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45E0E1F-6F11-4BF5-8EF3-63323113495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<sst xmlns="http://schemas.openxmlformats.org/spreadsheetml/2006/main" xmlns:r="http://schemas.openxmlformats.org/officeDocument/2006/relationships" xmlns:xdr="http://schemas.openxmlformats.org/drawingml/2006/spreadsheetDrawing" count="3066" uniqueCount="294">
  <si>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</si>
  <si>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</si>
  <si>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</si>
  <si>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</si>
  <si>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</si>
  <si>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</si>
  <si>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</si>
  <si>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</si>
  <si>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</si>
  <si>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</si>
  <si>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</si>
  <si>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</si>
  <si>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</si>
  <si>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</si>
  <si>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</si>
  <si>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</si>
  <si>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</si>
  <si>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</si>
  <si>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</si>
  <si>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</si>
  <si>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</si>
  <si>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</si>
  <si>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</si>
  <si>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</si>
  <si>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</si>
  <si>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</si>
  <si>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</si>
  <si>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</si>
  <si>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</si>
  <si>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</si>
  <si>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</si>
  <si>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</si>
  <si>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</si>
  <si>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</si>
  <si>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</si>
  <si>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</si>
  <si>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</si>
  <si>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</si>
  <si>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</si>
  <si>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</si>
  <si>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</si>
  <si>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</si>
  <si>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</si>
  <si>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</si>
  <si>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</si>
  <si>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</si>
  <si>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</si>
  <si>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</si>
  <si>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</si>
  <si>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</si>
  <si>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</si>
  <si>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</si>
  <si>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</si>
  <si>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</si>
  <si>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</si>
  <si>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</si>
  <si>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</si>
  <si>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</si>
  <si>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</si>
  <si>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</si>
  <si>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</si>
  <si>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</si>
  <si>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</si>
  <si>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</si>
  <si>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</si>
  <si>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</si>
  <si>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</si>
  <si>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</si>
  <si>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</si>
  <si>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</si>
  <si>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</si>
  <si>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</si>
  <si>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</si>
  <si>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</si>
  <si>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</si>
  <si>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</si>
  <si>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</si>
  <si>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</si>
  <si>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</si>
  <si>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</si>
  <si>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</si>
  <si>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</si>
  <si>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</si>
  <si>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</si>
  <si>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</si>
  <si>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</si>
  <si>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</si>
  <si>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</si>
  <si>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</si>
  <si>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</si>
  <si>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</si>
  <si>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</si>
  <si>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</si>
  <si>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</si>
  <si>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</si>
  <si>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</si>
  <si>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</si>
  <si>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</si>
  <si>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</si>
  <si>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</si>
  <si>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</si>
  <si>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</si>
  <si>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</si>
  <si>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</si>
  <si>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</si>
  <si>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</si>
  <si>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</si>
  <si>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</si>
  <si>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</si>
  <si>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</si>
  <si>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</si>
  <si>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</si>
  <si>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</si>
  <si>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</si>
  <si>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</si>
  <si>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</si>
  <si>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</si>
  <si>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</si>
  <si>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</si>
  <si>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</si>
  <si>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</si>
  <si>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</si>
  <si>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</si>
  <si>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</si>
  <si>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</si>
  <si>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</si>
  <si>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</si>
  <si>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</si>
  <si>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</si>
  <si>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</si>
  <si>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</si>
  <si>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</si>
  <si>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</si>
  <si>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</si>
  <si>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</si>
  <si>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</si>
  <si>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</si>
  <si>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</si>
  <si>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</si>
  <si>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</si>
  <si>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</si>
  <si>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</si>
  <si>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</si>
  <si>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</si>
  <si>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</si>
  <si>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</si>
  <si>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</si>
  <si>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</si>
  <si>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</si>
  <si>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</si>
  <si>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</si>
  <si>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</si>
  <si>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</si>
  <si>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</si>
  <si>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</si>
  <si>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</si>
  <si>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</si>
  <si>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</si>
  <si>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</si>
  <si>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Survey</t>
  </si>
  <si>
    <t xml:space="preserve">Basic estimate used </t>
  </si>
  <si>
    <t>Russian Federation</t>
  </si>
  <si>
    <t>Central water supply</t>
  </si>
  <si>
    <t>Central sewage system</t>
  </si>
  <si>
    <t>On the state of sanitary and epidemiological welfare of the population in the Russian Federation in 2011</t>
  </si>
  <si>
    <t>On the state of sanitary and epidemiological welfare of the population in the Russian Federation in 2013</t>
  </si>
  <si>
    <t>On the state of sanitary and epidemiological welfare of the population in the Russian Federation in 2015</t>
  </si>
  <si>
    <t>On the state of sanitary and epidemiological welfare of the population in the Russian Federation in 2016</t>
  </si>
  <si>
    <t>Estimated</t>
  </si>
  <si>
    <t>No handwashing data</t>
  </si>
  <si>
    <t>Other</t>
  </si>
  <si>
    <t>Yes</t>
  </si>
  <si>
    <t>Data are based on reports of the centralized wastewater service providers in all districts. A 50% rule is applied to other sanitation facilities (50% improved, 50% unimproved).</t>
  </si>
  <si>
    <t>Data are based on reports of the centralized water service providers in all districts. A 50% rule is applied to other water facilities (50% improved, 50% unimproved).</t>
  </si>
  <si>
    <t>Data are based on reports of the centralized wastewater service providers in all districts. A 50% rule is applied to other water facilities (50% improved, 50% unimproved).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</si>
  <si>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</si>
  <si>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</si>
  <si>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</si>
  <si>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</si>
  <si>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</si>
  <si>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</si>
  <si>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</si>
  <si>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</si>
  <si>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</si>
  <si>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</si>
  <si>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</si>
  <si>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</si>
  <si>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</si>
  <si>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</si>
  <si>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</si>
  <si>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</si>
  <si>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</si>
  <si>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</si>
  <si>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</si>
  <si>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</si>
  <si>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</si>
  <si>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</si>
  <si>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</si>
  <si>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</si>
  <si>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</si>
  <si>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</si>
  <si>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</si>
  <si>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</si>
  <si>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</si>
  <si>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</si>
  <si>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</si>
  <si>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</si>
  <si>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</si>
  <si>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</si>
  <si>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</si>
  <si>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</si>
  <si>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</si>
  <si>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</si>
  <si>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</si>
  <si>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</si>
  <si>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</si>
  <si>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</si>
  <si>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централизованной системы водоснабжения (centralized water system)</t>
  </si>
  <si>
    <t>централизованной системы канализации (centralized sewage system)</t>
  </si>
  <si>
    <t>Государственный доклад «О состоянии санитарно эпидемиологического благополучия населения в Российской Федерации в 2017 году» (On the state of sanitary and epidemiological welfare of the population in the Russian Federation in 2017)</t>
  </si>
  <si>
    <t>Государственный доклад «О состоянии санитарно эпидемиологического благополучия населения в Российской Федерации в 2018 году» (On the state of sanitary and epidemiological welfare of the population in the Russian Federation in 2018)</t>
  </si>
  <si>
    <t>RUS_2009_SUR</t>
  </si>
  <si>
    <t>RUS_2010_SUR</t>
  </si>
  <si>
    <t>RUS_2011_SUR</t>
  </si>
  <si>
    <t>RUS_2012_SUR</t>
  </si>
  <si>
    <t>RUS_2013_SUR</t>
  </si>
  <si>
    <t>RUS_2014_SUR</t>
  </si>
  <si>
    <t>RUS_2015_SUR</t>
  </si>
  <si>
    <t>RUS_2016_SUR</t>
  </si>
  <si>
    <t>RUS_2017_SUR</t>
  </si>
  <si>
    <t>RUS_2018_SUR</t>
  </si>
  <si>
    <t>2009</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</si>
  <si>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</si>
  <si>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</si>
  <si>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</si>
  <si>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</si>
  <si>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</si>
  <si>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</si>
  <si>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</si>
  <si>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</si>
  <si>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</si>
  <si>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</si>
  <si>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</si>
  <si>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</si>
  <si>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</si>
  <si>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</si>
  <si>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</si>
  <si>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</si>
  <si>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</si>
  <si>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</si>
  <si>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</si>
  <si>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</si>
  <si>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</si>
  <si>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</si>
  <si>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</si>
  <si>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</si>
  <si>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</si>
  <si>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</si>
  <si>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</si>
  <si>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</si>
  <si>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</si>
  <si>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</si>
  <si>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</si>
  <si>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RUS_2019_SUR</t>
  </si>
  <si>
    <t>Государственный доклад «О состоянии санитарно эпидемиологического благополучия населения в Российской Федерации в 2019 году» (On the state of sanitary and epidemiological welfare of the population in the Russian Federation in 2019)</t>
  </si>
  <si>
    <t>RUS_2020_SUR</t>
  </si>
  <si>
    <t>Государственный доклад «О состоянии санитарно эпидемиологического благополучия населения в Российской Федерации в 2020 году» (On the state of sanitary and epidemiological welfare of the population in the Russian Federation in 2020)</t>
  </si>
  <si>
    <t>RUS_2021_SUR</t>
  </si>
  <si>
    <t>Государственный доклад «О состоянии санитарно эпидемиологического благополучия населения в Российской Федерации в 2021 году» (On the state of sanitary and epidemiological welfare of the population in the Russian Federation in 2021)</t>
  </si>
  <si>
    <t>RUS_2022_SUR</t>
  </si>
  <si>
    <t>Государственный доклад «О состоянии санитарно эпидемиологического благополучия населения в Российской Федерации в 2022 году» (On the state of sanitary and epidemiological welfare of the population in the Russian Federation in 2022)</t>
  </si>
  <si>
    <t>Protocol on Water and Health</t>
  </si>
  <si>
    <t>Estimated based on basic</t>
  </si>
  <si>
    <t>Share of facilities provided with centralized water supply</t>
  </si>
  <si>
    <t>No</t>
  </si>
  <si>
    <t>RUS_2012_PWH</t>
  </si>
  <si>
    <t>RUS_2013_PWH</t>
  </si>
  <si>
    <t>RUS_2014_PWH</t>
  </si>
  <si>
    <t>RUS_2015_PWH</t>
  </si>
  <si>
    <t>RUS_2016_PWH</t>
  </si>
  <si>
    <t>RUS_2017_PWH</t>
  </si>
  <si>
    <t>A 50% rule is applied to other water facilities (50% improved, 50% unimproved).</t>
  </si>
  <si>
    <t>Share of facilities provided with no sanitation service,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</si>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</sst>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0"/>
    <xf numFmtId="0" fontId="15" fillId="0" borderId="90"/>
    <xf numFmtId="0" fontId="19" fillId="0" borderId="90"/>
  </cellStyleXfs>
  <cellXfs count="106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2" fillId="0" borderId="2" xfId="0" applyFont="true" applyBorder="true" applyAlignment="true">
      <alignment horizontal="center" vertical="center" wrapText="true"/>
    </xf>
    <xf numFmtId="1" fontId="62" fillId="2" borderId="2" xfId="0" applyNumberFormat="true" applyFont="true" applyFill="true" applyBorder="true" applyAlignment="true">
      <alignment horizontal="center" vertical="center"/>
    </xf>
    <xf numFmtId="0" fontId="62" fillId="0" borderId="2" xfId="0" applyFont="true" applyBorder="true" applyAlignment="true">
      <alignment horizontal="center"/>
    </xf>
    <xf numFmtId="1" fontId="62" fillId="0" borderId="2" xfId="0" applyNumberFormat="true" applyFont="true" applyBorder="true" applyAlignment="true">
      <alignment horizontal="center"/>
    </xf>
    <xf numFmtId="1" fontId="62" fillId="0" borderId="28" xfId="0" applyNumberFormat="true" applyFont="true" applyFill="true" applyBorder="true" applyAlignment="true">
      <alignment horizontal="center" vertical="center"/>
    </xf>
    <xf numFmtId="164" fontId="62" fillId="0" borderId="2" xfId="0" applyNumberFormat="true" applyFont="true" applyBorder="true" applyAlignment="true">
      <alignment horizontal="center" vertical="center"/>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6" fillId="0" borderId="27" xfId="0" applyFont="true" applyBorder="true"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62"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center" vertical="center"/>
    </xf>
    <xf numFmtId="0" fontId="8" fillId="25" borderId="24" xfId="0" applyFont="true" applyFill="true" applyBorder="true" applyAlignment="true">
      <alignment horizontal="center"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98" fillId="0" borderId="90" xfId="0" applyNumberFormat="true" applyFont="true" applyBorder="true" applyAlignment="true" applyProtection="true"/>
    <xf numFmtId="0" fontId="3" fillId="0" borderId="24" xfId="0" applyFont="true" applyBorder="true" applyAlignment="true">
      <alignment horizontal="left" vertical="center" wrapText="true"/>
    </xf>
    <xf numFmtId="0" fontId="8" fillId="4" borderId="90" xfId="0" applyFont="true" applyFill="true" applyBorder="true" applyAlignment="true">
      <alignment vertical="center"/>
    </xf>
    <xf numFmtId="0" fontId="3" fillId="4" borderId="90" xfId="0" applyFont="true" applyFill="true" applyBorder="true" applyAlignment="true">
      <alignment vertical="center"/>
    </xf>
    <xf numFmtId="0" fontId="3" fillId="4" borderId="90" xfId="0" applyFont="true" applyFill="true" applyBorder="true"/>
    <xf numFmtId="0" fontId="8" fillId="4" borderId="90" xfId="0" applyFont="true" applyFill="true" applyBorder="true"/>
    <xf numFmtId="0" fontId="4" fillId="2" borderId="91" xfId="0" applyFont="true" applyFill="true" applyBorder="true" applyAlignment="true">
      <alignment horizontal="left" vertical="center"/>
    </xf>
    <xf numFmtId="0" fontId="4" fillId="0" borderId="91"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3" fillId="2" borderId="91" xfId="0" applyNumberFormat="true" applyFont="true" applyFill="true" applyBorder="true" applyAlignment="true">
      <alignment horizontal="center" vertical="center"/>
    </xf>
    <xf numFmtId="164" fontId="3" fillId="0" borderId="91" xfId="0" applyNumberFormat="true" applyFont="true" applyBorder="true" applyAlignment="true">
      <alignment horizontal="center" vertical="center"/>
    </xf>
    <xf numFmtId="0" fontId="8" fillId="25" borderId="91" xfId="0" applyFont="true" applyFill="true" applyBorder="true" applyAlignment="true">
      <alignment vertical="center"/>
    </xf>
    <xf numFmtId="0" fontId="3" fillId="2" borderId="91" xfId="0" applyFont="true" applyFill="true" applyBorder="true" applyAlignment="true">
      <alignment horizontal="center"/>
    </xf>
    <xf numFmtId="0" fontId="3" fillId="2" borderId="91" xfId="0" applyFont="true" applyFill="true" applyBorder="true" applyAlignment="true">
      <alignment horizontal="center" vertical="center"/>
    </xf>
    <xf numFmtId="1" fontId="3" fillId="0" borderId="91" xfId="0" applyNumberFormat="true" applyFont="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90" xfId="0" applyBorder="true" applyAlignment="true">
      <alignment horizontal="left"/>
    </xf>
    <xf numFmtId="0" fontId="0" fillId="0" borderId="90" xfId="0" applyBorder="true"/>
    <xf numFmtId="0" fontId="8" fillId="4" borderId="9" xfId="0" applyFont="true" applyFill="true" applyBorder="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0"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vertical="center"/>
    </xf>
    <xf numFmtId="0"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vertical="center"/>
    </xf>
    <xf numFmtId="0"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vertical="center"/>
    </xf>
    <xf numFmtId="0"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vertical="center"/>
    </xf>
    <xf numFmtId="0"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164" fontId="149" fillId="99" borderId="142" xfId="0" applyNumberFormat="true" applyFont="true" applyFill="true" applyBorder="true" applyAlignment="true" applyProtection="true">
      <alignment horizontal="center" vertical="center"/>
    </xf>
    <xf numFmtId="0"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164" fontId="154" fillId="104" borderId="147" xfId="0" applyNumberFormat="true" applyFont="true" applyFill="true" applyBorder="true" applyAlignment="true" applyProtection="true">
      <alignment horizontal="center" vertical="center"/>
    </xf>
    <xf numFmtId="0"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164" fontId="159" fillId="109" borderId="152" xfId="0" applyNumberFormat="true" applyFont="true" applyFill="true" applyBorder="true" applyAlignment="true" applyProtection="true">
      <alignment horizontal="center" vertical="center"/>
    </xf>
    <xf numFmtId="0"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164" fontId="164" fillId="114" borderId="157" xfId="0" applyNumberFormat="true" applyFont="true" applyFill="true" applyBorder="true" applyAlignment="true" applyProtection="true">
      <alignment horizontal="center" vertical="center"/>
    </xf>
    <xf numFmtId="0"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164" fontId="169" fillId="119" borderId="162" xfId="0" applyNumberFormat="true" applyFont="true" applyFill="true" applyBorder="true" applyAlignment="true" applyProtection="true">
      <alignment horizontal="center" vertical="center"/>
    </xf>
    <xf numFmtId="0"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164" fontId="174" fillId="124" borderId="167" xfId="0" applyNumberFormat="true" applyFont="true" applyFill="true" applyBorder="true" applyAlignment="true" applyProtection="true">
      <alignment horizontal="center" vertical="center"/>
    </xf>
    <xf numFmtId="0"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164" fontId="179" fillId="129" borderId="172" xfId="0" applyNumberFormat="true" applyFont="true" applyFill="true" applyBorder="true" applyAlignment="true" applyProtection="true">
      <alignment horizontal="center" vertical="center"/>
    </xf>
    <xf numFmtId="0"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164" fontId="184" fillId="134" borderId="177" xfId="0" applyNumberFormat="true" applyFont="true" applyFill="true" applyBorder="true" applyAlignment="true" applyProtection="true">
      <alignment horizontal="center" vertical="center"/>
    </xf>
    <xf numFmtId="0"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164" fontId="189" fillId="139" borderId="182" xfId="0" applyNumberFormat="true" applyFont="true" applyFill="true" applyBorder="true" applyAlignment="true" applyProtection="true">
      <alignment horizontal="center" vertical="center"/>
    </xf>
    <xf numFmtId="0"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164" fontId="194" fillId="144" borderId="187" xfId="0" applyNumberFormat="true" applyFont="true" applyFill="true" applyBorder="true" applyAlignment="true" applyProtection="true">
      <alignment horizontal="center" vertical="center"/>
    </xf>
    <xf numFmtId="0"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164" fontId="199" fillId="149" borderId="192" xfId="0" applyNumberFormat="true" applyFont="true" applyFill="true" applyBorder="true" applyAlignment="true" applyProtection="true">
      <alignment horizontal="center" vertical="center"/>
    </xf>
    <xf numFmtId="0"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164" fontId="204" fillId="154" borderId="197" xfId="0" applyNumberFormat="true" applyFont="true" applyFill="true" applyBorder="true" applyAlignment="true" applyProtection="true">
      <alignment horizontal="center" vertical="center"/>
    </xf>
    <xf numFmtId="0"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164" fontId="209" fillId="159" borderId="202" xfId="0" applyNumberFormat="true" applyFont="true" applyFill="true" applyBorder="true" applyAlignment="true" applyProtection="true">
      <alignment horizontal="center" vertical="center"/>
    </xf>
    <xf numFmtId="0"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164" fontId="214" fillId="164" borderId="207" xfId="0" applyNumberFormat="true" applyFont="true" applyFill="true" applyBorder="true" applyAlignment="true" applyProtection="true">
      <alignment horizontal="center" vertical="center"/>
    </xf>
    <xf numFmtId="0"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164" fontId="219" fillId="169" borderId="212" xfId="0" applyNumberFormat="true" applyFont="true" applyFill="true" applyBorder="true" applyAlignment="true" applyProtection="true">
      <alignment horizontal="center" vertical="center"/>
    </xf>
    <xf numFmtId="0"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164" fontId="224" fillId="174" borderId="217" xfId="0" applyNumberFormat="true" applyFont="true" applyFill="true" applyBorder="true" applyAlignment="true" applyProtection="true">
      <alignment horizontal="center" vertical="center"/>
    </xf>
    <xf numFmtId="0"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164" fontId="229" fillId="179" borderId="222" xfId="0" applyNumberFormat="true" applyFont="true" applyFill="true" applyBorder="true" applyAlignment="true" applyProtection="true">
      <alignment horizontal="center" vertical="center"/>
    </xf>
    <xf numFmtId="0"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164" fontId="234" fillId="184" borderId="227" xfId="0" applyNumberFormat="true" applyFont="true" applyFill="true" applyBorder="true" applyAlignment="true" applyProtection="true">
      <alignment horizontal="center" vertical="center"/>
    </xf>
    <xf numFmtId="0"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164"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8" fillId="2" borderId="90" xfId="20" applyFont="true" applyFill="true"/>
    <xf numFmtId="0" fontId="26" fillId="2" borderId="90" xfId="20" applyFont="true" applyFill="true"/>
    <xf numFmtId="0" fontId="79" fillId="2" borderId="90" xfId="20" applyFont="true" applyFill="true"/>
    <xf numFmtId="0" fontId="64"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3" fillId="42" borderId="90"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90" xfId="22" applyFont="true" applyFill="true" applyAlignment="true">
      <alignment horizontal="left" vertical="center" wrapText="true"/>
    </xf>
    <xf numFmtId="0" fontId="243"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3167-4782-BF77-8519B107ED5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67-4782-BF77-8519B107ED5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67-4782-BF77-8519B107ED5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67-4782-BF77-8519B107ED5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67-4782-BF77-8519B107ED5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67-4782-BF77-8519B107ED5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67-4782-BF77-8519B107ED5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3167-4782-BF77-8519B107ED5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3167-4782-BF77-8519B107ED5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3167-4782-BF77-8519B107ED5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DB-453E-A8D1-5B8E5E87F6E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DB-453E-A8D1-5B8E5E87F6E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DB-453E-A8D1-5B8E5E87F6E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DB-453E-A8D1-5B8E5E87F6E9}"/>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DB-453E-A8D1-5B8E5E87F6E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DB-453E-A8D1-5B8E5E87F6E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DB-453E-A8D1-5B8E5E87F6E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DB-453E-A8D1-5B8E5E87F6E9}"/>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DB-453E-A8D1-5B8E5E87F6E9}"/>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55-4FC4-B4F1-E29E4551947E}"/>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55-4FC4-B4F1-E29E4551947E}"/>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8F-4E8F-B7A5-BEF1B71B850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8F-4E8F-B7A5-BEF1B71B850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8F-4E8F-B7A5-BEF1B71B850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8F-4E8F-B7A5-BEF1B71B850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3B-4D6D-9600-0BE04BCD271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3B-4D6D-9600-0BE04BCD271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D3B-4D6D-9600-0BE04BCD271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D3B-4D6D-9600-0BE04BCD271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D3B-4D6D-9600-0BE04BCD271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3B-4D6D-9600-0BE04BCD27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32-4902-9162-C381B05A160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32-4902-9162-C381B05A160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32-4902-9162-C381B05A160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32-4902-9162-C381B05A160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32-4902-9162-C381B05A160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32-4902-9162-C381B05A160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32-4902-9162-C381B05A1609}"/>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32-4902-9162-C381B05A1609}"/>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55-4FC4-B4F1-E29E4551947E}"/>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55-4FC4-B4F1-E29E4551947E}"/>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8F-4E8F-B7A5-BEF1B71B850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8F-4E8F-B7A5-BEF1B71B850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8F-4E8F-B7A5-BEF1B71B850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8F-4E8F-B7A5-BEF1B71B850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D3B-4D6D-9600-0BE04BCD271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D3B-4D6D-9600-0BE04BCD271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D3B-4D6D-9600-0BE04BCD271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D3B-4D6D-9600-0BE04BCD271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D3B-4D6D-9600-0BE04BCD271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D3B-4D6D-9600-0BE04BCD27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71DB-453E-A8D1-5B8E5E87F6E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DB-453E-A8D1-5B8E5E87F6E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DB-453E-A8D1-5B8E5E87F6E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DB-453E-A8D1-5B8E5E87F6E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DB-453E-A8D1-5B8E5E87F6E9}"/>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DB-453E-A8D1-5B8E5E87F6E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DB-453E-A8D1-5B8E5E87F6E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1DB-453E-A8D1-5B8E5E87F6E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1DB-453E-A8D1-5B8E5E87F6E9}"/>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1DB-453E-A8D1-5B8E5E87F6E9}"/>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55-4FC4-B4F1-E29E4551947E}"/>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55-4FC4-B4F1-E29E4551947E}"/>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8F-4E8F-B7A5-BEF1B71B850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8F-4E8F-B7A5-BEF1B71B850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8F-4E8F-B7A5-BEF1B71B850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8F-4E8F-B7A5-BEF1B71B850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3B-4D6D-9600-0BE04BCD271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3B-4D6D-9600-0BE04BCD271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3B-4D6D-9600-0BE04BCD271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3B-4D6D-9600-0BE04BCD271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3B-4D6D-9600-0BE04BCD271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3B-4D6D-9600-0BE04BCD27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71DB-453E-A8D1-5B8E5E87F6E9}"/>
            </c:ext>
          </c:extLst>
        </c:ser>
        <c:dLbls>
          <c:showLegendKey val="0"/>
          <c:showVal val="0"/>
          <c:showCatName val="0"/>
          <c:showSerName val="0"/>
          <c:showPercent val="0"/>
          <c:showBubbleSize val="0"/>
        </c:dLbls>
        <c:axId val="84840832"/>
        <c:axId val="84842368"/>
      </c:scatterChart>
      <c:valAx>
        <c:axId val="84840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2368"/>
        <c:crosses val="autoZero"/>
        <c:crossBetween val="midCat"/>
        <c:majorUnit val="5"/>
      </c:valAx>
      <c:valAx>
        <c:axId val="84842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8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EB-4F4A-9094-BEB36F30D84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EB-4F4A-9094-BEB36F30D84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EB-4F4A-9094-BEB36F30D84A}"/>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EB-4F4A-9094-BEB36F30D84A}"/>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EB-4F4A-9094-BEB36F30D84A}"/>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EB-4F4A-9094-BEB36F30D84A}"/>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EB-4F4A-9094-BEB36F30D84A}"/>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EB-4F4A-9094-BEB36F30D84A}"/>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EB-4F4A-9094-BEB36F30D84A}"/>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AE-4726-B0F2-EF45C113450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AE-4726-B0F2-EF45C113450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76-4574-A725-34CB39466D0D}"/>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76-4574-A725-34CB39466D0D}"/>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76-4574-A725-34CB39466D0D}"/>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76-4574-A725-34CB39466D0D}"/>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82C-4ACD-BEEC-E0E1286940D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82C-4ACD-BEEC-E0E1286940D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82C-4ACD-BEEC-E0E1286940D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82C-4ACD-BEEC-E0E1286940D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82C-4ACD-BEEC-E0E1286940D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82C-4ACD-BEEC-E0E1286940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97.3</c:v>
                </c:pt>
                <c:pt idx="3">
                  <c:v>97.5</c:v>
                </c:pt>
                <c:pt idx="4">
                  <c:v>#N/A</c:v>
                </c:pt>
                <c:pt idx="5">
                  <c:v>97.7</c:v>
                </c:pt>
                <c:pt idx="6">
                  <c:v>97.3</c:v>
                </c:pt>
                <c:pt idx="7">
                  <c:v>98.2</c:v>
                </c:pt>
                <c:pt idx="8">
                  <c:v>98.2</c:v>
                </c:pt>
                <c:pt idx="9">
                  <c:v>98.3</c:v>
                </c:pt>
                <c:pt idx="10">
                  <c:v>98.35</c:v>
                </c:pt>
                <c:pt idx="11">
                  <c:v>98.45</c:v>
                </c:pt>
                <c:pt idx="12">
                  <c:v>98.45</c:v>
                </c:pt>
                <c:pt idx="13">
                  <c:v>98.5</c:v>
                </c:pt>
                <c:pt idx="14">
                  <c:v>98.5</c:v>
                </c:pt>
                <c:pt idx="15">
                  <c:v>98.6</c:v>
                </c:pt>
                <c:pt idx="16">
                  <c:v>98.75</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97</c:v>
                </c:pt>
                <c:pt idx="6">
                  <c:v>97</c:v>
                </c:pt>
                <c:pt idx="7">
                  <c:v>97</c:v>
                </c:pt>
                <c:pt idx="8">
                  <c:v>97</c:v>
                </c:pt>
                <c:pt idx="9">
                  <c:v>97</c:v>
                </c:pt>
                <c:pt idx="10">
                  <c:v>97.2</c:v>
                </c:pt>
                <c:pt idx="11">
                  <c:v>97.4</c:v>
                </c:pt>
                <c:pt idx="12">
                  <c:v>97.6</c:v>
                </c:pt>
                <c:pt idx="13">
                  <c:v>97.8</c:v>
                </c:pt>
                <c:pt idx="14">
                  <c:v>98</c:v>
                </c:pt>
                <c:pt idx="15">
                  <c:v>98.2</c:v>
                </c:pt>
                <c:pt idx="16">
                  <c:v>98.3</c:v>
                </c:pt>
                <c:pt idx="17">
                  <c:v>98.5</c:v>
                </c:pt>
                <c:pt idx="18">
                  <c:v>98.7</c:v>
                </c:pt>
                <c:pt idx="19">
                  <c:v>98.9</c:v>
                </c:pt>
                <c:pt idx="20">
                  <c:v>99.1</c:v>
                </c:pt>
                <c:pt idx="21">
                  <c:v>99.3</c:v>
                </c:pt>
                <c:pt idx="22">
                  <c:v>99.3</c:v>
                </c:pt>
                <c:pt idx="23">
                  <c:v>99.3</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EB-4F4A-9094-BEB36F30D84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EB-4F4A-9094-BEB36F30D84A}"/>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EB-4F4A-9094-BEB36F30D84A}"/>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EB-4F4A-9094-BEB36F30D84A}"/>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EB-4F4A-9094-BEB36F30D84A}"/>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EB-4F4A-9094-BEB36F30D84A}"/>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EB-4F4A-9094-BEB36F30D84A}"/>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AE-4726-B0F2-EF45C113450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AE-4726-B0F2-EF45C113450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76-4574-A725-34CB39466D0D}"/>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276-4574-A725-34CB39466D0D}"/>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276-4574-A725-34CB39466D0D}"/>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276-4574-A725-34CB39466D0D}"/>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82C-4ACD-BEEC-E0E1286940D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82C-4ACD-BEEC-E0E1286940D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82C-4ACD-BEEC-E0E1286940D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82C-4ACD-BEEC-E0E1286940D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82C-4ACD-BEEC-E0E1286940D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82C-4ACD-BEEC-E0E1286940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6DEB-4F4A-9094-BEB36F30D84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DEB-4F4A-9094-BEB36F30D84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DEB-4F4A-9094-BEB36F30D84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DEB-4F4A-9094-BEB36F30D84A}"/>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DEB-4F4A-9094-BEB36F30D84A}"/>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DEB-4F4A-9094-BEB36F30D84A}"/>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DEB-4F4A-9094-BEB36F30D84A}"/>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DEB-4F4A-9094-BEB36F30D84A}"/>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DEB-4F4A-9094-BEB36F30D84A}"/>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DEB-4F4A-9094-BEB36F30D84A}"/>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AE-4726-B0F2-EF45C113450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AE-4726-B0F2-EF45C113450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76-4574-A725-34CB39466D0D}"/>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76-4574-A725-34CB39466D0D}"/>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76-4574-A725-34CB39466D0D}"/>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76-4574-A725-34CB39466D0D}"/>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2C-4ACD-BEEC-E0E1286940D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2C-4ACD-BEEC-E0E1286940D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2C-4ACD-BEEC-E0E1286940D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2C-4ACD-BEEC-E0E1286940D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2C-4ACD-BEEC-E0E1286940D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82C-4ACD-BEEC-E0E1286940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6DEB-4F4A-9094-BEB36F30D84A}"/>
            </c:ext>
          </c:extLst>
        </c:ser>
        <c:dLbls>
          <c:showLegendKey val="0"/>
          <c:showVal val="0"/>
          <c:showCatName val="0"/>
          <c:showSerName val="0"/>
          <c:showPercent val="0"/>
          <c:showBubbleSize val="0"/>
        </c:dLbls>
        <c:axId val="85549824"/>
        <c:axId val="85551360"/>
      </c:scatterChart>
      <c:valAx>
        <c:axId val="85549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1360"/>
        <c:crosses val="autoZero"/>
        <c:crossBetween val="midCat"/>
        <c:majorUnit val="5"/>
      </c:valAx>
      <c:valAx>
        <c:axId val="855513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9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10-43AB-AE59-F0D1D7DFEA3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10-43AB-AE59-F0D1D7DFEA3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10-43AB-AE59-F0D1D7DFEA3E}"/>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10-43AB-AE59-F0D1D7DFEA3E}"/>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10-43AB-AE59-F0D1D7DFEA3E}"/>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10-43AB-AE59-F0D1D7DFEA3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10-43AB-AE59-F0D1D7DFEA3E}"/>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10-43AB-AE59-F0D1D7DFEA3E}"/>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10-43AB-AE59-F0D1D7DFEA3E}"/>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FA-480C-A34E-184AA1516A22}"/>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FA-480C-A34E-184AA1516A22}"/>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4C-4757-AD76-16F98B70864D}"/>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4C-4757-AD76-16F98B70864D}"/>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4C-4757-AD76-16F98B70864D}"/>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4C-4757-AD76-16F98B70864D}"/>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C8-4818-B7AA-08FB54EACC5E}"/>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C8-4818-B7AA-08FB54EACC5E}"/>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C8-4818-B7AA-08FB54EACC5E}"/>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C8-4818-B7AA-08FB54EACC5E}"/>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C8-4818-B7AA-08FB54EACC5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4C8-4818-B7AA-08FB54EACC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10-43AB-AE59-F0D1D7DFEA3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10-43AB-AE59-F0D1D7DFEA3E}"/>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10-43AB-AE59-F0D1D7DFEA3E}"/>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10-43AB-AE59-F0D1D7DFEA3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10-43AB-AE59-F0D1D7DFEA3E}"/>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10-43AB-AE59-F0D1D7DFEA3E}"/>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10-43AB-AE59-F0D1D7DFEA3E}"/>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FA-480C-A34E-184AA1516A22}"/>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FA-480C-A34E-184AA1516A22}"/>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4C-4757-AD76-16F98B70864D}"/>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4C-4757-AD76-16F98B70864D}"/>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4C-4757-AD76-16F98B70864D}"/>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4C-4757-AD76-16F98B70864D}"/>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C8-4818-B7AA-08FB54EACC5E}"/>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C8-4818-B7AA-08FB54EACC5E}"/>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4C8-4818-B7AA-08FB54EACC5E}"/>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4C8-4818-B7AA-08FB54EACC5E}"/>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4C8-4818-B7AA-08FB54EACC5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4C8-4818-B7AA-08FB54EACC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3-3B10-43AB-AE59-F0D1D7DFEA3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10-43AB-AE59-F0D1D7DFEA3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B10-43AB-AE59-F0D1D7DFEA3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B10-43AB-AE59-F0D1D7DFEA3E}"/>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B10-43AB-AE59-F0D1D7DFEA3E}"/>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B10-43AB-AE59-F0D1D7DFEA3E}"/>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B10-43AB-AE59-F0D1D7DFEA3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B10-43AB-AE59-F0D1D7DFEA3E}"/>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B10-43AB-AE59-F0D1D7DFEA3E}"/>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B10-43AB-AE59-F0D1D7DFEA3E}"/>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FA-480C-A34E-184AA1516A22}"/>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FA-480C-A34E-184AA1516A22}"/>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4C-4757-AD76-16F98B70864D}"/>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4C-4757-AD76-16F98B70864D}"/>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4C-4757-AD76-16F98B70864D}"/>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4C-4757-AD76-16F98B70864D}"/>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C8-4818-B7AA-08FB54EACC5E}"/>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C8-4818-B7AA-08FB54EACC5E}"/>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C8-4818-B7AA-08FB54EACC5E}"/>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C8-4818-B7AA-08FB54EACC5E}"/>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C8-4818-B7AA-08FB54EACC5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4C8-4818-B7AA-08FB54EACC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D-3B10-43AB-AE59-F0D1D7DFEA3E}"/>
            </c:ext>
          </c:extLst>
        </c:ser>
        <c:dLbls>
          <c:showLegendKey val="0"/>
          <c:showVal val="0"/>
          <c:showCatName val="0"/>
          <c:showSerName val="0"/>
          <c:showPercent val="0"/>
          <c:showBubbleSize val="0"/>
        </c:dLbls>
        <c:axId val="85677952"/>
        <c:axId val="85679488"/>
      </c:scatterChart>
      <c:valAx>
        <c:axId val="85677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9488"/>
        <c:crosses val="autoZero"/>
        <c:crossBetween val="midCat"/>
        <c:majorUnit val="5"/>
      </c:valAx>
      <c:valAx>
        <c:axId val="85679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79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38-413F-AD29-97266824F75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38-413F-AD29-97266824F75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38-413F-AD29-97266824F75F}"/>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38-413F-AD29-97266824F75F}"/>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38-413F-AD29-97266824F75F}"/>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38-413F-AD29-97266824F75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38-413F-AD29-97266824F75F}"/>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63-4D3D-B24F-89D0D46714A5}"/>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63-4D3D-B24F-89D0D46714A5}"/>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DE-4123-B242-35E36DC3D7B3}"/>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DE-4123-B242-35E36DC3D7B3}"/>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8A-4F1E-B84F-86FDD9BA6046}"/>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8A-4F1E-B84F-86FDD9BA6046}"/>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8A-4F1E-B84F-86FDD9BA6046}"/>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8A-4F1E-B84F-86FDD9BA6046}"/>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B8-4A93-A2EE-B07BCEFA2E2D}"/>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B8-4A93-A2EE-B07BCEFA2E2D}"/>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B8-4A93-A2EE-B07BCEFA2E2D}"/>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B8-4A93-A2EE-B07BCEFA2E2D}"/>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B8-4A93-A2EE-B07BCEFA2E2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B8-4A93-A2EE-B07BCEFA2E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38-413F-AD29-97266824F75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38-413F-AD29-97266824F75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38-413F-AD29-97266824F75F}"/>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38-413F-AD29-97266824F75F}"/>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38-413F-AD29-97266824F75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38-413F-AD29-97266824F75F}"/>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38-413F-AD29-97266824F75F}"/>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38-413F-AD29-97266824F75F}"/>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DE-4123-B242-35E36DC3D7B3}"/>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DE-4123-B242-35E36DC3D7B3}"/>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8A-4F1E-B84F-86FDD9BA6046}"/>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8A-4F1E-B84F-86FDD9BA6046}"/>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8A-4F1E-B84F-86FDD9BA6046}"/>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8A-4F1E-B84F-86FDD9BA6046}"/>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B8-4A93-A2EE-B07BCEFA2E2D}"/>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B8-4A93-A2EE-B07BCEFA2E2D}"/>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B8-4A93-A2EE-B07BCEFA2E2D}"/>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B8-4A93-A2EE-B07BCEFA2E2D}"/>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B8-4A93-A2EE-B07BCEFA2E2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7B8-4A93-A2EE-B07BCEFA2E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3D38-413F-AD29-97266824F75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38-413F-AD29-97266824F75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D38-413F-AD29-97266824F75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D38-413F-AD29-97266824F75F}"/>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D38-413F-AD29-97266824F75F}"/>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D38-413F-AD29-97266824F75F}"/>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D38-413F-AD29-97266824F75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D38-413F-AD29-97266824F75F}"/>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D38-413F-AD29-97266824F75F}"/>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D38-413F-AD29-97266824F75F}"/>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DE-4123-B242-35E36DC3D7B3}"/>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DE-4123-B242-35E36DC3D7B3}"/>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8A-4F1E-B84F-86FDD9BA6046}"/>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8A-4F1E-B84F-86FDD9BA6046}"/>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8A-4F1E-B84F-86FDD9BA6046}"/>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8A-4F1E-B84F-86FDD9BA6046}"/>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B8-4A93-A2EE-B07BCEFA2E2D}"/>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B8-4A93-A2EE-B07BCEFA2E2D}"/>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B8-4A93-A2EE-B07BCEFA2E2D}"/>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B8-4A93-A2EE-B07BCEFA2E2D}"/>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B8-4A93-A2EE-B07BCEFA2E2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B8-4A93-A2EE-B07BCEFA2E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3D38-413F-AD29-97266824F75F}"/>
            </c:ext>
          </c:extLst>
        </c:ser>
        <c:dLbls>
          <c:showLegendKey val="0"/>
          <c:showVal val="0"/>
          <c:showCatName val="0"/>
          <c:showSerName val="0"/>
          <c:showPercent val="0"/>
          <c:showBubbleSize val="0"/>
        </c:dLbls>
        <c:axId val="86459904"/>
        <c:axId val="86461440"/>
      </c:scatterChart>
      <c:valAx>
        <c:axId val="86459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1440"/>
        <c:crosses val="autoZero"/>
        <c:crossBetween val="midCat"/>
        <c:majorUnit val="5"/>
      </c:valAx>
      <c:valAx>
        <c:axId val="864614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80-40E8-B422-DAF4D6D77AE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80-40E8-B422-DAF4D6D77AE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80-40E8-B422-DAF4D6D77AE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80-40E8-B422-DAF4D6D77AE9}"/>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80-40E8-B422-DAF4D6D77AE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80-40E8-B422-DAF4D6D77AE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80-40E8-B422-DAF4D6D77AE9}"/>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37-4C67-9205-F89F17E48586}"/>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37-4C67-9205-F89F17E48586}"/>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F4-4ED7-9399-8FF928C4E44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F4-4ED7-9399-8FF928C4E445}"/>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98-4195-9510-14047D64A774}"/>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98-4195-9510-14047D64A774}"/>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98-4195-9510-14047D64A774}"/>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98-4195-9510-14047D64A774}"/>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24-418C-B427-6B516F79DB8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24-418C-B427-6B516F79DB8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24-418C-B427-6B516F79DB8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24-418C-B427-6B516F79DB8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24-418C-B427-6B516F79DB8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424-418C-B427-6B516F79D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97.25</c:v>
                </c:pt>
                <c:pt idx="3">
                  <c:v>97.55</c:v>
                </c:pt>
                <c:pt idx="4">
                  <c:v>#N/A</c:v>
                </c:pt>
                <c:pt idx="5">
                  <c:v>#N/A</c:v>
                </c:pt>
                <c:pt idx="6">
                  <c:v>97.55</c:v>
                </c:pt>
                <c:pt idx="7">
                  <c:v>97.95</c:v>
                </c:pt>
                <c:pt idx="8">
                  <c:v>#N/A</c:v>
                </c:pt>
                <c:pt idx="9">
                  <c:v>#N/A</c:v>
                </c:pt>
                <c:pt idx="10">
                  <c:v>98.35</c:v>
                </c:pt>
                <c:pt idx="11">
                  <c:v>98.4</c:v>
                </c:pt>
                <c:pt idx="12">
                  <c:v>#N/A</c:v>
                </c:pt>
                <c:pt idx="13">
                  <c:v>#N/A</c:v>
                </c:pt>
                <c:pt idx="14">
                  <c:v>98.5</c:v>
                </c:pt>
                <c:pt idx="15">
                  <c:v>98.65</c:v>
                </c:pt>
                <c:pt idx="16">
                  <c:v>98.8</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96.9</c:v>
                </c:pt>
                <c:pt idx="6">
                  <c:v>96.9</c:v>
                </c:pt>
                <c:pt idx="7">
                  <c:v>96.9</c:v>
                </c:pt>
                <c:pt idx="8">
                  <c:v>96.9</c:v>
                </c:pt>
                <c:pt idx="9">
                  <c:v>96.9</c:v>
                </c:pt>
                <c:pt idx="10">
                  <c:v>97.1</c:v>
                </c:pt>
                <c:pt idx="11">
                  <c:v>97.3</c:v>
                </c:pt>
                <c:pt idx="12">
                  <c:v>97.5</c:v>
                </c:pt>
                <c:pt idx="13">
                  <c:v>97.7</c:v>
                </c:pt>
                <c:pt idx="14">
                  <c:v>97.9</c:v>
                </c:pt>
                <c:pt idx="15">
                  <c:v>98.1</c:v>
                </c:pt>
                <c:pt idx="16">
                  <c:v>98.3</c:v>
                </c:pt>
                <c:pt idx="17">
                  <c:v>98.5</c:v>
                </c:pt>
                <c:pt idx="18">
                  <c:v>98.7</c:v>
                </c:pt>
                <c:pt idx="19">
                  <c:v>98.9</c:v>
                </c:pt>
                <c:pt idx="20">
                  <c:v>99.1</c:v>
                </c:pt>
                <c:pt idx="21">
                  <c:v>99.3</c:v>
                </c:pt>
                <c:pt idx="22">
                  <c:v>99.3</c:v>
                </c:pt>
                <c:pt idx="23">
                  <c:v>99.3</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80-40E8-B422-DAF4D6D77AE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80-40E8-B422-DAF4D6D77AE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80-40E8-B422-DAF4D6D77AE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480-40E8-B422-DAF4D6D77AE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480-40E8-B422-DAF4D6D77AE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480-40E8-B422-DAF4D6D77AE9}"/>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480-40E8-B422-DAF4D6D77AE9}"/>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F4-4ED7-9399-8FF928C4E44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F4-4ED7-9399-8FF928C4E445}"/>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98-4195-9510-14047D64A774}"/>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98-4195-9510-14047D64A774}"/>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498-4195-9510-14047D64A774}"/>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498-4195-9510-14047D64A774}"/>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24-418C-B427-6B516F79DB8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24-418C-B427-6B516F79DB8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24-418C-B427-6B516F79DB8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24-418C-B427-6B516F79DB8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424-418C-B427-6B516F79DB8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424-418C-B427-6B516F79D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96.9</c:v>
                </c:pt>
                <c:pt idx="7">
                  <c:v>96.9</c:v>
                </c:pt>
                <c:pt idx="8">
                  <c:v>96.9</c:v>
                </c:pt>
                <c:pt idx="9">
                  <c:v>96.9</c:v>
                </c:pt>
                <c:pt idx="10">
                  <c:v>97.1</c:v>
                </c:pt>
                <c:pt idx="11">
                  <c:v>97.3</c:v>
                </c:pt>
                <c:pt idx="12">
                  <c:v>97.5</c:v>
                </c:pt>
                <c:pt idx="13">
                  <c:v>97.7</c:v>
                </c:pt>
                <c:pt idx="14">
                  <c:v>97.9</c:v>
                </c:pt>
                <c:pt idx="15">
                  <c:v>98.1</c:v>
                </c:pt>
                <c:pt idx="16">
                  <c:v>98.3</c:v>
                </c:pt>
                <c:pt idx="17">
                  <c:v>98.5</c:v>
                </c:pt>
                <c:pt idx="18">
                  <c:v>98.7</c:v>
                </c:pt>
                <c:pt idx="19">
                  <c:v>98.9</c:v>
                </c:pt>
                <c:pt idx="20">
                  <c:v>99.1</c:v>
                </c:pt>
                <c:pt idx="21">
                  <c:v>99.3</c:v>
                </c:pt>
                <c:pt idx="22">
                  <c:v>99.3</c:v>
                </c:pt>
                <c:pt idx="23">
                  <c:v>99.3</c:v>
                </c:pt>
              </c:numCache>
            </c:numRef>
          </c:yVal>
          <c:smooth val="0"/>
          <c:extLst>
            <c:ext xmlns:c16="http://schemas.microsoft.com/office/drawing/2014/chart" uri="{C3380CC4-5D6E-409C-BE32-E72D297353CC}">
              <c16:uniqueId val="{00000010-D480-40E8-B422-DAF4D6D77AE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480-40E8-B422-DAF4D6D77AE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480-40E8-B422-DAF4D6D77AE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480-40E8-B422-DAF4D6D77AE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480-40E8-B422-DAF4D6D77AE9}"/>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480-40E8-B422-DAF4D6D77AE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480-40E8-B422-DAF4D6D77AE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480-40E8-B422-DAF4D6D77AE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480-40E8-B422-DAF4D6D77AE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480-40E8-B422-DAF4D6D77AE9}"/>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F4-4ED7-9399-8FF928C4E445}"/>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F4-4ED7-9399-8FF928C4E445}"/>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98-4195-9510-14047D64A774}"/>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98-4195-9510-14047D64A774}"/>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98-4195-9510-14047D64A774}"/>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98-4195-9510-14047D64A774}"/>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24-418C-B427-6B516F79DB8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24-418C-B427-6B516F79DB8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24-418C-B427-6B516F79DB8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24-418C-B427-6B516F79DB8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24-418C-B427-6B516F79DB8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424-418C-B427-6B516F79D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95.1</c:v>
                </c:pt>
                <c:pt idx="5">
                  <c:v>95.8</c:v>
                </c:pt>
                <c:pt idx="6">
                  <c:v>#N/A</c:v>
                </c:pt>
                <c:pt idx="7">
                  <c:v>#N/A</c:v>
                </c:pt>
                <c:pt idx="8">
                  <c:v>95.9</c:v>
                </c:pt>
                <c:pt idx="9">
                  <c:v>96.5</c:v>
                </c:pt>
                <c:pt idx="10">
                  <c:v>#N/A</c:v>
                </c:pt>
                <c:pt idx="11">
                  <c:v>#N/A</c:v>
                </c:pt>
                <c:pt idx="12">
                  <c:v>96.8</c:v>
                </c:pt>
                <c:pt idx="13">
                  <c:v>97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D480-40E8-B422-DAF4D6D77AE9}"/>
            </c:ext>
          </c:extLst>
        </c:ser>
        <c:dLbls>
          <c:showLegendKey val="0"/>
          <c:showVal val="0"/>
          <c:showCatName val="0"/>
          <c:showSerName val="0"/>
          <c:showPercent val="0"/>
          <c:showBubbleSize val="0"/>
        </c:dLbls>
        <c:axId val="86550016"/>
        <c:axId val="86551552"/>
      </c:scatterChart>
      <c:valAx>
        <c:axId val="8655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1552"/>
        <c:crosses val="autoZero"/>
        <c:crossBetween val="midCat"/>
        <c:majorUnit val="5"/>
      </c:valAx>
      <c:valAx>
        <c:axId val="865515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0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D8-4113-A240-A37139D856F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D8-4113-A240-A37139D856F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D8-4113-A240-A37139D856FB}"/>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D8-4113-A240-A37139D856FB}"/>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D8-4113-A240-A37139D856F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D8-4113-A240-A37139D856FB}"/>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7F-4280-8804-93A5ABAA2136}"/>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7F-4280-8804-93A5ABAA2136}"/>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49-4FE0-9192-CAD3F224A31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49-4FE0-9192-CAD3F224A31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97-4492-A6B9-4BEA5041FEF4}"/>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97-4492-A6B9-4BEA5041FEF4}"/>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97-4492-A6B9-4BEA5041FEF4}"/>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97-4492-A6B9-4BEA5041FEF4}"/>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18-4FF1-99B2-0BE3F1BDC6F8}"/>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18-4FF1-99B2-0BE3F1BDC6F8}"/>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18-4FF1-99B2-0BE3F1BDC6F8}"/>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18-4FF1-99B2-0BE3F1BDC6F8}"/>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D18-4FF1-99B2-0BE3F1BDC6F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D18-4FF1-99B2-0BE3F1BDC6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D8-4113-A240-A37139D856F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D8-4113-A240-A37139D856FB}"/>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D8-4113-A240-A37139D856FB}"/>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D8-4113-A240-A37139D856F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FD8-4113-A240-A37139D856FB}"/>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D8-4113-A240-A37139D856FB}"/>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D8-4113-A240-A37139D856FB}"/>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49-4FE0-9192-CAD3F224A31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49-4FE0-9192-CAD3F224A31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97-4492-A6B9-4BEA5041FEF4}"/>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97-4492-A6B9-4BEA5041FEF4}"/>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97-4492-A6B9-4BEA5041FEF4}"/>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97-4492-A6B9-4BEA5041FEF4}"/>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D18-4FF1-99B2-0BE3F1BDC6F8}"/>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D18-4FF1-99B2-0BE3F1BDC6F8}"/>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D18-4FF1-99B2-0BE3F1BDC6F8}"/>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D18-4FF1-99B2-0BE3F1BDC6F8}"/>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D18-4FF1-99B2-0BE3F1BDC6F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D18-4FF1-99B2-0BE3F1BDC6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AFD8-4113-A240-A37139D856F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FD8-4113-A240-A37139D856F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FD8-4113-A240-A37139D856F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FD8-4113-A240-A37139D856FB}"/>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FD8-4113-A240-A37139D856FB}"/>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FD8-4113-A240-A37139D856FB}"/>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FD8-4113-A240-A37139D856F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FD8-4113-A240-A37139D856FB}"/>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FD8-4113-A240-A37139D856FB}"/>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FD8-4113-A240-A37139D856FB}"/>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49-4FE0-9192-CAD3F224A31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49-4FE0-9192-CAD3F224A31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97-4492-A6B9-4BEA5041FEF4}"/>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97-4492-A6B9-4BEA5041FEF4}"/>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97-4492-A6B9-4BEA5041FEF4}"/>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97-4492-A6B9-4BEA5041FEF4}"/>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18-4FF1-99B2-0BE3F1BDC6F8}"/>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18-4FF1-99B2-0BE3F1BDC6F8}"/>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18-4FF1-99B2-0BE3F1BDC6F8}"/>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18-4FF1-99B2-0BE3F1BDC6F8}"/>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18-4FF1-99B2-0BE3F1BDC6F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18-4FF1-99B2-0BE3F1BDC6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AFD8-4113-A240-A37139D856FB}"/>
            </c:ext>
          </c:extLst>
        </c:ser>
        <c:dLbls>
          <c:showLegendKey val="0"/>
          <c:showVal val="0"/>
          <c:showCatName val="0"/>
          <c:showSerName val="0"/>
          <c:showPercent val="0"/>
          <c:showBubbleSize val="0"/>
        </c:dLbls>
        <c:axId val="89921408"/>
        <c:axId val="89922944"/>
      </c:scatterChart>
      <c:valAx>
        <c:axId val="89921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944"/>
        <c:crosses val="autoZero"/>
        <c:crossBetween val="midCat"/>
        <c:majorUnit val="5"/>
      </c:valAx>
      <c:valAx>
        <c:axId val="899229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1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BB-4DB5-B0C9-85F53E0D164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BB-4DB5-B0C9-85F53E0D164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BB-4DB5-B0C9-85F53E0D1641}"/>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BB-4DB5-B0C9-85F53E0D1641}"/>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BB-4DB5-B0C9-85F53E0D1641}"/>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BB-4DB5-B0C9-85F53E0D1641}"/>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BB-4DB5-B0C9-85F53E0D1641}"/>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BB-4DB5-B0C9-85F53E0D1641}"/>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BB-4DB5-B0C9-85F53E0D1641}"/>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CD-407C-9C00-2F9BFB0988B1}"/>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CD-407C-9C00-2F9BFB0988B1}"/>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96-4515-AB67-E9E1DC4BB11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96-4515-AB67-E9E1DC4BB11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96-4515-AB67-E9E1DC4BB11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96-4515-AB67-E9E1DC4BB11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F5-4124-AFCC-F7D208C4CD9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F5-4124-AFCC-F7D208C4CD9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F5-4124-AFCC-F7D208C4CD9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F5-4124-AFCC-F7D208C4CD9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F5-4124-AFCC-F7D208C4CD9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F5-4124-AFCC-F7D208C4CD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BB-4DB5-B0C9-85F53E0D164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BB-4DB5-B0C9-85F53E0D164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BB-4DB5-B0C9-85F53E0D1641}"/>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BB-4DB5-B0C9-85F53E0D1641}"/>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BB-4DB5-B0C9-85F53E0D1641}"/>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BB-4DB5-B0C9-85F53E0D1641}"/>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EBB-4DB5-B0C9-85F53E0D1641}"/>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BB-4DB5-B0C9-85F53E0D1641}"/>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EBB-4DB5-B0C9-85F53E0D1641}"/>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CD-407C-9C00-2F9BFB0988B1}"/>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CD-407C-9C00-2F9BFB0988B1}"/>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96-4515-AB67-E9E1DC4BB11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96-4515-AB67-E9E1DC4BB11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96-4515-AB67-E9E1DC4BB11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96-4515-AB67-E9E1DC4BB11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F5-4124-AFCC-F7D208C4CD9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F5-4124-AFCC-F7D208C4CD9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F5-4124-AFCC-F7D208C4CD9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F5-4124-AFCC-F7D208C4CD9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7F5-4124-AFCC-F7D208C4CD9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7F5-4124-AFCC-F7D208C4CD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EBB-4DB5-B0C9-85F53E0D164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EBB-4DB5-B0C9-85F53E0D164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EBB-4DB5-B0C9-85F53E0D1641}"/>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EBB-4DB5-B0C9-85F53E0D1641}"/>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EBB-4DB5-B0C9-85F53E0D1641}"/>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EBB-4DB5-B0C9-85F53E0D1641}"/>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EBB-4DB5-B0C9-85F53E0D1641}"/>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EBB-4DB5-B0C9-85F53E0D1641}"/>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EBB-4DB5-B0C9-85F53E0D1641}"/>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CD-407C-9C00-2F9BFB0988B1}"/>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CD-407C-9C00-2F9BFB0988B1}"/>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96-4515-AB67-E9E1DC4BB11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96-4515-AB67-E9E1DC4BB11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96-4515-AB67-E9E1DC4BB11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96-4515-AB67-E9E1DC4BB11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F5-4124-AFCC-F7D208C4CD9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F5-4124-AFCC-F7D208C4CD9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F5-4124-AFCC-F7D208C4CD9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F5-4124-AFCC-F7D208C4CD9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F5-4124-AFCC-F7D208C4CD9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F5-4124-AFCC-F7D208C4CD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923968"/>
        <c:axId val="91925504"/>
      </c:scatterChart>
      <c:valAx>
        <c:axId val="91923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5504"/>
        <c:crosses val="autoZero"/>
        <c:crossBetween val="midCat"/>
        <c:majorUnit val="5"/>
      </c:valAx>
      <c:valAx>
        <c:axId val="91925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39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7B-4372-8739-1B519D16E2A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7B-4372-8739-1B519D16E2AB}"/>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7B-4372-8739-1B519D16E2AB}"/>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7B-4372-8739-1B519D16E2A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7B-4372-8739-1B519D16E2AB}"/>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7B-4372-8739-1B519D16E2AB}"/>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7B-4372-8739-1B519D16E2AB}"/>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C6-49B2-87A5-9D1AA690E6D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C6-49B2-87A5-9D1AA690E6D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6E-47E1-B1DA-589ACCC82F7C}"/>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6E-47E1-B1DA-589ACCC82F7C}"/>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6E-47E1-B1DA-589ACCC82F7C}"/>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6E-47E1-B1DA-589ACCC82F7C}"/>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953-485C-81EF-F8A8FC8F156C}"/>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953-485C-81EF-F8A8FC8F156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953-485C-81EF-F8A8FC8F156C}"/>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953-485C-81EF-F8A8FC8F156C}"/>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953-485C-81EF-F8A8FC8F156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953-485C-81EF-F8A8FC8F15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7B-4372-8739-1B519D16E2A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7B-4372-8739-1B519D16E2A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7B-4372-8739-1B519D16E2AB}"/>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7B-4372-8739-1B519D16E2AB}"/>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7B-4372-8739-1B519D16E2AB}"/>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7B-4372-8739-1B519D16E2A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7B-4372-8739-1B519D16E2AB}"/>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7B-4372-8739-1B519D16E2AB}"/>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7B-4372-8739-1B519D16E2AB}"/>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C6-49B2-87A5-9D1AA690E6D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C6-49B2-87A5-9D1AA690E6D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6E-47E1-B1DA-589ACCC82F7C}"/>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6E-47E1-B1DA-589ACCC82F7C}"/>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6E-47E1-B1DA-589ACCC82F7C}"/>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6E-47E1-B1DA-589ACCC82F7C}"/>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53-485C-81EF-F8A8FC8F156C}"/>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53-485C-81EF-F8A8FC8F156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53-485C-81EF-F8A8FC8F156C}"/>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53-485C-81EF-F8A8FC8F156C}"/>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953-485C-81EF-F8A8FC8F156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953-485C-81EF-F8A8FC8F15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77B-4372-8739-1B519D16E2A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77B-4372-8739-1B519D16E2AB}"/>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77B-4372-8739-1B519D16E2AB}"/>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77B-4372-8739-1B519D16E2A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77B-4372-8739-1B519D16E2AB}"/>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77B-4372-8739-1B519D16E2AB}"/>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77B-4372-8739-1B519D16E2AB}"/>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C6-49B2-87A5-9D1AA690E6D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C6-49B2-87A5-9D1AA690E6D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6E-47E1-B1DA-589ACCC82F7C}"/>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6E-47E1-B1DA-589ACCC82F7C}"/>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6E-47E1-B1DA-589ACCC82F7C}"/>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6E-47E1-B1DA-589ACCC82F7C}"/>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53-485C-81EF-F8A8FC8F156C}"/>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53-485C-81EF-F8A8FC8F156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53-485C-81EF-F8A8FC8F156C}"/>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53-485C-81EF-F8A8FC8F156C}"/>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53-485C-81EF-F8A8FC8F156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953-485C-81EF-F8A8FC8F15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3621632"/>
        <c:axId val="93631616"/>
      </c:scatterChart>
      <c:valAx>
        <c:axId val="93621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1616"/>
        <c:crosses val="autoZero"/>
        <c:crossBetween val="midCat"/>
        <c:majorUnit val="5"/>
      </c:valAx>
      <c:valAx>
        <c:axId val="93631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16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16-4247-A887-2DD7EC6A21D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16-4247-A887-2DD7EC6A21DF}"/>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16-4247-A887-2DD7EC6A21DF}"/>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16-4247-A887-2DD7EC6A21D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16-4247-A887-2DD7EC6A21DF}"/>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16-4247-A887-2DD7EC6A21DF}"/>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16-4247-A887-2DD7EC6A21DF}"/>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9C-4B44-A6E5-2B5E9DC5B817}"/>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9C-4B44-A6E5-2B5E9DC5B817}"/>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E4-40F8-80F9-4A3F0DB6F25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BE4-40F8-80F9-4A3F0DB6F25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BE4-40F8-80F9-4A3F0DB6F25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BE4-40F8-80F9-4A3F0DB6F25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16E-4BF4-BEFC-E2AB9BD1E502}"/>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16E-4BF4-BEFC-E2AB9BD1E50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16E-4BF4-BEFC-E2AB9BD1E502}"/>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16E-4BF4-BEFC-E2AB9BD1E502}"/>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16E-4BF4-BEFC-E2AB9BD1E50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6E-4BF4-BEFC-E2AB9BD1E5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16-4247-A887-2DD7EC6A21D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16-4247-A887-2DD7EC6A21D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16-4247-A887-2DD7EC6A21DF}"/>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16-4247-A887-2DD7EC6A21DF}"/>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B16-4247-A887-2DD7EC6A21DF}"/>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B16-4247-A887-2DD7EC6A21D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B16-4247-A887-2DD7EC6A21DF}"/>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B16-4247-A887-2DD7EC6A21DF}"/>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B16-4247-A887-2DD7EC6A21DF}"/>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9C-4B44-A6E5-2B5E9DC5B817}"/>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9C-4B44-A6E5-2B5E9DC5B817}"/>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E4-40F8-80F9-4A3F0DB6F25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E4-40F8-80F9-4A3F0DB6F25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E4-40F8-80F9-4A3F0DB6F25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E4-40F8-80F9-4A3F0DB6F25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6E-4BF4-BEFC-E2AB9BD1E502}"/>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6E-4BF4-BEFC-E2AB9BD1E50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6E-4BF4-BEFC-E2AB9BD1E502}"/>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6E-4BF4-BEFC-E2AB9BD1E502}"/>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6E-4BF4-BEFC-E2AB9BD1E50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16E-4BF4-BEFC-E2AB9BD1E5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B16-4247-A887-2DD7EC6A21D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B16-4247-A887-2DD7EC6A21DF}"/>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B16-4247-A887-2DD7EC6A21DF}"/>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B16-4247-A887-2DD7EC6A21D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B16-4247-A887-2DD7EC6A21DF}"/>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B16-4247-A887-2DD7EC6A21DF}"/>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B16-4247-A887-2DD7EC6A21DF}"/>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9C-4B44-A6E5-2B5E9DC5B817}"/>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9C-4B44-A6E5-2B5E9DC5B817}"/>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E4-40F8-80F9-4A3F0DB6F25F}"/>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E4-40F8-80F9-4A3F0DB6F25F}"/>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E4-40F8-80F9-4A3F0DB6F25F}"/>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E4-40F8-80F9-4A3F0DB6F25F}"/>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6E-4BF4-BEFC-E2AB9BD1E502}"/>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6E-4BF4-BEFC-E2AB9BD1E50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6E-4BF4-BEFC-E2AB9BD1E502}"/>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6E-4BF4-BEFC-E2AB9BD1E502}"/>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6E-4BF4-BEFC-E2AB9BD1E50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6E-4BF4-BEFC-E2AB9BD1E5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4180480"/>
        <c:axId val="94182016"/>
      </c:scatterChart>
      <c:valAx>
        <c:axId val="9418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2016"/>
        <c:crosses val="autoZero"/>
        <c:crossBetween val="midCat"/>
        <c:majorUnit val="5"/>
      </c:valAx>
      <c:valAx>
        <c:axId val="94182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0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57-4EAB-B15A-8B816B26625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57-4EAB-B15A-8B816B26625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57-4EAB-B15A-8B816B266254}"/>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57-4EAB-B15A-8B816B266254}"/>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57-4EAB-B15A-8B816B26625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57-4EAB-B15A-8B816B266254}"/>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57-4EAB-B15A-8B816B266254}"/>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57-4EAB-B15A-8B816B266254}"/>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A5-4A68-98FB-5C4C7A98B11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A5-4A68-98FB-5C4C7A98B11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27-4BCF-B409-59AA6CF2A3E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27-4BCF-B409-59AA6CF2A3E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27-4BCF-B409-59AA6CF2A3E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27-4BCF-B409-59AA6CF2A3E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90-4A37-B9C9-2FC3B8CC8082}"/>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D90-4A37-B9C9-2FC3B8CC808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D90-4A37-B9C9-2FC3B8CC8082}"/>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D90-4A37-B9C9-2FC3B8CC8082}"/>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D90-4A37-B9C9-2FC3B8CC808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D90-4A37-B9C9-2FC3B8CC80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57-4EAB-B15A-8B816B26625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57-4EAB-B15A-8B816B26625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57-4EAB-B15A-8B816B266254}"/>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57-4EAB-B15A-8B816B266254}"/>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057-4EAB-B15A-8B816B266254}"/>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057-4EAB-B15A-8B816B26625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057-4EAB-B15A-8B816B266254}"/>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057-4EAB-B15A-8B816B266254}"/>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057-4EAB-B15A-8B816B266254}"/>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A5-4A68-98FB-5C4C7A98B11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A5-4A68-98FB-5C4C7A98B11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27-4BCF-B409-59AA6CF2A3E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27-4BCF-B409-59AA6CF2A3E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27-4BCF-B409-59AA6CF2A3E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27-4BCF-B409-59AA6CF2A3E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90-4A37-B9C9-2FC3B8CC8082}"/>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90-4A37-B9C9-2FC3B8CC808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90-4A37-B9C9-2FC3B8CC8082}"/>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90-4A37-B9C9-2FC3B8CC8082}"/>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90-4A37-B9C9-2FC3B8CC808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90-4A37-B9C9-2FC3B8CC80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057-4EAB-B15A-8B816B26625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057-4EAB-B15A-8B816B26625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057-4EAB-B15A-8B816B266254}"/>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057-4EAB-B15A-8B816B266254}"/>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057-4EAB-B15A-8B816B26625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057-4EAB-B15A-8B816B266254}"/>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057-4EAB-B15A-8B816B266254}"/>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057-4EAB-B15A-8B816B266254}"/>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A5-4A68-98FB-5C4C7A98B11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A5-4A68-98FB-5C4C7A98B11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27-4BCF-B409-59AA6CF2A3E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27-4BCF-B409-59AA6CF2A3E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27-4BCF-B409-59AA6CF2A3E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27-4BCF-B409-59AA6CF2A3E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90-4A37-B9C9-2FC3B8CC8082}"/>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90-4A37-B9C9-2FC3B8CC808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90-4A37-B9C9-2FC3B8CC8082}"/>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90-4A37-B9C9-2FC3B8CC8082}"/>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90-4A37-B9C9-2FC3B8CC808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90-4A37-B9C9-2FC3B8CC80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386048"/>
        <c:axId val="94387584"/>
      </c:scatterChart>
      <c:valAx>
        <c:axId val="94386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87584"/>
        <c:crosses val="autoZero"/>
        <c:crossBetween val="midCat"/>
        <c:majorUnit val="5"/>
      </c:valAx>
      <c:valAx>
        <c:axId val="94387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860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02D-4428-9A97-27DBDA04EEF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C02D-4428-9A97-27DBDA04EEF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C02D-4428-9A97-27DBDA04EEF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97.160099340000002</c:v>
                </c:pt>
                <c:pt idx="1">
                  <c:v>100</c:v>
                </c:pt>
                <c:pt idx="2">
                  <c:v>100</c:v>
                </c:pt>
                <c:pt idx="3">
                  <c:v>99.315714290000003</c:v>
                </c:pt>
                <c:pt idx="4">
                  <c:v>100</c:v>
                </c:pt>
                <c:pt idx="5">
                  <c:v>100</c:v>
                </c:pt>
              </c:numCache>
            </c:numRef>
          </c:val>
          <c:extLst>
            <c:ext xmlns:c16="http://schemas.microsoft.com/office/drawing/2014/chart" uri="{C3380CC4-5D6E-409C-BE32-E72D297353CC}">
              <c16:uniqueId val="{00000004-C02D-4428-9A97-27DBDA04EEF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2.8399006619999998</c:v>
                </c:pt>
                <c:pt idx="1">
                  <c:v>1E-10</c:v>
                </c:pt>
                <c:pt idx="2">
                  <c:v>1E-10</c:v>
                </c:pt>
                <c:pt idx="3">
                  <c:v>0.68428571429999996</c:v>
                </c:pt>
                <c:pt idx="4">
                  <c:v>1E-10</c:v>
                </c:pt>
                <c:pt idx="5">
                  <c:v>1E-10</c:v>
                </c:pt>
              </c:numCache>
            </c:numRef>
          </c:val>
          <c:extLst>
            <c:ext xmlns:c16="http://schemas.microsoft.com/office/drawing/2014/chart" uri="{C3380CC4-5D6E-409C-BE32-E72D297353CC}">
              <c16:uniqueId val="{00000005-C02D-4428-9A97-27DBDA04EEF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F1-4600-A891-A5A610928D2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F1-4600-A891-A5A610928D22}"/>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F1-4600-A891-A5A610928D22}"/>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F1-4600-A891-A5A610928D22}"/>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F1-4600-A891-A5A610928D22}"/>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F1-4600-A891-A5A610928D22}"/>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F1-4600-A891-A5A610928D22}"/>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20-40A3-A96D-E8D26662718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20-40A3-A96D-E8D26662718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9C-4CCB-9B94-C5D0F1B5109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59C-4CCB-9B94-C5D0F1B5109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59C-4CCB-9B94-C5D0F1B5109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59C-4CCB-9B94-C5D0F1B5109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906-4526-8DA3-3C6765BEC8CC}"/>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906-4526-8DA3-3C6765BEC8C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906-4526-8DA3-3C6765BEC8CC}"/>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906-4526-8DA3-3C6765BEC8CC}"/>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906-4526-8DA3-3C6765BEC8C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906-4526-8DA3-3C6765BEC8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F1-4600-A891-A5A610928D2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F1-4600-A891-A5A610928D2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F1-4600-A891-A5A610928D22}"/>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F1-4600-A891-A5A610928D22}"/>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F1-4600-A891-A5A610928D22}"/>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F1-4600-A891-A5A610928D22}"/>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F1-4600-A891-A5A610928D22}"/>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F1-4600-A891-A5A610928D22}"/>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F1-4600-A891-A5A610928D22}"/>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20-40A3-A96D-E8D26662718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20-40A3-A96D-E8D26662718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9C-4CCB-9B94-C5D0F1B5109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9C-4CCB-9B94-C5D0F1B5109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9C-4CCB-9B94-C5D0F1B5109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59C-4CCB-9B94-C5D0F1B5109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906-4526-8DA3-3C6765BEC8CC}"/>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906-4526-8DA3-3C6765BEC8C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06-4526-8DA3-3C6765BEC8CC}"/>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06-4526-8DA3-3C6765BEC8CC}"/>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06-4526-8DA3-3C6765BEC8C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906-4526-8DA3-3C6765BEC8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0F1-4600-A891-A5A610928D2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0F1-4600-A891-A5A610928D22}"/>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0F1-4600-A891-A5A610928D22}"/>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0F1-4600-A891-A5A610928D22}"/>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0F1-4600-A891-A5A610928D22}"/>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0F1-4600-A891-A5A610928D22}"/>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0F1-4600-A891-A5A610928D22}"/>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20-40A3-A96D-E8D26662718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20-40A3-A96D-E8D26662718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9C-4CCB-9B94-C5D0F1B5109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9C-4CCB-9B94-C5D0F1B5109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9C-4CCB-9B94-C5D0F1B5109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9C-4CCB-9B94-C5D0F1B5109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06-4526-8DA3-3C6765BEC8CC}"/>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06-4526-8DA3-3C6765BEC8C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06-4526-8DA3-3C6765BEC8CC}"/>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06-4526-8DA3-3C6765BEC8CC}"/>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06-4526-8DA3-3C6765BEC8C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06-4526-8DA3-3C6765BEC8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5629312"/>
        <c:axId val="95630848"/>
      </c:scatterChart>
      <c:valAx>
        <c:axId val="9562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30848"/>
        <c:crosses val="autoZero"/>
        <c:crossBetween val="midCat"/>
        <c:majorUnit val="5"/>
      </c:valAx>
      <c:valAx>
        <c:axId val="9563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29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01-4579-961A-A876A526098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01-4579-961A-A876A5260985}"/>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01-4579-961A-A876A5260985}"/>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01-4579-961A-A876A526098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01-4579-961A-A876A5260985}"/>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01-4579-961A-A876A5260985}"/>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01-4579-961A-A876A5260985}"/>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2C-4DED-BECE-C55DF9479B5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2C-4DED-BECE-C55DF9479B5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13-4194-9F16-7CAE9C164F0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13-4194-9F16-7CAE9C164F0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13-4194-9F16-7CAE9C164F0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13-4194-9F16-7CAE9C164F0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BF0-4EB5-A29E-505AB7736AAF}"/>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BF0-4EB5-A29E-505AB7736AA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BF0-4EB5-A29E-505AB7736AAF}"/>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BF0-4EB5-A29E-505AB7736AAF}"/>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BF0-4EB5-A29E-505AB7736AAF}"/>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BF0-4EB5-A29E-505AB7736A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01-4579-961A-A876A526098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01-4579-961A-A876A526098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01-4579-961A-A876A5260985}"/>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C01-4579-961A-A876A5260985}"/>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01-4579-961A-A876A5260985}"/>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C01-4579-961A-A876A526098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01-4579-961A-A876A5260985}"/>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C01-4579-961A-A876A5260985}"/>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C01-4579-961A-A876A5260985}"/>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2C-4DED-BECE-C55DF9479B5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2C-4DED-BECE-C55DF9479B5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13-4194-9F16-7CAE9C164F0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13-4194-9F16-7CAE9C164F0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13-4194-9F16-7CAE9C164F0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13-4194-9F16-7CAE9C164F0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F0-4EB5-A29E-505AB7736AAF}"/>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BF0-4EB5-A29E-505AB7736AA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BF0-4EB5-A29E-505AB7736AAF}"/>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BF0-4EB5-A29E-505AB7736AAF}"/>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BF0-4EB5-A29E-505AB7736AAF}"/>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BF0-4EB5-A29E-505AB7736A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C01-4579-961A-A876A526098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C01-4579-961A-A876A526098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C01-4579-961A-A876A5260985}"/>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C01-4579-961A-A876A5260985}"/>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C01-4579-961A-A876A526098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C01-4579-961A-A876A5260985}"/>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C01-4579-961A-A876A5260985}"/>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C01-4579-961A-A876A5260985}"/>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2C-4DED-BECE-C55DF9479B5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2C-4DED-BECE-C55DF9479B5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13-4194-9F16-7CAE9C164F0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13-4194-9F16-7CAE9C164F0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13-4194-9F16-7CAE9C164F0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13-4194-9F16-7CAE9C164F0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F0-4EB5-A29E-505AB7736AAF}"/>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F0-4EB5-A29E-505AB7736AA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F0-4EB5-A29E-505AB7736AAF}"/>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F0-4EB5-A29E-505AB7736AAF}"/>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F0-4EB5-A29E-505AB7736AAF}"/>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BF0-4EB5-A29E-505AB7736A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7080832"/>
        <c:axId val="97082368"/>
      </c:scatterChart>
      <c:valAx>
        <c:axId val="97080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82368"/>
        <c:crosses val="autoZero"/>
        <c:crossBetween val="midCat"/>
        <c:majorUnit val="5"/>
      </c:valAx>
      <c:valAx>
        <c:axId val="97082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808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CFDD-494A-B8D7-3A0C04B2137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CFDD-494A-B8D7-3A0C04B2137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99.479120879999996</c:v>
                </c:pt>
                <c:pt idx="1">
                  <c:v>100</c:v>
                </c:pt>
                <c:pt idx="2">
                  <c:v>100</c:v>
                </c:pt>
                <c:pt idx="3">
                  <c:v>99.296111109999998</c:v>
                </c:pt>
                <c:pt idx="4">
                  <c:v>100</c:v>
                </c:pt>
                <c:pt idx="5">
                  <c:v>100</c:v>
                </c:pt>
              </c:numCache>
            </c:numRef>
          </c:val>
          <c:extLst>
            <c:ext xmlns:c16="http://schemas.microsoft.com/office/drawing/2014/chart" uri="{C3380CC4-5D6E-409C-BE32-E72D297353CC}">
              <c16:uniqueId val="{00000002-CFDD-494A-B8D7-3A0C04B2137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0.52087912089999999</c:v>
                </c:pt>
                <c:pt idx="1">
                  <c:v>1E-10</c:v>
                </c:pt>
                <c:pt idx="2">
                  <c:v>1E-10</c:v>
                </c:pt>
                <c:pt idx="3">
                  <c:v>0.70388888890000001</c:v>
                </c:pt>
                <c:pt idx="4">
                  <c:v>1E-10</c:v>
                </c:pt>
                <c:pt idx="5">
                  <c:v>1E-10</c:v>
                </c:pt>
              </c:numCache>
            </c:numRef>
          </c:val>
          <c:extLst>
            <c:ext xmlns:c16="http://schemas.microsoft.com/office/drawing/2014/chart" uri="{C3380CC4-5D6E-409C-BE32-E72D297353CC}">
              <c16:uniqueId val="{00000003-CFDD-494A-B8D7-3A0C04B2137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4A-427B-B56A-FEE2CF84F5D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4A-427B-B56A-FEE2CF84F5D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4A-427B-B56A-FEE2CF84F5D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4A-427B-B56A-FEE2CF84F5DC}"/>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4A-427B-B56A-FEE2CF84F5DC}"/>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4A-427B-B56A-FEE2CF84F5DC}"/>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4A-427B-B56A-FEE2CF84F5DC}"/>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4A-427B-B56A-FEE2CF84F5DC}"/>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4A-427B-B56A-FEE2CF84F5DC}"/>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4A-427B-B56A-FEE2CF84F5DC}"/>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29-4A41-BC06-743AAFD4412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29-4A41-BC06-743AAFD4412D}"/>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0A-4446-8631-3D4A03321B89}"/>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0A-4446-8631-3D4A03321B89}"/>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0A-4446-8631-3D4A03321B89}"/>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0A-4446-8631-3D4A03321B89}"/>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8A-4BF3-8B87-7DB4C90DA93D}"/>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8A-4BF3-8B87-7DB4C90DA93D}"/>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8A-4BF3-8B87-7DB4C90DA93D}"/>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8A-4BF3-8B87-7DB4C90DA93D}"/>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8A-4BF3-8B87-7DB4C90DA93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8A-4BF3-8B87-7DB4C90DA9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2F4A-427B-B56A-FEE2CF84F5D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95.9</c:v>
                </c:pt>
                <c:pt idx="4">
                  <c:v>95.9</c:v>
                </c:pt>
                <c:pt idx="5">
                  <c:v>95.9</c:v>
                </c:pt>
                <c:pt idx="6">
                  <c:v>95.9</c:v>
                </c:pt>
                <c:pt idx="7">
                  <c:v>95.9</c:v>
                </c:pt>
                <c:pt idx="8">
                  <c:v>96</c:v>
                </c:pt>
                <c:pt idx="9">
                  <c:v>96.1</c:v>
                </c:pt>
                <c:pt idx="10">
                  <c:v>96.2</c:v>
                </c:pt>
                <c:pt idx="11">
                  <c:v>96.2</c:v>
                </c:pt>
                <c:pt idx="12">
                  <c:v>96.3</c:v>
                </c:pt>
                <c:pt idx="13">
                  <c:v>96.4</c:v>
                </c:pt>
                <c:pt idx="14">
                  <c:v>96.5</c:v>
                </c:pt>
                <c:pt idx="15">
                  <c:v>96.5</c:v>
                </c:pt>
                <c:pt idx="16">
                  <c:v>96.6</c:v>
                </c:pt>
                <c:pt idx="17">
                  <c:v>96.7</c:v>
                </c:pt>
                <c:pt idx="18">
                  <c:v>96.8</c:v>
                </c:pt>
                <c:pt idx="19">
                  <c:v>96.9</c:v>
                </c:pt>
                <c:pt idx="20">
                  <c:v>96.9</c:v>
                </c:pt>
                <c:pt idx="21">
                  <c:v>97</c:v>
                </c:pt>
                <c:pt idx="22">
                  <c:v>97.1</c:v>
                </c:pt>
                <c:pt idx="23">
                  <c:v>97.2</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4A-427B-B56A-FEE2CF84F5D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4A-427B-B56A-FEE2CF84F5DC}"/>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29-4A41-BC06-743AAFD4412D}"/>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29-4A41-BC06-743AAFD4412D}"/>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0A-4446-8631-3D4A03321B89}"/>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0A-4446-8631-3D4A03321B89}"/>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0A-4446-8631-3D4A03321B89}"/>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0A-4446-8631-3D4A03321B89}"/>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6-9E8A-4BF3-8B87-7DB4C90DA93D}"/>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7-9E8A-4BF3-8B87-7DB4C90DA93D}"/>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8-9E8A-4BF3-8B87-7DB4C90DA93D}"/>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9-9E8A-4BF3-8B87-7DB4C90DA93D}"/>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A-9E8A-4BF3-8B87-7DB4C90DA93D}"/>
                </c:ext>
              </c:extLst>
            </c:dLbl>
            <c:dLbl>
              <c:idx val="20"/>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B-9E8A-4BF3-8B87-7DB4C90DA93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95.8</c:v>
                </c:pt>
                <c:pt idx="1">
                  <c:v>96.2</c:v>
                </c:pt>
                <c:pt idx="2">
                  <c:v>96.7</c:v>
                </c:pt>
                <c:pt idx="3">
                  <c:v>97</c:v>
                </c:pt>
                <c:pt idx="4">
                  <c:v>#N/A</c:v>
                </c:pt>
                <c:pt idx="5">
                  <c:v>97.15</c:v>
                </c:pt>
                <c:pt idx="6">
                  <c:v>96.7</c:v>
                </c:pt>
                <c:pt idx="7">
                  <c:v>97.8</c:v>
                </c:pt>
                <c:pt idx="8">
                  <c:v>97.8</c:v>
                </c:pt>
                <c:pt idx="9">
                  <c:v>97.95</c:v>
                </c:pt>
                <c:pt idx="10">
                  <c:v>97.95</c:v>
                </c:pt>
                <c:pt idx="11">
                  <c:v>98.1</c:v>
                </c:pt>
                <c:pt idx="12">
                  <c:v>98.1</c:v>
                </c:pt>
                <c:pt idx="13">
                  <c:v>78.150000000000006</c:v>
                </c:pt>
                <c:pt idx="14">
                  <c:v>97.4</c:v>
                </c:pt>
                <c:pt idx="15">
                  <c:v>97.6</c:v>
                </c:pt>
                <c:pt idx="16">
                  <c:v>97.85</c:v>
                </c:pt>
                <c:pt idx="17">
                  <c:v>98.75</c:v>
                </c:pt>
                <c:pt idx="18">
                  <c:v>98.9</c:v>
                </c:pt>
                <c:pt idx="19">
                  <c:v>98.95</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4A-427B-B56A-FEE2CF84F5D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F4A-427B-B56A-FEE2CF84F5D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4A-427B-B56A-FEE2CF84F5DC}"/>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4A-427B-B56A-FEE2CF84F5DC}"/>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F4A-427B-B56A-FEE2CF84F5DC}"/>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F4A-427B-B56A-FEE2CF84F5DC}"/>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F4A-427B-B56A-FEE2CF84F5DC}"/>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F4A-427B-B56A-FEE2CF84F5DC}"/>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F4A-427B-B56A-FEE2CF84F5DC}"/>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29-4A41-BC06-743AAFD4412D}"/>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29-4A41-BC06-743AAFD4412D}"/>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0A-4446-8631-3D4A03321B89}"/>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0A-4446-8631-3D4A03321B89}"/>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0A-4446-8631-3D4A03321B89}"/>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0A-4446-8631-3D4A03321B89}"/>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8A-4BF3-8B87-7DB4C90DA93D}"/>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E8A-4BF3-8B87-7DB4C90DA93D}"/>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E8A-4BF3-8B87-7DB4C90DA93D}"/>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E8A-4BF3-8B87-7DB4C90DA93D}"/>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E8A-4BF3-8B87-7DB4C90DA93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E8A-4BF3-8B87-7DB4C90DA9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00590336"/>
        <c:axId val="113708416"/>
      </c:scatterChart>
      <c:valAx>
        <c:axId val="100590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8416"/>
        <c:crosses val="autoZero"/>
        <c:crossBetween val="midCat"/>
        <c:majorUnit val="5"/>
      </c:valAx>
      <c:valAx>
        <c:axId val="113708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005903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F4-47F9-A3FE-53BDA78541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F4-47F9-A3FE-53BDA78541B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F4-47F9-A3FE-53BDA78541B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F4-47F9-A3FE-53BDA78541B9}"/>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F4-47F9-A3FE-53BDA78541B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F4-47F9-A3FE-53BDA78541B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F4-47F9-A3FE-53BDA78541B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F4-47F9-A3FE-53BDA78541B9}"/>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F4-47F9-A3FE-53BDA78541B9}"/>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C5-4971-A9EC-6F985A821EE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C5-4971-A9EC-6F985A821EE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31-467C-BD93-7DD78B4A877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31-467C-BD93-7DD78B4A877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31-467C-BD93-7DD78B4A877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31-467C-BD93-7DD78B4A877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FF-431F-8C83-3AA1E36624F1}"/>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FF-431F-8C83-3AA1E36624F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FF-431F-8C83-3AA1E36624F1}"/>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FF-431F-8C83-3AA1E36624F1}"/>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FF-431F-8C83-3AA1E36624F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FF-431F-8C83-3AA1E36624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F4-47F9-A3FE-53BDA78541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F4-47F9-A3FE-53BDA78541B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F4-47F9-A3FE-53BDA78541B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F4-47F9-A3FE-53BDA78541B9}"/>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F4-47F9-A3FE-53BDA78541B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F4-47F9-A3FE-53BDA78541B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F4-47F9-A3FE-53BDA78541B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F4-47F9-A3FE-53BDA78541B9}"/>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F4-47F9-A3FE-53BDA78541B9}"/>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C5-4971-A9EC-6F985A821EE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C5-4971-A9EC-6F985A821EE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31-467C-BD93-7DD78B4A877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31-467C-BD93-7DD78B4A877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31-467C-BD93-7DD78B4A877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31-467C-BD93-7DD78B4A877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0FF-431F-8C83-3AA1E36624F1}"/>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0FF-431F-8C83-3AA1E36624F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0FF-431F-8C83-3AA1E36624F1}"/>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0FF-431F-8C83-3AA1E36624F1}"/>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0FF-431F-8C83-3AA1E36624F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FF-431F-8C83-3AA1E36624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72F4-47F9-A3FE-53BDA78541B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2F4-47F9-A3FE-53BDA78541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2F4-47F9-A3FE-53BDA78541B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2F4-47F9-A3FE-53BDA78541B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2F4-47F9-A3FE-53BDA78541B9}"/>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2F4-47F9-A3FE-53BDA78541B9}"/>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2F4-47F9-A3FE-53BDA78541B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2F4-47F9-A3FE-53BDA78541B9}"/>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2F4-47F9-A3FE-53BDA78541B9}"/>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2F4-47F9-A3FE-53BDA78541B9}"/>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C5-4971-A9EC-6F985A821EEA}"/>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C5-4971-A9EC-6F985A821EEA}"/>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31-467C-BD93-7DD78B4A877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31-467C-BD93-7DD78B4A877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31-467C-BD93-7DD78B4A877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31-467C-BD93-7DD78B4A877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FF-431F-8C83-3AA1E36624F1}"/>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FF-431F-8C83-3AA1E36624F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FF-431F-8C83-3AA1E36624F1}"/>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FF-431F-8C83-3AA1E36624F1}"/>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FF-431F-8C83-3AA1E36624F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FF-431F-8C83-3AA1E36624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72F4-47F9-A3FE-53BDA78541B9}"/>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A2-42CA-B9CA-058FCE73176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A2-42CA-B9CA-058FCE73176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A2-42CA-B9CA-058FCE731768}"/>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A2-42CA-B9CA-058FCE731768}"/>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A2-42CA-B9CA-058FCE731768}"/>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A2-42CA-B9CA-058FCE731768}"/>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A2-42CA-B9CA-058FCE731768}"/>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A2-42CA-B9CA-058FCE731768}"/>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A2-42CA-B9CA-058FCE731768}"/>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DC-4388-A1AD-7266381733B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DC-4388-A1AD-7266381733B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7A-4B4C-9E3B-DF092AD18B9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7A-4B4C-9E3B-DF092AD18B9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7A-4B4C-9E3B-DF092AD18B9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7A-4B4C-9E3B-DF092AD18B9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40-4FE2-85F8-97C61E1BAE0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40-4FE2-85F8-97C61E1BAE0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840-4FE2-85F8-97C61E1BAE0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840-4FE2-85F8-97C61E1BAE0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840-4FE2-85F8-97C61E1BAE0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840-4FE2-85F8-97C61E1BAE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A2-42CA-B9CA-058FCE73176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A2-42CA-B9CA-058FCE73176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A2-42CA-B9CA-058FCE731768}"/>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A2-42CA-B9CA-058FCE731768}"/>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A2-42CA-B9CA-058FCE731768}"/>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A2-42CA-B9CA-058FCE731768}"/>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A2-42CA-B9CA-058FCE731768}"/>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A2-42CA-B9CA-058FCE731768}"/>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A2-42CA-B9CA-058FCE731768}"/>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DC-4388-A1AD-7266381733B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DC-4388-A1AD-7266381733B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7A-4B4C-9E3B-DF092AD18B9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7A-4B4C-9E3B-DF092AD18B9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7A-4B4C-9E3B-DF092AD18B9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57A-4B4C-9E3B-DF092AD18B9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840-4FE2-85F8-97C61E1BAE0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840-4FE2-85F8-97C61E1BAE0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840-4FE2-85F8-97C61E1BAE0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840-4FE2-85F8-97C61E1BAE0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840-4FE2-85F8-97C61E1BAE0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840-4FE2-85F8-97C61E1BAE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07A2-42CA-B9CA-058FCE73176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7A2-42CA-B9CA-058FCE73176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7A2-42CA-B9CA-058FCE73176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7A2-42CA-B9CA-058FCE731768}"/>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7A2-42CA-B9CA-058FCE731768}"/>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7A2-42CA-B9CA-058FCE731768}"/>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7A2-42CA-B9CA-058FCE731768}"/>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7A2-42CA-B9CA-058FCE731768}"/>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7A2-42CA-B9CA-058FCE731768}"/>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7A2-42CA-B9CA-058FCE731768}"/>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DC-4388-A1AD-7266381733B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DC-4388-A1AD-7266381733B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7A-4B4C-9E3B-DF092AD18B9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7A-4B4C-9E3B-DF092AD18B9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7A-4B4C-9E3B-DF092AD18B9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7A-4B4C-9E3B-DF092AD18B9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40-4FE2-85F8-97C61E1BAE0A}"/>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40-4FE2-85F8-97C61E1BAE0A}"/>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40-4FE2-85F8-97C61E1BAE0A}"/>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40-4FE2-85F8-97C61E1BAE0A}"/>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40-4FE2-85F8-97C61E1BAE0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40-4FE2-85F8-97C61E1BAE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07A2-42CA-B9CA-058FCE731768}"/>
            </c:ext>
          </c:extLst>
        </c:ser>
        <c:dLbls>
          <c:showLegendKey val="0"/>
          <c:showVal val="0"/>
          <c:showCatName val="0"/>
          <c:showSerName val="0"/>
          <c:showPercent val="0"/>
          <c:showBubbleSize val="0"/>
        </c:dLbls>
        <c:axId val="194507520"/>
        <c:axId val="194509440"/>
      </c:scatterChart>
      <c:valAx>
        <c:axId val="19450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9440"/>
        <c:crosses val="autoZero"/>
        <c:crossBetween val="midCat"/>
        <c:majorUnit val="5"/>
      </c:valAx>
      <c:valAx>
        <c:axId val="19450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7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95.1</c:v>
                </c:pt>
                <c:pt idx="7">
                  <c:v>95.1</c:v>
                </c:pt>
                <c:pt idx="8">
                  <c:v>95.3</c:v>
                </c:pt>
                <c:pt idx="9">
                  <c:v>95.6</c:v>
                </c:pt>
                <c:pt idx="10">
                  <c:v>95.9</c:v>
                </c:pt>
                <c:pt idx="11">
                  <c:v>96.2</c:v>
                </c:pt>
                <c:pt idx="12">
                  <c:v>96.4</c:v>
                </c:pt>
                <c:pt idx="13">
                  <c:v>96.7</c:v>
                </c:pt>
                <c:pt idx="14">
                  <c:v>97</c:v>
                </c:pt>
                <c:pt idx="15">
                  <c:v>97.3</c:v>
                </c:pt>
                <c:pt idx="16">
                  <c:v>97.5</c:v>
                </c:pt>
                <c:pt idx="17">
                  <c:v>97.8</c:v>
                </c:pt>
                <c:pt idx="18">
                  <c:v>98.1</c:v>
                </c:pt>
                <c:pt idx="19">
                  <c:v>98.4</c:v>
                </c:pt>
                <c:pt idx="20">
                  <c:v>98.7</c:v>
                </c:pt>
                <c:pt idx="21">
                  <c:v>98.9</c:v>
                </c:pt>
                <c:pt idx="22">
                  <c:v>99.2</c:v>
                </c:pt>
                <c:pt idx="23">
                  <c:v>99.5</c:v>
                </c:pt>
              </c:numCache>
            </c:numRef>
          </c:yVal>
          <c:smooth val="0"/>
          <c:extLst>
            <c:ext xmlns:c16="http://schemas.microsoft.com/office/drawing/2014/chart" uri="{C3380CC4-5D6E-409C-BE32-E72D297353CC}">
              <c16:uniqueId val="{00000000-7BD5-4809-B500-CEBB4CB577A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D5-4809-B500-CEBB4CB577A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D5-4809-B500-CEBB4CB577A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D5-4809-B500-CEBB4CB577A5}"/>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D5-4809-B500-CEBB4CB577A5}"/>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D5-4809-B500-CEBB4CB577A5}"/>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D5-4809-B500-CEBB4CB577A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D5-4809-B500-CEBB4CB577A5}"/>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D5-4809-B500-CEBB4CB577A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D5-4809-B500-CEBB4CB577A5}"/>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AA-40DA-AB3A-F48CAA3989B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AA-40DA-AB3A-F48CAA3989B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BF-4003-9E86-7FAC9AB47C1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BF-4003-9E86-7FAC9AB47C1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BF-4003-9E86-7FAC9AB47C1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BF-4003-9E86-7FAC9AB47C1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98-423A-9D75-23ADAE6423A1}"/>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98-423A-9D75-23ADAE6423A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98-423A-9D75-23ADAE6423A1}"/>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98-423A-9D75-23ADAE6423A1}"/>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98-423A-9D75-23ADAE6423A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98-423A-9D75-23ADAE642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94.5</c:v>
                </c:pt>
                <c:pt idx="5">
                  <c:v>94.3</c:v>
                </c:pt>
                <c:pt idx="6">
                  <c:v>#N/A</c:v>
                </c:pt>
                <c:pt idx="7">
                  <c:v>#N/A</c:v>
                </c:pt>
                <c:pt idx="8">
                  <c:v>94.7</c:v>
                </c:pt>
                <c:pt idx="9">
                  <c:v>95.3</c:v>
                </c:pt>
                <c:pt idx="10">
                  <c:v>#N/A</c:v>
                </c:pt>
                <c:pt idx="11">
                  <c:v>#N/A</c:v>
                </c:pt>
                <c:pt idx="12">
                  <c:v>95.7</c:v>
                </c:pt>
                <c:pt idx="13">
                  <c:v>96.2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BD5-4809-B500-CEBB4CB577A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95.1</c:v>
                </c:pt>
                <c:pt idx="4">
                  <c:v>95.1</c:v>
                </c:pt>
                <c:pt idx="5">
                  <c:v>95.1</c:v>
                </c:pt>
                <c:pt idx="6">
                  <c:v>95.1</c:v>
                </c:pt>
                <c:pt idx="7">
                  <c:v>95.1</c:v>
                </c:pt>
                <c:pt idx="8">
                  <c:v>95.3</c:v>
                </c:pt>
                <c:pt idx="9">
                  <c:v>95.6</c:v>
                </c:pt>
                <c:pt idx="10">
                  <c:v>95.9</c:v>
                </c:pt>
                <c:pt idx="11">
                  <c:v>96.2</c:v>
                </c:pt>
                <c:pt idx="12">
                  <c:v>96.4</c:v>
                </c:pt>
                <c:pt idx="13">
                  <c:v>96.7</c:v>
                </c:pt>
                <c:pt idx="14">
                  <c:v>97</c:v>
                </c:pt>
                <c:pt idx="15">
                  <c:v>97.3</c:v>
                </c:pt>
                <c:pt idx="16">
                  <c:v>97.5</c:v>
                </c:pt>
                <c:pt idx="17">
                  <c:v>97.8</c:v>
                </c:pt>
                <c:pt idx="18">
                  <c:v>98.1</c:v>
                </c:pt>
                <c:pt idx="19">
                  <c:v>98.4</c:v>
                </c:pt>
                <c:pt idx="20">
                  <c:v>98.7</c:v>
                </c:pt>
                <c:pt idx="21">
                  <c:v>98.9</c:v>
                </c:pt>
                <c:pt idx="22">
                  <c:v>99.2</c:v>
                </c:pt>
                <c:pt idx="23">
                  <c:v>99.5</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95.1</c:v>
                </c:pt>
                <c:pt idx="1">
                  <c:v>95.75</c:v>
                </c:pt>
                <c:pt idx="2">
                  <c:v>96.3</c:v>
                </c:pt>
                <c:pt idx="3">
                  <c:v>96.75</c:v>
                </c:pt>
                <c:pt idx="4">
                  <c:v>#N/A</c:v>
                </c:pt>
                <c:pt idx="5">
                  <c:v>#N/A</c:v>
                </c:pt>
                <c:pt idx="6">
                  <c:v>96.7</c:v>
                </c:pt>
                <c:pt idx="7">
                  <c:v>97.35</c:v>
                </c:pt>
                <c:pt idx="8">
                  <c:v>#N/A</c:v>
                </c:pt>
                <c:pt idx="9">
                  <c:v>#N/A</c:v>
                </c:pt>
                <c:pt idx="10">
                  <c:v>97.95</c:v>
                </c:pt>
                <c:pt idx="11">
                  <c:v>97.85</c:v>
                </c:pt>
                <c:pt idx="12">
                  <c:v>#N/A</c:v>
                </c:pt>
                <c:pt idx="13">
                  <c:v>#N/A</c:v>
                </c:pt>
                <c:pt idx="14">
                  <c:v>97.05</c:v>
                </c:pt>
                <c:pt idx="15">
                  <c:v>97.4</c:v>
                </c:pt>
                <c:pt idx="16">
                  <c:v>98.55</c:v>
                </c:pt>
                <c:pt idx="17">
                  <c:v>98.85</c:v>
                </c:pt>
                <c:pt idx="18">
                  <c:v>99.05</c:v>
                </c:pt>
                <c:pt idx="19">
                  <c:v>99.05</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D5-4809-B500-CEBB4CB577A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D5-4809-B500-CEBB4CB577A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D5-4809-B500-CEBB4CB577A5}"/>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BD5-4809-B500-CEBB4CB577A5}"/>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BD5-4809-B500-CEBB4CB577A5}"/>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BD5-4809-B500-CEBB4CB577A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BD5-4809-B500-CEBB4CB577A5}"/>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BD5-4809-B500-CEBB4CB577A5}"/>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BD5-4809-B500-CEBB4CB577A5}"/>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AA-40DA-AB3A-F48CAA3989BF}"/>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AA-40DA-AB3A-F48CAA3989B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BF-4003-9E86-7FAC9AB47C15}"/>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BF-4003-9E86-7FAC9AB47C15}"/>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BF-4003-9E86-7FAC9AB47C15}"/>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BF-4003-9E86-7FAC9AB47C15}"/>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98-423A-9D75-23ADAE6423A1}"/>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98-423A-9D75-23ADAE6423A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98-423A-9D75-23ADAE6423A1}"/>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98-423A-9D75-23ADAE6423A1}"/>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98-423A-9D75-23ADAE6423A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698-423A-9D75-23ADAE642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4432"/>
        <c:axId val="389060864"/>
      </c:scatterChart>
      <c:valAx>
        <c:axId val="385154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864"/>
        <c:crosses val="autoZero"/>
        <c:crossBetween val="midCat"/>
        <c:majorUnit val="5"/>
      </c:valAx>
      <c:valAx>
        <c:axId val="389060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F0-432F-9D0C-FB8DA997852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F0-432F-9D0C-FB8DA997852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F0-432F-9D0C-FB8DA997852D}"/>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F0-432F-9D0C-FB8DA997852D}"/>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F0-432F-9D0C-FB8DA997852D}"/>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F0-432F-9D0C-FB8DA997852D}"/>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F0-432F-9D0C-FB8DA997852D}"/>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F0-432F-9D0C-FB8DA997852D}"/>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F0-432F-9D0C-FB8DA997852D}"/>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C5-4488-8119-64B4FAF77C90}"/>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C5-4488-8119-64B4FAF77C90}"/>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93-4615-9D24-91697661854C}"/>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93-4615-9D24-91697661854C}"/>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93-4615-9D24-91697661854C}"/>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93-4615-9D24-91697661854C}"/>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36-4476-86C7-84893028FB26}"/>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F36-4476-86C7-84893028FB2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F36-4476-86C7-84893028FB26}"/>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F36-4476-86C7-84893028FB26}"/>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F36-4476-86C7-84893028FB2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F36-4476-86C7-84893028FB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F0-432F-9D0C-FB8DA997852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F0-432F-9D0C-FB8DA997852D}"/>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F0-432F-9D0C-FB8DA997852D}"/>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6F0-432F-9D0C-FB8DA997852D}"/>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6F0-432F-9D0C-FB8DA997852D}"/>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6F0-432F-9D0C-FB8DA997852D}"/>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C5-4488-8119-64B4FAF77C90}"/>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C5-4488-8119-64B4FAF77C90}"/>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93-4615-9D24-91697661854C}"/>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93-4615-9D24-91697661854C}"/>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93-4615-9D24-91697661854C}"/>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93-4615-9D24-91697661854C}"/>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F36-4476-86C7-84893028FB26}"/>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F36-4476-86C7-84893028FB2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F36-4476-86C7-84893028FB26}"/>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F36-4476-86C7-84893028FB26}"/>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F36-4476-86C7-84893028FB2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F36-4476-86C7-84893028FB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36F0-432F-9D0C-FB8DA997852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6F0-432F-9D0C-FB8DA997852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6F0-432F-9D0C-FB8DA997852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6F0-432F-9D0C-FB8DA997852D}"/>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6F0-432F-9D0C-FB8DA997852D}"/>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6F0-432F-9D0C-FB8DA997852D}"/>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6F0-432F-9D0C-FB8DA997852D}"/>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6F0-432F-9D0C-FB8DA997852D}"/>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6F0-432F-9D0C-FB8DA997852D}"/>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6F0-432F-9D0C-FB8DA997852D}"/>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C5-4488-8119-64B4FAF77C90}"/>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C5-4488-8119-64B4FAF77C90}"/>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93-4615-9D24-91697661854C}"/>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93-4615-9D24-91697661854C}"/>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93-4615-9D24-91697661854C}"/>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93-4615-9D24-91697661854C}"/>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36-4476-86C7-84893028FB26}"/>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36-4476-86C7-84893028FB2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36-4476-86C7-84893028FB26}"/>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36-4476-86C7-84893028FB26}"/>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36-4476-86C7-84893028FB2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36-4476-86C7-84893028FB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36F0-432F-9D0C-FB8DA997852D}"/>
            </c:ext>
          </c:extLst>
        </c:ser>
        <c:dLbls>
          <c:showLegendKey val="0"/>
          <c:showVal val="0"/>
          <c:showCatName val="0"/>
          <c:showSerName val="0"/>
          <c:showPercent val="0"/>
          <c:showBubbleSize val="0"/>
        </c:dLbls>
        <c:axId val="75143808"/>
        <c:axId val="75149696"/>
      </c:scatterChart>
      <c:valAx>
        <c:axId val="75143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9696"/>
        <c:crosses val="autoZero"/>
        <c:crossBetween val="midCat"/>
        <c:majorUnit val="5"/>
      </c:valAx>
      <c:valAx>
        <c:axId val="75149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3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7D-4B84-8D39-908E8E85045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7D-4B84-8D39-908E8E85045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7D-4B84-8D39-908E8E850453}"/>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7D-4B84-8D39-908E8E850453}"/>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7D-4B84-8D39-908E8E850453}"/>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7D-4B84-8D39-908E8E850453}"/>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7D-4B84-8D39-908E8E850453}"/>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D0-4F13-BA55-B5A6F0CB88B1}"/>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D0-4F13-BA55-B5A6F0CB88B1}"/>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E1-4416-A92A-4BBDE536609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E1-4416-A92A-4BBDE536609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66-4A14-A914-731067649EA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66-4A14-A914-731067649EA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66-4A14-A914-731067649EA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66-4A14-A914-731067649EA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9C-454D-9DC6-237B75AD613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9C-454D-9DC6-237B75AD613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9C-454D-9DC6-237B75AD613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9C-454D-9DC6-237B75AD613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9C-454D-9DC6-237B75AD613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9C-454D-9DC6-237B75AD61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7D-4B84-8D39-908E8E85045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7D-4B84-8D39-908E8E850453}"/>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7D-4B84-8D39-908E8E850453}"/>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97D-4B84-8D39-908E8E850453}"/>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97D-4B84-8D39-908E8E850453}"/>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97D-4B84-8D39-908E8E850453}"/>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E1-4416-A92A-4BBDE536609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E1-4416-A92A-4BBDE536609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266-4A14-A914-731067649EA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266-4A14-A914-731067649EA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266-4A14-A914-731067649EA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266-4A14-A914-731067649EA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9C-454D-9DC6-237B75AD613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9C-454D-9DC6-237B75AD613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9C-454D-9DC6-237B75AD613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9C-454D-9DC6-237B75AD613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9C-454D-9DC6-237B75AD613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09C-454D-9DC6-237B75AD61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A97D-4B84-8D39-908E8E85045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97D-4B84-8D39-908E8E85045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97D-4B84-8D39-908E8E85045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97D-4B84-8D39-908E8E850453}"/>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97D-4B84-8D39-908E8E850453}"/>
                </c:ext>
              </c:extLst>
            </c:dLbl>
            <c:dLbl>
              <c:idx val="4"/>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97D-4B84-8D39-908E8E850453}"/>
                </c:ext>
              </c:extLst>
            </c:dLbl>
            <c:dLbl>
              <c:idx val="5"/>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97D-4B84-8D39-908E8E850453}"/>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97D-4B84-8D39-908E8E850453}"/>
                </c:ext>
              </c:extLst>
            </c:dLbl>
            <c:dLbl>
              <c:idx val="7"/>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97D-4B84-8D39-908E8E850453}"/>
                </c:ext>
              </c:extLst>
            </c:dLbl>
            <c:dLbl>
              <c:idx val="8"/>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97D-4B84-8D39-908E8E850453}"/>
                </c:ext>
              </c:extLst>
            </c:dLbl>
            <c:dLbl>
              <c:idx val="9"/>
              <c:tx>
                <c:rich>
                  <a:bodyPr/>
                  <a:lstStyle/>
                  <a:p>
                    <a:pPr>
                      <a:defRPr sz="600" b="0" i="0">
                        <a:solidFill>
                          <a:srgbClr val="000000"/>
                        </a:solidFill>
                        <a:latin typeface="Arial"/>
                        <a:ea typeface="Arial"/>
                        <a:cs typeface="Arial"/>
                      </a:defRPr>
                    </a:pPr>
                    <a:r>
                      <a:rPr lang="en-GB"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E1-4416-A92A-4BBDE5366099}"/>
                </c:ext>
              </c:extLst>
            </c:dLbl>
            <c:dLbl>
              <c:idx val="10"/>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E1-4416-A92A-4BBDE5366099}"/>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66-4A14-A914-731067649EAE}"/>
                </c:ext>
              </c:extLst>
            </c:dLbl>
            <c:dLbl>
              <c:idx val="1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66-4A14-A914-731067649EAE}"/>
                </c:ext>
              </c:extLst>
            </c:dLbl>
            <c:dLbl>
              <c:idx val="1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66-4A14-A914-731067649EAE}"/>
                </c:ext>
              </c:extLst>
            </c:dLbl>
            <c:dLbl>
              <c:idx val="1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66-4A14-A914-731067649EAE}"/>
                </c:ext>
              </c:extLst>
            </c:dLbl>
            <c:dLbl>
              <c:idx val="1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9C-454D-9DC6-237B75AD6135}"/>
                </c:ext>
              </c:extLst>
            </c:dLbl>
            <c:dLbl>
              <c:idx val="1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9C-454D-9DC6-237B75AD613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9C-454D-9DC6-237B75AD6135}"/>
                </c:ext>
              </c:extLst>
            </c:dLbl>
            <c:dLbl>
              <c:idx val="1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9C-454D-9DC6-237B75AD6135}"/>
                </c:ext>
              </c:extLst>
            </c:dLbl>
            <c:dLbl>
              <c:idx val="1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9C-454D-9DC6-237B75AD613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09C-454D-9DC6-237B75AD61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2010</c:v>
                </c:pt>
                <c:pt idx="2">
                  <c:v>2011</c:v>
                </c:pt>
                <c:pt idx="3">
                  <c:v>2012</c:v>
                </c:pt>
                <c:pt idx="4">
                  <c:v>2012</c:v>
                </c:pt>
                <c:pt idx="5">
                  <c:v>2013</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2021</c:v>
                </c:pt>
                <c:pt idx="19">
                  <c:v>2022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A97D-4B84-8D39-908E8E850453}"/>
            </c:ext>
          </c:extLst>
        </c:ser>
        <c:dLbls>
          <c:showLegendKey val="0"/>
          <c:showVal val="0"/>
          <c:showCatName val="0"/>
          <c:showSerName val="0"/>
          <c:showPercent val="0"/>
          <c:showBubbleSize val="0"/>
        </c:dLbls>
        <c:axId val="84676608"/>
        <c:axId val="84678144"/>
      </c:scatterChart>
      <c:valAx>
        <c:axId val="8467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144"/>
        <c:crosses val="autoZero"/>
        <c:crossBetween val="midCat"/>
        <c:majorUnit val="5"/>
      </c:valAx>
      <c:valAx>
        <c:axId val="84678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66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17B3CD4-6760-4F28-8E54-78246565417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4D19E57-E6B4-4457-9EC8-F6931E43C7A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C39804D-B413-49B9-B175-707564E23F2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4E0724E-BCFC-457A-A354-CF3AC7E5CD9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DC045B2-0119-4A68-9374-65052DF4D9E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A99AF1C-8DB7-47C1-B037-F2B99127D1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5F6ED30-0695-4226-B8E7-9810192AB0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500BDB35-B7D5-4D91-B0D9-454880E8A0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987A127-2A0B-4F9D-9FF5-EE8B448AA75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5BC58AB-857C-4034-B86E-5B5321DBB5A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F806232-7FA0-4EEE-A4CA-1E2E8FC825B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54BD1EA-26C2-40C7-9723-3113DAD65B6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857ABF7-A2D3-43E1-BD2F-597F4DAFC7C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62D2503-D32B-4B5D-A587-3E3765FFD93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69B06CD-4B22-43A7-8338-5003C34CBD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937DE-C86B-4222-B282-FDB27BDE7BF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6" customWidth="true"/>
    <col min="2" max="2" width="2.375" style="286" customWidth="true"/>
    <col min="3" max="3" width="58" style="286" customWidth="true"/>
    <col min="4" max="4" width="7.75" style="286" customWidth="true"/>
    <col min="5" max="16384" width="7.75" style="286"/>
  </cols>
  <sheetData>
    <row xmlns:x14ac="http://schemas.microsoft.com/office/spreadsheetml/2009/9/ac" r="1" ht="29.25" customHeight="true" x14ac:dyDescent="0.25">
      <c r="A1" s="283"/>
      <c r="B1" s="284"/>
      <c r="C1" s="284"/>
      <c r="D1" s="284"/>
      <c r="E1" s="285"/>
      <c r="F1" s="285"/>
      <c r="G1" s="285"/>
      <c r="H1" s="285"/>
      <c r="I1" s="285"/>
      <c r="J1" s="285"/>
      <c r="K1" s="285"/>
      <c r="L1" s="285"/>
      <c r="M1" s="285"/>
      <c r="N1" s="285"/>
      <c r="O1" s="285"/>
      <c r="P1" s="285"/>
      <c r="Q1" s="285"/>
      <c r="R1" s="285"/>
    </row>
    <row xmlns:x14ac="http://schemas.microsoft.com/office/spreadsheetml/2009/9/ac" r="2" ht="23.25" x14ac:dyDescent="0.35">
      <c r="A2" s="284"/>
      <c r="B2" s="284"/>
      <c r="C2" s="287"/>
      <c r="D2" s="284"/>
      <c r="E2" s="285"/>
      <c r="F2" s="285"/>
      <c r="G2" s="284"/>
      <c r="H2" s="285"/>
      <c r="I2" s="285"/>
      <c r="J2" s="285"/>
      <c r="K2" s="285"/>
      <c r="L2" s="285"/>
      <c r="M2" s="285"/>
      <c r="N2" s="285"/>
      <c r="O2" s="285"/>
      <c r="P2" s="285"/>
      <c r="Q2" s="285"/>
      <c r="R2" s="285"/>
    </row>
    <row xmlns:x14ac="http://schemas.microsoft.com/office/spreadsheetml/2009/9/ac" r="3" ht="15" x14ac:dyDescent="0.2">
      <c r="A3" s="284"/>
      <c r="B3" s="284"/>
      <c r="C3" s="284"/>
      <c r="D3" s="284"/>
      <c r="F3" s="284"/>
      <c r="G3" s="284"/>
      <c r="H3" s="288"/>
      <c r="I3" s="288"/>
      <c r="J3" s="288"/>
      <c r="K3" s="288"/>
      <c r="L3" s="285"/>
      <c r="M3" s="285"/>
      <c r="N3" s="285"/>
      <c r="O3" s="285"/>
      <c r="P3" s="285"/>
      <c r="Q3" s="285"/>
      <c r="R3" s="285"/>
    </row>
    <row xmlns:x14ac="http://schemas.microsoft.com/office/spreadsheetml/2009/9/ac" r="4" ht="40.5" x14ac:dyDescent="0.2">
      <c r="A4" s="284"/>
      <c r="B4" s="284"/>
      <c r="C4" s="289" t="s">
        <v>144</v>
      </c>
      <c r="D4" s="284"/>
      <c r="E4" s="290"/>
      <c r="F4" s="285"/>
      <c r="G4" s="284"/>
      <c r="H4" s="285"/>
      <c r="I4" s="285"/>
      <c r="J4" s="285"/>
      <c r="K4" s="285"/>
      <c r="L4" s="285"/>
      <c r="M4" s="285"/>
      <c r="N4" s="285"/>
      <c r="O4" s="285"/>
      <c r="P4" s="285"/>
      <c r="Q4" s="285"/>
      <c r="R4" s="285"/>
    </row>
    <row xmlns:x14ac="http://schemas.microsoft.com/office/spreadsheetml/2009/9/ac" r="5" ht="20.25" x14ac:dyDescent="0.2">
      <c r="A5" s="284"/>
      <c r="B5" s="284"/>
      <c r="C5" s="291"/>
      <c r="D5" s="284"/>
      <c r="E5" s="290"/>
      <c r="F5" s="285"/>
      <c r="G5" s="284"/>
      <c r="H5" s="285"/>
      <c r="I5" s="285"/>
      <c r="J5" s="285"/>
      <c r="K5" s="285"/>
      <c r="L5" s="285"/>
      <c r="M5" s="285"/>
      <c r="N5" s="285"/>
      <c r="O5" s="285"/>
      <c r="P5" s="285"/>
      <c r="Q5" s="285"/>
      <c r="R5" s="285"/>
    </row>
    <row xmlns:x14ac="http://schemas.microsoft.com/office/spreadsheetml/2009/9/ac" r="6" ht="15" x14ac:dyDescent="0.2">
      <c r="A6" s="284"/>
      <c r="B6" s="284"/>
      <c r="C6" s="292" t="s">
        <v>151</v>
      </c>
      <c r="D6" s="285"/>
      <c r="E6" s="285"/>
      <c r="F6" s="285"/>
      <c r="G6" s="285"/>
      <c r="H6" s="285"/>
      <c r="I6" s="285"/>
      <c r="J6" s="285"/>
      <c r="K6" s="285"/>
      <c r="L6" s="285"/>
      <c r="M6" s="285"/>
      <c r="N6" s="285"/>
      <c r="O6" s="285"/>
      <c r="P6" s="285"/>
      <c r="Q6" s="285"/>
      <c r="R6" s="285"/>
    </row>
    <row xmlns:x14ac="http://schemas.microsoft.com/office/spreadsheetml/2009/9/ac" r="7" ht="26.25" x14ac:dyDescent="0.4">
      <c r="A7" s="284"/>
      <c r="B7" s="284"/>
      <c r="C7" s="293" t="str">
        <f>+'Water Data'!D1</f>
        <v>Russian Federation</v>
      </c>
      <c r="D7" s="285"/>
      <c r="E7" s="285"/>
      <c r="F7" s="285"/>
      <c r="G7" s="285"/>
      <c r="H7" s="285"/>
      <c r="I7" s="285"/>
      <c r="J7" s="285"/>
      <c r="K7" s="285"/>
      <c r="L7" s="285"/>
      <c r="M7" s="285"/>
      <c r="N7" s="285"/>
      <c r="O7" s="285"/>
      <c r="P7" s="285"/>
      <c r="Q7" s="285"/>
      <c r="R7" s="285"/>
    </row>
    <row xmlns:x14ac="http://schemas.microsoft.com/office/spreadsheetml/2009/9/ac" r="8" ht="15" x14ac:dyDescent="0.2">
      <c r="A8" s="284"/>
      <c r="B8" s="284"/>
      <c r="C8" s="284"/>
      <c r="D8" s="285"/>
      <c r="E8" s="285"/>
      <c r="F8" s="285"/>
      <c r="G8" s="285"/>
      <c r="H8" s="285"/>
      <c r="I8" s="285"/>
      <c r="J8" s="285"/>
      <c r="K8" s="285"/>
      <c r="L8" s="285"/>
      <c r="M8" s="285"/>
      <c r="N8" s="285"/>
      <c r="O8" s="285"/>
      <c r="P8" s="285"/>
      <c r="Q8" s="285"/>
      <c r="R8" s="285"/>
    </row>
    <row xmlns:x14ac="http://schemas.microsoft.com/office/spreadsheetml/2009/9/ac" r="9" ht="15" x14ac:dyDescent="0.2">
      <c r="A9" s="284"/>
      <c r="B9" s="284"/>
      <c r="C9" s="294" t="s">
        <v>283</v>
      </c>
      <c r="D9" s="285"/>
      <c r="E9" s="285"/>
      <c r="F9" s="285"/>
      <c r="G9" s="285"/>
      <c r="H9" s="285"/>
      <c r="I9" s="285"/>
      <c r="J9" s="285"/>
      <c r="K9" s="285"/>
      <c r="L9" s="285"/>
      <c r="M9" s="285"/>
      <c r="N9" s="285"/>
      <c r="O9" s="285"/>
      <c r="P9" s="285"/>
      <c r="Q9" s="285"/>
      <c r="R9" s="285"/>
    </row>
    <row xmlns:x14ac="http://schemas.microsoft.com/office/spreadsheetml/2009/9/ac" r="10" ht="15" x14ac:dyDescent="0.2">
      <c r="A10" s="284"/>
      <c r="B10" s="284"/>
      <c r="C10" s="292"/>
      <c r="D10" s="285"/>
      <c r="E10" s="285"/>
      <c r="F10" s="285"/>
      <c r="G10" s="285"/>
      <c r="H10" s="285"/>
      <c r="I10" s="285"/>
      <c r="J10" s="285"/>
      <c r="K10" s="285"/>
      <c r="L10" s="285"/>
      <c r="M10" s="285"/>
      <c r="N10" s="285"/>
      <c r="O10" s="285"/>
      <c r="P10" s="285"/>
      <c r="Q10" s="285"/>
      <c r="R10" s="285"/>
    </row>
    <row xmlns:x14ac="http://schemas.microsoft.com/office/spreadsheetml/2009/9/ac" r="11" ht="15.95" customHeight="true" x14ac:dyDescent="0.2">
      <c r="A11" s="284"/>
      <c r="C11" s="318" t="s">
        <v>32</v>
      </c>
      <c r="D11" s="295"/>
      <c r="E11" s="296"/>
      <c r="F11" s="295"/>
      <c r="G11" s="295"/>
      <c r="H11" s="285"/>
      <c r="I11" s="285"/>
      <c r="J11" s="285"/>
      <c r="K11" s="285"/>
      <c r="L11" s="285"/>
      <c r="M11" s="285"/>
      <c r="N11" s="285"/>
      <c r="O11" s="285"/>
      <c r="P11" s="285"/>
      <c r="Q11" s="285"/>
      <c r="R11" s="285"/>
    </row>
    <row xmlns:x14ac="http://schemas.microsoft.com/office/spreadsheetml/2009/9/ac" r="12" ht="9" customHeight="true" x14ac:dyDescent="0.2">
      <c r="A12" s="284"/>
      <c r="B12" s="285"/>
      <c r="C12" s="297"/>
      <c r="D12" s="295"/>
      <c r="E12" s="296"/>
      <c r="F12" s="295"/>
      <c r="G12" s="295"/>
      <c r="H12" s="285"/>
      <c r="I12" s="285"/>
      <c r="J12" s="285"/>
      <c r="K12" s="285"/>
      <c r="L12" s="285"/>
      <c r="M12" s="285"/>
      <c r="N12" s="285"/>
      <c r="O12" s="285"/>
      <c r="P12" s="285"/>
      <c r="Q12" s="285"/>
      <c r="R12" s="285"/>
    </row>
    <row xmlns:x14ac="http://schemas.microsoft.com/office/spreadsheetml/2009/9/ac" r="13" ht="24.95" customHeight="true" x14ac:dyDescent="0.25">
      <c r="A13" s="284"/>
      <c r="B13" s="285"/>
      <c r="C13" s="298" t="s">
        <v>145</v>
      </c>
      <c r="D13" s="295"/>
      <c r="E13" s="296"/>
      <c r="F13" s="295"/>
      <c r="G13" s="295"/>
      <c r="H13" s="285"/>
      <c r="I13" s="285"/>
      <c r="J13" s="285"/>
      <c r="K13" s="285"/>
      <c r="L13" s="285"/>
      <c r="M13" s="285"/>
      <c r="N13" s="285"/>
      <c r="O13" s="285"/>
      <c r="P13" s="285"/>
      <c r="Q13" s="285"/>
      <c r="R13" s="285"/>
    </row>
    <row xmlns:x14ac="http://schemas.microsoft.com/office/spreadsheetml/2009/9/ac" r="14" ht="21.95" customHeight="true" x14ac:dyDescent="0.2">
      <c r="A14" s="284"/>
      <c r="B14" s="299"/>
      <c r="C14" s="300" t="s">
        <v>152</v>
      </c>
      <c r="D14" s="295"/>
      <c r="E14" s="296"/>
      <c r="F14" s="295"/>
      <c r="G14" s="295"/>
      <c r="H14" s="285"/>
      <c r="I14" s="285"/>
      <c r="J14" s="285"/>
      <c r="K14" s="285"/>
      <c r="L14" s="285"/>
      <c r="M14" s="285"/>
      <c r="N14" s="285"/>
      <c r="O14" s="285"/>
      <c r="P14" s="285"/>
      <c r="Q14" s="285"/>
      <c r="R14" s="285"/>
    </row>
    <row xmlns:x14ac="http://schemas.microsoft.com/office/spreadsheetml/2009/9/ac" r="15" ht="15" x14ac:dyDescent="0.2">
      <c r="A15" s="284"/>
      <c r="B15" s="299"/>
      <c r="C15" s="301" t="s">
        <v>153</v>
      </c>
      <c r="D15" s="295"/>
      <c r="E15" s="296"/>
      <c r="F15" s="295"/>
      <c r="G15" s="295"/>
      <c r="H15" s="285"/>
      <c r="I15" s="285"/>
      <c r="J15" s="285"/>
      <c r="K15" s="285"/>
      <c r="L15" s="285"/>
      <c r="M15" s="285"/>
      <c r="N15" s="285"/>
      <c r="O15" s="285"/>
      <c r="P15" s="285"/>
      <c r="Q15" s="285"/>
      <c r="R15" s="285"/>
    </row>
    <row xmlns:x14ac="http://schemas.microsoft.com/office/spreadsheetml/2009/9/ac" r="16" ht="15" x14ac:dyDescent="0.2">
      <c r="A16" s="284"/>
      <c r="B16" s="299"/>
      <c r="C16" s="300" t="s">
        <v>259</v>
      </c>
      <c r="D16" s="295"/>
      <c r="E16" s="296"/>
      <c r="F16" s="295"/>
      <c r="G16" s="295"/>
      <c r="H16" s="285"/>
      <c r="I16" s="285"/>
      <c r="J16" s="285"/>
      <c r="K16" s="285"/>
      <c r="L16" s="285"/>
      <c r="M16" s="285"/>
      <c r="N16" s="285"/>
      <c r="O16" s="285"/>
      <c r="P16" s="285"/>
      <c r="Q16" s="285"/>
      <c r="R16" s="285"/>
    </row>
    <row xmlns:x14ac="http://schemas.microsoft.com/office/spreadsheetml/2009/9/ac" r="17" ht="26.1" customHeight="true" x14ac:dyDescent="0.2">
      <c r="A17" s="284"/>
      <c r="B17" s="296"/>
      <c r="C17" s="302"/>
      <c r="D17" s="295"/>
      <c r="E17" s="299"/>
      <c r="F17" s="295"/>
      <c r="G17" s="295"/>
      <c r="H17" s="285"/>
      <c r="I17" s="285"/>
      <c r="J17" s="285"/>
      <c r="K17" s="285"/>
      <c r="L17" s="285"/>
      <c r="M17" s="285"/>
      <c r="N17" s="285"/>
      <c r="O17" s="285"/>
      <c r="P17" s="285"/>
      <c r="Q17" s="285"/>
      <c r="R17" s="285"/>
    </row>
    <row xmlns:x14ac="http://schemas.microsoft.com/office/spreadsheetml/2009/9/ac" r="18" ht="15.75" x14ac:dyDescent="0.25">
      <c r="A18" s="284"/>
      <c r="B18" s="296"/>
      <c r="C18" s="303" t="s">
        <v>33</v>
      </c>
      <c r="D18" s="295"/>
      <c r="E18" s="304"/>
      <c r="F18" s="295"/>
      <c r="G18" s="295"/>
      <c r="H18" s="285"/>
      <c r="I18" s="285"/>
      <c r="J18" s="285"/>
      <c r="K18" s="285"/>
      <c r="L18" s="285"/>
      <c r="M18" s="285"/>
      <c r="N18" s="285"/>
      <c r="O18" s="285"/>
      <c r="P18" s="285"/>
      <c r="Q18" s="285"/>
      <c r="R18" s="285"/>
    </row>
    <row xmlns:x14ac="http://schemas.microsoft.com/office/spreadsheetml/2009/9/ac" r="19" ht="15" x14ac:dyDescent="0.2">
      <c r="A19" s="284"/>
      <c r="B19" s="296"/>
      <c r="C19" s="305" t="s">
        <v>146</v>
      </c>
      <c r="D19" s="295"/>
      <c r="E19" s="306"/>
      <c r="F19" s="295"/>
      <c r="G19" s="295"/>
      <c r="H19" s="285"/>
      <c r="I19" s="285"/>
      <c r="J19" s="285"/>
      <c r="K19" s="285"/>
      <c r="L19" s="285"/>
      <c r="M19" s="285"/>
      <c r="N19" s="285"/>
      <c r="O19" s="285"/>
      <c r="P19" s="285"/>
      <c r="Q19" s="285"/>
      <c r="R19" s="285"/>
    </row>
    <row xmlns:x14ac="http://schemas.microsoft.com/office/spreadsheetml/2009/9/ac" r="20" ht="15" x14ac:dyDescent="0.2">
      <c r="A20" s="284"/>
      <c r="B20" s="296"/>
      <c r="C20" s="375" t="s">
        <v>147</v>
      </c>
      <c r="D20" s="295"/>
      <c r="E20" s="307"/>
      <c r="F20" s="295"/>
      <c r="G20" s="295"/>
      <c r="H20" s="285"/>
      <c r="I20" s="285"/>
      <c r="J20" s="285"/>
      <c r="K20" s="285"/>
      <c r="L20" s="285"/>
      <c r="M20" s="285"/>
      <c r="N20" s="285"/>
      <c r="O20" s="285"/>
      <c r="P20" s="285"/>
      <c r="Q20" s="285"/>
      <c r="R20" s="285"/>
    </row>
    <row xmlns:x14ac="http://schemas.microsoft.com/office/spreadsheetml/2009/9/ac" r="21" ht="15" x14ac:dyDescent="0.2">
      <c r="A21" s="284"/>
      <c r="B21" s="296"/>
      <c r="C21" s="376" t="s">
        <v>148</v>
      </c>
      <c r="D21" s="295"/>
      <c r="E21" s="308"/>
      <c r="F21" s="295"/>
      <c r="G21" s="295"/>
      <c r="H21" s="285"/>
      <c r="I21" s="285"/>
      <c r="J21" s="285"/>
      <c r="K21" s="285"/>
      <c r="L21" s="285"/>
      <c r="M21" s="285"/>
      <c r="N21" s="285"/>
      <c r="O21" s="285"/>
      <c r="P21" s="285"/>
      <c r="Q21" s="285"/>
      <c r="R21" s="285"/>
    </row>
    <row xmlns:x14ac="http://schemas.microsoft.com/office/spreadsheetml/2009/9/ac" r="22" ht="15" x14ac:dyDescent="0.2">
      <c r="A22" s="284"/>
      <c r="B22" s="296"/>
      <c r="C22" s="377" t="s">
        <v>149</v>
      </c>
      <c r="D22" s="295"/>
      <c r="E22" s="295"/>
      <c r="F22" s="295"/>
      <c r="G22" s="295"/>
      <c r="H22" s="285"/>
      <c r="I22" s="285"/>
      <c r="J22" s="285"/>
      <c r="K22" s="285"/>
      <c r="L22" s="285"/>
      <c r="M22" s="285"/>
      <c r="N22" s="285"/>
      <c r="O22" s="285"/>
      <c r="P22" s="285"/>
      <c r="Q22" s="285"/>
      <c r="R22" s="285"/>
    </row>
    <row xmlns:x14ac="http://schemas.microsoft.com/office/spreadsheetml/2009/9/ac" r="23" ht="15" x14ac:dyDescent="0.2">
      <c r="A23" s="284"/>
      <c r="B23" s="296"/>
      <c r="C23" s="305" t="s">
        <v>150</v>
      </c>
      <c r="D23" s="295"/>
      <c r="E23" s="295"/>
      <c r="F23" s="295"/>
      <c r="G23" s="295"/>
      <c r="H23" s="285"/>
      <c r="I23" s="285"/>
      <c r="J23" s="285"/>
      <c r="K23" s="285"/>
      <c r="L23" s="285"/>
      <c r="M23" s="285"/>
      <c r="N23" s="285"/>
      <c r="O23" s="285"/>
      <c r="P23" s="285"/>
      <c r="Q23" s="285"/>
      <c r="R23" s="285"/>
    </row>
    <row xmlns:x14ac="http://schemas.microsoft.com/office/spreadsheetml/2009/9/ac" r="24" ht="15" x14ac:dyDescent="0.2">
      <c r="A24" s="284"/>
      <c r="B24" s="296"/>
      <c r="C24" s="309"/>
      <c r="D24" s="295"/>
      <c r="E24" s="295"/>
      <c r="F24" s="295"/>
      <c r="G24" s="295"/>
      <c r="H24" s="285"/>
      <c r="I24" s="285"/>
      <c r="J24" s="285"/>
      <c r="K24" s="285"/>
      <c r="L24" s="285"/>
      <c r="M24" s="285"/>
      <c r="N24" s="285"/>
      <c r="O24" s="285"/>
      <c r="P24" s="285"/>
      <c r="Q24" s="285"/>
      <c r="R24" s="285"/>
    </row>
    <row xmlns:x14ac="http://schemas.microsoft.com/office/spreadsheetml/2009/9/ac" r="25" ht="15.95" customHeight="true" x14ac:dyDescent="0.2">
      <c r="A25" s="310"/>
      <c r="B25" s="310"/>
      <c r="C25" s="311"/>
      <c r="D25" s="284"/>
      <c r="E25" s="285"/>
      <c r="F25" s="285"/>
      <c r="G25" s="285"/>
      <c r="H25" s="285"/>
      <c r="I25" s="285"/>
      <c r="J25" s="285"/>
      <c r="K25" s="285"/>
      <c r="L25" s="285"/>
      <c r="M25" s="285"/>
      <c r="N25" s="285"/>
      <c r="O25" s="285"/>
      <c r="P25" s="285"/>
      <c r="Q25" s="285"/>
      <c r="R25" s="285"/>
    </row>
    <row xmlns:x14ac="http://schemas.microsoft.com/office/spreadsheetml/2009/9/ac" r="26" ht="23.25" x14ac:dyDescent="0.2">
      <c r="A26" s="310"/>
      <c r="B26" s="310"/>
      <c r="C26" s="310"/>
      <c r="D26" s="284"/>
      <c r="E26" s="285"/>
      <c r="F26" s="285"/>
      <c r="G26" s="285"/>
      <c r="H26" s="285"/>
      <c r="I26" s="285"/>
      <c r="J26" s="285"/>
      <c r="K26" s="285"/>
      <c r="L26" s="285"/>
      <c r="M26" s="285"/>
      <c r="N26" s="285"/>
      <c r="O26" s="285"/>
      <c r="P26" s="285"/>
      <c r="Q26" s="285"/>
      <c r="R26" s="285"/>
    </row>
    <row xmlns:x14ac="http://schemas.microsoft.com/office/spreadsheetml/2009/9/ac" r="27" ht="15" x14ac:dyDescent="0.2">
      <c r="A27" s="312"/>
      <c r="B27" s="313"/>
      <c r="C27" s="314"/>
      <c r="D27" s="284"/>
      <c r="E27" s="285"/>
      <c r="F27" s="285"/>
      <c r="G27" s="285"/>
      <c r="H27" s="285"/>
      <c r="I27" s="285"/>
      <c r="J27" s="285"/>
      <c r="K27" s="285"/>
      <c r="L27" s="285"/>
      <c r="M27" s="285"/>
      <c r="N27" s="285"/>
      <c r="O27" s="285"/>
      <c r="P27" s="285"/>
      <c r="Q27" s="285"/>
      <c r="R27" s="285"/>
    </row>
    <row xmlns:x14ac="http://schemas.microsoft.com/office/spreadsheetml/2009/9/ac" r="28" ht="15" x14ac:dyDescent="0.2">
      <c r="A28" s="312"/>
      <c r="B28" s="313"/>
      <c r="C28" s="315"/>
      <c r="D28" s="284"/>
      <c r="E28" s="285"/>
      <c r="F28" s="285"/>
      <c r="G28" s="285"/>
      <c r="H28" s="285"/>
      <c r="I28" s="285"/>
      <c r="J28" s="285"/>
      <c r="K28" s="285"/>
      <c r="L28" s="285"/>
      <c r="M28" s="285"/>
      <c r="N28" s="285"/>
      <c r="O28" s="285"/>
      <c r="P28" s="285"/>
      <c r="Q28" s="285"/>
      <c r="R28" s="285"/>
    </row>
    <row xmlns:x14ac="http://schemas.microsoft.com/office/spreadsheetml/2009/9/ac" r="29" ht="15" x14ac:dyDescent="0.2">
      <c r="A29" s="312"/>
      <c r="B29" s="313"/>
      <c r="C29" s="316"/>
      <c r="D29" s="284"/>
      <c r="E29" s="285"/>
      <c r="F29" s="285"/>
      <c r="G29" s="285"/>
      <c r="H29" s="285"/>
      <c r="I29" s="285"/>
      <c r="J29" s="285"/>
      <c r="K29" s="285"/>
      <c r="L29" s="285"/>
      <c r="M29" s="285"/>
      <c r="N29" s="285"/>
      <c r="O29" s="285"/>
      <c r="P29" s="285"/>
      <c r="Q29" s="285"/>
      <c r="R29" s="285"/>
    </row>
    <row xmlns:x14ac="http://schemas.microsoft.com/office/spreadsheetml/2009/9/ac" r="30" ht="15" x14ac:dyDescent="0.2">
      <c r="A30" s="312"/>
      <c r="B30" s="313"/>
      <c r="C30" s="316"/>
      <c r="D30" s="284"/>
      <c r="E30" s="285"/>
      <c r="F30" s="285"/>
      <c r="G30" s="285"/>
      <c r="H30" s="285"/>
      <c r="I30" s="285"/>
      <c r="J30" s="285"/>
      <c r="K30" s="285"/>
      <c r="L30" s="285"/>
      <c r="M30" s="285"/>
      <c r="N30" s="285"/>
      <c r="O30" s="285"/>
      <c r="P30" s="285"/>
      <c r="Q30" s="285"/>
      <c r="R30" s="285"/>
    </row>
    <row xmlns:x14ac="http://schemas.microsoft.com/office/spreadsheetml/2009/9/ac" r="31" ht="15" x14ac:dyDescent="0.2">
      <c r="A31" s="312"/>
      <c r="B31" s="313"/>
      <c r="C31" s="316"/>
      <c r="D31" s="284"/>
      <c r="E31" s="285"/>
      <c r="F31" s="285"/>
      <c r="G31" s="285"/>
      <c r="H31" s="285"/>
      <c r="I31" s="285"/>
      <c r="J31" s="285"/>
      <c r="K31" s="285"/>
      <c r="L31" s="285"/>
      <c r="M31" s="285"/>
      <c r="N31" s="285"/>
      <c r="O31" s="285"/>
      <c r="P31" s="285"/>
      <c r="Q31" s="285"/>
      <c r="R31" s="285"/>
    </row>
    <row xmlns:x14ac="http://schemas.microsoft.com/office/spreadsheetml/2009/9/ac" r="32" ht="15" x14ac:dyDescent="0.2">
      <c r="A32" s="312"/>
      <c r="B32" s="313"/>
      <c r="C32" s="316"/>
      <c r="D32" s="284"/>
      <c r="E32" s="285"/>
      <c r="F32" s="285"/>
      <c r="G32" s="285"/>
      <c r="H32" s="285"/>
      <c r="I32" s="285"/>
      <c r="J32" s="285"/>
      <c r="K32" s="285"/>
      <c r="L32" s="285"/>
      <c r="M32" s="285"/>
      <c r="N32" s="285"/>
      <c r="O32" s="285"/>
      <c r="P32" s="285"/>
      <c r="Q32" s="285"/>
      <c r="R32" s="285"/>
    </row>
    <row xmlns:x14ac="http://schemas.microsoft.com/office/spreadsheetml/2009/9/ac" r="33" ht="15" x14ac:dyDescent="0.2">
      <c r="A33" s="312"/>
      <c r="B33" s="313"/>
      <c r="C33" s="316"/>
      <c r="D33" s="284"/>
      <c r="E33" s="285"/>
      <c r="F33" s="285"/>
      <c r="G33" s="285"/>
      <c r="H33" s="285"/>
      <c r="I33" s="285"/>
      <c r="J33" s="285"/>
      <c r="K33" s="285"/>
      <c r="L33" s="285"/>
      <c r="M33" s="285"/>
      <c r="N33" s="285"/>
      <c r="O33" s="285"/>
      <c r="P33" s="285"/>
      <c r="Q33" s="285"/>
      <c r="R33" s="285"/>
    </row>
    <row xmlns:x14ac="http://schemas.microsoft.com/office/spreadsheetml/2009/9/ac" r="34" ht="15" x14ac:dyDescent="0.2">
      <c r="A34" s="312"/>
      <c r="B34" s="313"/>
      <c r="D34" s="284"/>
      <c r="E34" s="285"/>
      <c r="F34" s="285"/>
      <c r="G34" s="285"/>
      <c r="H34" s="285"/>
      <c r="I34" s="285"/>
      <c r="J34" s="285"/>
      <c r="K34" s="285"/>
      <c r="L34" s="285"/>
      <c r="M34" s="285"/>
      <c r="N34" s="285"/>
      <c r="O34" s="285"/>
      <c r="P34" s="285"/>
      <c r="Q34" s="285"/>
      <c r="R34" s="285"/>
    </row>
    <row xmlns:x14ac="http://schemas.microsoft.com/office/spreadsheetml/2009/9/ac" r="35" ht="15" x14ac:dyDescent="0.2">
      <c r="A35" s="284"/>
      <c r="B35" s="284"/>
      <c r="C35" s="284"/>
      <c r="D35" s="284"/>
      <c r="E35" s="285"/>
      <c r="F35" s="285"/>
      <c r="G35" s="285"/>
      <c r="H35" s="285"/>
      <c r="I35" s="285"/>
      <c r="J35" s="285"/>
      <c r="K35" s="285"/>
      <c r="L35" s="285"/>
      <c r="M35" s="285"/>
      <c r="N35" s="285"/>
      <c r="O35" s="285"/>
      <c r="P35" s="285"/>
      <c r="Q35" s="285"/>
      <c r="R35" s="285"/>
    </row>
    <row xmlns:x14ac="http://schemas.microsoft.com/office/spreadsheetml/2009/9/ac" r="36" ht="15" x14ac:dyDescent="0.2">
      <c r="A36" s="284"/>
      <c r="B36" s="284"/>
      <c r="C36" s="284"/>
      <c r="D36" s="284"/>
      <c r="E36" s="285"/>
      <c r="F36" s="285"/>
      <c r="G36" s="285"/>
      <c r="H36" s="285"/>
      <c r="I36" s="285"/>
      <c r="J36" s="285"/>
      <c r="K36" s="285"/>
      <c r="L36" s="285"/>
      <c r="M36" s="285"/>
      <c r="N36" s="285"/>
      <c r="O36" s="285"/>
      <c r="P36" s="285"/>
      <c r="Q36" s="285"/>
      <c r="R36" s="285"/>
    </row>
    <row xmlns:x14ac="http://schemas.microsoft.com/office/spreadsheetml/2009/9/ac" r="37" ht="15" x14ac:dyDescent="0.2">
      <c r="A37" s="284"/>
      <c r="B37" s="284"/>
      <c r="C37" s="284"/>
      <c r="D37" s="284"/>
    </row>
    <row xmlns:x14ac="http://schemas.microsoft.com/office/spreadsheetml/2009/9/ac" r="38" ht="15" x14ac:dyDescent="0.2">
      <c r="A38" s="284"/>
      <c r="B38" s="284"/>
      <c r="C38" s="284"/>
      <c r="D38" s="284"/>
    </row>
    <row xmlns:x14ac="http://schemas.microsoft.com/office/spreadsheetml/2009/9/ac" r="39" ht="15" x14ac:dyDescent="0.2">
      <c r="A39" s="284"/>
      <c r="B39" s="284"/>
      <c r="C39" s="284"/>
      <c r="D39" s="284"/>
    </row>
    <row xmlns:x14ac="http://schemas.microsoft.com/office/spreadsheetml/2009/9/ac" r="40" ht="15" x14ac:dyDescent="0.2">
      <c r="A40" s="284"/>
      <c r="B40" s="284"/>
      <c r="C40" s="284"/>
      <c r="D40" s="284"/>
    </row>
    <row xmlns:x14ac="http://schemas.microsoft.com/office/spreadsheetml/2009/9/ac" r="46" x14ac:dyDescent="0.2">
      <c r="L46" s="31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KF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style="129" customWidth="true"/>
    <col min="74" max="79" width="7.875" style="129"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 min="242" max="242" width="24.625" style="129" customWidth="true"/>
    <col min="243" max="243" width="29.75" customWidth="true"/>
    <col min="244" max="249" width="7.875" customWidth="true"/>
    <col min="250" max="251" width="1.125" customWidth="true"/>
    <col min="252" max="252" width="24.625" style="129" customWidth="true"/>
    <col min="253" max="253" width="29.75" customWidth="true"/>
    <col min="254" max="259" width="7.875" customWidth="true"/>
    <col min="260" max="261" width="1.125" customWidth="true"/>
    <col min="262" max="262" width="24.625" style="129" customWidth="true"/>
    <col min="263" max="263" width="29.75" customWidth="true"/>
    <col min="264" max="269" width="7.875" customWidth="true"/>
    <col min="270" max="271" width="1.125" customWidth="true"/>
    <col min="272" max="272" width="24.625" style="129" customWidth="true"/>
    <col min="273" max="273" width="29.75" customWidth="true"/>
    <col min="274" max="279" width="7.875" customWidth="true"/>
    <col min="280" max="281" width="1.125" customWidth="true"/>
    <col min="282" max="282" width="24.625" style="129" customWidth="true"/>
    <col min="283" max="283" width="29.75" customWidth="true"/>
    <col min="284" max="289" width="7.875" customWidth="true"/>
    <col min="290" max="291" width="1.125" customWidth="true"/>
    <col min="292" max="292" width="24.625" style="129" customWidth="true"/>
    <col min="293" max="293" width="29.75" customWidth="true"/>
    <col min="294" max="299" width="7.875" customWidth="true"/>
    <col min="300" max="301" width="1.125" customWidth="true"/>
  </cols>
  <sheetData>
    <row xmlns:x14ac="http://schemas.microsoft.com/office/spreadsheetml/2009/9/ac" r="1" s="323" customFormat="true" ht="30" customHeight="true" x14ac:dyDescent="0.25">
      <c r="B1" s="341" t="s">
        <v>31</v>
      </c>
      <c r="C1" s="583" t="s">
        <v>231</v>
      </c>
      <c r="D1" s="329" t="s">
        <v>161</v>
      </c>
      <c r="E1" s="329"/>
      <c r="F1" s="329"/>
      <c r="G1" s="329"/>
      <c r="H1" s="329"/>
      <c r="I1" s="330"/>
      <c r="J1" s="320"/>
      <c r="K1" s="320"/>
      <c r="L1" s="341" t="s">
        <v>31</v>
      </c>
      <c r="M1" s="583" t="s">
        <v>232</v>
      </c>
      <c r="N1" s="329" t="s">
        <v>161</v>
      </c>
      <c r="O1" s="329"/>
      <c r="P1" s="329"/>
      <c r="Q1" s="329"/>
      <c r="R1" s="329"/>
      <c r="S1" s="330"/>
      <c r="T1" s="320"/>
      <c r="U1" s="320"/>
      <c r="V1" s="341" t="s">
        <v>31</v>
      </c>
      <c r="W1" s="583" t="s">
        <v>233</v>
      </c>
      <c r="X1" s="329" t="s">
        <v>161</v>
      </c>
      <c r="Y1" s="329"/>
      <c r="Z1" s="329"/>
      <c r="AA1" s="329"/>
      <c r="AB1" s="329"/>
      <c r="AC1" s="330"/>
      <c r="AD1" s="320"/>
      <c r="AE1" s="320"/>
      <c r="AF1" s="341" t="s">
        <v>31</v>
      </c>
      <c r="AG1" s="583" t="s">
        <v>234</v>
      </c>
      <c r="AH1" s="329" t="s">
        <v>161</v>
      </c>
      <c r="AI1" s="329"/>
      <c r="AJ1" s="329"/>
      <c r="AK1" s="329"/>
      <c r="AL1" s="329"/>
      <c r="AM1" s="330"/>
      <c r="AN1" s="320"/>
      <c r="AO1" s="320"/>
      <c r="AP1" s="341" t="s">
        <v>31</v>
      </c>
      <c r="AQ1" s="583" t="s">
        <v>234</v>
      </c>
      <c r="AR1" s="329" t="s">
        <v>161</v>
      </c>
      <c r="AS1" s="329"/>
      <c r="AT1" s="329"/>
      <c r="AU1" s="329"/>
      <c r="AV1" s="329"/>
      <c r="AW1" s="330"/>
      <c r="AX1" s="436"/>
      <c r="AY1" s="436"/>
      <c r="AZ1" s="341" t="s">
        <v>31</v>
      </c>
      <c r="BA1" s="583">
        <v>2013</v>
      </c>
      <c r="BB1" s="329" t="s">
        <v>161</v>
      </c>
      <c r="BC1" s="329"/>
      <c r="BD1" s="329"/>
      <c r="BE1" s="329"/>
      <c r="BF1" s="329"/>
      <c r="BG1" s="330"/>
      <c r="BH1" s="436"/>
      <c r="BI1" s="436"/>
      <c r="BJ1" s="341" t="s">
        <v>31</v>
      </c>
      <c r="BK1" s="583" t="s">
        <v>235</v>
      </c>
      <c r="BL1" s="329" t="s">
        <v>161</v>
      </c>
      <c r="BM1" s="329"/>
      <c r="BN1" s="329"/>
      <c r="BO1" s="329"/>
      <c r="BP1" s="329"/>
      <c r="BQ1" s="330"/>
      <c r="BR1" s="320"/>
      <c r="BS1" s="320"/>
      <c r="BT1" s="341" t="s">
        <v>31</v>
      </c>
      <c r="BU1" s="583" t="s">
        <v>236</v>
      </c>
      <c r="BV1" s="329" t="s">
        <v>161</v>
      </c>
      <c r="BW1" s="329"/>
      <c r="BX1" s="329"/>
      <c r="BY1" s="329"/>
      <c r="BZ1" s="329"/>
      <c r="CA1" s="330"/>
      <c r="CB1" s="320"/>
      <c r="CC1" s="320"/>
      <c r="CD1" s="341" t="s">
        <v>31</v>
      </c>
      <c r="CE1" s="583">
        <v>2014</v>
      </c>
      <c r="CF1" s="329" t="s">
        <v>161</v>
      </c>
      <c r="CG1" s="329"/>
      <c r="CH1" s="329"/>
      <c r="CI1" s="329"/>
      <c r="CJ1" s="329"/>
      <c r="CK1" s="330"/>
      <c r="CL1" s="436"/>
      <c r="CM1" s="436"/>
      <c r="CN1" s="341" t="s">
        <v>31</v>
      </c>
      <c r="CO1" s="583">
        <v>2015</v>
      </c>
      <c r="CP1" s="329" t="s">
        <v>161</v>
      </c>
      <c r="CQ1" s="329"/>
      <c r="CR1" s="329"/>
      <c r="CS1" s="329"/>
      <c r="CT1" s="329"/>
      <c r="CU1" s="330"/>
      <c r="CV1" s="436"/>
      <c r="CW1" s="436"/>
      <c r="CX1" s="341" t="s">
        <v>31</v>
      </c>
      <c r="CY1" s="583" t="s">
        <v>237</v>
      </c>
      <c r="CZ1" s="329" t="s">
        <v>161</v>
      </c>
      <c r="DA1" s="329"/>
      <c r="DB1" s="329"/>
      <c r="DC1" s="329"/>
      <c r="DD1" s="329"/>
      <c r="DE1" s="330"/>
      <c r="DF1" s="320"/>
      <c r="DG1" s="320"/>
      <c r="DH1" s="341" t="s">
        <v>31</v>
      </c>
      <c r="DI1" s="583" t="s">
        <v>238</v>
      </c>
      <c r="DJ1" s="329" t="s">
        <v>161</v>
      </c>
      <c r="DK1" s="329"/>
      <c r="DL1" s="329"/>
      <c r="DM1" s="329"/>
      <c r="DN1" s="329"/>
      <c r="DO1" s="330"/>
      <c r="DP1" s="320"/>
      <c r="DQ1" s="320"/>
      <c r="DR1" s="341" t="s">
        <v>31</v>
      </c>
      <c r="DS1" s="583">
        <v>2016</v>
      </c>
      <c r="DT1" s="329" t="s">
        <v>161</v>
      </c>
      <c r="DU1" s="329"/>
      <c r="DV1" s="329"/>
      <c r="DW1" s="329"/>
      <c r="DX1" s="329"/>
      <c r="DY1" s="330"/>
      <c r="DZ1" s="436"/>
      <c r="EA1" s="436"/>
      <c r="EB1" s="341" t="s">
        <v>31</v>
      </c>
      <c r="EC1" s="583">
        <v>2017</v>
      </c>
      <c r="ED1" s="329" t="s">
        <v>161</v>
      </c>
      <c r="EE1" s="329"/>
      <c r="EF1" s="329"/>
      <c r="EG1" s="329"/>
      <c r="EH1" s="329"/>
      <c r="EI1" s="330"/>
      <c r="EJ1" s="436"/>
      <c r="EK1" s="436"/>
      <c r="EL1" s="341" t="s">
        <v>31</v>
      </c>
      <c r="EM1" s="583" t="s">
        <v>239</v>
      </c>
      <c r="EN1" s="329" t="s">
        <v>161</v>
      </c>
      <c r="EO1" s="329"/>
      <c r="EP1" s="329"/>
      <c r="EQ1" s="329"/>
      <c r="ER1" s="329"/>
      <c r="ES1" s="330"/>
      <c r="ET1" s="320"/>
      <c r="EU1" s="320"/>
      <c r="EV1" s="341" t="s">
        <v>31</v>
      </c>
      <c r="EW1" s="583" t="s">
        <v>240</v>
      </c>
      <c r="EX1" s="329" t="s">
        <v>161</v>
      </c>
      <c r="EY1" s="329"/>
      <c r="EZ1" s="329"/>
      <c r="FA1" s="329"/>
      <c r="FB1" s="329"/>
      <c r="FC1" s="330"/>
      <c r="FD1" s="320"/>
      <c r="FE1" s="320"/>
      <c r="FF1" s="341" t="s">
        <v>31</v>
      </c>
      <c r="FG1" s="583">
        <v>2019</v>
      </c>
      <c r="FH1" s="329" t="s">
        <v>161</v>
      </c>
      <c r="FI1" s="329"/>
      <c r="FJ1" s="329"/>
      <c r="FK1" s="329"/>
      <c r="FL1" s="329"/>
      <c r="FM1" s="330"/>
      <c r="FN1" s="320"/>
      <c r="FO1" s="320"/>
      <c r="FP1" s="341" t="s">
        <v>31</v>
      </c>
      <c r="FQ1" s="583">
        <v>2020</v>
      </c>
      <c r="FR1" s="329" t="s">
        <v>161</v>
      </c>
      <c r="FS1" s="329"/>
      <c r="FT1" s="329"/>
      <c r="FU1" s="329"/>
      <c r="FV1" s="329"/>
      <c r="FW1" s="330"/>
      <c r="FX1" s="320"/>
      <c r="FY1" s="320"/>
      <c r="FZ1" s="341" t="s">
        <v>31</v>
      </c>
      <c r="GA1" s="583">
        <v>2021</v>
      </c>
      <c r="GB1" s="329" t="s">
        <v>161</v>
      </c>
      <c r="GC1" s="329"/>
      <c r="GD1" s="329"/>
      <c r="GE1" s="329"/>
      <c r="GF1" s="329"/>
      <c r="GG1" s="330"/>
      <c r="GH1" s="320"/>
      <c r="GI1" s="320"/>
      <c r="GJ1" s="341" t="s">
        <v>31</v>
      </c>
      <c r="GK1" s="583">
        <v>2022</v>
      </c>
      <c r="GL1" s="329" t="s">
        <v>161</v>
      </c>
      <c r="GM1" s="329"/>
      <c r="GN1" s="329"/>
      <c r="GO1" s="329"/>
      <c r="GP1" s="329"/>
      <c r="GQ1" s="330"/>
      <c r="GR1" s="320"/>
      <c r="GS1" s="320"/>
    </row>
    <row xmlns:x14ac="http://schemas.microsoft.com/office/spreadsheetml/2009/9/ac" r="2" s="323" customFormat="true" ht="30" customHeight="true" x14ac:dyDescent="0.25">
      <c r="A2" s="594" t="s">
        <v>258</v>
      </c>
      <c r="B2" s="331" t="s">
        <v>221</v>
      </c>
      <c r="C2" s="282" t="s">
        <v>159</v>
      </c>
      <c r="D2" s="282" t="s">
        <v>164</v>
      </c>
      <c r="E2" s="332"/>
      <c r="F2" s="332"/>
      <c r="G2" s="332"/>
      <c r="H2" s="332"/>
      <c r="I2" s="333"/>
      <c r="J2" s="324" t="s">
        <v>241</v>
      </c>
      <c r="K2" s="324"/>
      <c r="L2" s="331" t="s">
        <v>222</v>
      </c>
      <c r="M2" s="282" t="s">
        <v>159</v>
      </c>
      <c r="N2" s="282" t="s">
        <v>164</v>
      </c>
      <c r="O2" s="332"/>
      <c r="P2" s="332"/>
      <c r="Q2" s="332"/>
      <c r="R2" s="332"/>
      <c r="S2" s="333"/>
      <c r="T2" s="324" t="s">
        <v>241</v>
      </c>
      <c r="U2" s="324"/>
      <c r="V2" s="331" t="s">
        <v>223</v>
      </c>
      <c r="W2" s="282" t="s">
        <v>159</v>
      </c>
      <c r="X2" s="282" t="s">
        <v>165</v>
      </c>
      <c r="Y2" s="332"/>
      <c r="Z2" s="332"/>
      <c r="AA2" s="332"/>
      <c r="AB2" s="332"/>
      <c r="AC2" s="333"/>
      <c r="AD2" s="324" t="s">
        <v>241</v>
      </c>
      <c r="AE2" s="324"/>
      <c r="AF2" s="331" t="s">
        <v>224</v>
      </c>
      <c r="AG2" s="282" t="s">
        <v>159</v>
      </c>
      <c r="AH2" s="282" t="s">
        <v>165</v>
      </c>
      <c r="AI2" s="332"/>
      <c r="AJ2" s="332"/>
      <c r="AK2" s="332"/>
      <c r="AL2" s="332"/>
      <c r="AM2" s="333"/>
      <c r="AN2" s="324" t="s">
        <v>241</v>
      </c>
      <c r="AO2" s="324"/>
      <c r="AP2" s="331" t="s">
        <v>275</v>
      </c>
      <c r="AQ2" s="282" t="s">
        <v>170</v>
      </c>
      <c r="AR2" s="282" t="s">
        <v>271</v>
      </c>
      <c r="AS2" s="332"/>
      <c r="AT2" s="332"/>
      <c r="AU2" s="332"/>
      <c r="AV2" s="332"/>
      <c r="AW2" s="333"/>
      <c r="AX2" s="419" t="s">
        <v>241</v>
      </c>
      <c r="AY2" s="419"/>
      <c r="AZ2" s="331" t="s">
        <v>276</v>
      </c>
      <c r="BA2" s="282" t="s">
        <v>170</v>
      </c>
      <c r="BB2" s="282" t="s">
        <v>271</v>
      </c>
      <c r="BC2" s="332"/>
      <c r="BD2" s="332"/>
      <c r="BE2" s="332"/>
      <c r="BF2" s="332"/>
      <c r="BG2" s="333"/>
      <c r="BH2" s="419" t="s">
        <v>241</v>
      </c>
      <c r="BI2" s="419"/>
      <c r="BJ2" s="331" t="s">
        <v>225</v>
      </c>
      <c r="BK2" s="282" t="s">
        <v>159</v>
      </c>
      <c r="BL2" s="282" t="s">
        <v>166</v>
      </c>
      <c r="BM2" s="332"/>
      <c r="BN2" s="332"/>
      <c r="BO2" s="332"/>
      <c r="BP2" s="332"/>
      <c r="BQ2" s="333"/>
      <c r="BR2" s="324" t="s">
        <v>241</v>
      </c>
      <c r="BS2" s="324"/>
      <c r="BT2" s="331" t="s">
        <v>226</v>
      </c>
      <c r="BU2" s="282" t="s">
        <v>159</v>
      </c>
      <c r="BV2" s="282" t="s">
        <v>167</v>
      </c>
      <c r="BW2" s="332"/>
      <c r="BX2" s="332"/>
      <c r="BY2" s="332"/>
      <c r="BZ2" s="332"/>
      <c r="CA2" s="333"/>
      <c r="CB2" s="324" t="s">
        <v>241</v>
      </c>
      <c r="CC2" s="324"/>
      <c r="CD2" s="331" t="s">
        <v>277</v>
      </c>
      <c r="CE2" s="282" t="s">
        <v>170</v>
      </c>
      <c r="CF2" s="282" t="s">
        <v>271</v>
      </c>
      <c r="CG2" s="332"/>
      <c r="CH2" s="332"/>
      <c r="CI2" s="332"/>
      <c r="CJ2" s="332"/>
      <c r="CK2" s="333"/>
      <c r="CL2" s="419" t="s">
        <v>241</v>
      </c>
      <c r="CM2" s="419"/>
      <c r="CN2" s="331" t="s">
        <v>278</v>
      </c>
      <c r="CO2" s="282" t="s">
        <v>170</v>
      </c>
      <c r="CP2" s="282" t="s">
        <v>271</v>
      </c>
      <c r="CQ2" s="332"/>
      <c r="CR2" s="332"/>
      <c r="CS2" s="332"/>
      <c r="CT2" s="332"/>
      <c r="CU2" s="333"/>
      <c r="CV2" s="419" t="s">
        <v>241</v>
      </c>
      <c r="CW2" s="419"/>
      <c r="CX2" s="331" t="s">
        <v>227</v>
      </c>
      <c r="CY2" s="282" t="s">
        <v>159</v>
      </c>
      <c r="CZ2" s="282" t="s">
        <v>167</v>
      </c>
      <c r="DA2" s="332"/>
      <c r="DB2" s="332"/>
      <c r="DC2" s="332"/>
      <c r="DD2" s="332"/>
      <c r="DE2" s="333"/>
      <c r="DF2" s="324" t="s">
        <v>241</v>
      </c>
      <c r="DG2" s="324"/>
      <c r="DH2" s="331" t="s">
        <v>228</v>
      </c>
      <c r="DI2" s="282" t="s">
        <v>159</v>
      </c>
      <c r="DJ2" s="282" t="s">
        <v>167</v>
      </c>
      <c r="DK2" s="332"/>
      <c r="DL2" s="332"/>
      <c r="DM2" s="332"/>
      <c r="DN2" s="332"/>
      <c r="DO2" s="333"/>
      <c r="DP2" s="324" t="s">
        <v>241</v>
      </c>
      <c r="DQ2" s="324"/>
      <c r="DR2" s="331" t="s">
        <v>279</v>
      </c>
      <c r="DS2" s="282" t="s">
        <v>170</v>
      </c>
      <c r="DT2" s="282" t="s">
        <v>271</v>
      </c>
      <c r="DU2" s="332"/>
      <c r="DV2" s="332"/>
      <c r="DW2" s="332"/>
      <c r="DX2" s="332"/>
      <c r="DY2" s="333"/>
      <c r="DZ2" s="419" t="s">
        <v>241</v>
      </c>
      <c r="EA2" s="419"/>
      <c r="EB2" s="331" t="s">
        <v>280</v>
      </c>
      <c r="EC2" s="282" t="s">
        <v>170</v>
      </c>
      <c r="ED2" s="282" t="s">
        <v>271</v>
      </c>
      <c r="EE2" s="332"/>
      <c r="EF2" s="332"/>
      <c r="EG2" s="332"/>
      <c r="EH2" s="332"/>
      <c r="EI2" s="333"/>
      <c r="EJ2" s="419" t="s">
        <v>241</v>
      </c>
      <c r="EK2" s="419"/>
      <c r="EL2" s="331" t="s">
        <v>229</v>
      </c>
      <c r="EM2" s="282" t="s">
        <v>159</v>
      </c>
      <c r="EN2" s="282" t="s">
        <v>219</v>
      </c>
      <c r="EO2" s="332"/>
      <c r="EP2" s="332"/>
      <c r="EQ2" s="332"/>
      <c r="ER2" s="332"/>
      <c r="ES2" s="333"/>
      <c r="ET2" s="324" t="s">
        <v>241</v>
      </c>
      <c r="EU2" s="324"/>
      <c r="EV2" s="331" t="s">
        <v>230</v>
      </c>
      <c r="EW2" s="282" t="s">
        <v>159</v>
      </c>
      <c r="EX2" s="282" t="s">
        <v>220</v>
      </c>
      <c r="EY2" s="332"/>
      <c r="EZ2" s="332"/>
      <c r="FA2" s="332"/>
      <c r="FB2" s="332"/>
      <c r="FC2" s="333"/>
      <c r="FD2" s="324" t="s">
        <v>241</v>
      </c>
      <c r="FE2" s="324"/>
      <c r="FF2" s="331" t="s">
        <v>263</v>
      </c>
      <c r="FG2" s="282" t="s">
        <v>159</v>
      </c>
      <c r="FH2" s="282" t="s">
        <v>264</v>
      </c>
      <c r="FI2" s="332"/>
      <c r="FJ2" s="332"/>
      <c r="FK2" s="332"/>
      <c r="FL2" s="332"/>
      <c r="FM2" s="333"/>
      <c r="FN2" s="324" t="s">
        <v>241</v>
      </c>
      <c r="FO2" s="324"/>
      <c r="FP2" s="331" t="s">
        <v>265</v>
      </c>
      <c r="FQ2" s="282" t="s">
        <v>159</v>
      </c>
      <c r="FR2" s="282" t="s">
        <v>266</v>
      </c>
      <c r="FS2" s="332"/>
      <c r="FT2" s="332"/>
      <c r="FU2" s="332"/>
      <c r="FV2" s="332"/>
      <c r="FW2" s="333"/>
      <c r="FX2" s="324" t="s">
        <v>241</v>
      </c>
      <c r="FY2" s="324"/>
      <c r="FZ2" s="331" t="s">
        <v>267</v>
      </c>
      <c r="GA2" s="282" t="s">
        <v>159</v>
      </c>
      <c r="GB2" s="282" t="s">
        <v>268</v>
      </c>
      <c r="GC2" s="332"/>
      <c r="GD2" s="332"/>
      <c r="GE2" s="332"/>
      <c r="GF2" s="332"/>
      <c r="GG2" s="333"/>
      <c r="GH2" s="324" t="s">
        <v>241</v>
      </c>
      <c r="GI2" s="324"/>
      <c r="GJ2" s="331" t="s">
        <v>269</v>
      </c>
      <c r="GK2" s="282" t="s">
        <v>159</v>
      </c>
      <c r="GL2" s="282" t="s">
        <v>270</v>
      </c>
      <c r="GM2" s="332"/>
      <c r="GN2" s="332"/>
      <c r="GO2" s="332"/>
      <c r="GP2" s="332"/>
      <c r="GQ2" s="333"/>
      <c r="GR2" s="324" t="s">
        <v>241</v>
      </c>
      <c r="GS2" s="324"/>
    </row>
    <row xmlns:x14ac="http://schemas.microsoft.com/office/spreadsheetml/2009/9/ac" r="3" s="256" customFormat="true" ht="18" customHeight="true" x14ac:dyDescent="0.25">
      <c r="A3" s="594"/>
      <c r="B3" s="370" t="s">
        <v>180</v>
      </c>
      <c r="C3" s="371" t="s">
        <v>56</v>
      </c>
      <c r="D3" s="372" t="s">
        <v>7</v>
      </c>
      <c r="E3" s="372" t="s">
        <v>1</v>
      </c>
      <c r="F3" s="372" t="s">
        <v>2</v>
      </c>
      <c r="G3" s="372" t="s">
        <v>16</v>
      </c>
      <c r="H3" s="372" t="s">
        <v>17</v>
      </c>
      <c r="I3" s="373" t="s">
        <v>18</v>
      </c>
      <c r="J3" s="253"/>
      <c r="K3" s="253"/>
      <c r="L3" s="370" t="s">
        <v>180</v>
      </c>
      <c r="M3" s="371" t="s">
        <v>56</v>
      </c>
      <c r="N3" s="372" t="s">
        <v>7</v>
      </c>
      <c r="O3" s="372" t="s">
        <v>1</v>
      </c>
      <c r="P3" s="372" t="s">
        <v>2</v>
      </c>
      <c r="Q3" s="372" t="s">
        <v>16</v>
      </c>
      <c r="R3" s="372" t="s">
        <v>17</v>
      </c>
      <c r="S3" s="373" t="s">
        <v>18</v>
      </c>
      <c r="T3" s="253"/>
      <c r="U3" s="253"/>
      <c r="V3" s="370" t="s">
        <v>180</v>
      </c>
      <c r="W3" s="371" t="s">
        <v>56</v>
      </c>
      <c r="X3" s="372" t="s">
        <v>7</v>
      </c>
      <c r="Y3" s="372" t="s">
        <v>1</v>
      </c>
      <c r="Z3" s="372" t="s">
        <v>2</v>
      </c>
      <c r="AA3" s="372" t="s">
        <v>16</v>
      </c>
      <c r="AB3" s="372" t="s">
        <v>17</v>
      </c>
      <c r="AC3" s="373" t="s">
        <v>18</v>
      </c>
      <c r="AD3" s="253"/>
      <c r="AE3" s="253"/>
      <c r="AF3" s="370" t="s">
        <v>180</v>
      </c>
      <c r="AG3" s="371" t="s">
        <v>56</v>
      </c>
      <c r="AH3" s="372" t="s">
        <v>7</v>
      </c>
      <c r="AI3" s="372" t="s">
        <v>1</v>
      </c>
      <c r="AJ3" s="372" t="s">
        <v>2</v>
      </c>
      <c r="AK3" s="372" t="s">
        <v>16</v>
      </c>
      <c r="AL3" s="372" t="s">
        <v>17</v>
      </c>
      <c r="AM3" s="373" t="s">
        <v>18</v>
      </c>
      <c r="AN3" s="253"/>
      <c r="AO3" s="253"/>
      <c r="AP3" s="370" t="s">
        <v>180</v>
      </c>
      <c r="AQ3" s="371" t="s">
        <v>56</v>
      </c>
      <c r="AR3" s="372" t="s">
        <v>7</v>
      </c>
      <c r="AS3" s="372" t="s">
        <v>1</v>
      </c>
      <c r="AT3" s="372" t="s">
        <v>2</v>
      </c>
      <c r="AU3" s="372" t="s">
        <v>16</v>
      </c>
      <c r="AV3" s="372" t="s">
        <v>17</v>
      </c>
      <c r="AW3" s="373" t="s">
        <v>18</v>
      </c>
      <c r="AX3" s="416"/>
      <c r="AY3" s="416"/>
      <c r="AZ3" s="370" t="s">
        <v>180</v>
      </c>
      <c r="BA3" s="371" t="s">
        <v>56</v>
      </c>
      <c r="BB3" s="372" t="s">
        <v>7</v>
      </c>
      <c r="BC3" s="372" t="s">
        <v>1</v>
      </c>
      <c r="BD3" s="372" t="s">
        <v>2</v>
      </c>
      <c r="BE3" s="372" t="s">
        <v>16</v>
      </c>
      <c r="BF3" s="372" t="s">
        <v>17</v>
      </c>
      <c r="BG3" s="373" t="s">
        <v>18</v>
      </c>
      <c r="BH3" s="416"/>
      <c r="BI3" s="416"/>
      <c r="BJ3" s="370" t="s">
        <v>180</v>
      </c>
      <c r="BK3" s="371" t="s">
        <v>56</v>
      </c>
      <c r="BL3" s="372" t="s">
        <v>7</v>
      </c>
      <c r="BM3" s="372" t="s">
        <v>1</v>
      </c>
      <c r="BN3" s="372" t="s">
        <v>2</v>
      </c>
      <c r="BO3" s="372" t="s">
        <v>16</v>
      </c>
      <c r="BP3" s="372" t="s">
        <v>17</v>
      </c>
      <c r="BQ3" s="373" t="s">
        <v>18</v>
      </c>
      <c r="BR3" s="253"/>
      <c r="BS3" s="253"/>
      <c r="BT3" s="370" t="s">
        <v>180</v>
      </c>
      <c r="BU3" s="374" t="s">
        <v>56</v>
      </c>
      <c r="BV3" s="372" t="s">
        <v>7</v>
      </c>
      <c r="BW3" s="372" t="s">
        <v>1</v>
      </c>
      <c r="BX3" s="372" t="s">
        <v>2</v>
      </c>
      <c r="BY3" s="372" t="s">
        <v>16</v>
      </c>
      <c r="BZ3" s="372" t="s">
        <v>17</v>
      </c>
      <c r="CA3" s="373" t="s">
        <v>18</v>
      </c>
      <c r="CB3" s="253"/>
      <c r="CC3" s="253"/>
      <c r="CD3" s="370" t="s">
        <v>180</v>
      </c>
      <c r="CE3" s="371" t="s">
        <v>56</v>
      </c>
      <c r="CF3" s="372" t="s">
        <v>7</v>
      </c>
      <c r="CG3" s="372" t="s">
        <v>1</v>
      </c>
      <c r="CH3" s="372" t="s">
        <v>2</v>
      </c>
      <c r="CI3" s="372" t="s">
        <v>16</v>
      </c>
      <c r="CJ3" s="372" t="s">
        <v>17</v>
      </c>
      <c r="CK3" s="373" t="s">
        <v>18</v>
      </c>
      <c r="CL3" s="416"/>
      <c r="CM3" s="416"/>
      <c r="CN3" s="370" t="s">
        <v>180</v>
      </c>
      <c r="CO3" s="371" t="s">
        <v>56</v>
      </c>
      <c r="CP3" s="372" t="s">
        <v>7</v>
      </c>
      <c r="CQ3" s="372" t="s">
        <v>1</v>
      </c>
      <c r="CR3" s="372" t="s">
        <v>2</v>
      </c>
      <c r="CS3" s="372" t="s">
        <v>16</v>
      </c>
      <c r="CT3" s="372" t="s">
        <v>17</v>
      </c>
      <c r="CU3" s="373" t="s">
        <v>18</v>
      </c>
      <c r="CV3" s="416"/>
      <c r="CW3" s="416"/>
      <c r="CX3" s="370" t="s">
        <v>180</v>
      </c>
      <c r="CY3" s="371" t="s">
        <v>56</v>
      </c>
      <c r="CZ3" s="372" t="s">
        <v>7</v>
      </c>
      <c r="DA3" s="372" t="s">
        <v>1</v>
      </c>
      <c r="DB3" s="372" t="s">
        <v>2</v>
      </c>
      <c r="DC3" s="372" t="s">
        <v>16</v>
      </c>
      <c r="DD3" s="372" t="s">
        <v>17</v>
      </c>
      <c r="DE3" s="373" t="s">
        <v>18</v>
      </c>
      <c r="DF3" s="253"/>
      <c r="DG3" s="253"/>
      <c r="DH3" s="370" t="s">
        <v>180</v>
      </c>
      <c r="DI3" s="371" t="s">
        <v>56</v>
      </c>
      <c r="DJ3" s="372" t="s">
        <v>7</v>
      </c>
      <c r="DK3" s="372" t="s">
        <v>1</v>
      </c>
      <c r="DL3" s="372" t="s">
        <v>2</v>
      </c>
      <c r="DM3" s="372" t="s">
        <v>16</v>
      </c>
      <c r="DN3" s="372" t="s">
        <v>17</v>
      </c>
      <c r="DO3" s="373" t="s">
        <v>18</v>
      </c>
      <c r="DP3" s="253"/>
      <c r="DQ3" s="253"/>
      <c r="DR3" s="370" t="s">
        <v>180</v>
      </c>
      <c r="DS3" s="371" t="s">
        <v>56</v>
      </c>
      <c r="DT3" s="372" t="s">
        <v>7</v>
      </c>
      <c r="DU3" s="372" t="s">
        <v>1</v>
      </c>
      <c r="DV3" s="372" t="s">
        <v>2</v>
      </c>
      <c r="DW3" s="372" t="s">
        <v>16</v>
      </c>
      <c r="DX3" s="372" t="s">
        <v>17</v>
      </c>
      <c r="DY3" s="373" t="s">
        <v>18</v>
      </c>
      <c r="DZ3" s="416"/>
      <c r="EA3" s="416"/>
      <c r="EB3" s="370" t="s">
        <v>180</v>
      </c>
      <c r="EC3" s="371" t="s">
        <v>56</v>
      </c>
      <c r="ED3" s="372" t="s">
        <v>7</v>
      </c>
      <c r="EE3" s="372" t="s">
        <v>1</v>
      </c>
      <c r="EF3" s="372" t="s">
        <v>2</v>
      </c>
      <c r="EG3" s="372" t="s">
        <v>16</v>
      </c>
      <c r="EH3" s="372" t="s">
        <v>17</v>
      </c>
      <c r="EI3" s="373" t="s">
        <v>18</v>
      </c>
      <c r="EJ3" s="416"/>
      <c r="EK3" s="416"/>
      <c r="EL3" s="370" t="s">
        <v>180</v>
      </c>
      <c r="EM3" s="371" t="s">
        <v>56</v>
      </c>
      <c r="EN3" s="372" t="s">
        <v>7</v>
      </c>
      <c r="EO3" s="372" t="s">
        <v>1</v>
      </c>
      <c r="EP3" s="372" t="s">
        <v>2</v>
      </c>
      <c r="EQ3" s="372" t="s">
        <v>16</v>
      </c>
      <c r="ER3" s="372" t="s">
        <v>17</v>
      </c>
      <c r="ES3" s="373" t="s">
        <v>18</v>
      </c>
      <c r="ET3" s="253"/>
      <c r="EU3" s="253"/>
      <c r="EV3" s="370" t="s">
        <v>180</v>
      </c>
      <c r="EW3" s="371" t="s">
        <v>56</v>
      </c>
      <c r="EX3" s="372" t="s">
        <v>7</v>
      </c>
      <c r="EY3" s="372" t="s">
        <v>1</v>
      </c>
      <c r="EZ3" s="372" t="s">
        <v>2</v>
      </c>
      <c r="FA3" s="372" t="s">
        <v>16</v>
      </c>
      <c r="FB3" s="372" t="s">
        <v>17</v>
      </c>
      <c r="FC3" s="373" t="s">
        <v>18</v>
      </c>
      <c r="FD3" s="253"/>
      <c r="FE3" s="253"/>
      <c r="FF3" s="370" t="s">
        <v>180</v>
      </c>
      <c r="FG3" s="371" t="s">
        <v>56</v>
      </c>
      <c r="FH3" s="372" t="s">
        <v>7</v>
      </c>
      <c r="FI3" s="372" t="s">
        <v>1</v>
      </c>
      <c r="FJ3" s="372" t="s">
        <v>2</v>
      </c>
      <c r="FK3" s="372" t="s">
        <v>16</v>
      </c>
      <c r="FL3" s="372" t="s">
        <v>17</v>
      </c>
      <c r="FM3" s="373" t="s">
        <v>18</v>
      </c>
      <c r="FN3" s="253"/>
      <c r="FO3" s="253"/>
      <c r="FP3" s="370" t="s">
        <v>180</v>
      </c>
      <c r="FQ3" s="371" t="s">
        <v>56</v>
      </c>
      <c r="FR3" s="372" t="s">
        <v>7</v>
      </c>
      <c r="FS3" s="372" t="s">
        <v>1</v>
      </c>
      <c r="FT3" s="372" t="s">
        <v>2</v>
      </c>
      <c r="FU3" s="372" t="s">
        <v>16</v>
      </c>
      <c r="FV3" s="372" t="s">
        <v>17</v>
      </c>
      <c r="FW3" s="373" t="s">
        <v>18</v>
      </c>
      <c r="FX3" s="253"/>
      <c r="FY3" s="253"/>
      <c r="FZ3" s="370" t="s">
        <v>180</v>
      </c>
      <c r="GA3" s="371" t="s">
        <v>56</v>
      </c>
      <c r="GB3" s="372" t="s">
        <v>7</v>
      </c>
      <c r="GC3" s="372" t="s">
        <v>1</v>
      </c>
      <c r="GD3" s="372" t="s">
        <v>2</v>
      </c>
      <c r="GE3" s="372" t="s">
        <v>16</v>
      </c>
      <c r="GF3" s="372" t="s">
        <v>17</v>
      </c>
      <c r="GG3" s="373" t="s">
        <v>18</v>
      </c>
      <c r="GH3" s="253"/>
      <c r="GI3" s="253"/>
      <c r="GJ3" s="370" t="s">
        <v>180</v>
      </c>
      <c r="GK3" s="371" t="s">
        <v>56</v>
      </c>
      <c r="GL3" s="372" t="s">
        <v>7</v>
      </c>
      <c r="GM3" s="372" t="s">
        <v>1</v>
      </c>
      <c r="GN3" s="372" t="s">
        <v>2</v>
      </c>
      <c r="GO3" s="372" t="s">
        <v>16</v>
      </c>
      <c r="GP3" s="372" t="s">
        <v>17</v>
      </c>
      <c r="GQ3" s="373" t="s">
        <v>18</v>
      </c>
      <c r="GR3" s="253"/>
      <c r="GS3" s="253"/>
      <c r="GT3" s="255"/>
      <c r="HD3" s="255"/>
      <c r="HN3" s="255"/>
      <c r="HX3" s="255"/>
      <c r="IH3" s="255"/>
      <c r="IR3" s="255"/>
      <c r="JB3" s="255"/>
      <c r="JL3" s="255"/>
      <c r="JV3" s="255"/>
      <c r="KF3" s="255"/>
    </row>
    <row xmlns:x14ac="http://schemas.microsoft.com/office/spreadsheetml/2009/9/ac" r="4" s="4" customFormat="true" x14ac:dyDescent="0.25">
      <c r="A4" s="394" t="str">
        <f>IF(ISBLANK('Data Summary'!A6),"",'Data Summary'!A6)</f>
        <v>RUS_2009_SUR</v>
      </c>
      <c r="B4" s="122"/>
      <c r="C4" s="87" t="s">
        <v>3</v>
      </c>
      <c r="D4" s="103"/>
      <c r="E4" s="103"/>
      <c r="F4" s="103"/>
      <c r="G4" s="103"/>
      <c r="H4" s="103"/>
      <c r="I4" s="25"/>
      <c r="J4" s="23"/>
      <c r="K4" s="23"/>
      <c r="L4" s="122"/>
      <c r="M4" s="87" t="s">
        <v>3</v>
      </c>
      <c r="N4" s="7"/>
      <c r="O4" s="7"/>
      <c r="P4" s="7"/>
      <c r="Q4" s="7"/>
      <c r="R4" s="7"/>
      <c r="S4" s="25"/>
      <c r="T4" s="23"/>
      <c r="U4" s="23"/>
      <c r="V4" s="122"/>
      <c r="W4" s="87" t="s">
        <v>3</v>
      </c>
      <c r="X4" s="7"/>
      <c r="Y4" s="7"/>
      <c r="Z4" s="7"/>
      <c r="AA4" s="7"/>
      <c r="AB4" s="7"/>
      <c r="AC4" s="25"/>
      <c r="AD4" s="23"/>
      <c r="AE4" s="23"/>
      <c r="AF4" s="122"/>
      <c r="AG4" s="87" t="s">
        <v>3</v>
      </c>
      <c r="AH4" s="7"/>
      <c r="AI4" s="7"/>
      <c r="AJ4" s="7"/>
      <c r="AK4" s="7"/>
      <c r="AL4" s="7"/>
      <c r="AM4" s="25"/>
      <c r="AN4" s="23"/>
      <c r="AO4" s="23"/>
      <c r="AP4" s="122"/>
      <c r="AQ4" s="87" t="s">
        <v>3</v>
      </c>
      <c r="AR4" s="7"/>
      <c r="AS4" s="7"/>
      <c r="AT4" s="7"/>
      <c r="AU4" s="7"/>
      <c r="AV4" s="7"/>
      <c r="AW4" s="25"/>
      <c r="AX4" s="417"/>
      <c r="AY4" s="417"/>
      <c r="AZ4" s="122"/>
      <c r="BA4" s="87" t="s">
        <v>3</v>
      </c>
      <c r="BB4" s="7"/>
      <c r="BC4" s="7"/>
      <c r="BD4" s="7"/>
      <c r="BE4" s="7"/>
      <c r="BF4" s="7"/>
      <c r="BG4" s="25"/>
      <c r="BH4" s="417"/>
      <c r="BI4" s="417"/>
      <c r="BJ4" s="122"/>
      <c r="BK4" s="87" t="s">
        <v>3</v>
      </c>
      <c r="BL4" s="7"/>
      <c r="BM4" s="7"/>
      <c r="BN4" s="7"/>
      <c r="BO4" s="7"/>
      <c r="BP4" s="7"/>
      <c r="BQ4" s="25"/>
      <c r="BR4" s="23"/>
      <c r="BS4" s="23"/>
      <c r="BT4" s="122"/>
      <c r="BU4" s="88" t="s">
        <v>3</v>
      </c>
      <c r="BV4" s="7"/>
      <c r="BW4" s="7"/>
      <c r="BX4" s="7"/>
      <c r="BY4" s="7"/>
      <c r="BZ4" s="7"/>
      <c r="CA4" s="25"/>
      <c r="CB4" s="23"/>
      <c r="CC4" s="23"/>
      <c r="CD4" s="122"/>
      <c r="CE4" s="87" t="s">
        <v>3</v>
      </c>
      <c r="CF4" s="7"/>
      <c r="CG4" s="7"/>
      <c r="CH4" s="7"/>
      <c r="CI4" s="7"/>
      <c r="CJ4" s="7"/>
      <c r="CK4" s="25"/>
      <c r="CL4" s="417"/>
      <c r="CM4" s="417"/>
      <c r="CN4" s="122"/>
      <c r="CO4" s="87" t="s">
        <v>3</v>
      </c>
      <c r="CP4" s="7"/>
      <c r="CQ4" s="7"/>
      <c r="CR4" s="7"/>
      <c r="CS4" s="7"/>
      <c r="CT4" s="7"/>
      <c r="CU4" s="25"/>
      <c r="CV4" s="417"/>
      <c r="CW4" s="417"/>
      <c r="CX4" s="122"/>
      <c r="CY4" s="87" t="s">
        <v>3</v>
      </c>
      <c r="CZ4" s="7"/>
      <c r="DA4" s="7"/>
      <c r="DB4" s="7"/>
      <c r="DC4" s="7"/>
      <c r="DD4" s="7"/>
      <c r="DE4" s="25"/>
      <c r="DF4" s="23"/>
      <c r="DG4" s="23"/>
      <c r="DH4" s="122"/>
      <c r="DI4" s="87" t="s">
        <v>3</v>
      </c>
      <c r="DJ4" s="7"/>
      <c r="DK4" s="7"/>
      <c r="DL4" s="7"/>
      <c r="DM4" s="7"/>
      <c r="DN4" s="7"/>
      <c r="DO4" s="25"/>
      <c r="DP4" s="23"/>
      <c r="DQ4" s="23"/>
      <c r="DR4" s="122"/>
      <c r="DS4" s="87" t="s">
        <v>3</v>
      </c>
      <c r="DT4" s="7"/>
      <c r="DU4" s="7"/>
      <c r="DV4" s="7"/>
      <c r="DW4" s="7"/>
      <c r="DX4" s="7"/>
      <c r="DY4" s="25"/>
      <c r="DZ4" s="417"/>
      <c r="EA4" s="417"/>
      <c r="EB4" s="122"/>
      <c r="EC4" s="87" t="s">
        <v>3</v>
      </c>
      <c r="ED4" s="7"/>
      <c r="EE4" s="7"/>
      <c r="EF4" s="7"/>
      <c r="EG4" s="7"/>
      <c r="EH4" s="7"/>
      <c r="EI4" s="25"/>
      <c r="EJ4" s="417"/>
      <c r="EK4" s="417"/>
      <c r="EL4" s="122"/>
      <c r="EM4" s="87" t="s">
        <v>3</v>
      </c>
      <c r="EN4" s="7"/>
      <c r="EO4" s="7"/>
      <c r="EP4" s="7"/>
      <c r="EQ4" s="7"/>
      <c r="ER4" s="7"/>
      <c r="ES4" s="25"/>
      <c r="ET4" s="23"/>
      <c r="EU4" s="23"/>
      <c r="EV4" s="122"/>
      <c r="EW4" s="87" t="s">
        <v>3</v>
      </c>
      <c r="EX4" s="7"/>
      <c r="EY4" s="7"/>
      <c r="EZ4" s="7"/>
      <c r="FA4" s="7"/>
      <c r="FB4" s="7"/>
      <c r="FC4" s="25"/>
      <c r="FD4" s="23"/>
      <c r="FE4" s="23"/>
      <c r="FF4" s="122"/>
      <c r="FG4" s="87" t="s">
        <v>3</v>
      </c>
      <c r="FH4" s="7"/>
      <c r="FI4" s="7"/>
      <c r="FJ4" s="7"/>
      <c r="FK4" s="7"/>
      <c r="FL4" s="7"/>
      <c r="FM4" s="25"/>
      <c r="FN4" s="23"/>
      <c r="FO4" s="23"/>
      <c r="FP4" s="122"/>
      <c r="FQ4" s="87" t="s">
        <v>3</v>
      </c>
      <c r="FR4" s="7"/>
      <c r="FS4" s="7"/>
      <c r="FT4" s="7"/>
      <c r="FU4" s="7"/>
      <c r="FV4" s="7"/>
      <c r="FW4" s="25"/>
      <c r="FX4" s="23"/>
      <c r="FY4" s="23"/>
      <c r="FZ4" s="122"/>
      <c r="GA4" s="87" t="s">
        <v>3</v>
      </c>
      <c r="GB4" s="7"/>
      <c r="GC4" s="7"/>
      <c r="GD4" s="7"/>
      <c r="GE4" s="7"/>
      <c r="GF4" s="7"/>
      <c r="GG4" s="25"/>
      <c r="GH4" s="23"/>
      <c r="GI4" s="23"/>
      <c r="GJ4" s="122"/>
      <c r="GK4" s="87" t="s">
        <v>3</v>
      </c>
      <c r="GL4" s="7"/>
      <c r="GM4" s="7"/>
      <c r="GN4" s="7"/>
      <c r="GO4" s="7"/>
      <c r="GP4" s="7"/>
      <c r="GQ4" s="25"/>
      <c r="GR4" s="23"/>
      <c r="GS4" s="23"/>
      <c r="GT4" s="134"/>
      <c r="HD4" s="134"/>
      <c r="HN4" s="134"/>
      <c r="HX4" s="134"/>
      <c r="IH4" s="134"/>
      <c r="IR4" s="134"/>
      <c r="JB4" s="134"/>
      <c r="JL4" s="134"/>
      <c r="JV4" s="134"/>
      <c r="KF4" s="134"/>
    </row>
    <row xmlns:x14ac="http://schemas.microsoft.com/office/spreadsheetml/2009/9/ac" r="5" s="4" customFormat="true" x14ac:dyDescent="0.25">
      <c r="A5" s="394" t="str">
        <f ca="true">IF(ISBLANK('Data Summary'!A7),"",'Data Summary'!A7)</f>
        <v>RUS_2010_SUR</v>
      </c>
      <c r="B5" s="122"/>
      <c r="C5" s="87" t="s">
        <v>25</v>
      </c>
      <c r="D5" s="103"/>
      <c r="E5" s="103"/>
      <c r="F5" s="103"/>
      <c r="G5" s="103"/>
      <c r="H5" s="103"/>
      <c r="I5" s="25"/>
      <c r="J5" s="23"/>
      <c r="K5" s="23"/>
      <c r="L5" s="122"/>
      <c r="M5" s="87" t="s">
        <v>25</v>
      </c>
      <c r="N5" s="7"/>
      <c r="O5" s="7"/>
      <c r="P5" s="7"/>
      <c r="Q5" s="7"/>
      <c r="R5" s="7"/>
      <c r="S5" s="25"/>
      <c r="T5" s="23"/>
      <c r="U5" s="23"/>
      <c r="V5" s="122"/>
      <c r="W5" s="87" t="s">
        <v>25</v>
      </c>
      <c r="X5" s="7"/>
      <c r="Y5" s="7"/>
      <c r="Z5" s="7"/>
      <c r="AA5" s="7"/>
      <c r="AB5" s="7"/>
      <c r="AC5" s="25"/>
      <c r="AD5" s="23"/>
      <c r="AE5" s="23"/>
      <c r="AF5" s="122"/>
      <c r="AG5" s="87" t="s">
        <v>25</v>
      </c>
      <c r="AH5" s="7"/>
      <c r="AI5" s="7"/>
      <c r="AJ5" s="7"/>
      <c r="AK5" s="7"/>
      <c r="AL5" s="7"/>
      <c r="AM5" s="25"/>
      <c r="AN5" s="23"/>
      <c r="AO5" s="23"/>
      <c r="AP5" s="122"/>
      <c r="AQ5" s="87" t="s">
        <v>25</v>
      </c>
      <c r="AR5" s="7"/>
      <c r="AS5" s="7"/>
      <c r="AT5" s="7"/>
      <c r="AU5" s="7"/>
      <c r="AV5" s="7"/>
      <c r="AW5" s="25"/>
      <c r="AX5" s="417"/>
      <c r="AY5" s="417"/>
      <c r="AZ5" s="122"/>
      <c r="BA5" s="87" t="s">
        <v>25</v>
      </c>
      <c r="BB5" s="7"/>
      <c r="BC5" s="7"/>
      <c r="BD5" s="7"/>
      <c r="BE5" s="7"/>
      <c r="BF5" s="7"/>
      <c r="BG5" s="25"/>
      <c r="BH5" s="417"/>
      <c r="BI5" s="417"/>
      <c r="BJ5" s="122"/>
      <c r="BK5" s="87" t="s">
        <v>25</v>
      </c>
      <c r="BL5" s="7"/>
      <c r="BM5" s="7"/>
      <c r="BN5" s="7"/>
      <c r="BO5" s="7"/>
      <c r="BP5" s="7"/>
      <c r="BQ5" s="25"/>
      <c r="BR5" s="23"/>
      <c r="BS5" s="23"/>
      <c r="BT5" s="122"/>
      <c r="BU5" s="88" t="s">
        <v>25</v>
      </c>
      <c r="BV5" s="7"/>
      <c r="BW5" s="7"/>
      <c r="BX5" s="7"/>
      <c r="BY5" s="7"/>
      <c r="BZ5" s="7"/>
      <c r="CA5" s="25"/>
      <c r="CB5" s="23"/>
      <c r="CC5" s="23"/>
      <c r="CD5" s="122"/>
      <c r="CE5" s="87" t="s">
        <v>25</v>
      </c>
      <c r="CF5" s="7"/>
      <c r="CG5" s="7"/>
      <c r="CH5" s="7"/>
      <c r="CI5" s="7"/>
      <c r="CJ5" s="7"/>
      <c r="CK5" s="25"/>
      <c r="CL5" s="417"/>
      <c r="CM5" s="417"/>
      <c r="CN5" s="122"/>
      <c r="CO5" s="87" t="s">
        <v>25</v>
      </c>
      <c r="CP5" s="7"/>
      <c r="CQ5" s="7"/>
      <c r="CR5" s="7"/>
      <c r="CS5" s="7"/>
      <c r="CT5" s="7"/>
      <c r="CU5" s="25"/>
      <c r="CV5" s="417"/>
      <c r="CW5" s="417"/>
      <c r="CX5" s="122"/>
      <c r="CY5" s="87" t="s">
        <v>25</v>
      </c>
      <c r="CZ5" s="7"/>
      <c r="DA5" s="7"/>
      <c r="DB5" s="7"/>
      <c r="DC5" s="7"/>
      <c r="DD5" s="7"/>
      <c r="DE5" s="25"/>
      <c r="DF5" s="23"/>
      <c r="DG5" s="23"/>
      <c r="DH5" s="122"/>
      <c r="DI5" s="87" t="s">
        <v>25</v>
      </c>
      <c r="DJ5" s="7"/>
      <c r="DK5" s="7"/>
      <c r="DL5" s="7"/>
      <c r="DM5" s="7"/>
      <c r="DN5" s="7"/>
      <c r="DO5" s="25"/>
      <c r="DP5" s="23"/>
      <c r="DQ5" s="23"/>
      <c r="DR5" s="122"/>
      <c r="DS5" s="87" t="s">
        <v>25</v>
      </c>
      <c r="DT5" s="7"/>
      <c r="DU5" s="7"/>
      <c r="DV5" s="7"/>
      <c r="DW5" s="7"/>
      <c r="DX5" s="7"/>
      <c r="DY5" s="25"/>
      <c r="DZ5" s="417"/>
      <c r="EA5" s="417"/>
      <c r="EB5" s="122"/>
      <c r="EC5" s="87" t="s">
        <v>25</v>
      </c>
      <c r="ED5" s="7"/>
      <c r="EE5" s="7"/>
      <c r="EF5" s="7"/>
      <c r="EG5" s="7"/>
      <c r="EH5" s="7"/>
      <c r="EI5" s="25"/>
      <c r="EJ5" s="417"/>
      <c r="EK5" s="417"/>
      <c r="EL5" s="122"/>
      <c r="EM5" s="87" t="s">
        <v>25</v>
      </c>
      <c r="EN5" s="7"/>
      <c r="EO5" s="7"/>
      <c r="EP5" s="7"/>
      <c r="EQ5" s="7"/>
      <c r="ER5" s="7"/>
      <c r="ES5" s="25"/>
      <c r="ET5" s="23"/>
      <c r="EU5" s="23"/>
      <c r="EV5" s="122"/>
      <c r="EW5" s="87" t="s">
        <v>25</v>
      </c>
      <c r="EX5" s="7"/>
      <c r="EY5" s="7"/>
      <c r="EZ5" s="7"/>
      <c r="FA5" s="7"/>
      <c r="FB5" s="7"/>
      <c r="FC5" s="25"/>
      <c r="FD5" s="23"/>
      <c r="FE5" s="23"/>
      <c r="FF5" s="122"/>
      <c r="FG5" s="87" t="s">
        <v>25</v>
      </c>
      <c r="FH5" s="7"/>
      <c r="FI5" s="7"/>
      <c r="FJ5" s="7"/>
      <c r="FK5" s="7"/>
      <c r="FL5" s="7"/>
      <c r="FM5" s="25"/>
      <c r="FN5" s="23"/>
      <c r="FO5" s="23"/>
      <c r="FP5" s="122"/>
      <c r="FQ5" s="87" t="s">
        <v>25</v>
      </c>
      <c r="FR5" s="7"/>
      <c r="FS5" s="7"/>
      <c r="FT5" s="7"/>
      <c r="FU5" s="7"/>
      <c r="FV5" s="7"/>
      <c r="FW5" s="25"/>
      <c r="FX5" s="23"/>
      <c r="FY5" s="23"/>
      <c r="FZ5" s="122"/>
      <c r="GA5" s="87" t="s">
        <v>25</v>
      </c>
      <c r="GB5" s="7"/>
      <c r="GC5" s="7"/>
      <c r="GD5" s="7"/>
      <c r="GE5" s="7"/>
      <c r="GF5" s="7"/>
      <c r="GG5" s="25"/>
      <c r="GH5" s="23"/>
      <c r="GI5" s="23"/>
      <c r="GJ5" s="122"/>
      <c r="GK5" s="87" t="s">
        <v>25</v>
      </c>
      <c r="GL5" s="7"/>
      <c r="GM5" s="7"/>
      <c r="GN5" s="7"/>
      <c r="GO5" s="7"/>
      <c r="GP5" s="7"/>
      <c r="GQ5" s="25"/>
      <c r="GR5" s="23"/>
      <c r="GS5" s="23"/>
      <c r="GT5" s="134"/>
      <c r="HD5" s="134"/>
      <c r="HN5" s="134"/>
      <c r="HX5" s="134"/>
      <c r="IH5" s="134"/>
      <c r="IR5" s="134"/>
      <c r="JB5" s="134"/>
      <c r="JL5" s="134"/>
      <c r="JV5" s="134"/>
      <c r="KF5" s="134"/>
    </row>
    <row xmlns:x14ac="http://schemas.microsoft.com/office/spreadsheetml/2009/9/ac" r="6" s="4" customFormat="true" ht="15.75" customHeight="true" x14ac:dyDescent="0.25">
      <c r="A6" s="394" t="str">
        <f ca="true">IF(ISBLANK('Data Summary'!A8),"",'Data Summary'!A8)</f>
        <v>RUS_2011_SUR</v>
      </c>
      <c r="B6" s="138"/>
      <c r="C6" s="88" t="s">
        <v>26</v>
      </c>
      <c r="D6" s="100"/>
      <c r="E6" s="103"/>
      <c r="F6" s="103"/>
      <c r="G6" s="103"/>
      <c r="H6" s="103"/>
      <c r="I6" s="25"/>
      <c r="J6" s="23"/>
      <c r="K6" s="23"/>
      <c r="L6" s="138"/>
      <c r="M6" s="88" t="s">
        <v>26</v>
      </c>
      <c r="N6" s="19"/>
      <c r="O6" s="7"/>
      <c r="P6" s="7"/>
      <c r="Q6" s="7"/>
      <c r="R6" s="7"/>
      <c r="S6" s="25"/>
      <c r="T6" s="23"/>
      <c r="U6" s="23"/>
      <c r="V6" s="138"/>
      <c r="W6" s="88" t="s">
        <v>26</v>
      </c>
      <c r="X6" s="19"/>
      <c r="Y6" s="7"/>
      <c r="Z6" s="7"/>
      <c r="AA6" s="7"/>
      <c r="AB6" s="7"/>
      <c r="AC6" s="25"/>
      <c r="AD6" s="23"/>
      <c r="AE6" s="23"/>
      <c r="AF6" s="138"/>
      <c r="AG6" s="88" t="s">
        <v>26</v>
      </c>
      <c r="AH6" s="19"/>
      <c r="AI6" s="7"/>
      <c r="AJ6" s="7"/>
      <c r="AK6" s="7"/>
      <c r="AL6" s="7"/>
      <c r="AM6" s="25"/>
      <c r="AN6" s="23"/>
      <c r="AO6" s="23"/>
      <c r="AP6" s="138"/>
      <c r="AQ6" s="88" t="s">
        <v>26</v>
      </c>
      <c r="AR6" s="19"/>
      <c r="AS6" s="7"/>
      <c r="AT6" s="7"/>
      <c r="AU6" s="7"/>
      <c r="AV6" s="7"/>
      <c r="AW6" s="25"/>
      <c r="AX6" s="417"/>
      <c r="AY6" s="417"/>
      <c r="AZ6" s="138"/>
      <c r="BA6" s="88" t="s">
        <v>26</v>
      </c>
      <c r="BB6" s="19"/>
      <c r="BC6" s="7"/>
      <c r="BD6" s="7"/>
      <c r="BE6" s="7"/>
      <c r="BF6" s="7"/>
      <c r="BG6" s="25"/>
      <c r="BH6" s="417"/>
      <c r="BI6" s="417"/>
      <c r="BJ6" s="138"/>
      <c r="BK6" s="88" t="s">
        <v>26</v>
      </c>
      <c r="BL6" s="19"/>
      <c r="BM6" s="7"/>
      <c r="BN6" s="7"/>
      <c r="BO6" s="7"/>
      <c r="BP6" s="7"/>
      <c r="BQ6" s="25"/>
      <c r="BR6" s="23"/>
      <c r="BS6" s="23"/>
      <c r="BT6" s="138"/>
      <c r="BU6" s="88" t="s">
        <v>26</v>
      </c>
      <c r="BV6" s="19"/>
      <c r="BW6" s="7"/>
      <c r="BX6" s="7"/>
      <c r="BY6" s="7"/>
      <c r="BZ6" s="7"/>
      <c r="CA6" s="25"/>
      <c r="CB6" s="23"/>
      <c r="CC6" s="23"/>
      <c r="CD6" s="138"/>
      <c r="CE6" s="88" t="s">
        <v>26</v>
      </c>
      <c r="CF6" s="19"/>
      <c r="CG6" s="7"/>
      <c r="CH6" s="7"/>
      <c r="CI6" s="7"/>
      <c r="CJ6" s="7"/>
      <c r="CK6" s="25"/>
      <c r="CL6" s="417"/>
      <c r="CM6" s="417"/>
      <c r="CN6" s="138"/>
      <c r="CO6" s="88" t="s">
        <v>26</v>
      </c>
      <c r="CP6" s="19"/>
      <c r="CQ6" s="7"/>
      <c r="CR6" s="7"/>
      <c r="CS6" s="7"/>
      <c r="CT6" s="7"/>
      <c r="CU6" s="25"/>
      <c r="CV6" s="417"/>
      <c r="CW6" s="417"/>
      <c r="CX6" s="138"/>
      <c r="CY6" s="88" t="s">
        <v>26</v>
      </c>
      <c r="CZ6" s="19"/>
      <c r="DA6" s="7"/>
      <c r="DB6" s="7"/>
      <c r="DC6" s="7"/>
      <c r="DD6" s="7"/>
      <c r="DE6" s="25"/>
      <c r="DF6" s="23"/>
      <c r="DG6" s="23"/>
      <c r="DH6" s="138"/>
      <c r="DI6" s="88" t="s">
        <v>26</v>
      </c>
      <c r="DJ6" s="19"/>
      <c r="DK6" s="7"/>
      <c r="DL6" s="7"/>
      <c r="DM6" s="7"/>
      <c r="DN6" s="7"/>
      <c r="DO6" s="25"/>
      <c r="DP6" s="23"/>
      <c r="DQ6" s="23"/>
      <c r="DR6" s="138"/>
      <c r="DS6" s="88" t="s">
        <v>26</v>
      </c>
      <c r="DT6" s="19"/>
      <c r="DU6" s="7"/>
      <c r="DV6" s="7"/>
      <c r="DW6" s="7"/>
      <c r="DX6" s="7"/>
      <c r="DY6" s="25"/>
      <c r="DZ6" s="417"/>
      <c r="EA6" s="417"/>
      <c r="EB6" s="138"/>
      <c r="EC6" s="88" t="s">
        <v>26</v>
      </c>
      <c r="ED6" s="19"/>
      <c r="EE6" s="7"/>
      <c r="EF6" s="7"/>
      <c r="EG6" s="7"/>
      <c r="EH6" s="7"/>
      <c r="EI6" s="25"/>
      <c r="EJ6" s="417"/>
      <c r="EK6" s="417"/>
      <c r="EL6" s="138"/>
      <c r="EM6" s="88" t="s">
        <v>26</v>
      </c>
      <c r="EN6" s="19"/>
      <c r="EO6" s="7"/>
      <c r="EP6" s="7"/>
      <c r="EQ6" s="7"/>
      <c r="ER6" s="7"/>
      <c r="ES6" s="25"/>
      <c r="ET6" s="23"/>
      <c r="EU6" s="23"/>
      <c r="EV6" s="138"/>
      <c r="EW6" s="88" t="s">
        <v>26</v>
      </c>
      <c r="EX6" s="19"/>
      <c r="EY6" s="7"/>
      <c r="EZ6" s="7"/>
      <c r="FA6" s="7"/>
      <c r="FB6" s="7"/>
      <c r="FC6" s="25"/>
      <c r="FD6" s="23"/>
      <c r="FE6" s="23"/>
      <c r="FF6" s="138"/>
      <c r="FG6" s="88" t="s">
        <v>26</v>
      </c>
      <c r="FH6" s="19"/>
      <c r="FI6" s="7"/>
      <c r="FJ6" s="7"/>
      <c r="FK6" s="7"/>
      <c r="FL6" s="7"/>
      <c r="FM6" s="25"/>
      <c r="FN6" s="23"/>
      <c r="FO6" s="23"/>
      <c r="FP6" s="138"/>
      <c r="FQ6" s="88" t="s">
        <v>26</v>
      </c>
      <c r="FR6" s="19"/>
      <c r="FS6" s="7"/>
      <c r="FT6" s="7"/>
      <c r="FU6" s="7"/>
      <c r="FV6" s="7"/>
      <c r="FW6" s="25"/>
      <c r="FX6" s="23"/>
      <c r="FY6" s="23"/>
      <c r="FZ6" s="138"/>
      <c r="GA6" s="88" t="s">
        <v>26</v>
      </c>
      <c r="GB6" s="19"/>
      <c r="GC6" s="7"/>
      <c r="GD6" s="7"/>
      <c r="GE6" s="7"/>
      <c r="GF6" s="7"/>
      <c r="GG6" s="25"/>
      <c r="GH6" s="23"/>
      <c r="GI6" s="23"/>
      <c r="GJ6" s="138"/>
      <c r="GK6" s="88" t="s">
        <v>26</v>
      </c>
      <c r="GL6" s="19"/>
      <c r="GM6" s="7"/>
      <c r="GN6" s="7"/>
      <c r="GO6" s="7"/>
      <c r="GP6" s="7"/>
      <c r="GQ6" s="25"/>
      <c r="GR6" s="23"/>
      <c r="GS6" s="23"/>
      <c r="GT6" s="134"/>
      <c r="HD6" s="134"/>
      <c r="HN6" s="134"/>
      <c r="HX6" s="134"/>
      <c r="IH6" s="134"/>
      <c r="IR6" s="134"/>
      <c r="JB6" s="134"/>
      <c r="JL6" s="134"/>
      <c r="JV6" s="134"/>
      <c r="KF6" s="134"/>
    </row>
    <row xmlns:x14ac="http://schemas.microsoft.com/office/spreadsheetml/2009/9/ac" r="7" s="4" customFormat="true" x14ac:dyDescent="0.25">
      <c r="A7" s="394" t="str">
        <f ca="true">IF(ISBLANK('Data Summary'!A9),"",'Data Summary'!A9)</f>
        <v>RUS_2012_SUR</v>
      </c>
      <c r="B7" s="122"/>
      <c r="C7" s="88" t="s">
        <v>141</v>
      </c>
      <c r="D7" s="120"/>
      <c r="E7" s="103"/>
      <c r="F7" s="103"/>
      <c r="G7" s="103"/>
      <c r="H7" s="103"/>
      <c r="I7" s="25"/>
      <c r="J7" s="23"/>
      <c r="K7" s="23"/>
      <c r="L7" s="122"/>
      <c r="M7" s="88" t="s">
        <v>141</v>
      </c>
      <c r="N7" s="77"/>
      <c r="O7" s="7"/>
      <c r="P7" s="7"/>
      <c r="Q7" s="7"/>
      <c r="R7" s="7"/>
      <c r="S7" s="25"/>
      <c r="T7" s="23"/>
      <c r="U7" s="23"/>
      <c r="V7" s="122"/>
      <c r="W7" s="88" t="s">
        <v>141</v>
      </c>
      <c r="X7" s="77"/>
      <c r="Y7" s="7"/>
      <c r="Z7" s="7"/>
      <c r="AA7" s="7"/>
      <c r="AB7" s="7"/>
      <c r="AC7" s="25"/>
      <c r="AD7" s="23"/>
      <c r="AE7" s="23"/>
      <c r="AF7" s="122"/>
      <c r="AG7" s="88" t="s">
        <v>141</v>
      </c>
      <c r="AH7" s="77"/>
      <c r="AI7" s="7"/>
      <c r="AJ7" s="7"/>
      <c r="AK7" s="7"/>
      <c r="AL7" s="7"/>
      <c r="AM7" s="25"/>
      <c r="AN7" s="23"/>
      <c r="AO7" s="23"/>
      <c r="AP7" s="122"/>
      <c r="AQ7" s="88" t="s">
        <v>141</v>
      </c>
      <c r="AR7" s="77"/>
      <c r="AS7" s="7"/>
      <c r="AT7" s="7"/>
      <c r="AU7" s="7"/>
      <c r="AV7" s="7"/>
      <c r="AW7" s="25"/>
      <c r="AX7" s="417"/>
      <c r="AY7" s="417"/>
      <c r="AZ7" s="122"/>
      <c r="BA7" s="88" t="s">
        <v>141</v>
      </c>
      <c r="BB7" s="77"/>
      <c r="BC7" s="7"/>
      <c r="BD7" s="7"/>
      <c r="BE7" s="7"/>
      <c r="BF7" s="7"/>
      <c r="BG7" s="25"/>
      <c r="BH7" s="417"/>
      <c r="BI7" s="417"/>
      <c r="BJ7" s="122"/>
      <c r="BK7" s="88" t="s">
        <v>141</v>
      </c>
      <c r="BL7" s="77"/>
      <c r="BM7" s="7"/>
      <c r="BN7" s="7"/>
      <c r="BO7" s="7"/>
      <c r="BP7" s="7"/>
      <c r="BQ7" s="25"/>
      <c r="BR7" s="23"/>
      <c r="BS7" s="23"/>
      <c r="BT7" s="122"/>
      <c r="BU7" s="88" t="s">
        <v>141</v>
      </c>
      <c r="BV7" s="77"/>
      <c r="BW7" s="7"/>
      <c r="BX7" s="7"/>
      <c r="BY7" s="7"/>
      <c r="BZ7" s="7"/>
      <c r="CA7" s="25"/>
      <c r="CB7" s="23"/>
      <c r="CC7" s="23"/>
      <c r="CD7" s="122"/>
      <c r="CE7" s="88" t="s">
        <v>141</v>
      </c>
      <c r="CF7" s="77"/>
      <c r="CG7" s="7"/>
      <c r="CH7" s="7"/>
      <c r="CI7" s="7"/>
      <c r="CJ7" s="7"/>
      <c r="CK7" s="25"/>
      <c r="CL7" s="417"/>
      <c r="CM7" s="417"/>
      <c r="CN7" s="122"/>
      <c r="CO7" s="88" t="s">
        <v>141</v>
      </c>
      <c r="CP7" s="77"/>
      <c r="CQ7" s="7"/>
      <c r="CR7" s="7"/>
      <c r="CS7" s="7"/>
      <c r="CT7" s="7"/>
      <c r="CU7" s="25"/>
      <c r="CV7" s="417"/>
      <c r="CW7" s="417"/>
      <c r="CX7" s="122"/>
      <c r="CY7" s="88" t="s">
        <v>141</v>
      </c>
      <c r="CZ7" s="77"/>
      <c r="DA7" s="7"/>
      <c r="DB7" s="7"/>
      <c r="DC7" s="7"/>
      <c r="DD7" s="7"/>
      <c r="DE7" s="25"/>
      <c r="DF7" s="23"/>
      <c r="DG7" s="23"/>
      <c r="DH7" s="122"/>
      <c r="DI7" s="88" t="s">
        <v>141</v>
      </c>
      <c r="DJ7" s="77"/>
      <c r="DK7" s="7"/>
      <c r="DL7" s="7"/>
      <c r="DM7" s="7"/>
      <c r="DN7" s="7"/>
      <c r="DO7" s="25"/>
      <c r="DP7" s="23"/>
      <c r="DQ7" s="23"/>
      <c r="DR7" s="122"/>
      <c r="DS7" s="88" t="s">
        <v>141</v>
      </c>
      <c r="DT7" s="77"/>
      <c r="DU7" s="7"/>
      <c r="DV7" s="7"/>
      <c r="DW7" s="7"/>
      <c r="DX7" s="7"/>
      <c r="DY7" s="25"/>
      <c r="DZ7" s="417"/>
      <c r="EA7" s="417"/>
      <c r="EB7" s="122"/>
      <c r="EC7" s="88" t="s">
        <v>141</v>
      </c>
      <c r="ED7" s="77"/>
      <c r="EE7" s="7"/>
      <c r="EF7" s="7"/>
      <c r="EG7" s="7"/>
      <c r="EH7" s="7"/>
      <c r="EI7" s="25"/>
      <c r="EJ7" s="417"/>
      <c r="EK7" s="417"/>
      <c r="EL7" s="122"/>
      <c r="EM7" s="88" t="s">
        <v>141</v>
      </c>
      <c r="EN7" s="77"/>
      <c r="EO7" s="7"/>
      <c r="EP7" s="7"/>
      <c r="EQ7" s="7"/>
      <c r="ER7" s="7"/>
      <c r="ES7" s="25"/>
      <c r="ET7" s="23"/>
      <c r="EU7" s="23"/>
      <c r="EV7" s="122"/>
      <c r="EW7" s="88" t="s">
        <v>141</v>
      </c>
      <c r="EX7" s="77"/>
      <c r="EY7" s="7"/>
      <c r="EZ7" s="7"/>
      <c r="FA7" s="7"/>
      <c r="FB7" s="7"/>
      <c r="FC7" s="25"/>
      <c r="FD7" s="23"/>
      <c r="FE7" s="23"/>
      <c r="FF7" s="122"/>
      <c r="FG7" s="88" t="s">
        <v>141</v>
      </c>
      <c r="FH7" s="77"/>
      <c r="FI7" s="7"/>
      <c r="FJ7" s="7"/>
      <c r="FK7" s="7"/>
      <c r="FL7" s="7"/>
      <c r="FM7" s="25"/>
      <c r="FN7" s="23"/>
      <c r="FO7" s="23"/>
      <c r="FP7" s="122"/>
      <c r="FQ7" s="88" t="s">
        <v>141</v>
      </c>
      <c r="FR7" s="77"/>
      <c r="FS7" s="7"/>
      <c r="FT7" s="7"/>
      <c r="FU7" s="7"/>
      <c r="FV7" s="7"/>
      <c r="FW7" s="25"/>
      <c r="FX7" s="23"/>
      <c r="FY7" s="23"/>
      <c r="FZ7" s="122"/>
      <c r="GA7" s="88" t="s">
        <v>141</v>
      </c>
      <c r="GB7" s="77"/>
      <c r="GC7" s="7"/>
      <c r="GD7" s="7"/>
      <c r="GE7" s="7"/>
      <c r="GF7" s="7"/>
      <c r="GG7" s="25"/>
      <c r="GH7" s="23"/>
      <c r="GI7" s="23"/>
      <c r="GJ7" s="122"/>
      <c r="GK7" s="88" t="s">
        <v>141</v>
      </c>
      <c r="GL7" s="77"/>
      <c r="GM7" s="7"/>
      <c r="GN7" s="7"/>
      <c r="GO7" s="7"/>
      <c r="GP7" s="7"/>
      <c r="GQ7" s="25"/>
      <c r="GR7" s="23"/>
      <c r="GS7" s="23"/>
      <c r="GT7" s="134"/>
      <c r="HD7" s="134"/>
      <c r="HN7" s="134"/>
      <c r="HX7" s="134"/>
      <c r="IH7" s="134"/>
      <c r="IR7" s="134"/>
      <c r="JB7" s="134"/>
      <c r="JL7" s="134"/>
      <c r="JV7" s="134"/>
      <c r="KF7" s="134"/>
    </row>
    <row xmlns:x14ac="http://schemas.microsoft.com/office/spreadsheetml/2009/9/ac" r="8" s="4" customFormat="true" x14ac:dyDescent="0.25">
      <c r="A8" s="394" t="str">
        <f ca="true">IF(ISBLANK('Data Summary'!A10),"",'Data Summary'!A10)</f>
        <v>RUS_2012_PWH</v>
      </c>
      <c r="B8" s="138"/>
      <c r="C8" s="88" t="s">
        <v>142</v>
      </c>
      <c r="D8" s="100"/>
      <c r="E8" s="103"/>
      <c r="F8" s="103"/>
      <c r="G8" s="103"/>
      <c r="H8" s="103"/>
      <c r="I8" s="25"/>
      <c r="J8" s="23"/>
      <c r="K8" s="23"/>
      <c r="L8" s="138"/>
      <c r="M8" s="88" t="s">
        <v>142</v>
      </c>
      <c r="N8" s="19"/>
      <c r="O8" s="7"/>
      <c r="P8" s="7"/>
      <c r="Q8" s="7"/>
      <c r="R8" s="7"/>
      <c r="S8" s="25"/>
      <c r="T8" s="23"/>
      <c r="U8" s="23"/>
      <c r="V8" s="138"/>
      <c r="W8" s="88" t="s">
        <v>142</v>
      </c>
      <c r="X8" s="19"/>
      <c r="Y8" s="7"/>
      <c r="Z8" s="7"/>
      <c r="AA8" s="7"/>
      <c r="AB8" s="7"/>
      <c r="AC8" s="25"/>
      <c r="AD8" s="23"/>
      <c r="AE8" s="23"/>
      <c r="AF8" s="138"/>
      <c r="AG8" s="88" t="s">
        <v>142</v>
      </c>
      <c r="AH8" s="19"/>
      <c r="AI8" s="7"/>
      <c r="AJ8" s="7"/>
      <c r="AK8" s="7"/>
      <c r="AL8" s="7"/>
      <c r="AM8" s="25"/>
      <c r="AN8" s="23"/>
      <c r="AO8" s="23"/>
      <c r="AP8" s="138"/>
      <c r="AQ8" s="88" t="s">
        <v>142</v>
      </c>
      <c r="AR8" s="19"/>
      <c r="AS8" s="7"/>
      <c r="AT8" s="7"/>
      <c r="AU8" s="7"/>
      <c r="AV8" s="7"/>
      <c r="AW8" s="25"/>
      <c r="AX8" s="417"/>
      <c r="AY8" s="417"/>
      <c r="AZ8" s="138"/>
      <c r="BA8" s="88" t="s">
        <v>142</v>
      </c>
      <c r="BB8" s="19"/>
      <c r="BC8" s="7"/>
      <c r="BD8" s="7"/>
      <c r="BE8" s="7"/>
      <c r="BF8" s="7"/>
      <c r="BG8" s="25"/>
      <c r="BH8" s="417"/>
      <c r="BI8" s="417"/>
      <c r="BJ8" s="138"/>
      <c r="BK8" s="88" t="s">
        <v>142</v>
      </c>
      <c r="BL8" s="19"/>
      <c r="BM8" s="7"/>
      <c r="BN8" s="7"/>
      <c r="BO8" s="7"/>
      <c r="BP8" s="7"/>
      <c r="BQ8" s="25"/>
      <c r="BR8" s="23"/>
      <c r="BS8" s="23"/>
      <c r="BT8" s="138"/>
      <c r="BU8" s="88" t="s">
        <v>142</v>
      </c>
      <c r="BV8" s="19"/>
      <c r="BW8" s="7"/>
      <c r="BX8" s="7"/>
      <c r="BY8" s="7"/>
      <c r="BZ8" s="7"/>
      <c r="CA8" s="25"/>
      <c r="CB8" s="23"/>
      <c r="CC8" s="23"/>
      <c r="CD8" s="138"/>
      <c r="CE8" s="88" t="s">
        <v>142</v>
      </c>
      <c r="CF8" s="19"/>
      <c r="CG8" s="7"/>
      <c r="CH8" s="7"/>
      <c r="CI8" s="7"/>
      <c r="CJ8" s="7"/>
      <c r="CK8" s="25"/>
      <c r="CL8" s="417"/>
      <c r="CM8" s="417"/>
      <c r="CN8" s="138"/>
      <c r="CO8" s="88" t="s">
        <v>142</v>
      </c>
      <c r="CP8" s="19"/>
      <c r="CQ8" s="7"/>
      <c r="CR8" s="7"/>
      <c r="CS8" s="7"/>
      <c r="CT8" s="7"/>
      <c r="CU8" s="25"/>
      <c r="CV8" s="417"/>
      <c r="CW8" s="417"/>
      <c r="CX8" s="138"/>
      <c r="CY8" s="88" t="s">
        <v>142</v>
      </c>
      <c r="CZ8" s="19"/>
      <c r="DA8" s="7"/>
      <c r="DB8" s="7"/>
      <c r="DC8" s="7"/>
      <c r="DD8" s="7"/>
      <c r="DE8" s="25"/>
      <c r="DF8" s="23"/>
      <c r="DG8" s="23"/>
      <c r="DH8" s="138"/>
      <c r="DI8" s="88" t="s">
        <v>142</v>
      </c>
      <c r="DJ8" s="19"/>
      <c r="DK8" s="7"/>
      <c r="DL8" s="7"/>
      <c r="DM8" s="7"/>
      <c r="DN8" s="7"/>
      <c r="DO8" s="25"/>
      <c r="DP8" s="23"/>
      <c r="DQ8" s="23"/>
      <c r="DR8" s="138"/>
      <c r="DS8" s="88" t="s">
        <v>142</v>
      </c>
      <c r="DT8" s="19"/>
      <c r="DU8" s="7"/>
      <c r="DV8" s="7"/>
      <c r="DW8" s="7"/>
      <c r="DX8" s="7"/>
      <c r="DY8" s="25"/>
      <c r="DZ8" s="417"/>
      <c r="EA8" s="417"/>
      <c r="EB8" s="138"/>
      <c r="EC8" s="88" t="s">
        <v>142</v>
      </c>
      <c r="ED8" s="19"/>
      <c r="EE8" s="7"/>
      <c r="EF8" s="7"/>
      <c r="EG8" s="7"/>
      <c r="EH8" s="7"/>
      <c r="EI8" s="25"/>
      <c r="EJ8" s="417"/>
      <c r="EK8" s="417"/>
      <c r="EL8" s="138"/>
      <c r="EM8" s="88" t="s">
        <v>142</v>
      </c>
      <c r="EN8" s="19"/>
      <c r="EO8" s="7"/>
      <c r="EP8" s="7"/>
      <c r="EQ8" s="7"/>
      <c r="ER8" s="7"/>
      <c r="ES8" s="25"/>
      <c r="ET8" s="23"/>
      <c r="EU8" s="23"/>
      <c r="EV8" s="138"/>
      <c r="EW8" s="88" t="s">
        <v>142</v>
      </c>
      <c r="EX8" s="19"/>
      <c r="EY8" s="7"/>
      <c r="EZ8" s="7"/>
      <c r="FA8" s="7"/>
      <c r="FB8" s="7"/>
      <c r="FC8" s="25"/>
      <c r="FD8" s="23"/>
      <c r="FE8" s="23"/>
      <c r="FF8" s="138"/>
      <c r="FG8" s="88" t="s">
        <v>142</v>
      </c>
      <c r="FH8" s="19"/>
      <c r="FI8" s="7"/>
      <c r="FJ8" s="7"/>
      <c r="FK8" s="7"/>
      <c r="FL8" s="7"/>
      <c r="FM8" s="25"/>
      <c r="FN8" s="23"/>
      <c r="FO8" s="23"/>
      <c r="FP8" s="138"/>
      <c r="FQ8" s="88" t="s">
        <v>142</v>
      </c>
      <c r="FR8" s="19"/>
      <c r="FS8" s="7"/>
      <c r="FT8" s="7"/>
      <c r="FU8" s="7"/>
      <c r="FV8" s="7"/>
      <c r="FW8" s="25"/>
      <c r="FX8" s="23"/>
      <c r="FY8" s="23"/>
      <c r="FZ8" s="138"/>
      <c r="GA8" s="88" t="s">
        <v>142</v>
      </c>
      <c r="GB8" s="19"/>
      <c r="GC8" s="7"/>
      <c r="GD8" s="7"/>
      <c r="GE8" s="7"/>
      <c r="GF8" s="7"/>
      <c r="GG8" s="25"/>
      <c r="GH8" s="23"/>
      <c r="GI8" s="23"/>
      <c r="GJ8" s="138"/>
      <c r="GK8" s="88" t="s">
        <v>142</v>
      </c>
      <c r="GL8" s="19"/>
      <c r="GM8" s="7"/>
      <c r="GN8" s="7"/>
      <c r="GO8" s="7"/>
      <c r="GP8" s="7"/>
      <c r="GQ8" s="25"/>
      <c r="GR8" s="23"/>
      <c r="GS8" s="23"/>
      <c r="GT8" s="134"/>
      <c r="HD8" s="134"/>
      <c r="HN8" s="134"/>
      <c r="HX8" s="134"/>
      <c r="IH8" s="134"/>
      <c r="IR8" s="134"/>
      <c r="JB8" s="134"/>
      <c r="JL8" s="134"/>
      <c r="JV8" s="134"/>
      <c r="KF8" s="134"/>
    </row>
    <row xmlns:x14ac="http://schemas.microsoft.com/office/spreadsheetml/2009/9/ac" r="9" s="4" customFormat="true" x14ac:dyDescent="0.25">
      <c r="A9" s="394" t="str">
        <f ca="true">IF(ISBLANK('Data Summary'!A11),"",'Data Summary'!A11)</f>
        <v>RUS_2013_PWH</v>
      </c>
      <c r="B9" s="122"/>
      <c r="C9" s="88" t="s">
        <v>183</v>
      </c>
      <c r="D9" s="100"/>
      <c r="E9" s="103"/>
      <c r="F9" s="103"/>
      <c r="G9" s="103"/>
      <c r="H9" s="103"/>
      <c r="I9" s="25"/>
      <c r="J9" s="23"/>
      <c r="K9" s="23"/>
      <c r="L9" s="122"/>
      <c r="M9" s="88" t="s">
        <v>183</v>
      </c>
      <c r="N9" s="19"/>
      <c r="O9" s="7"/>
      <c r="P9" s="7"/>
      <c r="Q9" s="7"/>
      <c r="R9" s="7"/>
      <c r="S9" s="25"/>
      <c r="T9" s="23"/>
      <c r="U9" s="23"/>
      <c r="V9" s="122"/>
      <c r="W9" s="88" t="s">
        <v>183</v>
      </c>
      <c r="X9" s="19"/>
      <c r="Y9" s="7"/>
      <c r="Z9" s="7"/>
      <c r="AA9" s="7"/>
      <c r="AB9" s="7"/>
      <c r="AC9" s="25"/>
      <c r="AD9" s="23"/>
      <c r="AE9" s="23"/>
      <c r="AF9" s="122"/>
      <c r="AG9" s="88" t="s">
        <v>183</v>
      </c>
      <c r="AH9" s="19"/>
      <c r="AI9" s="7"/>
      <c r="AJ9" s="7"/>
      <c r="AK9" s="7"/>
      <c r="AL9" s="7"/>
      <c r="AM9" s="25"/>
      <c r="AN9" s="23"/>
      <c r="AO9" s="23"/>
      <c r="AP9" s="122"/>
      <c r="AQ9" s="88" t="s">
        <v>183</v>
      </c>
      <c r="AR9" s="19"/>
      <c r="AS9" s="7"/>
      <c r="AT9" s="7"/>
      <c r="AU9" s="7"/>
      <c r="AV9" s="7"/>
      <c r="AW9" s="25"/>
      <c r="AX9" s="417"/>
      <c r="AY9" s="417"/>
      <c r="AZ9" s="122"/>
      <c r="BA9" s="88" t="s">
        <v>183</v>
      </c>
      <c r="BB9" s="19"/>
      <c r="BC9" s="7"/>
      <c r="BD9" s="7"/>
      <c r="BE9" s="7"/>
      <c r="BF9" s="7"/>
      <c r="BG9" s="25"/>
      <c r="BH9" s="417"/>
      <c r="BI9" s="417"/>
      <c r="BJ9" s="122"/>
      <c r="BK9" s="88" t="s">
        <v>183</v>
      </c>
      <c r="BL9" s="19"/>
      <c r="BM9" s="7"/>
      <c r="BN9" s="7"/>
      <c r="BO9" s="7"/>
      <c r="BP9" s="7"/>
      <c r="BQ9" s="25"/>
      <c r="BR9" s="23"/>
      <c r="BS9" s="23"/>
      <c r="BT9" s="122"/>
      <c r="BU9" s="88" t="s">
        <v>183</v>
      </c>
      <c r="BV9" s="19"/>
      <c r="BW9" s="7"/>
      <c r="BX9" s="7"/>
      <c r="BY9" s="7"/>
      <c r="BZ9" s="7"/>
      <c r="CA9" s="25"/>
      <c r="CB9" s="23"/>
      <c r="CC9" s="23"/>
      <c r="CD9" s="122"/>
      <c r="CE9" s="88" t="s">
        <v>183</v>
      </c>
      <c r="CF9" s="19"/>
      <c r="CG9" s="7"/>
      <c r="CH9" s="7"/>
      <c r="CI9" s="7"/>
      <c r="CJ9" s="7"/>
      <c r="CK9" s="25"/>
      <c r="CL9" s="417"/>
      <c r="CM9" s="417"/>
      <c r="CN9" s="122"/>
      <c r="CO9" s="88" t="s">
        <v>183</v>
      </c>
      <c r="CP9" s="19"/>
      <c r="CQ9" s="7"/>
      <c r="CR9" s="7"/>
      <c r="CS9" s="7"/>
      <c r="CT9" s="7"/>
      <c r="CU9" s="25"/>
      <c r="CV9" s="417"/>
      <c r="CW9" s="417"/>
      <c r="CX9" s="122"/>
      <c r="CY9" s="88" t="s">
        <v>183</v>
      </c>
      <c r="CZ9" s="19"/>
      <c r="DA9" s="7"/>
      <c r="DB9" s="7"/>
      <c r="DC9" s="7"/>
      <c r="DD9" s="7"/>
      <c r="DE9" s="25"/>
      <c r="DF9" s="23"/>
      <c r="DG9" s="23"/>
      <c r="DH9" s="122"/>
      <c r="DI9" s="88" t="s">
        <v>183</v>
      </c>
      <c r="DJ9" s="19"/>
      <c r="DK9" s="7"/>
      <c r="DL9" s="7"/>
      <c r="DM9" s="7"/>
      <c r="DN9" s="7"/>
      <c r="DO9" s="25"/>
      <c r="DP9" s="23"/>
      <c r="DQ9" s="23"/>
      <c r="DR9" s="122"/>
      <c r="DS9" s="88" t="s">
        <v>183</v>
      </c>
      <c r="DT9" s="19"/>
      <c r="DU9" s="7"/>
      <c r="DV9" s="7"/>
      <c r="DW9" s="7"/>
      <c r="DX9" s="7"/>
      <c r="DY9" s="25"/>
      <c r="DZ9" s="417"/>
      <c r="EA9" s="417"/>
      <c r="EB9" s="122"/>
      <c r="EC9" s="88" t="s">
        <v>183</v>
      </c>
      <c r="ED9" s="19"/>
      <c r="EE9" s="7"/>
      <c r="EF9" s="7"/>
      <c r="EG9" s="7"/>
      <c r="EH9" s="7"/>
      <c r="EI9" s="25"/>
      <c r="EJ9" s="417"/>
      <c r="EK9" s="417"/>
      <c r="EL9" s="122"/>
      <c r="EM9" s="88" t="s">
        <v>183</v>
      </c>
      <c r="EN9" s="19"/>
      <c r="EO9" s="7"/>
      <c r="EP9" s="7"/>
      <c r="EQ9" s="7"/>
      <c r="ER9" s="7"/>
      <c r="ES9" s="25"/>
      <c r="ET9" s="23"/>
      <c r="EU9" s="23"/>
      <c r="EV9" s="122"/>
      <c r="EW9" s="88" t="s">
        <v>183</v>
      </c>
      <c r="EX9" s="19"/>
      <c r="EY9" s="7"/>
      <c r="EZ9" s="7"/>
      <c r="FA9" s="7"/>
      <c r="FB9" s="7"/>
      <c r="FC9" s="25"/>
      <c r="FD9" s="23"/>
      <c r="FE9" s="23"/>
      <c r="FF9" s="122"/>
      <c r="FG9" s="88" t="s">
        <v>183</v>
      </c>
      <c r="FH9" s="19"/>
      <c r="FI9" s="7"/>
      <c r="FJ9" s="7"/>
      <c r="FK9" s="7"/>
      <c r="FL9" s="7"/>
      <c r="FM9" s="25"/>
      <c r="FN9" s="23"/>
      <c r="FO9" s="23"/>
      <c r="FP9" s="122"/>
      <c r="FQ9" s="88" t="s">
        <v>183</v>
      </c>
      <c r="FR9" s="19"/>
      <c r="FS9" s="7"/>
      <c r="FT9" s="7"/>
      <c r="FU9" s="7"/>
      <c r="FV9" s="7"/>
      <c r="FW9" s="25"/>
      <c r="FX9" s="23"/>
      <c r="FY9" s="23"/>
      <c r="FZ9" s="122"/>
      <c r="GA9" s="88" t="s">
        <v>183</v>
      </c>
      <c r="GB9" s="19"/>
      <c r="GC9" s="7"/>
      <c r="GD9" s="7"/>
      <c r="GE9" s="7"/>
      <c r="GF9" s="7"/>
      <c r="GG9" s="25"/>
      <c r="GH9" s="23"/>
      <c r="GI9" s="23"/>
      <c r="GJ9" s="122"/>
      <c r="GK9" s="88" t="s">
        <v>183</v>
      </c>
      <c r="GL9" s="19"/>
      <c r="GM9" s="7"/>
      <c r="GN9" s="7"/>
      <c r="GO9" s="7"/>
      <c r="GP9" s="7"/>
      <c r="GQ9" s="25"/>
      <c r="GR9" s="23"/>
      <c r="GS9" s="23"/>
      <c r="GT9" s="134"/>
      <c r="HD9" s="134"/>
      <c r="HN9" s="134"/>
      <c r="HX9" s="134"/>
      <c r="IH9" s="134"/>
      <c r="IR9" s="134"/>
      <c r="JB9" s="134"/>
      <c r="JL9" s="134"/>
      <c r="JV9" s="134"/>
      <c r="KF9" s="134"/>
    </row>
    <row xmlns:x14ac="http://schemas.microsoft.com/office/spreadsheetml/2009/9/ac" r="10" s="2" customFormat="true" ht="86.45" customHeight="true" x14ac:dyDescent="0.25">
      <c r="A10" s="394" t="str">
        <f ca="true">IF(ISBLANK('Data Summary'!A12),"",'Data Summary'!A12)</f>
        <v>RUS_2013_SUR</v>
      </c>
      <c r="B10" s="125" t="s">
        <v>12</v>
      </c>
      <c r="C10" s="598" t="s">
        <v>169</v>
      </c>
      <c r="D10" s="598"/>
      <c r="E10" s="598"/>
      <c r="F10" s="598"/>
      <c r="G10" s="598"/>
      <c r="H10" s="598"/>
      <c r="I10" s="599"/>
      <c r="J10" s="11"/>
      <c r="K10" s="11"/>
      <c r="L10" s="125" t="s">
        <v>12</v>
      </c>
      <c r="M10" s="598" t="s">
        <v>169</v>
      </c>
      <c r="N10" s="598"/>
      <c r="O10" s="598"/>
      <c r="P10" s="598"/>
      <c r="Q10" s="598"/>
      <c r="R10" s="598"/>
      <c r="S10" s="599"/>
      <c r="T10" s="11"/>
      <c r="U10" s="11"/>
      <c r="V10" s="125" t="s">
        <v>12</v>
      </c>
      <c r="W10" s="598" t="s">
        <v>169</v>
      </c>
      <c r="X10" s="598"/>
      <c r="Y10" s="598"/>
      <c r="Z10" s="598"/>
      <c r="AA10" s="598"/>
      <c r="AB10" s="598"/>
      <c r="AC10" s="599"/>
      <c r="AD10" s="11"/>
      <c r="AE10" s="11"/>
      <c r="AF10" s="125" t="s">
        <v>12</v>
      </c>
      <c r="AG10" s="598" t="s">
        <v>169</v>
      </c>
      <c r="AH10" s="598"/>
      <c r="AI10" s="598"/>
      <c r="AJ10" s="598"/>
      <c r="AK10" s="598"/>
      <c r="AL10" s="598"/>
      <c r="AM10" s="599"/>
      <c r="AN10" s="11"/>
      <c r="AO10" s="11"/>
      <c r="AP10" s="125" t="s">
        <v>12</v>
      </c>
      <c r="AQ10" s="598" t="s">
        <v>169</v>
      </c>
      <c r="AR10" s="598"/>
      <c r="AS10" s="598"/>
      <c r="AT10" s="598"/>
      <c r="AU10" s="598"/>
      <c r="AV10" s="598"/>
      <c r="AW10" s="599"/>
      <c r="AX10" s="418"/>
      <c r="AY10" s="418"/>
      <c r="AZ10" s="125" t="s">
        <v>12</v>
      </c>
      <c r="BA10" s="598" t="s">
        <v>169</v>
      </c>
      <c r="BB10" s="598"/>
      <c r="BC10" s="598"/>
      <c r="BD10" s="598"/>
      <c r="BE10" s="598"/>
      <c r="BF10" s="598"/>
      <c r="BG10" s="599"/>
      <c r="BH10" s="418"/>
      <c r="BI10" s="418"/>
      <c r="BJ10" s="125" t="s">
        <v>12</v>
      </c>
      <c r="BK10" s="598" t="s">
        <v>169</v>
      </c>
      <c r="BL10" s="598"/>
      <c r="BM10" s="598"/>
      <c r="BN10" s="598"/>
      <c r="BO10" s="598"/>
      <c r="BP10" s="598"/>
      <c r="BQ10" s="599"/>
      <c r="BR10" s="11"/>
      <c r="BS10" s="11"/>
      <c r="BT10" s="125" t="s">
        <v>12</v>
      </c>
      <c r="BU10" s="597" t="s">
        <v>169</v>
      </c>
      <c r="BV10" s="598"/>
      <c r="BW10" s="598"/>
      <c r="BX10" s="598"/>
      <c r="BY10" s="598"/>
      <c r="BZ10" s="598"/>
      <c r="CA10" s="599"/>
      <c r="CB10" s="11"/>
      <c r="CC10" s="11"/>
      <c r="CD10" s="125" t="s">
        <v>12</v>
      </c>
      <c r="CE10" s="598" t="s">
        <v>169</v>
      </c>
      <c r="CF10" s="598"/>
      <c r="CG10" s="598"/>
      <c r="CH10" s="598"/>
      <c r="CI10" s="598"/>
      <c r="CJ10" s="598"/>
      <c r="CK10" s="599"/>
      <c r="CL10" s="418"/>
      <c r="CM10" s="418"/>
      <c r="CN10" s="125" t="s">
        <v>12</v>
      </c>
      <c r="CO10" s="598" t="s">
        <v>169</v>
      </c>
      <c r="CP10" s="598"/>
      <c r="CQ10" s="598"/>
      <c r="CR10" s="598"/>
      <c r="CS10" s="598"/>
      <c r="CT10" s="598"/>
      <c r="CU10" s="599"/>
      <c r="CV10" s="418"/>
      <c r="CW10" s="418"/>
      <c r="CX10" s="125" t="s">
        <v>12</v>
      </c>
      <c r="CY10" s="598" t="s">
        <v>169</v>
      </c>
      <c r="CZ10" s="598"/>
      <c r="DA10" s="598"/>
      <c r="DB10" s="598"/>
      <c r="DC10" s="598"/>
      <c r="DD10" s="598"/>
      <c r="DE10" s="599"/>
      <c r="DF10" s="11"/>
      <c r="DG10" s="11"/>
      <c r="DH10" s="125" t="s">
        <v>12</v>
      </c>
      <c r="DI10" s="598" t="s">
        <v>169</v>
      </c>
      <c r="DJ10" s="598"/>
      <c r="DK10" s="598"/>
      <c r="DL10" s="598"/>
      <c r="DM10" s="598"/>
      <c r="DN10" s="598"/>
      <c r="DO10" s="599"/>
      <c r="DP10" s="11"/>
      <c r="DQ10" s="11"/>
      <c r="DR10" s="125" t="s">
        <v>12</v>
      </c>
      <c r="DS10" s="598" t="s">
        <v>169</v>
      </c>
      <c r="DT10" s="598"/>
      <c r="DU10" s="598"/>
      <c r="DV10" s="598"/>
      <c r="DW10" s="598"/>
      <c r="DX10" s="598"/>
      <c r="DY10" s="599"/>
      <c r="DZ10" s="418"/>
      <c r="EA10" s="418"/>
      <c r="EB10" s="125" t="s">
        <v>12</v>
      </c>
      <c r="EC10" s="598" t="s">
        <v>169</v>
      </c>
      <c r="ED10" s="598"/>
      <c r="EE10" s="598"/>
      <c r="EF10" s="598"/>
      <c r="EG10" s="598"/>
      <c r="EH10" s="598"/>
      <c r="EI10" s="599"/>
      <c r="EJ10" s="418"/>
      <c r="EK10" s="418"/>
      <c r="EL10" s="125" t="s">
        <v>12</v>
      </c>
      <c r="EM10" s="598" t="s">
        <v>169</v>
      </c>
      <c r="EN10" s="598"/>
      <c r="EO10" s="598"/>
      <c r="EP10" s="598"/>
      <c r="EQ10" s="598"/>
      <c r="ER10" s="598"/>
      <c r="ES10" s="599"/>
      <c r="ET10" s="11"/>
      <c r="EU10" s="11"/>
      <c r="EV10" s="125" t="s">
        <v>12</v>
      </c>
      <c r="EW10" s="598" t="s">
        <v>169</v>
      </c>
      <c r="EX10" s="598"/>
      <c r="EY10" s="598"/>
      <c r="EZ10" s="598"/>
      <c r="FA10" s="598"/>
      <c r="FB10" s="598"/>
      <c r="FC10" s="599"/>
      <c r="FD10" s="11"/>
      <c r="FE10" s="11"/>
      <c r="FF10" s="125" t="s">
        <v>12</v>
      </c>
      <c r="FG10" s="598" t="s">
        <v>169</v>
      </c>
      <c r="FH10" s="598"/>
      <c r="FI10" s="598"/>
      <c r="FJ10" s="598"/>
      <c r="FK10" s="598"/>
      <c r="FL10" s="598"/>
      <c r="FM10" s="599"/>
      <c r="FN10" s="11"/>
      <c r="FO10" s="11"/>
      <c r="FP10" s="125" t="s">
        <v>12</v>
      </c>
      <c r="FQ10" s="598" t="s">
        <v>169</v>
      </c>
      <c r="FR10" s="598"/>
      <c r="FS10" s="598"/>
      <c r="FT10" s="598"/>
      <c r="FU10" s="598"/>
      <c r="FV10" s="598"/>
      <c r="FW10" s="599"/>
      <c r="FX10" s="11"/>
      <c r="FY10" s="11"/>
      <c r="FZ10" s="125" t="s">
        <v>12</v>
      </c>
      <c r="GA10" s="598" t="s">
        <v>169</v>
      </c>
      <c r="GB10" s="598"/>
      <c r="GC10" s="598"/>
      <c r="GD10" s="598"/>
      <c r="GE10" s="598"/>
      <c r="GF10" s="598"/>
      <c r="GG10" s="599"/>
      <c r="GH10" s="11"/>
      <c r="GI10" s="11"/>
      <c r="GJ10" s="125" t="s">
        <v>12</v>
      </c>
      <c r="GK10" s="598" t="s">
        <v>169</v>
      </c>
      <c r="GL10" s="598"/>
      <c r="GM10" s="598"/>
      <c r="GN10" s="598"/>
      <c r="GO10" s="598"/>
      <c r="GP10" s="598"/>
      <c r="GQ10" s="599"/>
      <c r="GR10" s="11"/>
      <c r="GS10" s="11"/>
      <c r="GT10" s="137"/>
      <c r="HD10" s="137"/>
      <c r="HN10" s="137"/>
      <c r="HX10" s="137"/>
      <c r="IH10" s="137"/>
      <c r="IR10" s="137"/>
      <c r="JB10" s="137"/>
      <c r="JL10" s="137"/>
      <c r="JV10" s="137"/>
      <c r="KF10" s="137"/>
    </row>
    <row xmlns:x14ac="http://schemas.microsoft.com/office/spreadsheetml/2009/9/ac" r="11" s="2" customFormat="true" ht="15.6" customHeight="true" x14ac:dyDescent="0.25">
      <c r="A11" s="394" t="str">
        <f ca="true">IF(ISBLANK('Data Summary'!A13),"",'Data Summary'!A13)</f>
        <v>RUS_2014_SUR</v>
      </c>
      <c r="B11" s="125"/>
      <c r="C11" s="97" t="s">
        <v>120</v>
      </c>
      <c r="D11" s="115"/>
      <c r="E11" s="115"/>
      <c r="F11" s="115"/>
      <c r="G11" s="115"/>
      <c r="H11" s="115"/>
      <c r="I11" s="96"/>
      <c r="J11" s="11"/>
      <c r="K11" s="11"/>
      <c r="L11" s="125"/>
      <c r="M11" s="97" t="s">
        <v>120</v>
      </c>
      <c r="N11" s="52"/>
      <c r="O11" s="52"/>
      <c r="P11" s="52"/>
      <c r="Q11" s="52"/>
      <c r="R11" s="52"/>
      <c r="S11" s="114"/>
      <c r="T11" s="11"/>
      <c r="U11" s="11"/>
      <c r="V11" s="125"/>
      <c r="W11" s="97" t="s">
        <v>120</v>
      </c>
      <c r="X11" s="52"/>
      <c r="Y11" s="52"/>
      <c r="Z11" s="52"/>
      <c r="AA11" s="52"/>
      <c r="AB11" s="52"/>
      <c r="AC11" s="114"/>
      <c r="AD11" s="11"/>
      <c r="AE11" s="11"/>
      <c r="AF11" s="125"/>
      <c r="AG11" s="97" t="s">
        <v>120</v>
      </c>
      <c r="AH11" s="52"/>
      <c r="AI11" s="52"/>
      <c r="AJ11" s="52"/>
      <c r="AK11" s="52"/>
      <c r="AL11" s="52"/>
      <c r="AM11" s="114"/>
      <c r="AN11" s="11"/>
      <c r="AO11" s="11"/>
      <c r="AP11" s="125"/>
      <c r="AQ11" s="97" t="s">
        <v>120</v>
      </c>
      <c r="AR11" s="52"/>
      <c r="AS11" s="52"/>
      <c r="AT11" s="52"/>
      <c r="AU11" s="52"/>
      <c r="AV11" s="52"/>
      <c r="AW11" s="415"/>
      <c r="AX11" s="418"/>
      <c r="AY11" s="418"/>
      <c r="AZ11" s="125"/>
      <c r="BA11" s="97" t="s">
        <v>120</v>
      </c>
      <c r="BB11" s="52"/>
      <c r="BC11" s="52"/>
      <c r="BD11" s="52"/>
      <c r="BE11" s="52"/>
      <c r="BF11" s="52"/>
      <c r="BG11" s="415"/>
      <c r="BH11" s="418"/>
      <c r="BI11" s="418"/>
      <c r="BJ11" s="125"/>
      <c r="BK11" s="97" t="s">
        <v>120</v>
      </c>
      <c r="BL11" s="52"/>
      <c r="BM11" s="52"/>
      <c r="BN11" s="52"/>
      <c r="BO11" s="52"/>
      <c r="BP11" s="52"/>
      <c r="BQ11" s="114"/>
      <c r="BR11" s="11"/>
      <c r="BS11" s="11"/>
      <c r="BT11" s="125"/>
      <c r="BU11" s="97" t="s">
        <v>120</v>
      </c>
      <c r="BV11" s="52"/>
      <c r="BW11" s="52"/>
      <c r="BX11" s="52"/>
      <c r="BY11" s="52"/>
      <c r="BZ11" s="52"/>
      <c r="CA11" s="95"/>
      <c r="CB11" s="11"/>
      <c r="CC11" s="11"/>
      <c r="CD11" s="125"/>
      <c r="CE11" s="97" t="s">
        <v>120</v>
      </c>
      <c r="CF11" s="52"/>
      <c r="CG11" s="52"/>
      <c r="CH11" s="52"/>
      <c r="CI11" s="52"/>
      <c r="CJ11" s="52"/>
      <c r="CK11" s="415"/>
      <c r="CL11" s="418"/>
      <c r="CM11" s="418"/>
      <c r="CN11" s="125"/>
      <c r="CO11" s="97" t="s">
        <v>120</v>
      </c>
      <c r="CP11" s="52"/>
      <c r="CQ11" s="52"/>
      <c r="CR11" s="52"/>
      <c r="CS11" s="52"/>
      <c r="CT11" s="52"/>
      <c r="CU11" s="415"/>
      <c r="CV11" s="418"/>
      <c r="CW11" s="418"/>
      <c r="CX11" s="125"/>
      <c r="CY11" s="97" t="s">
        <v>120</v>
      </c>
      <c r="CZ11" s="52"/>
      <c r="DA11" s="52"/>
      <c r="DB11" s="52"/>
      <c r="DC11" s="52"/>
      <c r="DD11" s="52"/>
      <c r="DE11" s="114"/>
      <c r="DF11" s="11"/>
      <c r="DG11" s="11"/>
      <c r="DH11" s="125"/>
      <c r="DI11" s="97" t="s">
        <v>120</v>
      </c>
      <c r="DJ11" s="52"/>
      <c r="DK11" s="52"/>
      <c r="DL11" s="52"/>
      <c r="DM11" s="52"/>
      <c r="DN11" s="52"/>
      <c r="DO11" s="114"/>
      <c r="DP11" s="11"/>
      <c r="DQ11" s="11"/>
      <c r="DR11" s="125"/>
      <c r="DS11" s="97" t="s">
        <v>120</v>
      </c>
      <c r="DT11" s="52"/>
      <c r="DU11" s="52"/>
      <c r="DV11" s="52"/>
      <c r="DW11" s="52"/>
      <c r="DX11" s="52"/>
      <c r="DY11" s="415"/>
      <c r="DZ11" s="418"/>
      <c r="EA11" s="418"/>
      <c r="EB11" s="125"/>
      <c r="EC11" s="97" t="s">
        <v>120</v>
      </c>
      <c r="ED11" s="52"/>
      <c r="EE11" s="52"/>
      <c r="EF11" s="52"/>
      <c r="EG11" s="52"/>
      <c r="EH11" s="52"/>
      <c r="EI11" s="415"/>
      <c r="EJ11" s="418"/>
      <c r="EK11" s="418"/>
      <c r="EL11" s="125"/>
      <c r="EM11" s="97" t="s">
        <v>120</v>
      </c>
      <c r="EN11" s="52"/>
      <c r="EO11" s="52"/>
      <c r="EP11" s="52"/>
      <c r="EQ11" s="52"/>
      <c r="ER11" s="52"/>
      <c r="ES11" s="192"/>
      <c r="ET11" s="11"/>
      <c r="EU11" s="11"/>
      <c r="EV11" s="125"/>
      <c r="EW11" s="97" t="s">
        <v>120</v>
      </c>
      <c r="EX11" s="52"/>
      <c r="EY11" s="52"/>
      <c r="EZ11" s="52"/>
      <c r="FA11" s="52"/>
      <c r="FB11" s="52"/>
      <c r="FC11" s="192"/>
      <c r="FD11" s="11"/>
      <c r="FE11" s="11"/>
      <c r="FF11" s="125"/>
      <c r="FG11" s="97" t="s">
        <v>120</v>
      </c>
      <c r="FH11" s="52"/>
      <c r="FI11" s="52"/>
      <c r="FJ11" s="52"/>
      <c r="FK11" s="52"/>
      <c r="FL11" s="52"/>
      <c r="FM11" s="388"/>
      <c r="FN11" s="11"/>
      <c r="FO11" s="11"/>
      <c r="FP11" s="125"/>
      <c r="FQ11" s="97" t="s">
        <v>120</v>
      </c>
      <c r="FR11" s="52"/>
      <c r="FS11" s="52"/>
      <c r="FT11" s="52"/>
      <c r="FU11" s="52"/>
      <c r="FV11" s="52"/>
      <c r="FW11" s="388"/>
      <c r="FX11" s="11"/>
      <c r="FY11" s="11"/>
      <c r="FZ11" s="125"/>
      <c r="GA11" s="97" t="s">
        <v>120</v>
      </c>
      <c r="GB11" s="52"/>
      <c r="GC11" s="52"/>
      <c r="GD11" s="52"/>
      <c r="GE11" s="52"/>
      <c r="GF11" s="52"/>
      <c r="GG11" s="388"/>
      <c r="GH11" s="11"/>
      <c r="GI11" s="11"/>
      <c r="GJ11" s="125"/>
      <c r="GK11" s="97" t="s">
        <v>120</v>
      </c>
      <c r="GL11" s="52"/>
      <c r="GM11" s="52"/>
      <c r="GN11" s="52"/>
      <c r="GO11" s="52"/>
      <c r="GP11" s="52"/>
      <c r="GQ11" s="388"/>
      <c r="GR11" s="11"/>
      <c r="GS11" s="11"/>
      <c r="GT11" s="137"/>
      <c r="HD11" s="137"/>
      <c r="HN11" s="137"/>
      <c r="HX11" s="137"/>
      <c r="IH11" s="137"/>
      <c r="IR11" s="137"/>
      <c r="JB11" s="137"/>
      <c r="JL11" s="137"/>
      <c r="JV11" s="137"/>
      <c r="KF11" s="137"/>
    </row>
    <row xmlns:x14ac="http://schemas.microsoft.com/office/spreadsheetml/2009/9/ac" r="12" s="2" customFormat="true" ht="15" customHeight="true" x14ac:dyDescent="0.25">
      <c r="A12" s="394" t="str">
        <f ca="true">IF(ISBLANK('Data Summary'!A14),"",'Data Summary'!A14)</f>
        <v>RUS_2014_PWH</v>
      </c>
      <c r="B12" s="125"/>
      <c r="C12" s="97" t="s">
        <v>126</v>
      </c>
      <c r="D12" s="115"/>
      <c r="E12" s="115"/>
      <c r="F12" s="115"/>
      <c r="G12" s="115"/>
      <c r="H12" s="115"/>
      <c r="I12" s="95"/>
      <c r="J12" s="11"/>
      <c r="K12" s="11"/>
      <c r="L12" s="125"/>
      <c r="M12" s="97" t="s">
        <v>126</v>
      </c>
      <c r="N12" s="52"/>
      <c r="O12" s="52"/>
      <c r="P12" s="52"/>
      <c r="Q12" s="52"/>
      <c r="R12" s="52"/>
      <c r="S12" s="95"/>
      <c r="T12" s="11"/>
      <c r="U12" s="11"/>
      <c r="V12" s="125"/>
      <c r="W12" s="97" t="s">
        <v>126</v>
      </c>
      <c r="X12" s="52"/>
      <c r="Y12" s="52"/>
      <c r="Z12" s="52"/>
      <c r="AA12" s="52"/>
      <c r="AB12" s="52"/>
      <c r="AC12" s="95"/>
      <c r="AD12" s="11"/>
      <c r="AE12" s="11"/>
      <c r="AF12" s="125"/>
      <c r="AG12" s="97" t="s">
        <v>126</v>
      </c>
      <c r="AH12" s="52"/>
      <c r="AI12" s="52"/>
      <c r="AJ12" s="52"/>
      <c r="AK12" s="52"/>
      <c r="AL12" s="52"/>
      <c r="AM12" s="95"/>
      <c r="AN12" s="11"/>
      <c r="AO12" s="11"/>
      <c r="AP12" s="125"/>
      <c r="AQ12" s="97" t="s">
        <v>126</v>
      </c>
      <c r="AR12" s="52"/>
      <c r="AS12" s="52"/>
      <c r="AT12" s="52"/>
      <c r="AU12" s="52"/>
      <c r="AV12" s="52"/>
      <c r="AW12" s="95"/>
      <c r="AX12" s="418"/>
      <c r="AY12" s="418"/>
      <c r="AZ12" s="125"/>
      <c r="BA12" s="97" t="s">
        <v>126</v>
      </c>
      <c r="BB12" s="52"/>
      <c r="BC12" s="52"/>
      <c r="BD12" s="52"/>
      <c r="BE12" s="52"/>
      <c r="BF12" s="52"/>
      <c r="BG12" s="95"/>
      <c r="BH12" s="418"/>
      <c r="BI12" s="418"/>
      <c r="BJ12" s="125"/>
      <c r="BK12" s="97" t="s">
        <v>126</v>
      </c>
      <c r="BL12" s="52"/>
      <c r="BM12" s="52"/>
      <c r="BN12" s="52"/>
      <c r="BO12" s="52"/>
      <c r="BP12" s="52"/>
      <c r="BQ12" s="95"/>
      <c r="BR12" s="11"/>
      <c r="BS12" s="11"/>
      <c r="BT12" s="125"/>
      <c r="BU12" s="97" t="s">
        <v>126</v>
      </c>
      <c r="BV12" s="52"/>
      <c r="BW12" s="52"/>
      <c r="BX12" s="52"/>
      <c r="BY12" s="52"/>
      <c r="BZ12" s="52"/>
      <c r="CA12" s="95"/>
      <c r="CB12" s="11"/>
      <c r="CC12" s="11"/>
      <c r="CD12" s="125"/>
      <c r="CE12" s="97" t="s">
        <v>126</v>
      </c>
      <c r="CF12" s="52"/>
      <c r="CG12" s="52"/>
      <c r="CH12" s="52"/>
      <c r="CI12" s="52"/>
      <c r="CJ12" s="52"/>
      <c r="CK12" s="95"/>
      <c r="CL12" s="418"/>
      <c r="CM12" s="418"/>
      <c r="CN12" s="125"/>
      <c r="CO12" s="97" t="s">
        <v>126</v>
      </c>
      <c r="CP12" s="52"/>
      <c r="CQ12" s="52"/>
      <c r="CR12" s="52"/>
      <c r="CS12" s="52"/>
      <c r="CT12" s="52"/>
      <c r="CU12" s="95"/>
      <c r="CV12" s="418"/>
      <c r="CW12" s="418"/>
      <c r="CX12" s="125"/>
      <c r="CY12" s="97" t="s">
        <v>126</v>
      </c>
      <c r="CZ12" s="52"/>
      <c r="DA12" s="52"/>
      <c r="DB12" s="52"/>
      <c r="DC12" s="52"/>
      <c r="DD12" s="52"/>
      <c r="DE12" s="95"/>
      <c r="DF12" s="11"/>
      <c r="DG12" s="11"/>
      <c r="DH12" s="125"/>
      <c r="DI12" s="97" t="s">
        <v>126</v>
      </c>
      <c r="DJ12" s="52"/>
      <c r="DK12" s="52"/>
      <c r="DL12" s="52"/>
      <c r="DM12" s="52"/>
      <c r="DN12" s="52"/>
      <c r="DO12" s="95"/>
      <c r="DP12" s="11"/>
      <c r="DQ12" s="11"/>
      <c r="DR12" s="125"/>
      <c r="DS12" s="97" t="s">
        <v>126</v>
      </c>
      <c r="DT12" s="52"/>
      <c r="DU12" s="52"/>
      <c r="DV12" s="52"/>
      <c r="DW12" s="52"/>
      <c r="DX12" s="52"/>
      <c r="DY12" s="95"/>
      <c r="DZ12" s="418"/>
      <c r="EA12" s="418"/>
      <c r="EB12" s="125"/>
      <c r="EC12" s="97" t="s">
        <v>126</v>
      </c>
      <c r="ED12" s="52"/>
      <c r="EE12" s="52"/>
      <c r="EF12" s="52"/>
      <c r="EG12" s="52"/>
      <c r="EH12" s="52"/>
      <c r="EI12" s="95"/>
      <c r="EJ12" s="418"/>
      <c r="EK12" s="418"/>
      <c r="EL12" s="125"/>
      <c r="EM12" s="97" t="s">
        <v>126</v>
      </c>
      <c r="EN12" s="52"/>
      <c r="EO12" s="52"/>
      <c r="EP12" s="52"/>
      <c r="EQ12" s="52"/>
      <c r="ER12" s="52"/>
      <c r="ES12" s="95"/>
      <c r="ET12" s="11"/>
      <c r="EU12" s="11"/>
      <c r="EV12" s="125"/>
      <c r="EW12" s="97" t="s">
        <v>126</v>
      </c>
      <c r="EX12" s="52"/>
      <c r="EY12" s="52"/>
      <c r="EZ12" s="52"/>
      <c r="FA12" s="52"/>
      <c r="FB12" s="52"/>
      <c r="FC12" s="95"/>
      <c r="FD12" s="11"/>
      <c r="FE12" s="11"/>
      <c r="FF12" s="125"/>
      <c r="FG12" s="97" t="s">
        <v>126</v>
      </c>
      <c r="FH12" s="52"/>
      <c r="FI12" s="52"/>
      <c r="FJ12" s="52"/>
      <c r="FK12" s="52"/>
      <c r="FL12" s="52"/>
      <c r="FM12" s="95"/>
      <c r="FN12" s="11"/>
      <c r="FO12" s="11"/>
      <c r="FP12" s="125"/>
      <c r="FQ12" s="97" t="s">
        <v>126</v>
      </c>
      <c r="FR12" s="52"/>
      <c r="FS12" s="52"/>
      <c r="FT12" s="52"/>
      <c r="FU12" s="52"/>
      <c r="FV12" s="52"/>
      <c r="FW12" s="95"/>
      <c r="FX12" s="11"/>
      <c r="FY12" s="11"/>
      <c r="FZ12" s="125"/>
      <c r="GA12" s="97" t="s">
        <v>126</v>
      </c>
      <c r="GB12" s="52"/>
      <c r="GC12" s="52"/>
      <c r="GD12" s="52"/>
      <c r="GE12" s="52"/>
      <c r="GF12" s="52"/>
      <c r="GG12" s="95"/>
      <c r="GH12" s="11"/>
      <c r="GI12" s="11"/>
      <c r="GJ12" s="125"/>
      <c r="GK12" s="97" t="s">
        <v>126</v>
      </c>
      <c r="GL12" s="52"/>
      <c r="GM12" s="52"/>
      <c r="GN12" s="52"/>
      <c r="GO12" s="52"/>
      <c r="GP12" s="52"/>
      <c r="GQ12" s="95"/>
      <c r="GR12" s="11"/>
      <c r="GS12" s="11"/>
      <c r="GT12" s="137"/>
      <c r="HD12" s="137"/>
      <c r="HN12" s="137"/>
      <c r="HX12" s="137"/>
      <c r="IH12" s="137"/>
      <c r="IR12" s="137"/>
      <c r="JB12" s="137"/>
      <c r="JL12" s="137"/>
      <c r="JV12" s="137"/>
      <c r="KF12" s="137"/>
    </row>
    <row xmlns:x14ac="http://schemas.microsoft.com/office/spreadsheetml/2009/9/ac" r="13" s="2" customFormat="true" ht="15" customHeight="true" x14ac:dyDescent="0.25">
      <c r="A13" s="394" t="str">
        <f ca="true">IF(ISBLANK('Data Summary'!A15),"",'Data Summary'!A15)</f>
        <v>RUS_2015_PWH</v>
      </c>
      <c r="B13" s="125"/>
      <c r="C13" s="97" t="s">
        <v>103</v>
      </c>
      <c r="D13" s="115"/>
      <c r="E13" s="115"/>
      <c r="F13" s="115"/>
      <c r="G13" s="115"/>
      <c r="H13" s="115"/>
      <c r="I13" s="95"/>
      <c r="J13" s="11"/>
      <c r="K13" s="11"/>
      <c r="L13" s="125"/>
      <c r="M13" s="97" t="s">
        <v>103</v>
      </c>
      <c r="N13" s="52"/>
      <c r="O13" s="52"/>
      <c r="P13" s="52"/>
      <c r="Q13" s="52"/>
      <c r="R13" s="52"/>
      <c r="S13" s="95"/>
      <c r="T13" s="11"/>
      <c r="U13" s="11"/>
      <c r="V13" s="125"/>
      <c r="W13" s="97" t="s">
        <v>103</v>
      </c>
      <c r="X13" s="52"/>
      <c r="Y13" s="52"/>
      <c r="Z13" s="52"/>
      <c r="AA13" s="52"/>
      <c r="AB13" s="52"/>
      <c r="AC13" s="95"/>
      <c r="AD13" s="11"/>
      <c r="AE13" s="11"/>
      <c r="AF13" s="125"/>
      <c r="AG13" s="97" t="s">
        <v>103</v>
      </c>
      <c r="AH13" s="52"/>
      <c r="AI13" s="52"/>
      <c r="AJ13" s="52"/>
      <c r="AK13" s="52"/>
      <c r="AL13" s="52"/>
      <c r="AM13" s="95"/>
      <c r="AN13" s="11"/>
      <c r="AO13" s="11"/>
      <c r="AP13" s="125"/>
      <c r="AQ13" s="97" t="s">
        <v>103</v>
      </c>
      <c r="AR13" s="52"/>
      <c r="AS13" s="52"/>
      <c r="AT13" s="52"/>
      <c r="AU13" s="52"/>
      <c r="AV13" s="52"/>
      <c r="AW13" s="95"/>
      <c r="AX13" s="418"/>
      <c r="AY13" s="418"/>
      <c r="AZ13" s="125"/>
      <c r="BA13" s="97" t="s">
        <v>103</v>
      </c>
      <c r="BB13" s="52"/>
      <c r="BC13" s="52"/>
      <c r="BD13" s="52"/>
      <c r="BE13" s="52"/>
      <c r="BF13" s="52"/>
      <c r="BG13" s="95"/>
      <c r="BH13" s="418"/>
      <c r="BI13" s="418"/>
      <c r="BJ13" s="125"/>
      <c r="BK13" s="97" t="s">
        <v>103</v>
      </c>
      <c r="BL13" s="52"/>
      <c r="BM13" s="52"/>
      <c r="BN13" s="52"/>
      <c r="BO13" s="52"/>
      <c r="BP13" s="52"/>
      <c r="BQ13" s="95"/>
      <c r="BR13" s="11"/>
      <c r="BS13" s="11"/>
      <c r="BT13" s="125"/>
      <c r="BU13" s="97" t="s">
        <v>103</v>
      </c>
      <c r="BV13" s="52"/>
      <c r="BW13" s="52"/>
      <c r="BX13" s="52"/>
      <c r="BY13" s="52"/>
      <c r="BZ13" s="52"/>
      <c r="CA13" s="95"/>
      <c r="CB13" s="11"/>
      <c r="CC13" s="11"/>
      <c r="CD13" s="125"/>
      <c r="CE13" s="97" t="s">
        <v>103</v>
      </c>
      <c r="CF13" s="52"/>
      <c r="CG13" s="52"/>
      <c r="CH13" s="52"/>
      <c r="CI13" s="52"/>
      <c r="CJ13" s="52"/>
      <c r="CK13" s="95"/>
      <c r="CL13" s="418"/>
      <c r="CM13" s="418"/>
      <c r="CN13" s="125"/>
      <c r="CO13" s="97" t="s">
        <v>103</v>
      </c>
      <c r="CP13" s="52"/>
      <c r="CQ13" s="52"/>
      <c r="CR13" s="52"/>
      <c r="CS13" s="52"/>
      <c r="CT13" s="52"/>
      <c r="CU13" s="95"/>
      <c r="CV13" s="418"/>
      <c r="CW13" s="418"/>
      <c r="CX13" s="125"/>
      <c r="CY13" s="97" t="s">
        <v>103</v>
      </c>
      <c r="CZ13" s="52"/>
      <c r="DA13" s="52"/>
      <c r="DB13" s="52"/>
      <c r="DC13" s="52"/>
      <c r="DD13" s="52"/>
      <c r="DE13" s="95"/>
      <c r="DF13" s="11"/>
      <c r="DG13" s="11"/>
      <c r="DH13" s="125"/>
      <c r="DI13" s="97" t="s">
        <v>103</v>
      </c>
      <c r="DJ13" s="52"/>
      <c r="DK13" s="52"/>
      <c r="DL13" s="52"/>
      <c r="DM13" s="52"/>
      <c r="DN13" s="52"/>
      <c r="DO13" s="95"/>
      <c r="DP13" s="11"/>
      <c r="DQ13" s="11"/>
      <c r="DR13" s="125"/>
      <c r="DS13" s="97" t="s">
        <v>103</v>
      </c>
      <c r="DT13" s="52"/>
      <c r="DU13" s="52"/>
      <c r="DV13" s="52"/>
      <c r="DW13" s="52"/>
      <c r="DX13" s="52"/>
      <c r="DY13" s="95"/>
      <c r="DZ13" s="418"/>
      <c r="EA13" s="418"/>
      <c r="EB13" s="125"/>
      <c r="EC13" s="97" t="s">
        <v>103</v>
      </c>
      <c r="ED13" s="52"/>
      <c r="EE13" s="52"/>
      <c r="EF13" s="52"/>
      <c r="EG13" s="52"/>
      <c r="EH13" s="52"/>
      <c r="EI13" s="95"/>
      <c r="EJ13" s="418"/>
      <c r="EK13" s="418"/>
      <c r="EL13" s="125"/>
      <c r="EM13" s="97" t="s">
        <v>103</v>
      </c>
      <c r="EN13" s="52"/>
      <c r="EO13" s="52"/>
      <c r="EP13" s="52"/>
      <c r="EQ13" s="52"/>
      <c r="ER13" s="52"/>
      <c r="ES13" s="95"/>
      <c r="ET13" s="11"/>
      <c r="EU13" s="11"/>
      <c r="EV13" s="125"/>
      <c r="EW13" s="97" t="s">
        <v>103</v>
      </c>
      <c r="EX13" s="52"/>
      <c r="EY13" s="52"/>
      <c r="EZ13" s="52"/>
      <c r="FA13" s="52"/>
      <c r="FB13" s="52"/>
      <c r="FC13" s="95"/>
      <c r="FD13" s="11"/>
      <c r="FE13" s="11"/>
      <c r="FF13" s="125"/>
      <c r="FG13" s="97" t="s">
        <v>103</v>
      </c>
      <c r="FH13" s="52"/>
      <c r="FI13" s="52"/>
      <c r="FJ13" s="52"/>
      <c r="FK13" s="52"/>
      <c r="FL13" s="52"/>
      <c r="FM13" s="95"/>
      <c r="FN13" s="11"/>
      <c r="FO13" s="11"/>
      <c r="FP13" s="125"/>
      <c r="FQ13" s="97" t="s">
        <v>103</v>
      </c>
      <c r="FR13" s="52"/>
      <c r="FS13" s="52"/>
      <c r="FT13" s="52"/>
      <c r="FU13" s="52"/>
      <c r="FV13" s="52"/>
      <c r="FW13" s="95"/>
      <c r="FX13" s="11"/>
      <c r="FY13" s="11"/>
      <c r="FZ13" s="125"/>
      <c r="GA13" s="97" t="s">
        <v>103</v>
      </c>
      <c r="GB13" s="52"/>
      <c r="GC13" s="52"/>
      <c r="GD13" s="52"/>
      <c r="GE13" s="52"/>
      <c r="GF13" s="52"/>
      <c r="GG13" s="95"/>
      <c r="GH13" s="11"/>
      <c r="GI13" s="11"/>
      <c r="GJ13" s="125"/>
      <c r="GK13" s="97" t="s">
        <v>103</v>
      </c>
      <c r="GL13" s="52"/>
      <c r="GM13" s="52"/>
      <c r="GN13" s="52"/>
      <c r="GO13" s="52"/>
      <c r="GP13" s="52"/>
      <c r="GQ13" s="95"/>
      <c r="GR13" s="11"/>
      <c r="GS13" s="11"/>
      <c r="GT13" s="137"/>
      <c r="HD13" s="137"/>
      <c r="HN13" s="137"/>
      <c r="HX13" s="137"/>
      <c r="IH13" s="137"/>
      <c r="IR13" s="137"/>
      <c r="JB13" s="137"/>
      <c r="JL13" s="137"/>
      <c r="JV13" s="137"/>
      <c r="KF13" s="137"/>
    </row>
    <row xmlns:x14ac="http://schemas.microsoft.com/office/spreadsheetml/2009/9/ac" r="14" ht="15.75" customHeight="true" x14ac:dyDescent="0.25">
      <c r="A14" s="394" t="str">
        <f ca="true">IF(ISBLANK('Data Summary'!A16),"",'Data Summary'!A16)</f>
        <v>RUS_2015_SUR</v>
      </c>
      <c r="B14" s="126"/>
      <c r="C14" s="89" t="s">
        <v>23</v>
      </c>
      <c r="D14" s="116"/>
      <c r="E14" s="116"/>
      <c r="F14" s="116"/>
      <c r="G14" s="117"/>
      <c r="H14" s="118"/>
      <c r="I14" s="72"/>
      <c r="J14" s="11"/>
      <c r="K14" s="11"/>
      <c r="L14" s="126"/>
      <c r="M14" s="89" t="s">
        <v>23</v>
      </c>
      <c r="N14" s="10"/>
      <c r="O14" s="10"/>
      <c r="P14" s="10"/>
      <c r="Q14" s="70"/>
      <c r="R14" s="71"/>
      <c r="S14" s="72"/>
      <c r="T14" s="11"/>
      <c r="U14" s="11"/>
      <c r="V14" s="126"/>
      <c r="W14" s="89" t="s">
        <v>23</v>
      </c>
      <c r="X14" s="10"/>
      <c r="Y14" s="10"/>
      <c r="Z14" s="10"/>
      <c r="AA14" s="70"/>
      <c r="AB14" s="71"/>
      <c r="AC14" s="72"/>
      <c r="AD14" s="11"/>
      <c r="AE14" s="11"/>
      <c r="AF14" s="126"/>
      <c r="AG14" s="89" t="s">
        <v>23</v>
      </c>
      <c r="AH14" s="10"/>
      <c r="AI14" s="10"/>
      <c r="AJ14" s="10"/>
      <c r="AK14" s="70"/>
      <c r="AL14" s="71"/>
      <c r="AM14" s="72"/>
      <c r="AN14" s="11"/>
      <c r="AO14" s="11"/>
      <c r="AP14" s="126"/>
      <c r="AQ14" s="89" t="s">
        <v>23</v>
      </c>
      <c r="AR14" s="10"/>
      <c r="AS14" s="10"/>
      <c r="AT14" s="10"/>
      <c r="AU14" s="70"/>
      <c r="AV14" s="71"/>
      <c r="AW14" s="72"/>
      <c r="AX14" s="418"/>
      <c r="AY14" s="418"/>
      <c r="AZ14" s="126"/>
      <c r="BA14" s="89" t="s">
        <v>23</v>
      </c>
      <c r="BB14" s="10"/>
      <c r="BC14" s="10"/>
      <c r="BD14" s="10"/>
      <c r="BE14" s="70"/>
      <c r="BF14" s="71"/>
      <c r="BG14" s="72"/>
      <c r="BH14" s="418"/>
      <c r="BI14" s="418"/>
      <c r="BJ14" s="126"/>
      <c r="BK14" s="89" t="s">
        <v>23</v>
      </c>
      <c r="BL14" s="10"/>
      <c r="BM14" s="10"/>
      <c r="BN14" s="10"/>
      <c r="BO14" s="70"/>
      <c r="BP14" s="71"/>
      <c r="BQ14" s="72"/>
      <c r="BR14" s="11"/>
      <c r="BS14" s="11"/>
      <c r="BT14" s="126"/>
      <c r="BU14" s="89" t="s">
        <v>23</v>
      </c>
      <c r="BV14" s="10"/>
      <c r="BW14" s="10"/>
      <c r="BX14" s="10"/>
      <c r="BY14" s="70"/>
      <c r="BZ14" s="71"/>
      <c r="CA14" s="72"/>
      <c r="CB14" s="11"/>
      <c r="CC14" s="11"/>
      <c r="CD14" s="126"/>
      <c r="CE14" s="89" t="s">
        <v>23</v>
      </c>
      <c r="CF14" s="10"/>
      <c r="CG14" s="10"/>
      <c r="CH14" s="10"/>
      <c r="CI14" s="70"/>
      <c r="CJ14" s="71"/>
      <c r="CK14" s="72"/>
      <c r="CL14" s="418"/>
      <c r="CM14" s="418"/>
      <c r="CN14" s="126"/>
      <c r="CO14" s="89" t="s">
        <v>23</v>
      </c>
      <c r="CP14" s="10"/>
      <c r="CQ14" s="10"/>
      <c r="CR14" s="10"/>
      <c r="CS14" s="70"/>
      <c r="CT14" s="71"/>
      <c r="CU14" s="72"/>
      <c r="CV14" s="418"/>
      <c r="CW14" s="418"/>
      <c r="CX14" s="126"/>
      <c r="CY14" s="89" t="s">
        <v>23</v>
      </c>
      <c r="CZ14" s="10"/>
      <c r="DA14" s="10"/>
      <c r="DB14" s="10"/>
      <c r="DC14" s="70"/>
      <c r="DD14" s="71"/>
      <c r="DE14" s="72"/>
      <c r="DF14" s="11"/>
      <c r="DG14" s="11"/>
      <c r="DH14" s="126"/>
      <c r="DI14" s="89" t="s">
        <v>23</v>
      </c>
      <c r="DJ14" s="10"/>
      <c r="DK14" s="10"/>
      <c r="DL14" s="10"/>
      <c r="DM14" s="70"/>
      <c r="DN14" s="71"/>
      <c r="DO14" s="72"/>
      <c r="DP14" s="11"/>
      <c r="DQ14" s="11"/>
      <c r="DR14" s="126"/>
      <c r="DS14" s="89" t="s">
        <v>23</v>
      </c>
      <c r="DT14" s="10"/>
      <c r="DU14" s="10"/>
      <c r="DV14" s="10"/>
      <c r="DW14" s="70"/>
      <c r="DX14" s="71"/>
      <c r="DY14" s="72"/>
      <c r="DZ14" s="418"/>
      <c r="EA14" s="418"/>
      <c r="EB14" s="126"/>
      <c r="EC14" s="89" t="s">
        <v>23</v>
      </c>
      <c r="ED14" s="10"/>
      <c r="EE14" s="10"/>
      <c r="EF14" s="10"/>
      <c r="EG14" s="70"/>
      <c r="EH14" s="71"/>
      <c r="EI14" s="72"/>
      <c r="EJ14" s="418"/>
      <c r="EK14" s="418"/>
      <c r="EL14" s="126"/>
      <c r="EM14" s="89" t="s">
        <v>23</v>
      </c>
      <c r="EN14" s="10"/>
      <c r="EO14" s="10"/>
      <c r="EP14" s="10"/>
      <c r="EQ14" s="70"/>
      <c r="ER14" s="71"/>
      <c r="ES14" s="72"/>
      <c r="ET14" s="11"/>
      <c r="EU14" s="11"/>
      <c r="EV14" s="126"/>
      <c r="EW14" s="89" t="s">
        <v>23</v>
      </c>
      <c r="EX14" s="10"/>
      <c r="EY14" s="10"/>
      <c r="EZ14" s="10"/>
      <c r="FA14" s="70"/>
      <c r="FB14" s="71"/>
      <c r="FC14" s="72"/>
      <c r="FD14" s="11"/>
      <c r="FE14" s="11"/>
      <c r="FF14" s="126"/>
      <c r="FG14" s="89" t="s">
        <v>23</v>
      </c>
      <c r="FH14" s="10"/>
      <c r="FI14" s="10"/>
      <c r="FJ14" s="10"/>
      <c r="FK14" s="70"/>
      <c r="FL14" s="71"/>
      <c r="FM14" s="72"/>
      <c r="FN14" s="11"/>
      <c r="FO14" s="11"/>
      <c r="FP14" s="126"/>
      <c r="FQ14" s="89" t="s">
        <v>23</v>
      </c>
      <c r="FR14" s="10"/>
      <c r="FS14" s="10"/>
      <c r="FT14" s="10"/>
      <c r="FU14" s="70"/>
      <c r="FV14" s="71"/>
      <c r="FW14" s="72"/>
      <c r="FX14" s="11"/>
      <c r="FY14" s="11"/>
      <c r="FZ14" s="126"/>
      <c r="GA14" s="89" t="s">
        <v>23</v>
      </c>
      <c r="GB14" s="10"/>
      <c r="GC14" s="10"/>
      <c r="GD14" s="10"/>
      <c r="GE14" s="70"/>
      <c r="GF14" s="71"/>
      <c r="GG14" s="72"/>
      <c r="GH14" s="11"/>
      <c r="GI14" s="11"/>
      <c r="GJ14" s="126"/>
      <c r="GK14" s="89" t="s">
        <v>23</v>
      </c>
      <c r="GL14" s="10"/>
      <c r="GM14" s="10"/>
      <c r="GN14" s="10"/>
      <c r="GO14" s="70"/>
      <c r="GP14" s="71"/>
      <c r="GQ14" s="72"/>
      <c r="GR14" s="11"/>
      <c r="GS14" s="11"/>
    </row>
    <row xmlns:x14ac="http://schemas.microsoft.com/office/spreadsheetml/2009/9/ac" r="15" ht="15.75" customHeight="true" thickBot="true" x14ac:dyDescent="0.3">
      <c r="A15" s="394" t="str">
        <f ca="true">IF(ISBLANK('Data Summary'!A17),"",'Data Summary'!A17)</f>
        <v>RUS_2016_SUR</v>
      </c>
      <c r="B15" s="127"/>
      <c r="C15" s="90" t="s">
        <v>20</v>
      </c>
      <c r="D15" s="119"/>
      <c r="E15" s="119"/>
      <c r="F15" s="119"/>
      <c r="G15" s="119"/>
      <c r="H15" s="119"/>
      <c r="I15" s="75"/>
      <c r="J15" s="24"/>
      <c r="K15" s="24"/>
      <c r="L15" s="127"/>
      <c r="M15" s="90" t="s">
        <v>20</v>
      </c>
      <c r="N15" s="74"/>
      <c r="O15" s="74"/>
      <c r="P15" s="74"/>
      <c r="Q15" s="74"/>
      <c r="R15" s="74"/>
      <c r="S15" s="75"/>
      <c r="T15" s="24"/>
      <c r="U15" s="24"/>
      <c r="V15" s="127"/>
      <c r="W15" s="90" t="s">
        <v>20</v>
      </c>
      <c r="X15" s="74"/>
      <c r="Y15" s="74"/>
      <c r="Z15" s="74"/>
      <c r="AA15" s="74"/>
      <c r="AB15" s="74"/>
      <c r="AC15" s="75"/>
      <c r="AD15" s="24"/>
      <c r="AE15" s="24"/>
      <c r="AF15" s="127"/>
      <c r="AG15" s="90" t="s">
        <v>20</v>
      </c>
      <c r="AH15" s="74"/>
      <c r="AI15" s="74"/>
      <c r="AJ15" s="74"/>
      <c r="AK15" s="74"/>
      <c r="AL15" s="74"/>
      <c r="AM15" s="75"/>
      <c r="AN15" s="24"/>
      <c r="AO15" s="24"/>
      <c r="AP15" s="127"/>
      <c r="AQ15" s="90" t="s">
        <v>20</v>
      </c>
      <c r="AR15" s="74"/>
      <c r="AS15" s="74"/>
      <c r="AT15" s="74"/>
      <c r="AU15" s="74"/>
      <c r="AV15" s="74"/>
      <c r="AW15" s="75"/>
      <c r="AX15" s="24"/>
      <c r="AY15" s="24"/>
      <c r="AZ15" s="127"/>
      <c r="BA15" s="90" t="s">
        <v>20</v>
      </c>
      <c r="BB15" s="74"/>
      <c r="BC15" s="74"/>
      <c r="BD15" s="74"/>
      <c r="BE15" s="74"/>
      <c r="BF15" s="74"/>
      <c r="BG15" s="75"/>
      <c r="BH15" s="24"/>
      <c r="BI15" s="24"/>
      <c r="BJ15" s="127"/>
      <c r="BK15" s="90" t="s">
        <v>20</v>
      </c>
      <c r="BL15" s="74"/>
      <c r="BM15" s="74"/>
      <c r="BN15" s="74"/>
      <c r="BO15" s="74"/>
      <c r="BP15" s="74"/>
      <c r="BQ15" s="75"/>
      <c r="BR15" s="24"/>
      <c r="BS15" s="24"/>
      <c r="BT15" s="127"/>
      <c r="BU15" s="90" t="s">
        <v>20</v>
      </c>
      <c r="BV15" s="74"/>
      <c r="BW15" s="74"/>
      <c r="BX15" s="74"/>
      <c r="BY15" s="74"/>
      <c r="BZ15" s="74"/>
      <c r="CA15" s="75"/>
      <c r="CB15" s="24"/>
      <c r="CC15" s="24"/>
      <c r="CD15" s="127"/>
      <c r="CE15" s="90" t="s">
        <v>20</v>
      </c>
      <c r="CF15" s="74"/>
      <c r="CG15" s="74"/>
      <c r="CH15" s="74"/>
      <c r="CI15" s="74"/>
      <c r="CJ15" s="74"/>
      <c r="CK15" s="75"/>
      <c r="CL15" s="24"/>
      <c r="CM15" s="24"/>
      <c r="CN15" s="127"/>
      <c r="CO15" s="90" t="s">
        <v>20</v>
      </c>
      <c r="CP15" s="74"/>
      <c r="CQ15" s="74"/>
      <c r="CR15" s="74"/>
      <c r="CS15" s="74"/>
      <c r="CT15" s="74"/>
      <c r="CU15" s="75"/>
      <c r="CV15" s="24"/>
      <c r="CW15" s="24"/>
      <c r="CX15" s="127"/>
      <c r="CY15" s="90" t="s">
        <v>20</v>
      </c>
      <c r="CZ15" s="74"/>
      <c r="DA15" s="74"/>
      <c r="DB15" s="74"/>
      <c r="DC15" s="74"/>
      <c r="DD15" s="74"/>
      <c r="DE15" s="75"/>
      <c r="DF15" s="24"/>
      <c r="DG15" s="24"/>
      <c r="DH15" s="127"/>
      <c r="DI15" s="90" t="s">
        <v>20</v>
      </c>
      <c r="DJ15" s="74"/>
      <c r="DK15" s="74"/>
      <c r="DL15" s="74"/>
      <c r="DM15" s="74"/>
      <c r="DN15" s="74"/>
      <c r="DO15" s="75"/>
      <c r="DP15" s="24"/>
      <c r="DQ15" s="24"/>
      <c r="DR15" s="127"/>
      <c r="DS15" s="90" t="s">
        <v>20</v>
      </c>
      <c r="DT15" s="74"/>
      <c r="DU15" s="74"/>
      <c r="DV15" s="74"/>
      <c r="DW15" s="74"/>
      <c r="DX15" s="74"/>
      <c r="DY15" s="75"/>
      <c r="DZ15" s="24"/>
      <c r="EA15" s="24"/>
      <c r="EB15" s="127"/>
      <c r="EC15" s="90" t="s">
        <v>20</v>
      </c>
      <c r="ED15" s="74"/>
      <c r="EE15" s="74"/>
      <c r="EF15" s="74"/>
      <c r="EG15" s="74"/>
      <c r="EH15" s="74"/>
      <c r="EI15" s="75"/>
      <c r="EJ15" s="24"/>
      <c r="EK15" s="24"/>
      <c r="EL15" s="127"/>
      <c r="EM15" s="90" t="s">
        <v>20</v>
      </c>
      <c r="EN15" s="74"/>
      <c r="EO15" s="74"/>
      <c r="EP15" s="74"/>
      <c r="EQ15" s="74"/>
      <c r="ER15" s="74"/>
      <c r="ES15" s="75"/>
      <c r="ET15" s="24"/>
      <c r="EU15" s="24"/>
      <c r="EV15" s="127"/>
      <c r="EW15" s="90" t="s">
        <v>20</v>
      </c>
      <c r="EX15" s="74"/>
      <c r="EY15" s="74"/>
      <c r="EZ15" s="74"/>
      <c r="FA15" s="74"/>
      <c r="FB15" s="74"/>
      <c r="FC15" s="75"/>
      <c r="FD15" s="24"/>
      <c r="FE15" s="24"/>
      <c r="FF15" s="127"/>
      <c r="FG15" s="90" t="s">
        <v>20</v>
      </c>
      <c r="FH15" s="74"/>
      <c r="FI15" s="74"/>
      <c r="FJ15" s="74"/>
      <c r="FK15" s="74"/>
      <c r="FL15" s="74"/>
      <c r="FM15" s="75"/>
      <c r="FN15" s="24"/>
      <c r="FO15" s="24"/>
      <c r="FP15" s="127"/>
      <c r="FQ15" s="90" t="s">
        <v>20</v>
      </c>
      <c r="FR15" s="74"/>
      <c r="FS15" s="74"/>
      <c r="FT15" s="74"/>
      <c r="FU15" s="74"/>
      <c r="FV15" s="74"/>
      <c r="FW15" s="75"/>
      <c r="FX15" s="24"/>
      <c r="FY15" s="24"/>
      <c r="FZ15" s="127"/>
      <c r="GA15" s="90" t="s">
        <v>20</v>
      </c>
      <c r="GB15" s="74"/>
      <c r="GC15" s="74"/>
      <c r="GD15" s="74"/>
      <c r="GE15" s="74"/>
      <c r="GF15" s="74"/>
      <c r="GG15" s="75"/>
      <c r="GH15" s="24"/>
      <c r="GI15" s="24"/>
      <c r="GJ15" s="127"/>
      <c r="GK15" s="90" t="s">
        <v>20</v>
      </c>
      <c r="GL15" s="74"/>
      <c r="GM15" s="74"/>
      <c r="GN15" s="74"/>
      <c r="GO15" s="74"/>
      <c r="GP15" s="74"/>
      <c r="GQ15" s="75"/>
      <c r="GR15" s="24"/>
      <c r="GS15" s="24"/>
    </row>
    <row xmlns:x14ac="http://schemas.microsoft.com/office/spreadsheetml/2009/9/ac" r="16" s="3" customFormat="true" x14ac:dyDescent="0.25">
      <c r="A16" s="394" t="str">
        <f ca="true">IF(ISBLANK('Data Summary'!A18),"",'Data Summary'!A18)</f>
        <v>RUS_2016_PWH</v>
      </c>
      <c r="B16" s="128"/>
      <c r="L16" s="128"/>
      <c r="V16" s="128"/>
      <c r="AF16" s="128"/>
      <c r="AP16" s="434"/>
      <c r="AQ16" s="435"/>
      <c r="AR16" s="435"/>
      <c r="AS16" s="435"/>
      <c r="AT16" s="435"/>
      <c r="AU16" s="435"/>
      <c r="AV16" s="435"/>
      <c r="AW16" s="435"/>
      <c r="AX16" s="435"/>
      <c r="AY16" s="435"/>
      <c r="AZ16" s="434"/>
      <c r="BA16" s="435"/>
      <c r="BB16" s="435"/>
      <c r="BC16" s="435"/>
      <c r="BD16" s="435"/>
      <c r="BE16" s="435"/>
      <c r="BF16" s="435"/>
      <c r="BG16" s="435"/>
      <c r="BH16" s="435"/>
      <c r="BI16" s="435"/>
      <c r="BJ16" s="128"/>
      <c r="BT16" s="128"/>
      <c r="BU16" s="128"/>
      <c r="BV16" s="128"/>
      <c r="BW16" s="128"/>
      <c r="BX16" s="128"/>
      <c r="BY16" s="128"/>
      <c r="BZ16" s="128"/>
      <c r="CA16" s="128"/>
      <c r="CD16" s="434"/>
      <c r="CE16" s="435"/>
      <c r="CF16" s="435"/>
      <c r="CG16" s="435"/>
      <c r="CH16" s="435"/>
      <c r="CI16" s="435"/>
      <c r="CJ16" s="435"/>
      <c r="CK16" s="435"/>
      <c r="CL16" s="435"/>
      <c r="CM16" s="435"/>
      <c r="CN16" s="434"/>
      <c r="CO16" s="435"/>
      <c r="CP16" s="435"/>
      <c r="CQ16" s="435"/>
      <c r="CR16" s="435"/>
      <c r="CS16" s="435"/>
      <c r="CT16" s="435"/>
      <c r="CU16" s="435"/>
      <c r="CV16" s="435"/>
      <c r="CW16" s="435"/>
      <c r="CX16" s="128"/>
      <c r="DH16" s="128"/>
      <c r="DR16" s="434"/>
      <c r="DS16" s="435"/>
      <c r="DT16" s="435"/>
      <c r="DU16" s="435"/>
      <c r="DV16" s="435"/>
      <c r="DW16" s="435"/>
      <c r="DX16" s="435"/>
      <c r="DY16" s="435"/>
      <c r="DZ16" s="435"/>
      <c r="EA16" s="435"/>
      <c r="EB16" s="434"/>
      <c r="EC16" s="435"/>
      <c r="ED16" s="435"/>
      <c r="EE16" s="435"/>
      <c r="EF16" s="435"/>
      <c r="EG16" s="435"/>
      <c r="EH16" s="435"/>
      <c r="EI16" s="435"/>
      <c r="EJ16" s="435"/>
      <c r="EK16" s="435"/>
      <c r="EL16" s="128"/>
      <c r="EV16" s="128"/>
      <c r="FF16" s="128"/>
      <c r="FP16" s="128"/>
      <c r="FZ16" s="128"/>
      <c r="GJ16" s="128"/>
      <c r="GT16" s="128"/>
      <c r="HD16" s="128"/>
      <c r="HN16" s="128"/>
      <c r="HX16" s="128"/>
      <c r="IH16" s="128"/>
      <c r="IR16" s="128"/>
      <c r="JB16" s="128"/>
      <c r="JL16" s="128"/>
      <c r="JV16" s="128"/>
      <c r="KF16" s="128"/>
    </row>
    <row xmlns:x14ac="http://schemas.microsoft.com/office/spreadsheetml/2009/9/ac" r="17" s="3" customFormat="true" x14ac:dyDescent="0.25">
      <c r="A17" s="394" t="str">
        <f ca="true">IF(ISBLANK('Data Summary'!A19),"",'Data Summary'!A19)</f>
        <v>RUS_2017_PWH</v>
      </c>
      <c r="B17" s="128"/>
      <c r="L17" s="128"/>
      <c r="V17" s="128"/>
      <c r="AF17" s="128"/>
      <c r="AP17" s="434"/>
      <c r="AQ17" s="435"/>
      <c r="AR17" s="435"/>
      <c r="AS17" s="435"/>
      <c r="AT17" s="435"/>
      <c r="AU17" s="435"/>
      <c r="AV17" s="435"/>
      <c r="AW17" s="435"/>
      <c r="AX17" s="435"/>
      <c r="AY17" s="435"/>
      <c r="AZ17" s="434"/>
      <c r="BA17" s="435"/>
      <c r="BB17" s="435"/>
      <c r="BC17" s="435"/>
      <c r="BD17" s="435"/>
      <c r="BE17" s="435"/>
      <c r="BF17" s="435"/>
      <c r="BG17" s="435"/>
      <c r="BH17" s="435"/>
      <c r="BI17" s="435"/>
      <c r="BJ17" s="128"/>
      <c r="BT17" s="128"/>
      <c r="BU17" s="128"/>
      <c r="BV17" s="128"/>
      <c r="BW17" s="128"/>
      <c r="BX17" s="128"/>
      <c r="BY17" s="128"/>
      <c r="BZ17" s="128"/>
      <c r="CA17" s="128"/>
      <c r="CD17" s="434"/>
      <c r="CE17" s="435"/>
      <c r="CF17" s="435"/>
      <c r="CG17" s="435"/>
      <c r="CH17" s="435"/>
      <c r="CI17" s="435"/>
      <c r="CJ17" s="435"/>
      <c r="CK17" s="435"/>
      <c r="CL17" s="435"/>
      <c r="CM17" s="435"/>
      <c r="CN17" s="434"/>
      <c r="CO17" s="435"/>
      <c r="CP17" s="435"/>
      <c r="CQ17" s="435"/>
      <c r="CR17" s="435"/>
      <c r="CS17" s="435"/>
      <c r="CT17" s="435"/>
      <c r="CU17" s="435"/>
      <c r="CV17" s="435"/>
      <c r="CW17" s="435"/>
      <c r="CX17" s="128"/>
      <c r="DH17" s="128"/>
      <c r="DR17" s="434"/>
      <c r="DS17" s="435"/>
      <c r="DT17" s="435"/>
      <c r="DU17" s="435"/>
      <c r="DV17" s="435"/>
      <c r="DW17" s="435"/>
      <c r="DX17" s="435"/>
      <c r="DY17" s="435"/>
      <c r="DZ17" s="435"/>
      <c r="EA17" s="435"/>
      <c r="EB17" s="434"/>
      <c r="EC17" s="435"/>
      <c r="ED17" s="435"/>
      <c r="EE17" s="435"/>
      <c r="EF17" s="435"/>
      <c r="EG17" s="435"/>
      <c r="EH17" s="435"/>
      <c r="EI17" s="435"/>
      <c r="EJ17" s="435"/>
      <c r="EK17" s="435"/>
      <c r="EL17" s="128"/>
      <c r="EV17" s="128"/>
      <c r="FF17" s="128"/>
      <c r="FP17" s="128"/>
      <c r="FZ17" s="128"/>
      <c r="GJ17" s="128"/>
      <c r="GT17" s="128"/>
      <c r="HD17" s="128"/>
      <c r="HN17" s="128"/>
      <c r="HX17" s="128"/>
      <c r="IH17" s="128"/>
      <c r="IR17" s="128"/>
      <c r="JB17" s="128"/>
      <c r="JL17" s="128"/>
      <c r="JV17" s="128"/>
      <c r="KF17" s="128"/>
    </row>
    <row xmlns:x14ac="http://schemas.microsoft.com/office/spreadsheetml/2009/9/ac" r="18" s="3" customFormat="true" x14ac:dyDescent="0.25">
      <c r="A18" s="394" t="str">
        <f ca="true">IF(ISBLANK('Data Summary'!A20),"",'Data Summary'!A20)</f>
        <v>RUS_2017_SUR</v>
      </c>
      <c r="B18" s="128"/>
      <c r="L18" s="128"/>
      <c r="V18" s="128"/>
      <c r="AF18" s="128"/>
      <c r="AP18" s="434"/>
      <c r="AQ18" s="435"/>
      <c r="AR18" s="435"/>
      <c r="AS18" s="435"/>
      <c r="AT18" s="435"/>
      <c r="AU18" s="435"/>
      <c r="AV18" s="435"/>
      <c r="AW18" s="435"/>
      <c r="AX18" s="435"/>
      <c r="AY18" s="435"/>
      <c r="AZ18" s="434"/>
      <c r="BA18" s="435"/>
      <c r="BB18" s="435"/>
      <c r="BC18" s="435"/>
      <c r="BD18" s="435"/>
      <c r="BE18" s="435"/>
      <c r="BF18" s="435"/>
      <c r="BG18" s="435"/>
      <c r="BH18" s="435"/>
      <c r="BI18" s="435"/>
      <c r="BJ18" s="128"/>
      <c r="BT18" s="128"/>
      <c r="BU18" s="128"/>
      <c r="BV18" s="128"/>
      <c r="BW18" s="128"/>
      <c r="BX18" s="128"/>
      <c r="BY18" s="128"/>
      <c r="BZ18" s="128"/>
      <c r="CA18" s="128"/>
      <c r="CD18" s="434"/>
      <c r="CE18" s="435"/>
      <c r="CF18" s="435"/>
      <c r="CG18" s="435"/>
      <c r="CH18" s="435"/>
      <c r="CI18" s="435"/>
      <c r="CJ18" s="435"/>
      <c r="CK18" s="435"/>
      <c r="CL18" s="435"/>
      <c r="CM18" s="435"/>
      <c r="CN18" s="434"/>
      <c r="CO18" s="435"/>
      <c r="CP18" s="435"/>
      <c r="CQ18" s="435"/>
      <c r="CR18" s="435"/>
      <c r="CS18" s="435"/>
      <c r="CT18" s="435"/>
      <c r="CU18" s="435"/>
      <c r="CV18" s="435"/>
      <c r="CW18" s="435"/>
      <c r="CX18" s="128"/>
      <c r="DH18" s="128"/>
      <c r="DR18" s="434"/>
      <c r="DS18" s="435"/>
      <c r="DT18" s="435"/>
      <c r="DU18" s="435"/>
      <c r="DV18" s="435"/>
      <c r="DW18" s="435"/>
      <c r="DX18" s="435"/>
      <c r="DY18" s="435"/>
      <c r="DZ18" s="435"/>
      <c r="EA18" s="435"/>
      <c r="EB18" s="434"/>
      <c r="EC18" s="435"/>
      <c r="ED18" s="435"/>
      <c r="EE18" s="435"/>
      <c r="EF18" s="435"/>
      <c r="EG18" s="435"/>
      <c r="EH18" s="435"/>
      <c r="EI18" s="435"/>
      <c r="EJ18" s="435"/>
      <c r="EK18" s="435"/>
      <c r="EL18" s="128"/>
      <c r="EV18" s="128"/>
      <c r="FF18" s="128"/>
      <c r="FP18" s="128"/>
      <c r="FZ18" s="128"/>
      <c r="GJ18" s="128"/>
      <c r="GT18" s="128"/>
      <c r="HD18" s="128"/>
      <c r="HN18" s="128"/>
      <c r="HX18" s="128"/>
      <c r="IH18" s="128"/>
      <c r="IR18" s="128"/>
      <c r="JB18" s="128"/>
      <c r="JL18" s="128"/>
      <c r="JV18" s="128"/>
      <c r="KF18" s="128"/>
    </row>
    <row xmlns:x14ac="http://schemas.microsoft.com/office/spreadsheetml/2009/9/ac" r="19" s="3" customFormat="true" x14ac:dyDescent="0.25">
      <c r="A19" s="394" t="str">
        <f ca="true">IF(ISBLANK('Data Summary'!A21),"",'Data Summary'!A21)</f>
        <v>RUS_2018_SUR</v>
      </c>
      <c r="B19" s="128"/>
      <c r="L19" s="128"/>
      <c r="V19" s="128"/>
      <c r="AF19" s="128"/>
      <c r="AP19" s="434"/>
      <c r="AQ19" s="435"/>
      <c r="AR19" s="435"/>
      <c r="AS19" s="435"/>
      <c r="AT19" s="435"/>
      <c r="AU19" s="435"/>
      <c r="AV19" s="435"/>
      <c r="AW19" s="435"/>
      <c r="AX19" s="435"/>
      <c r="AY19" s="435"/>
      <c r="AZ19" s="434"/>
      <c r="BA19" s="435"/>
      <c r="BB19" s="435"/>
      <c r="BC19" s="435"/>
      <c r="BD19" s="435"/>
      <c r="BE19" s="435"/>
      <c r="BF19" s="435"/>
      <c r="BG19" s="435"/>
      <c r="BH19" s="435"/>
      <c r="BI19" s="435"/>
      <c r="BJ19" s="128"/>
      <c r="BT19" s="128"/>
      <c r="BU19" s="128"/>
      <c r="BV19" s="128"/>
      <c r="BW19" s="128"/>
      <c r="BX19" s="128"/>
      <c r="BY19" s="128"/>
      <c r="BZ19" s="128"/>
      <c r="CA19" s="128"/>
      <c r="CD19" s="434"/>
      <c r="CE19" s="435"/>
      <c r="CF19" s="435"/>
      <c r="CG19" s="435"/>
      <c r="CH19" s="435"/>
      <c r="CI19" s="435"/>
      <c r="CJ19" s="435"/>
      <c r="CK19" s="435"/>
      <c r="CL19" s="435"/>
      <c r="CM19" s="435"/>
      <c r="CN19" s="434"/>
      <c r="CO19" s="435"/>
      <c r="CP19" s="435"/>
      <c r="CQ19" s="435"/>
      <c r="CR19" s="435"/>
      <c r="CS19" s="435"/>
      <c r="CT19" s="435"/>
      <c r="CU19" s="435"/>
      <c r="CV19" s="435"/>
      <c r="CW19" s="435"/>
      <c r="CX19" s="128"/>
      <c r="DH19" s="128"/>
      <c r="DR19" s="434"/>
      <c r="DS19" s="435"/>
      <c r="DT19" s="435"/>
      <c r="DU19" s="435"/>
      <c r="DV19" s="435"/>
      <c r="DW19" s="435"/>
      <c r="DX19" s="435"/>
      <c r="DY19" s="435"/>
      <c r="DZ19" s="435"/>
      <c r="EA19" s="435"/>
      <c r="EB19" s="434"/>
      <c r="EC19" s="435"/>
      <c r="ED19" s="435"/>
      <c r="EE19" s="435"/>
      <c r="EF19" s="435"/>
      <c r="EG19" s="435"/>
      <c r="EH19" s="435"/>
      <c r="EI19" s="435"/>
      <c r="EJ19" s="435"/>
      <c r="EK19" s="435"/>
      <c r="EL19" s="128"/>
      <c r="EV19" s="128"/>
      <c r="FF19" s="128"/>
      <c r="FP19" s="128"/>
      <c r="FZ19" s="128"/>
      <c r="GJ19" s="128"/>
      <c r="GT19" s="128"/>
      <c r="HD19" s="128"/>
      <c r="HN19" s="128"/>
      <c r="HX19" s="128"/>
      <c r="IH19" s="128"/>
      <c r="IR19" s="128"/>
      <c r="JB19" s="128"/>
      <c r="JL19" s="128"/>
      <c r="JV19" s="128"/>
      <c r="KF19" s="128"/>
    </row>
    <row xmlns:x14ac="http://schemas.microsoft.com/office/spreadsheetml/2009/9/ac" r="20" s="3" customFormat="true" x14ac:dyDescent="0.25">
      <c r="A20" s="394" t="str">
        <f ca="true">IF(ISBLANK('Data Summary'!A22),"",'Data Summary'!A22)</f>
        <v>RUS_2019_SUR</v>
      </c>
      <c r="B20" s="128"/>
      <c r="L20" s="128"/>
      <c r="V20" s="128"/>
      <c r="AF20" s="128"/>
      <c r="AP20" s="434"/>
      <c r="AQ20" s="435"/>
      <c r="AR20" s="435"/>
      <c r="AS20" s="435"/>
      <c r="AT20" s="435"/>
      <c r="AU20" s="435"/>
      <c r="AV20" s="435"/>
      <c r="AW20" s="435"/>
      <c r="AX20" s="435"/>
      <c r="AY20" s="435"/>
      <c r="AZ20" s="434"/>
      <c r="BA20" s="435"/>
      <c r="BB20" s="435"/>
      <c r="BC20" s="435"/>
      <c r="BD20" s="435"/>
      <c r="BE20" s="435"/>
      <c r="BF20" s="435"/>
      <c r="BG20" s="435"/>
      <c r="BH20" s="435"/>
      <c r="BI20" s="435"/>
      <c r="BJ20" s="128"/>
      <c r="BT20" s="128"/>
      <c r="BU20" s="128"/>
      <c r="BV20" s="128"/>
      <c r="BW20" s="128"/>
      <c r="BX20" s="128"/>
      <c r="BY20" s="128"/>
      <c r="BZ20" s="128"/>
      <c r="CA20" s="128"/>
      <c r="CD20" s="434"/>
      <c r="CE20" s="435"/>
      <c r="CF20" s="435"/>
      <c r="CG20" s="435"/>
      <c r="CH20" s="435"/>
      <c r="CI20" s="435"/>
      <c r="CJ20" s="435"/>
      <c r="CK20" s="435"/>
      <c r="CL20" s="435"/>
      <c r="CM20" s="435"/>
      <c r="CN20" s="434"/>
      <c r="CO20" s="435"/>
      <c r="CP20" s="435"/>
      <c r="CQ20" s="435"/>
      <c r="CR20" s="435"/>
      <c r="CS20" s="435"/>
      <c r="CT20" s="435"/>
      <c r="CU20" s="435"/>
      <c r="CV20" s="435"/>
      <c r="CW20" s="435"/>
      <c r="CX20" s="128"/>
      <c r="DH20" s="128"/>
      <c r="DR20" s="434"/>
      <c r="DS20" s="435"/>
      <c r="DT20" s="435"/>
      <c r="DU20" s="435"/>
      <c r="DV20" s="435"/>
      <c r="DW20" s="435"/>
      <c r="DX20" s="435"/>
      <c r="DY20" s="435"/>
      <c r="DZ20" s="435"/>
      <c r="EA20" s="435"/>
      <c r="EB20" s="434"/>
      <c r="EC20" s="435"/>
      <c r="ED20" s="435"/>
      <c r="EE20" s="435"/>
      <c r="EF20" s="435"/>
      <c r="EG20" s="435"/>
      <c r="EH20" s="435"/>
      <c r="EI20" s="435"/>
      <c r="EJ20" s="435"/>
      <c r="EK20" s="435"/>
      <c r="EL20" s="128"/>
      <c r="EV20" s="128"/>
      <c r="FF20" s="128"/>
      <c r="FP20" s="128"/>
      <c r="FZ20" s="128"/>
      <c r="GJ20" s="128"/>
      <c r="GT20" s="128"/>
      <c r="HD20" s="128"/>
      <c r="HN20" s="128"/>
      <c r="HX20" s="128"/>
      <c r="IH20" s="128"/>
      <c r="IR20" s="128"/>
      <c r="JB20" s="128"/>
      <c r="JL20" s="128"/>
      <c r="JV20" s="128"/>
      <c r="KF20" s="128"/>
    </row>
    <row xmlns:x14ac="http://schemas.microsoft.com/office/spreadsheetml/2009/9/ac" r="21" s="3" customFormat="true" x14ac:dyDescent="0.25">
      <c r="A21" s="394" t="str">
        <f ca="true">IF(ISBLANK('Data Summary'!A23),"",'Data Summary'!A23)</f>
        <v>RUS_2020_SUR</v>
      </c>
      <c r="B21" s="128"/>
      <c r="L21" s="128"/>
      <c r="V21" s="128"/>
      <c r="AF21" s="128"/>
      <c r="AP21" s="434"/>
      <c r="AQ21" s="435"/>
      <c r="AR21" s="435"/>
      <c r="AS21" s="435"/>
      <c r="AT21" s="435"/>
      <c r="AU21" s="435"/>
      <c r="AV21" s="435"/>
      <c r="AW21" s="435"/>
      <c r="AX21" s="435"/>
      <c r="AY21" s="435"/>
      <c r="AZ21" s="434"/>
      <c r="BA21" s="435"/>
      <c r="BB21" s="435"/>
      <c r="BC21" s="435"/>
      <c r="BD21" s="435"/>
      <c r="BE21" s="435"/>
      <c r="BF21" s="435"/>
      <c r="BG21" s="435"/>
      <c r="BH21" s="435"/>
      <c r="BI21" s="435"/>
      <c r="BJ21" s="128"/>
      <c r="BT21" s="128"/>
      <c r="BU21" s="128"/>
      <c r="BV21" s="128"/>
      <c r="BW21" s="128"/>
      <c r="BX21" s="128"/>
      <c r="BY21" s="128"/>
      <c r="BZ21" s="128"/>
      <c r="CA21" s="128"/>
      <c r="CD21" s="434"/>
      <c r="CE21" s="435"/>
      <c r="CF21" s="435"/>
      <c r="CG21" s="435"/>
      <c r="CH21" s="435"/>
      <c r="CI21" s="435"/>
      <c r="CJ21" s="435"/>
      <c r="CK21" s="435"/>
      <c r="CL21" s="435"/>
      <c r="CM21" s="435"/>
      <c r="CN21" s="434"/>
      <c r="CO21" s="435"/>
      <c r="CP21" s="435"/>
      <c r="CQ21" s="435"/>
      <c r="CR21" s="435"/>
      <c r="CS21" s="435"/>
      <c r="CT21" s="435"/>
      <c r="CU21" s="435"/>
      <c r="CV21" s="435"/>
      <c r="CW21" s="435"/>
      <c r="CX21" s="128"/>
      <c r="DH21" s="128"/>
      <c r="DR21" s="434"/>
      <c r="DS21" s="435"/>
      <c r="DT21" s="435"/>
      <c r="DU21" s="435"/>
      <c r="DV21" s="435"/>
      <c r="DW21" s="435"/>
      <c r="DX21" s="435"/>
      <c r="DY21" s="435"/>
      <c r="DZ21" s="435"/>
      <c r="EA21" s="435"/>
      <c r="EB21" s="434"/>
      <c r="EC21" s="435"/>
      <c r="ED21" s="435"/>
      <c r="EE21" s="435"/>
      <c r="EF21" s="435"/>
      <c r="EG21" s="435"/>
      <c r="EH21" s="435"/>
      <c r="EI21" s="435"/>
      <c r="EJ21" s="435"/>
      <c r="EK21" s="435"/>
      <c r="EL21" s="128"/>
      <c r="EV21" s="128"/>
      <c r="FF21" s="128"/>
      <c r="FP21" s="128"/>
      <c r="FZ21" s="128"/>
      <c r="GJ21" s="128"/>
      <c r="GT21" s="128"/>
      <c r="HD21" s="128"/>
      <c r="HN21" s="128"/>
      <c r="HX21" s="128"/>
      <c r="IH21" s="128"/>
      <c r="IR21" s="128"/>
      <c r="JB21" s="128"/>
      <c r="JL21" s="128"/>
      <c r="JV21" s="128"/>
      <c r="KF21" s="128"/>
    </row>
    <row xmlns:x14ac="http://schemas.microsoft.com/office/spreadsheetml/2009/9/ac" r="22" s="3" customFormat="true" x14ac:dyDescent="0.25">
      <c r="A22" s="394" t="str">
        <f ca="true">IF(ISBLANK('Data Summary'!A24),"",'Data Summary'!A24)</f>
        <v>RUS_2021_SUR</v>
      </c>
      <c r="B22" s="128"/>
      <c r="L22" s="128"/>
      <c r="V22" s="128"/>
      <c r="AF22" s="128"/>
      <c r="AP22" s="434"/>
      <c r="AQ22" s="435"/>
      <c r="AR22" s="435"/>
      <c r="AS22" s="435"/>
      <c r="AT22" s="435"/>
      <c r="AU22" s="435"/>
      <c r="AV22" s="435"/>
      <c r="AW22" s="435"/>
      <c r="AX22" s="435"/>
      <c r="AY22" s="435"/>
      <c r="AZ22" s="434"/>
      <c r="BA22" s="435"/>
      <c r="BB22" s="435"/>
      <c r="BC22" s="435"/>
      <c r="BD22" s="435"/>
      <c r="BE22" s="435"/>
      <c r="BF22" s="435"/>
      <c r="BG22" s="435"/>
      <c r="BH22" s="435"/>
      <c r="BI22" s="435"/>
      <c r="BJ22" s="128"/>
      <c r="BT22" s="128"/>
      <c r="BU22" s="128"/>
      <c r="BV22" s="128"/>
      <c r="BW22" s="128"/>
      <c r="BX22" s="128"/>
      <c r="BY22" s="128"/>
      <c r="BZ22" s="128"/>
      <c r="CA22" s="128"/>
      <c r="CD22" s="434"/>
      <c r="CE22" s="435"/>
      <c r="CF22" s="435"/>
      <c r="CG22" s="435"/>
      <c r="CH22" s="435"/>
      <c r="CI22" s="435"/>
      <c r="CJ22" s="435"/>
      <c r="CK22" s="435"/>
      <c r="CL22" s="435"/>
      <c r="CM22" s="435"/>
      <c r="CN22" s="434"/>
      <c r="CO22" s="435"/>
      <c r="CP22" s="435"/>
      <c r="CQ22" s="435"/>
      <c r="CR22" s="435"/>
      <c r="CS22" s="435"/>
      <c r="CT22" s="435"/>
      <c r="CU22" s="435"/>
      <c r="CV22" s="435"/>
      <c r="CW22" s="435"/>
      <c r="CX22" s="128"/>
      <c r="DH22" s="128"/>
      <c r="DR22" s="434"/>
      <c r="DS22" s="435"/>
      <c r="DT22" s="435"/>
      <c r="DU22" s="435"/>
      <c r="DV22" s="435"/>
      <c r="DW22" s="435"/>
      <c r="DX22" s="435"/>
      <c r="DY22" s="435"/>
      <c r="DZ22" s="435"/>
      <c r="EA22" s="435"/>
      <c r="EB22" s="434"/>
      <c r="EC22" s="435"/>
      <c r="ED22" s="435"/>
      <c r="EE22" s="435"/>
      <c r="EF22" s="435"/>
      <c r="EG22" s="435"/>
      <c r="EH22" s="435"/>
      <c r="EI22" s="435"/>
      <c r="EJ22" s="435"/>
      <c r="EK22" s="435"/>
      <c r="EL22" s="128"/>
      <c r="EV22" s="128"/>
      <c r="FF22" s="128"/>
      <c r="FP22" s="128"/>
      <c r="FZ22" s="128"/>
      <c r="GJ22" s="128"/>
      <c r="GT22" s="128"/>
      <c r="HD22" s="128"/>
      <c r="HN22" s="128"/>
      <c r="HX22" s="128"/>
      <c r="IH22" s="128"/>
      <c r="IR22" s="128"/>
      <c r="JB22" s="128"/>
      <c r="JL22" s="128"/>
      <c r="JV22" s="128"/>
      <c r="KF22" s="128"/>
    </row>
    <row xmlns:x14ac="http://schemas.microsoft.com/office/spreadsheetml/2009/9/ac" r="23" s="3" customFormat="true" x14ac:dyDescent="0.25">
      <c r="A23" s="394" t="str">
        <f ca="true">IF(ISBLANK('Data Summary'!A25),"",'Data Summary'!A25)</f>
        <v>RUS_2022_SUR</v>
      </c>
      <c r="B23" s="128"/>
      <c r="L23" s="128"/>
      <c r="V23" s="128"/>
      <c r="AF23" s="128"/>
      <c r="AP23" s="434"/>
      <c r="AQ23" s="435"/>
      <c r="AR23" s="435"/>
      <c r="AS23" s="435"/>
      <c r="AT23" s="435"/>
      <c r="AU23" s="435"/>
      <c r="AV23" s="435"/>
      <c r="AW23" s="435"/>
      <c r="AX23" s="435"/>
      <c r="AY23" s="435"/>
      <c r="AZ23" s="434"/>
      <c r="BA23" s="435"/>
      <c r="BB23" s="435"/>
      <c r="BC23" s="435"/>
      <c r="BD23" s="435"/>
      <c r="BE23" s="435"/>
      <c r="BF23" s="435"/>
      <c r="BG23" s="435"/>
      <c r="BH23" s="435"/>
      <c r="BI23" s="435"/>
      <c r="BJ23" s="128"/>
      <c r="BT23" s="128"/>
      <c r="BU23" s="128"/>
      <c r="BV23" s="128"/>
      <c r="BW23" s="128"/>
      <c r="BX23" s="128"/>
      <c r="BY23" s="128"/>
      <c r="BZ23" s="128"/>
      <c r="CA23" s="128"/>
      <c r="CD23" s="434"/>
      <c r="CE23" s="435"/>
      <c r="CF23" s="435"/>
      <c r="CG23" s="435"/>
      <c r="CH23" s="435"/>
      <c r="CI23" s="435"/>
      <c r="CJ23" s="435"/>
      <c r="CK23" s="435"/>
      <c r="CL23" s="435"/>
      <c r="CM23" s="435"/>
      <c r="CN23" s="434"/>
      <c r="CO23" s="435"/>
      <c r="CP23" s="435"/>
      <c r="CQ23" s="435"/>
      <c r="CR23" s="435"/>
      <c r="CS23" s="435"/>
      <c r="CT23" s="435"/>
      <c r="CU23" s="435"/>
      <c r="CV23" s="435"/>
      <c r="CW23" s="435"/>
      <c r="CX23" s="128"/>
      <c r="DH23" s="128"/>
      <c r="DR23" s="434"/>
      <c r="DS23" s="435"/>
      <c r="DT23" s="435"/>
      <c r="DU23" s="435"/>
      <c r="DV23" s="435"/>
      <c r="DW23" s="435"/>
      <c r="DX23" s="435"/>
      <c r="DY23" s="435"/>
      <c r="DZ23" s="435"/>
      <c r="EA23" s="435"/>
      <c r="EB23" s="434"/>
      <c r="EC23" s="435"/>
      <c r="ED23" s="435"/>
      <c r="EE23" s="435"/>
      <c r="EF23" s="435"/>
      <c r="EG23" s="435"/>
      <c r="EH23" s="435"/>
      <c r="EI23" s="435"/>
      <c r="EJ23" s="435"/>
      <c r="EK23" s="435"/>
      <c r="EL23" s="128"/>
      <c r="EV23" s="128"/>
      <c r="FF23" s="128"/>
      <c r="FP23" s="128"/>
      <c r="FZ23" s="128"/>
      <c r="GJ23" s="128"/>
      <c r="GT23" s="128"/>
      <c r="HD23" s="128"/>
      <c r="HN23" s="128"/>
      <c r="HX23" s="128"/>
      <c r="IH23" s="128"/>
      <c r="IR23" s="128"/>
      <c r="JB23" s="128"/>
      <c r="JL23" s="128"/>
      <c r="JV23" s="128"/>
      <c r="KF23" s="128"/>
    </row>
    <row xmlns:x14ac="http://schemas.microsoft.com/office/spreadsheetml/2009/9/ac" r="24" s="3" customFormat="true" x14ac:dyDescent="0.25">
      <c r="A24" s="395" t="str">
        <f ca="true">IF(ISBLANK('Data Summary'!A26),"",'Data Summary'!A26)</f>
        <v/>
      </c>
      <c r="B24" s="128"/>
      <c r="L24" s="128"/>
      <c r="V24" s="128"/>
      <c r="AF24" s="128"/>
      <c r="AP24" s="434"/>
      <c r="AQ24" s="435"/>
      <c r="AR24" s="435"/>
      <c r="AS24" s="435"/>
      <c r="AT24" s="435"/>
      <c r="AU24" s="435"/>
      <c r="AV24" s="435"/>
      <c r="AW24" s="435"/>
      <c r="AX24" s="435"/>
      <c r="AY24" s="435"/>
      <c r="AZ24" s="434"/>
      <c r="BA24" s="435"/>
      <c r="BB24" s="435"/>
      <c r="BC24" s="435"/>
      <c r="BD24" s="435"/>
      <c r="BE24" s="435"/>
      <c r="BF24" s="435"/>
      <c r="BG24" s="435"/>
      <c r="BH24" s="435"/>
      <c r="BI24" s="435"/>
      <c r="BJ24" s="128"/>
      <c r="BT24" s="128"/>
      <c r="BU24" s="128"/>
      <c r="BV24" s="128"/>
      <c r="BW24" s="128"/>
      <c r="BX24" s="128"/>
      <c r="BY24" s="128"/>
      <c r="BZ24" s="128"/>
      <c r="CA24" s="128"/>
      <c r="CD24" s="434"/>
      <c r="CE24" s="435"/>
      <c r="CF24" s="435"/>
      <c r="CG24" s="435"/>
      <c r="CH24" s="435"/>
      <c r="CI24" s="435"/>
      <c r="CJ24" s="435"/>
      <c r="CK24" s="435"/>
      <c r="CL24" s="435"/>
      <c r="CM24" s="435"/>
      <c r="CN24" s="434"/>
      <c r="CO24" s="435"/>
      <c r="CP24" s="435"/>
      <c r="CQ24" s="435"/>
      <c r="CR24" s="435"/>
      <c r="CS24" s="435"/>
      <c r="CT24" s="435"/>
      <c r="CU24" s="435"/>
      <c r="CV24" s="435"/>
      <c r="CW24" s="435"/>
      <c r="CX24" s="128"/>
      <c r="DH24" s="128"/>
      <c r="DR24" s="434"/>
      <c r="DS24" s="435"/>
      <c r="DT24" s="435"/>
      <c r="DU24" s="435"/>
      <c r="DV24" s="435"/>
      <c r="DW24" s="435"/>
      <c r="DX24" s="435"/>
      <c r="DY24" s="435"/>
      <c r="DZ24" s="435"/>
      <c r="EA24" s="435"/>
      <c r="EB24" s="434"/>
      <c r="EC24" s="435"/>
      <c r="ED24" s="435"/>
      <c r="EE24" s="435"/>
      <c r="EF24" s="435"/>
      <c r="EG24" s="435"/>
      <c r="EH24" s="435"/>
      <c r="EI24" s="435"/>
      <c r="EJ24" s="435"/>
      <c r="EK24" s="435"/>
      <c r="EL24" s="128"/>
      <c r="EV24" s="128"/>
      <c r="FF24" s="128"/>
      <c r="FP24" s="128"/>
      <c r="FZ24" s="128"/>
      <c r="GJ24" s="128"/>
      <c r="GT24" s="128"/>
      <c r="HD24" s="128"/>
      <c r="HN24" s="128"/>
      <c r="HX24" s="128"/>
      <c r="IH24" s="128"/>
      <c r="IR24" s="128"/>
      <c r="JB24" s="128"/>
      <c r="JL24" s="128"/>
      <c r="JV24" s="128"/>
      <c r="KF24" s="128"/>
    </row>
    <row xmlns:x14ac="http://schemas.microsoft.com/office/spreadsheetml/2009/9/ac" r="25" s="3" customFormat="true" x14ac:dyDescent="0.25">
      <c r="A25" s="395" t="str">
        <f ca="true">IF(ISBLANK('Data Summary'!A27),"",'Data Summary'!A27)</f>
        <v/>
      </c>
      <c r="B25" s="128"/>
      <c r="L25" s="128"/>
      <c r="V25" s="128"/>
      <c r="AF25" s="128"/>
      <c r="AP25" s="434"/>
      <c r="AQ25" s="435"/>
      <c r="AR25" s="435"/>
      <c r="AS25" s="435"/>
      <c r="AT25" s="435"/>
      <c r="AU25" s="435"/>
      <c r="AV25" s="435"/>
      <c r="AW25" s="435"/>
      <c r="AX25" s="435"/>
      <c r="AY25" s="435"/>
      <c r="AZ25" s="434"/>
      <c r="BA25" s="435"/>
      <c r="BB25" s="435"/>
      <c r="BC25" s="435"/>
      <c r="BD25" s="435"/>
      <c r="BE25" s="435"/>
      <c r="BF25" s="435"/>
      <c r="BG25" s="435"/>
      <c r="BH25" s="435"/>
      <c r="BI25" s="435"/>
      <c r="BJ25" s="128"/>
      <c r="BT25" s="128"/>
      <c r="BU25" s="128"/>
      <c r="BV25" s="128"/>
      <c r="BW25" s="128"/>
      <c r="BX25" s="128"/>
      <c r="BY25" s="128"/>
      <c r="BZ25" s="128"/>
      <c r="CA25" s="128"/>
      <c r="CD25" s="434"/>
      <c r="CE25" s="435"/>
      <c r="CF25" s="435"/>
      <c r="CG25" s="435"/>
      <c r="CH25" s="435"/>
      <c r="CI25" s="435"/>
      <c r="CJ25" s="435"/>
      <c r="CK25" s="435"/>
      <c r="CL25" s="435"/>
      <c r="CM25" s="435"/>
      <c r="CN25" s="434"/>
      <c r="CO25" s="435"/>
      <c r="CP25" s="435"/>
      <c r="CQ25" s="435"/>
      <c r="CR25" s="435"/>
      <c r="CS25" s="435"/>
      <c r="CT25" s="435"/>
      <c r="CU25" s="435"/>
      <c r="CV25" s="435"/>
      <c r="CW25" s="435"/>
      <c r="CX25" s="128"/>
      <c r="DH25" s="128"/>
      <c r="DR25" s="434"/>
      <c r="DS25" s="435"/>
      <c r="DT25" s="435"/>
      <c r="DU25" s="435"/>
      <c r="DV25" s="435"/>
      <c r="DW25" s="435"/>
      <c r="DX25" s="435"/>
      <c r="DY25" s="435"/>
      <c r="DZ25" s="435"/>
      <c r="EA25" s="435"/>
      <c r="EB25" s="434"/>
      <c r="EC25" s="435"/>
      <c r="ED25" s="435"/>
      <c r="EE25" s="435"/>
      <c r="EF25" s="435"/>
      <c r="EG25" s="435"/>
      <c r="EH25" s="435"/>
      <c r="EI25" s="435"/>
      <c r="EJ25" s="435"/>
      <c r="EK25" s="435"/>
      <c r="EL25" s="128"/>
      <c r="EV25" s="128"/>
      <c r="FF25" s="128"/>
      <c r="FP25" s="128"/>
      <c r="FZ25" s="128"/>
      <c r="GJ25" s="128"/>
      <c r="GT25" s="128"/>
      <c r="HD25" s="128"/>
      <c r="HN25" s="128"/>
      <c r="HX25" s="128"/>
      <c r="IH25" s="128"/>
      <c r="IR25" s="128"/>
      <c r="JB25" s="128"/>
      <c r="JL25" s="128"/>
      <c r="JV25" s="128"/>
      <c r="KF25" s="128"/>
    </row>
    <row xmlns:x14ac="http://schemas.microsoft.com/office/spreadsheetml/2009/9/ac" r="26" s="3" customFormat="true" x14ac:dyDescent="0.25">
      <c r="A26" s="395" t="str">
        <f ca="true">IF(ISBLANK('Data Summary'!A28),"",'Data Summary'!A28)</f>
        <v/>
      </c>
      <c r="B26" s="128"/>
      <c r="L26" s="128"/>
      <c r="V26" s="128"/>
      <c r="AF26" s="128"/>
      <c r="AP26" s="434"/>
      <c r="AQ26" s="435"/>
      <c r="AR26" s="435"/>
      <c r="AS26" s="435"/>
      <c r="AT26" s="435"/>
      <c r="AU26" s="435"/>
      <c r="AV26" s="435"/>
      <c r="AW26" s="435"/>
      <c r="AX26" s="435"/>
      <c r="AY26" s="435"/>
      <c r="AZ26" s="434"/>
      <c r="BA26" s="435"/>
      <c r="BB26" s="435"/>
      <c r="BC26" s="435"/>
      <c r="BD26" s="435"/>
      <c r="BE26" s="435"/>
      <c r="BF26" s="435"/>
      <c r="BG26" s="435"/>
      <c r="BH26" s="435"/>
      <c r="BI26" s="435"/>
      <c r="BJ26" s="128"/>
      <c r="BT26" s="128"/>
      <c r="BU26" s="128"/>
      <c r="BV26" s="128"/>
      <c r="BW26" s="128"/>
      <c r="BX26" s="128"/>
      <c r="BY26" s="128"/>
      <c r="BZ26" s="128"/>
      <c r="CA26" s="128"/>
      <c r="CD26" s="434"/>
      <c r="CE26" s="435"/>
      <c r="CF26" s="435"/>
      <c r="CG26" s="435"/>
      <c r="CH26" s="435"/>
      <c r="CI26" s="435"/>
      <c r="CJ26" s="435"/>
      <c r="CK26" s="435"/>
      <c r="CL26" s="435"/>
      <c r="CM26" s="435"/>
      <c r="CN26" s="434"/>
      <c r="CO26" s="435"/>
      <c r="CP26" s="435"/>
      <c r="CQ26" s="435"/>
      <c r="CR26" s="435"/>
      <c r="CS26" s="435"/>
      <c r="CT26" s="435"/>
      <c r="CU26" s="435"/>
      <c r="CV26" s="435"/>
      <c r="CW26" s="435"/>
      <c r="CX26" s="128"/>
      <c r="DH26" s="128"/>
      <c r="DR26" s="434"/>
      <c r="DS26" s="435"/>
      <c r="DT26" s="435"/>
      <c r="DU26" s="435"/>
      <c r="DV26" s="435"/>
      <c r="DW26" s="435"/>
      <c r="DX26" s="435"/>
      <c r="DY26" s="435"/>
      <c r="DZ26" s="435"/>
      <c r="EA26" s="435"/>
      <c r="EB26" s="434"/>
      <c r="EC26" s="435"/>
      <c r="ED26" s="435"/>
      <c r="EE26" s="435"/>
      <c r="EF26" s="435"/>
      <c r="EG26" s="435"/>
      <c r="EH26" s="435"/>
      <c r="EI26" s="435"/>
      <c r="EJ26" s="435"/>
      <c r="EK26" s="435"/>
      <c r="EL26" s="128"/>
      <c r="EV26" s="128"/>
      <c r="FF26" s="128"/>
      <c r="FP26" s="128"/>
      <c r="FZ26" s="128"/>
      <c r="GJ26" s="128"/>
      <c r="GT26" s="128"/>
      <c r="HD26" s="128"/>
      <c r="HN26" s="128"/>
      <c r="HX26" s="128"/>
      <c r="IH26" s="128"/>
      <c r="IR26" s="128"/>
      <c r="JB26" s="128"/>
      <c r="JL26" s="128"/>
      <c r="JV26" s="128"/>
      <c r="KF26" s="128"/>
    </row>
    <row xmlns:x14ac="http://schemas.microsoft.com/office/spreadsheetml/2009/9/ac" r="27" s="3" customFormat="true" x14ac:dyDescent="0.25">
      <c r="A27" s="395" t="str">
        <f ca="true">IF(ISBLANK('Data Summary'!A29),"",'Data Summary'!A29)</f>
        <v/>
      </c>
      <c r="B27" s="128"/>
      <c r="L27" s="128"/>
      <c r="V27" s="128"/>
      <c r="AF27" s="128"/>
      <c r="AP27" s="434"/>
      <c r="AQ27" s="435"/>
      <c r="AR27" s="435"/>
      <c r="AS27" s="435"/>
      <c r="AT27" s="435"/>
      <c r="AU27" s="435"/>
      <c r="AV27" s="435"/>
      <c r="AW27" s="435"/>
      <c r="AX27" s="435"/>
      <c r="AY27" s="435"/>
      <c r="AZ27" s="434"/>
      <c r="BA27" s="435"/>
      <c r="BB27" s="435"/>
      <c r="BC27" s="435"/>
      <c r="BD27" s="435"/>
      <c r="BE27" s="435"/>
      <c r="BF27" s="435"/>
      <c r="BG27" s="435"/>
      <c r="BH27" s="435"/>
      <c r="BI27" s="435"/>
      <c r="BJ27" s="128"/>
      <c r="BT27" s="128"/>
      <c r="BU27" s="128"/>
      <c r="BV27" s="128"/>
      <c r="BW27" s="128"/>
      <c r="BX27" s="128"/>
      <c r="BY27" s="128"/>
      <c r="BZ27" s="128"/>
      <c r="CA27" s="128"/>
      <c r="CD27" s="434"/>
      <c r="CE27" s="435"/>
      <c r="CF27" s="435"/>
      <c r="CG27" s="435"/>
      <c r="CH27" s="435"/>
      <c r="CI27" s="435"/>
      <c r="CJ27" s="435"/>
      <c r="CK27" s="435"/>
      <c r="CL27" s="435"/>
      <c r="CM27" s="435"/>
      <c r="CN27" s="434"/>
      <c r="CO27" s="435"/>
      <c r="CP27" s="435"/>
      <c r="CQ27" s="435"/>
      <c r="CR27" s="435"/>
      <c r="CS27" s="435"/>
      <c r="CT27" s="435"/>
      <c r="CU27" s="435"/>
      <c r="CV27" s="435"/>
      <c r="CW27" s="435"/>
      <c r="CX27" s="128"/>
      <c r="DH27" s="128"/>
      <c r="DR27" s="434"/>
      <c r="DS27" s="435"/>
      <c r="DT27" s="435"/>
      <c r="DU27" s="435"/>
      <c r="DV27" s="435"/>
      <c r="DW27" s="435"/>
      <c r="DX27" s="435"/>
      <c r="DY27" s="435"/>
      <c r="DZ27" s="435"/>
      <c r="EA27" s="435"/>
      <c r="EB27" s="434"/>
      <c r="EC27" s="435"/>
      <c r="ED27" s="435"/>
      <c r="EE27" s="435"/>
      <c r="EF27" s="435"/>
      <c r="EG27" s="435"/>
      <c r="EH27" s="435"/>
      <c r="EI27" s="435"/>
      <c r="EJ27" s="435"/>
      <c r="EK27" s="435"/>
      <c r="EL27" s="128"/>
      <c r="EV27" s="128"/>
      <c r="FF27" s="128"/>
      <c r="FP27" s="128"/>
      <c r="FZ27" s="128"/>
      <c r="GJ27" s="128"/>
      <c r="GT27" s="128"/>
      <c r="HD27" s="128"/>
      <c r="HN27" s="128"/>
      <c r="HX27" s="128"/>
      <c r="IH27" s="128"/>
      <c r="IR27" s="128"/>
      <c r="JB27" s="128"/>
      <c r="JL27" s="128"/>
      <c r="JV27" s="128"/>
      <c r="KF27" s="128"/>
    </row>
    <row xmlns:x14ac="http://schemas.microsoft.com/office/spreadsheetml/2009/9/ac" r="28" s="3" customFormat="true" x14ac:dyDescent="0.25">
      <c r="A28" s="395" t="str">
        <f ca="true">IF(ISBLANK('Data Summary'!A30),"",'Data Summary'!A30)</f>
        <v/>
      </c>
      <c r="B28" s="128"/>
      <c r="L28" s="128"/>
      <c r="V28" s="128"/>
      <c r="AF28" s="128"/>
      <c r="AP28" s="434"/>
      <c r="AQ28" s="435"/>
      <c r="AR28" s="435"/>
      <c r="AS28" s="435"/>
      <c r="AT28" s="435"/>
      <c r="AU28" s="435"/>
      <c r="AV28" s="435"/>
      <c r="AW28" s="435"/>
      <c r="AX28" s="435"/>
      <c r="AY28" s="435"/>
      <c r="AZ28" s="434"/>
      <c r="BA28" s="435"/>
      <c r="BB28" s="435"/>
      <c r="BC28" s="435"/>
      <c r="BD28" s="435"/>
      <c r="BE28" s="435"/>
      <c r="BF28" s="435"/>
      <c r="BG28" s="435"/>
      <c r="BH28" s="435"/>
      <c r="BI28" s="435"/>
      <c r="BJ28" s="128"/>
      <c r="BT28" s="128"/>
      <c r="BU28" s="128"/>
      <c r="BV28" s="128"/>
      <c r="BW28" s="128"/>
      <c r="BX28" s="128"/>
      <c r="BY28" s="128"/>
      <c r="BZ28" s="128"/>
      <c r="CA28" s="128"/>
      <c r="CD28" s="434"/>
      <c r="CE28" s="435"/>
      <c r="CF28" s="435"/>
      <c r="CG28" s="435"/>
      <c r="CH28" s="435"/>
      <c r="CI28" s="435"/>
      <c r="CJ28" s="435"/>
      <c r="CK28" s="435"/>
      <c r="CL28" s="435"/>
      <c r="CM28" s="435"/>
      <c r="CN28" s="434"/>
      <c r="CO28" s="435"/>
      <c r="CP28" s="435"/>
      <c r="CQ28" s="435"/>
      <c r="CR28" s="435"/>
      <c r="CS28" s="435"/>
      <c r="CT28" s="435"/>
      <c r="CU28" s="435"/>
      <c r="CV28" s="435"/>
      <c r="CW28" s="435"/>
      <c r="CX28" s="128"/>
      <c r="DH28" s="128"/>
      <c r="DR28" s="434"/>
      <c r="DS28" s="435"/>
      <c r="DT28" s="435"/>
      <c r="DU28" s="435"/>
      <c r="DV28" s="435"/>
      <c r="DW28" s="435"/>
      <c r="DX28" s="435"/>
      <c r="DY28" s="435"/>
      <c r="DZ28" s="435"/>
      <c r="EA28" s="435"/>
      <c r="EB28" s="434"/>
      <c r="EC28" s="435"/>
      <c r="ED28" s="435"/>
      <c r="EE28" s="435"/>
      <c r="EF28" s="435"/>
      <c r="EG28" s="435"/>
      <c r="EH28" s="435"/>
      <c r="EI28" s="435"/>
      <c r="EJ28" s="435"/>
      <c r="EK28" s="435"/>
      <c r="EL28" s="128"/>
      <c r="EV28" s="128"/>
      <c r="FF28" s="128"/>
      <c r="FP28" s="128"/>
      <c r="FZ28" s="128"/>
      <c r="GJ28" s="128"/>
      <c r="GT28" s="128"/>
      <c r="HD28" s="128"/>
      <c r="HN28" s="128"/>
      <c r="HX28" s="128"/>
      <c r="IH28" s="128"/>
      <c r="IR28" s="128"/>
      <c r="JB28" s="128"/>
      <c r="JL28" s="128"/>
      <c r="JV28" s="128"/>
      <c r="KF28" s="128"/>
    </row>
    <row xmlns:x14ac="http://schemas.microsoft.com/office/spreadsheetml/2009/9/ac" r="29" s="3" customFormat="true" x14ac:dyDescent="0.25">
      <c r="A29" s="395" t="str">
        <f ca="true">IF(ISBLANK('Data Summary'!A31),"",'Data Summary'!A31)</f>
        <v/>
      </c>
      <c r="B29" s="128"/>
      <c r="L29" s="128"/>
      <c r="V29" s="128"/>
      <c r="AF29" s="128"/>
      <c r="AP29" s="434"/>
      <c r="AQ29" s="435"/>
      <c r="AR29" s="435"/>
      <c r="AS29" s="435"/>
      <c r="AT29" s="435"/>
      <c r="AU29" s="435"/>
      <c r="AV29" s="435"/>
      <c r="AW29" s="435"/>
      <c r="AX29" s="435"/>
      <c r="AY29" s="435"/>
      <c r="AZ29" s="434"/>
      <c r="BA29" s="435"/>
      <c r="BB29" s="435"/>
      <c r="BC29" s="435"/>
      <c r="BD29" s="435"/>
      <c r="BE29" s="435"/>
      <c r="BF29" s="435"/>
      <c r="BG29" s="435"/>
      <c r="BH29" s="435"/>
      <c r="BI29" s="435"/>
      <c r="BJ29" s="128"/>
      <c r="BT29" s="128"/>
      <c r="BU29" s="128"/>
      <c r="BV29" s="128"/>
      <c r="BW29" s="128"/>
      <c r="BX29" s="128"/>
      <c r="BY29" s="128"/>
      <c r="BZ29" s="128"/>
      <c r="CA29" s="128"/>
      <c r="CD29" s="434"/>
      <c r="CE29" s="435"/>
      <c r="CF29" s="435"/>
      <c r="CG29" s="435"/>
      <c r="CH29" s="435"/>
      <c r="CI29" s="435"/>
      <c r="CJ29" s="435"/>
      <c r="CK29" s="435"/>
      <c r="CL29" s="435"/>
      <c r="CM29" s="435"/>
      <c r="CN29" s="434"/>
      <c r="CO29" s="435"/>
      <c r="CP29" s="435"/>
      <c r="CQ29" s="435"/>
      <c r="CR29" s="435"/>
      <c r="CS29" s="435"/>
      <c r="CT29" s="435"/>
      <c r="CU29" s="435"/>
      <c r="CV29" s="435"/>
      <c r="CW29" s="435"/>
      <c r="CX29" s="128"/>
      <c r="DH29" s="128"/>
      <c r="DR29" s="434"/>
      <c r="DS29" s="435"/>
      <c r="DT29" s="435"/>
      <c r="DU29" s="435"/>
      <c r="DV29" s="435"/>
      <c r="DW29" s="435"/>
      <c r="DX29" s="435"/>
      <c r="DY29" s="435"/>
      <c r="DZ29" s="435"/>
      <c r="EA29" s="435"/>
      <c r="EB29" s="434"/>
      <c r="EC29" s="435"/>
      <c r="ED29" s="435"/>
      <c r="EE29" s="435"/>
      <c r="EF29" s="435"/>
      <c r="EG29" s="435"/>
      <c r="EH29" s="435"/>
      <c r="EI29" s="435"/>
      <c r="EJ29" s="435"/>
      <c r="EK29" s="435"/>
      <c r="EL29" s="128"/>
      <c r="EV29" s="128"/>
      <c r="FF29" s="128"/>
      <c r="FP29" s="128"/>
      <c r="FZ29" s="128"/>
      <c r="GJ29" s="128"/>
      <c r="GT29" s="128"/>
      <c r="HD29" s="128"/>
      <c r="HN29" s="128"/>
      <c r="HX29" s="128"/>
      <c r="IH29" s="128"/>
      <c r="IR29" s="128"/>
      <c r="JB29" s="128"/>
      <c r="JL29" s="128"/>
      <c r="JV29" s="128"/>
      <c r="KF29" s="128"/>
    </row>
    <row xmlns:x14ac="http://schemas.microsoft.com/office/spreadsheetml/2009/9/ac" r="30" s="3" customFormat="true" x14ac:dyDescent="0.25">
      <c r="A30" s="395" t="str">
        <f ca="true">IF(ISBLANK('Data Summary'!A32),"",'Data Summary'!A32)</f>
        <v/>
      </c>
      <c r="B30" s="128"/>
      <c r="L30" s="128"/>
      <c r="V30" s="128"/>
      <c r="AF30" s="128"/>
      <c r="AP30" s="434"/>
      <c r="AQ30" s="435"/>
      <c r="AR30" s="435"/>
      <c r="AS30" s="435"/>
      <c r="AT30" s="435"/>
      <c r="AU30" s="435"/>
      <c r="AV30" s="435"/>
      <c r="AW30" s="435"/>
      <c r="AX30" s="435"/>
      <c r="AY30" s="435"/>
      <c r="AZ30" s="434"/>
      <c r="BA30" s="435"/>
      <c r="BB30" s="435"/>
      <c r="BC30" s="435"/>
      <c r="BD30" s="435"/>
      <c r="BE30" s="435"/>
      <c r="BF30" s="435"/>
      <c r="BG30" s="435"/>
      <c r="BH30" s="435"/>
      <c r="BI30" s="435"/>
      <c r="BJ30" s="128"/>
      <c r="BT30" s="128"/>
      <c r="BU30" s="128"/>
      <c r="BV30" s="128"/>
      <c r="BW30" s="128"/>
      <c r="BX30" s="128"/>
      <c r="BY30" s="128"/>
      <c r="BZ30" s="128"/>
      <c r="CA30" s="128"/>
      <c r="CD30" s="434"/>
      <c r="CE30" s="435"/>
      <c r="CF30" s="435"/>
      <c r="CG30" s="435"/>
      <c r="CH30" s="435"/>
      <c r="CI30" s="435"/>
      <c r="CJ30" s="435"/>
      <c r="CK30" s="435"/>
      <c r="CL30" s="435"/>
      <c r="CM30" s="435"/>
      <c r="CN30" s="434"/>
      <c r="CO30" s="435"/>
      <c r="CP30" s="435"/>
      <c r="CQ30" s="435"/>
      <c r="CR30" s="435"/>
      <c r="CS30" s="435"/>
      <c r="CT30" s="435"/>
      <c r="CU30" s="435"/>
      <c r="CV30" s="435"/>
      <c r="CW30" s="435"/>
      <c r="CX30" s="128"/>
      <c r="DH30" s="128"/>
      <c r="DR30" s="434"/>
      <c r="DS30" s="435"/>
      <c r="DT30" s="435"/>
      <c r="DU30" s="435"/>
      <c r="DV30" s="435"/>
      <c r="DW30" s="435"/>
      <c r="DX30" s="435"/>
      <c r="DY30" s="435"/>
      <c r="DZ30" s="435"/>
      <c r="EA30" s="435"/>
      <c r="EB30" s="434"/>
      <c r="EC30" s="435"/>
      <c r="ED30" s="435"/>
      <c r="EE30" s="435"/>
      <c r="EF30" s="435"/>
      <c r="EG30" s="435"/>
      <c r="EH30" s="435"/>
      <c r="EI30" s="435"/>
      <c r="EJ30" s="435"/>
      <c r="EK30" s="435"/>
      <c r="EL30" s="128"/>
      <c r="EV30" s="128"/>
      <c r="FF30" s="128"/>
      <c r="FP30" s="128"/>
      <c r="FZ30" s="128"/>
      <c r="GJ30" s="128"/>
      <c r="GT30" s="128"/>
      <c r="HD30" s="128"/>
      <c r="HN30" s="128"/>
      <c r="HX30" s="128"/>
      <c r="IH30" s="128"/>
      <c r="IR30" s="128"/>
      <c r="JB30" s="128"/>
      <c r="JL30" s="128"/>
      <c r="JV30" s="128"/>
      <c r="KF30" s="128"/>
    </row>
    <row xmlns:x14ac="http://schemas.microsoft.com/office/spreadsheetml/2009/9/ac" r="31" s="3" customFormat="true" x14ac:dyDescent="0.25">
      <c r="A31" s="395" t="str">
        <f ca="true">IF(ISBLANK('Data Summary'!A33),"",'Data Summary'!A33)</f>
        <v/>
      </c>
      <c r="B31" s="128"/>
      <c r="L31" s="128"/>
      <c r="V31" s="128"/>
      <c r="AF31" s="128"/>
      <c r="AP31" s="434"/>
      <c r="AQ31" s="435"/>
      <c r="AR31" s="435"/>
      <c r="AS31" s="435"/>
      <c r="AT31" s="435"/>
      <c r="AU31" s="435"/>
      <c r="AV31" s="435"/>
      <c r="AW31" s="435"/>
      <c r="AX31" s="435"/>
      <c r="AY31" s="435"/>
      <c r="AZ31" s="434"/>
      <c r="BA31" s="435"/>
      <c r="BB31" s="435"/>
      <c r="BC31" s="435"/>
      <c r="BD31" s="435"/>
      <c r="BE31" s="435"/>
      <c r="BF31" s="435"/>
      <c r="BG31" s="435"/>
      <c r="BH31" s="435"/>
      <c r="BI31" s="435"/>
      <c r="BJ31" s="128"/>
      <c r="BT31" s="128"/>
      <c r="BU31" s="128"/>
      <c r="BV31" s="128"/>
      <c r="BW31" s="128"/>
      <c r="BX31" s="128"/>
      <c r="BY31" s="128"/>
      <c r="BZ31" s="128"/>
      <c r="CA31" s="128"/>
      <c r="CD31" s="434"/>
      <c r="CE31" s="435"/>
      <c r="CF31" s="435"/>
      <c r="CG31" s="435"/>
      <c r="CH31" s="435"/>
      <c r="CI31" s="435"/>
      <c r="CJ31" s="435"/>
      <c r="CK31" s="435"/>
      <c r="CL31" s="435"/>
      <c r="CM31" s="435"/>
      <c r="CN31" s="434"/>
      <c r="CO31" s="435"/>
      <c r="CP31" s="435"/>
      <c r="CQ31" s="435"/>
      <c r="CR31" s="435"/>
      <c r="CS31" s="435"/>
      <c r="CT31" s="435"/>
      <c r="CU31" s="435"/>
      <c r="CV31" s="435"/>
      <c r="CW31" s="435"/>
      <c r="CX31" s="128"/>
      <c r="DH31" s="128"/>
      <c r="DR31" s="434"/>
      <c r="DS31" s="435"/>
      <c r="DT31" s="435"/>
      <c r="DU31" s="435"/>
      <c r="DV31" s="435"/>
      <c r="DW31" s="435"/>
      <c r="DX31" s="435"/>
      <c r="DY31" s="435"/>
      <c r="DZ31" s="435"/>
      <c r="EA31" s="435"/>
      <c r="EB31" s="434"/>
      <c r="EC31" s="435"/>
      <c r="ED31" s="435"/>
      <c r="EE31" s="435"/>
      <c r="EF31" s="435"/>
      <c r="EG31" s="435"/>
      <c r="EH31" s="435"/>
      <c r="EI31" s="435"/>
      <c r="EJ31" s="435"/>
      <c r="EK31" s="435"/>
      <c r="EL31" s="128"/>
      <c r="EV31" s="128"/>
      <c r="FF31" s="128"/>
      <c r="FP31" s="128"/>
      <c r="FZ31" s="128"/>
      <c r="GJ31" s="128"/>
      <c r="GT31" s="128"/>
      <c r="HD31" s="128"/>
      <c r="HN31" s="128"/>
      <c r="HX31" s="128"/>
      <c r="IH31" s="128"/>
      <c r="IR31" s="128"/>
      <c r="JB31" s="128"/>
      <c r="JL31" s="128"/>
      <c r="JV31" s="128"/>
      <c r="KF31" s="128"/>
    </row>
    <row xmlns:x14ac="http://schemas.microsoft.com/office/spreadsheetml/2009/9/ac" r="32" s="3" customFormat="true" x14ac:dyDescent="0.25">
      <c r="A32" s="395" t="str">
        <f ca="true">IF(ISBLANK('Data Summary'!A34),"",'Data Summary'!A34)</f>
        <v/>
      </c>
      <c r="B32" s="128"/>
      <c r="L32" s="128"/>
      <c r="V32" s="128"/>
      <c r="AF32" s="128"/>
      <c r="AP32" s="434"/>
      <c r="AQ32" s="435"/>
      <c r="AR32" s="435"/>
      <c r="AS32" s="435"/>
      <c r="AT32" s="435"/>
      <c r="AU32" s="435"/>
      <c r="AV32" s="435"/>
      <c r="AW32" s="435"/>
      <c r="AX32" s="435"/>
      <c r="AY32" s="435"/>
      <c r="AZ32" s="434"/>
      <c r="BA32" s="435"/>
      <c r="BB32" s="435"/>
      <c r="BC32" s="435"/>
      <c r="BD32" s="435"/>
      <c r="BE32" s="435"/>
      <c r="BF32" s="435"/>
      <c r="BG32" s="435"/>
      <c r="BH32" s="435"/>
      <c r="BI32" s="435"/>
      <c r="BJ32" s="128"/>
      <c r="BT32" s="128"/>
      <c r="BU32" s="128"/>
      <c r="BV32" s="128"/>
      <c r="BW32" s="128"/>
      <c r="BX32" s="128"/>
      <c r="BY32" s="128"/>
      <c r="BZ32" s="128"/>
      <c r="CA32" s="128"/>
      <c r="CD32" s="434"/>
      <c r="CE32" s="435"/>
      <c r="CF32" s="435"/>
      <c r="CG32" s="435"/>
      <c r="CH32" s="435"/>
      <c r="CI32" s="435"/>
      <c r="CJ32" s="435"/>
      <c r="CK32" s="435"/>
      <c r="CL32" s="435"/>
      <c r="CM32" s="435"/>
      <c r="CN32" s="434"/>
      <c r="CO32" s="435"/>
      <c r="CP32" s="435"/>
      <c r="CQ32" s="435"/>
      <c r="CR32" s="435"/>
      <c r="CS32" s="435"/>
      <c r="CT32" s="435"/>
      <c r="CU32" s="435"/>
      <c r="CV32" s="435"/>
      <c r="CW32" s="435"/>
      <c r="CX32" s="128"/>
      <c r="DH32" s="128"/>
      <c r="DR32" s="434"/>
      <c r="DS32" s="435"/>
      <c r="DT32" s="435"/>
      <c r="DU32" s="435"/>
      <c r="DV32" s="435"/>
      <c r="DW32" s="435"/>
      <c r="DX32" s="435"/>
      <c r="DY32" s="435"/>
      <c r="DZ32" s="435"/>
      <c r="EA32" s="435"/>
      <c r="EB32" s="434"/>
      <c r="EC32" s="435"/>
      <c r="ED32" s="435"/>
      <c r="EE32" s="435"/>
      <c r="EF32" s="435"/>
      <c r="EG32" s="435"/>
      <c r="EH32" s="435"/>
      <c r="EI32" s="435"/>
      <c r="EJ32" s="435"/>
      <c r="EK32" s="435"/>
      <c r="EL32" s="128"/>
      <c r="EV32" s="128"/>
      <c r="FF32" s="128"/>
      <c r="FP32" s="128"/>
      <c r="FZ32" s="128"/>
      <c r="GJ32" s="128"/>
      <c r="GT32" s="128"/>
      <c r="HD32" s="128"/>
      <c r="HN32" s="128"/>
      <c r="HX32" s="128"/>
      <c r="IH32" s="128"/>
      <c r="IR32" s="128"/>
      <c r="JB32" s="128"/>
      <c r="JL32" s="128"/>
      <c r="JV32" s="128"/>
      <c r="KF32" s="128"/>
    </row>
    <row xmlns:x14ac="http://schemas.microsoft.com/office/spreadsheetml/2009/9/ac" r="33" s="3" customFormat="true" x14ac:dyDescent="0.25">
      <c r="A33" s="395" t="str">
        <f ca="true">IF(ISBLANK('Data Summary'!A35),"",'Data Summary'!A35)</f>
        <v/>
      </c>
      <c r="B33" s="128"/>
      <c r="L33" s="128"/>
      <c r="V33" s="128"/>
      <c r="AF33" s="128"/>
      <c r="AP33" s="434"/>
      <c r="AQ33" s="435"/>
      <c r="AR33" s="435"/>
      <c r="AS33" s="435"/>
      <c r="AT33" s="435"/>
      <c r="AU33" s="435"/>
      <c r="AV33" s="435"/>
      <c r="AW33" s="435"/>
      <c r="AX33" s="435"/>
      <c r="AY33" s="435"/>
      <c r="AZ33" s="434"/>
      <c r="BA33" s="435"/>
      <c r="BB33" s="435"/>
      <c r="BC33" s="435"/>
      <c r="BD33" s="435"/>
      <c r="BE33" s="435"/>
      <c r="BF33" s="435"/>
      <c r="BG33" s="435"/>
      <c r="BH33" s="435"/>
      <c r="BI33" s="435"/>
      <c r="BJ33" s="128"/>
      <c r="BT33" s="128"/>
      <c r="BU33" s="128"/>
      <c r="BV33" s="128"/>
      <c r="BW33" s="128"/>
      <c r="BX33" s="128"/>
      <c r="BY33" s="128"/>
      <c r="BZ33" s="128"/>
      <c r="CA33" s="128"/>
      <c r="CD33" s="434"/>
      <c r="CE33" s="435"/>
      <c r="CF33" s="435"/>
      <c r="CG33" s="435"/>
      <c r="CH33" s="435"/>
      <c r="CI33" s="435"/>
      <c r="CJ33" s="435"/>
      <c r="CK33" s="435"/>
      <c r="CL33" s="435"/>
      <c r="CM33" s="435"/>
      <c r="CN33" s="434"/>
      <c r="CO33" s="435"/>
      <c r="CP33" s="435"/>
      <c r="CQ33" s="435"/>
      <c r="CR33" s="435"/>
      <c r="CS33" s="435"/>
      <c r="CT33" s="435"/>
      <c r="CU33" s="435"/>
      <c r="CV33" s="435"/>
      <c r="CW33" s="435"/>
      <c r="CX33" s="128"/>
      <c r="DH33" s="128"/>
      <c r="DR33" s="434"/>
      <c r="DS33" s="435"/>
      <c r="DT33" s="435"/>
      <c r="DU33" s="435"/>
      <c r="DV33" s="435"/>
      <c r="DW33" s="435"/>
      <c r="DX33" s="435"/>
      <c r="DY33" s="435"/>
      <c r="DZ33" s="435"/>
      <c r="EA33" s="435"/>
      <c r="EB33" s="434"/>
      <c r="EC33" s="435"/>
      <c r="ED33" s="435"/>
      <c r="EE33" s="435"/>
      <c r="EF33" s="435"/>
      <c r="EG33" s="435"/>
      <c r="EH33" s="435"/>
      <c r="EI33" s="435"/>
      <c r="EJ33" s="435"/>
      <c r="EK33" s="435"/>
      <c r="EL33" s="128"/>
      <c r="EV33" s="128"/>
      <c r="FF33" s="128"/>
      <c r="FP33" s="128"/>
      <c r="FZ33" s="128"/>
      <c r="GJ33" s="128"/>
      <c r="GT33" s="128"/>
      <c r="HD33" s="128"/>
      <c r="HN33" s="128"/>
      <c r="HX33" s="128"/>
      <c r="IH33" s="128"/>
      <c r="IR33" s="128"/>
      <c r="JB33" s="128"/>
      <c r="JL33" s="128"/>
      <c r="JV33" s="128"/>
      <c r="KF33" s="128"/>
    </row>
    <row xmlns:x14ac="http://schemas.microsoft.com/office/spreadsheetml/2009/9/ac" r="34" s="3" customFormat="true" x14ac:dyDescent="0.25">
      <c r="A34" s="395" t="str">
        <f ca="true">IF(ISBLANK('Data Summary'!A36),"",'Data Summary'!A36)</f>
        <v/>
      </c>
      <c r="B34" s="128"/>
      <c r="L34" s="128"/>
      <c r="V34" s="128"/>
      <c r="AF34" s="128"/>
      <c r="AP34" s="434"/>
      <c r="AQ34" s="435"/>
      <c r="AR34" s="435"/>
      <c r="AS34" s="435"/>
      <c r="AT34" s="435"/>
      <c r="AU34" s="435"/>
      <c r="AV34" s="435"/>
      <c r="AW34" s="435"/>
      <c r="AX34" s="435"/>
      <c r="AY34" s="435"/>
      <c r="AZ34" s="434"/>
      <c r="BA34" s="435"/>
      <c r="BB34" s="435"/>
      <c r="BC34" s="435"/>
      <c r="BD34" s="435"/>
      <c r="BE34" s="435"/>
      <c r="BF34" s="435"/>
      <c r="BG34" s="435"/>
      <c r="BH34" s="435"/>
      <c r="BI34" s="435"/>
      <c r="BJ34" s="128"/>
      <c r="BT34" s="128"/>
      <c r="BU34" s="128"/>
      <c r="BV34" s="128"/>
      <c r="BW34" s="128"/>
      <c r="BX34" s="128"/>
      <c r="BY34" s="128"/>
      <c r="BZ34" s="128"/>
      <c r="CA34" s="128"/>
      <c r="CD34" s="434"/>
      <c r="CE34" s="435"/>
      <c r="CF34" s="435"/>
      <c r="CG34" s="435"/>
      <c r="CH34" s="435"/>
      <c r="CI34" s="435"/>
      <c r="CJ34" s="435"/>
      <c r="CK34" s="435"/>
      <c r="CL34" s="435"/>
      <c r="CM34" s="435"/>
      <c r="CN34" s="434"/>
      <c r="CO34" s="435"/>
      <c r="CP34" s="435"/>
      <c r="CQ34" s="435"/>
      <c r="CR34" s="435"/>
      <c r="CS34" s="435"/>
      <c r="CT34" s="435"/>
      <c r="CU34" s="435"/>
      <c r="CV34" s="435"/>
      <c r="CW34" s="435"/>
      <c r="CX34" s="128"/>
      <c r="DH34" s="128"/>
      <c r="DR34" s="434"/>
      <c r="DS34" s="435"/>
      <c r="DT34" s="435"/>
      <c r="DU34" s="435"/>
      <c r="DV34" s="435"/>
      <c r="DW34" s="435"/>
      <c r="DX34" s="435"/>
      <c r="DY34" s="435"/>
      <c r="DZ34" s="435"/>
      <c r="EA34" s="435"/>
      <c r="EB34" s="434"/>
      <c r="EC34" s="435"/>
      <c r="ED34" s="435"/>
      <c r="EE34" s="435"/>
      <c r="EF34" s="435"/>
      <c r="EG34" s="435"/>
      <c r="EH34" s="435"/>
      <c r="EI34" s="435"/>
      <c r="EJ34" s="435"/>
      <c r="EK34" s="435"/>
      <c r="EL34" s="128"/>
      <c r="EV34" s="128"/>
      <c r="FF34" s="128"/>
      <c r="FP34" s="128"/>
      <c r="FZ34" s="128"/>
      <c r="GJ34" s="128"/>
      <c r="GT34" s="128"/>
      <c r="HD34" s="128"/>
      <c r="HN34" s="128"/>
      <c r="HX34" s="128"/>
      <c r="IH34" s="128"/>
      <c r="IR34" s="128"/>
      <c r="JB34" s="128"/>
      <c r="JL34" s="128"/>
      <c r="JV34" s="128"/>
      <c r="KF34" s="128"/>
    </row>
    <row xmlns:x14ac="http://schemas.microsoft.com/office/spreadsheetml/2009/9/ac" r="35" s="3" customFormat="true" x14ac:dyDescent="0.25">
      <c r="A35" s="395" t="str">
        <f ca="true">IF(ISBLANK('Data Summary'!A37),"",'Data Summary'!A37)</f>
        <v/>
      </c>
      <c r="B35" s="128"/>
      <c r="L35" s="128"/>
      <c r="V35" s="128"/>
      <c r="AF35" s="128"/>
      <c r="AP35" s="434"/>
      <c r="AQ35" s="435"/>
      <c r="AR35" s="435"/>
      <c r="AS35" s="435"/>
      <c r="AT35" s="435"/>
      <c r="AU35" s="435"/>
      <c r="AV35" s="435"/>
      <c r="AW35" s="435"/>
      <c r="AX35" s="435"/>
      <c r="AY35" s="435"/>
      <c r="AZ35" s="434"/>
      <c r="BA35" s="435"/>
      <c r="BB35" s="435"/>
      <c r="BC35" s="435"/>
      <c r="BD35" s="435"/>
      <c r="BE35" s="435"/>
      <c r="BF35" s="435"/>
      <c r="BG35" s="435"/>
      <c r="BH35" s="435"/>
      <c r="BI35" s="435"/>
      <c r="BJ35" s="128"/>
      <c r="BT35" s="128"/>
      <c r="BU35" s="128"/>
      <c r="BV35" s="128"/>
      <c r="BW35" s="128"/>
      <c r="BX35" s="128"/>
      <c r="BY35" s="128"/>
      <c r="BZ35" s="128"/>
      <c r="CA35" s="128"/>
      <c r="CD35" s="434"/>
      <c r="CE35" s="435"/>
      <c r="CF35" s="435"/>
      <c r="CG35" s="435"/>
      <c r="CH35" s="435"/>
      <c r="CI35" s="435"/>
      <c r="CJ35" s="435"/>
      <c r="CK35" s="435"/>
      <c r="CL35" s="435"/>
      <c r="CM35" s="435"/>
      <c r="CN35" s="434"/>
      <c r="CO35" s="435"/>
      <c r="CP35" s="435"/>
      <c r="CQ35" s="435"/>
      <c r="CR35" s="435"/>
      <c r="CS35" s="435"/>
      <c r="CT35" s="435"/>
      <c r="CU35" s="435"/>
      <c r="CV35" s="435"/>
      <c r="CW35" s="435"/>
      <c r="CX35" s="128"/>
      <c r="DH35" s="128"/>
      <c r="DR35" s="434"/>
      <c r="DS35" s="435"/>
      <c r="DT35" s="435"/>
      <c r="DU35" s="435"/>
      <c r="DV35" s="435"/>
      <c r="DW35" s="435"/>
      <c r="DX35" s="435"/>
      <c r="DY35" s="435"/>
      <c r="DZ35" s="435"/>
      <c r="EA35" s="435"/>
      <c r="EB35" s="434"/>
      <c r="EC35" s="435"/>
      <c r="ED35" s="435"/>
      <c r="EE35" s="435"/>
      <c r="EF35" s="435"/>
      <c r="EG35" s="435"/>
      <c r="EH35" s="435"/>
      <c r="EI35" s="435"/>
      <c r="EJ35" s="435"/>
      <c r="EK35" s="435"/>
      <c r="EL35" s="128"/>
      <c r="EV35" s="128"/>
      <c r="FF35" s="128"/>
      <c r="FP35" s="128"/>
      <c r="FZ35" s="128"/>
      <c r="GJ35" s="128"/>
      <c r="GT35" s="128"/>
      <c r="HD35" s="128"/>
      <c r="HN35" s="128"/>
      <c r="HX35" s="128"/>
      <c r="IH35" s="128"/>
      <c r="IR35" s="128"/>
      <c r="JB35" s="128"/>
      <c r="JL35" s="128"/>
      <c r="JV35" s="128"/>
      <c r="KF35" s="128"/>
    </row>
    <row xmlns:x14ac="http://schemas.microsoft.com/office/spreadsheetml/2009/9/ac" r="36" s="3" customFormat="true" x14ac:dyDescent="0.25">
      <c r="A36" s="395" t="str">
        <f ca="true">IF(ISBLANK('Data Summary'!A38),"",'Data Summary'!A38)</f>
        <v/>
      </c>
      <c r="B36" s="128"/>
      <c r="L36" s="128"/>
      <c r="V36" s="128"/>
      <c r="AF36" s="128"/>
      <c r="AP36" s="434"/>
      <c r="AQ36" s="435"/>
      <c r="AR36" s="435"/>
      <c r="AS36" s="435"/>
      <c r="AT36" s="435"/>
      <c r="AU36" s="435"/>
      <c r="AV36" s="435"/>
      <c r="AW36" s="435"/>
      <c r="AX36" s="435"/>
      <c r="AY36" s="435"/>
      <c r="AZ36" s="434"/>
      <c r="BA36" s="435"/>
      <c r="BB36" s="435"/>
      <c r="BC36" s="435"/>
      <c r="BD36" s="435"/>
      <c r="BE36" s="435"/>
      <c r="BF36" s="435"/>
      <c r="BG36" s="435"/>
      <c r="BH36" s="435"/>
      <c r="BI36" s="435"/>
      <c r="BJ36" s="128"/>
      <c r="BT36" s="128"/>
      <c r="BU36" s="128"/>
      <c r="BV36" s="128"/>
      <c r="BW36" s="128"/>
      <c r="BX36" s="128"/>
      <c r="BY36" s="128"/>
      <c r="BZ36" s="128"/>
      <c r="CA36" s="128"/>
      <c r="CD36" s="434"/>
      <c r="CE36" s="435"/>
      <c r="CF36" s="435"/>
      <c r="CG36" s="435"/>
      <c r="CH36" s="435"/>
      <c r="CI36" s="435"/>
      <c r="CJ36" s="435"/>
      <c r="CK36" s="435"/>
      <c r="CL36" s="435"/>
      <c r="CM36" s="435"/>
      <c r="CN36" s="434"/>
      <c r="CO36" s="435"/>
      <c r="CP36" s="435"/>
      <c r="CQ36" s="435"/>
      <c r="CR36" s="435"/>
      <c r="CS36" s="435"/>
      <c r="CT36" s="435"/>
      <c r="CU36" s="435"/>
      <c r="CV36" s="435"/>
      <c r="CW36" s="435"/>
      <c r="CX36" s="128"/>
      <c r="DH36" s="128"/>
      <c r="DR36" s="434"/>
      <c r="DS36" s="435"/>
      <c r="DT36" s="435"/>
      <c r="DU36" s="435"/>
      <c r="DV36" s="435"/>
      <c r="DW36" s="435"/>
      <c r="DX36" s="435"/>
      <c r="DY36" s="435"/>
      <c r="DZ36" s="435"/>
      <c r="EA36" s="435"/>
      <c r="EB36" s="434"/>
      <c r="EC36" s="435"/>
      <c r="ED36" s="435"/>
      <c r="EE36" s="435"/>
      <c r="EF36" s="435"/>
      <c r="EG36" s="435"/>
      <c r="EH36" s="435"/>
      <c r="EI36" s="435"/>
      <c r="EJ36" s="435"/>
      <c r="EK36" s="435"/>
      <c r="EL36" s="128"/>
      <c r="EV36" s="128"/>
      <c r="FF36" s="128"/>
      <c r="FP36" s="128"/>
      <c r="FZ36" s="128"/>
      <c r="GJ36" s="128"/>
      <c r="GT36" s="128"/>
      <c r="HD36" s="128"/>
      <c r="HN36" s="128"/>
      <c r="HX36" s="128"/>
      <c r="IH36" s="128"/>
      <c r="IR36" s="128"/>
      <c r="JB36" s="128"/>
      <c r="JL36" s="128"/>
      <c r="JV36" s="128"/>
      <c r="KF36" s="128"/>
    </row>
    <row xmlns:x14ac="http://schemas.microsoft.com/office/spreadsheetml/2009/9/ac" r="37" s="3" customFormat="true" x14ac:dyDescent="0.25">
      <c r="A37" s="395" t="str">
        <f ca="true">IF(ISBLANK('Data Summary'!A39),"",'Data Summary'!A39)</f>
        <v/>
      </c>
      <c r="B37" s="128"/>
      <c r="L37" s="128"/>
      <c r="V37" s="128"/>
      <c r="AF37" s="128"/>
      <c r="AP37" s="434"/>
      <c r="AQ37" s="435"/>
      <c r="AR37" s="435"/>
      <c r="AS37" s="435"/>
      <c r="AT37" s="435"/>
      <c r="AU37" s="435"/>
      <c r="AV37" s="435"/>
      <c r="AW37" s="435"/>
      <c r="AX37" s="435"/>
      <c r="AY37" s="435"/>
      <c r="AZ37" s="434"/>
      <c r="BA37" s="435"/>
      <c r="BB37" s="435"/>
      <c r="BC37" s="435"/>
      <c r="BD37" s="435"/>
      <c r="BE37" s="435"/>
      <c r="BF37" s="435"/>
      <c r="BG37" s="435"/>
      <c r="BH37" s="435"/>
      <c r="BI37" s="435"/>
      <c r="BJ37" s="128"/>
      <c r="BT37" s="128"/>
      <c r="BU37" s="128"/>
      <c r="BV37" s="128"/>
      <c r="BW37" s="128"/>
      <c r="BX37" s="128"/>
      <c r="BY37" s="128"/>
      <c r="BZ37" s="128"/>
      <c r="CA37" s="128"/>
      <c r="CD37" s="434"/>
      <c r="CE37" s="435"/>
      <c r="CF37" s="435"/>
      <c r="CG37" s="435"/>
      <c r="CH37" s="435"/>
      <c r="CI37" s="435"/>
      <c r="CJ37" s="435"/>
      <c r="CK37" s="435"/>
      <c r="CL37" s="435"/>
      <c r="CM37" s="435"/>
      <c r="CN37" s="434"/>
      <c r="CO37" s="435"/>
      <c r="CP37" s="435"/>
      <c r="CQ37" s="435"/>
      <c r="CR37" s="435"/>
      <c r="CS37" s="435"/>
      <c r="CT37" s="435"/>
      <c r="CU37" s="435"/>
      <c r="CV37" s="435"/>
      <c r="CW37" s="435"/>
      <c r="CX37" s="128"/>
      <c r="DH37" s="128"/>
      <c r="DR37" s="434"/>
      <c r="DS37" s="435"/>
      <c r="DT37" s="435"/>
      <c r="DU37" s="435"/>
      <c r="DV37" s="435"/>
      <c r="DW37" s="435"/>
      <c r="DX37" s="435"/>
      <c r="DY37" s="435"/>
      <c r="DZ37" s="435"/>
      <c r="EA37" s="435"/>
      <c r="EB37" s="434"/>
      <c r="EC37" s="435"/>
      <c r="ED37" s="435"/>
      <c r="EE37" s="435"/>
      <c r="EF37" s="435"/>
      <c r="EG37" s="435"/>
      <c r="EH37" s="435"/>
      <c r="EI37" s="435"/>
      <c r="EJ37" s="435"/>
      <c r="EK37" s="435"/>
      <c r="EL37" s="128"/>
      <c r="EV37" s="128"/>
      <c r="FF37" s="128"/>
      <c r="FP37" s="128"/>
      <c r="FZ37" s="128"/>
      <c r="GJ37" s="128"/>
      <c r="GT37" s="128"/>
      <c r="HD37" s="128"/>
      <c r="HN37" s="128"/>
      <c r="HX37" s="128"/>
      <c r="IH37" s="128"/>
      <c r="IR37" s="128"/>
      <c r="JB37" s="128"/>
      <c r="JL37" s="128"/>
      <c r="JV37" s="128"/>
      <c r="KF37" s="128"/>
    </row>
    <row xmlns:x14ac="http://schemas.microsoft.com/office/spreadsheetml/2009/9/ac" r="38" s="3" customFormat="true" x14ac:dyDescent="0.25">
      <c r="A38" s="395" t="str">
        <f ca="true">IF(ISBLANK('Data Summary'!A40),"",'Data Summary'!A40)</f>
        <v/>
      </c>
      <c r="B38" s="128"/>
      <c r="L38" s="128"/>
      <c r="V38" s="128"/>
      <c r="AF38" s="128"/>
      <c r="AP38" s="434"/>
      <c r="AQ38" s="435"/>
      <c r="AR38" s="435"/>
      <c r="AS38" s="435"/>
      <c r="AT38" s="435"/>
      <c r="AU38" s="435"/>
      <c r="AV38" s="435"/>
      <c r="AW38" s="435"/>
      <c r="AX38" s="435"/>
      <c r="AY38" s="435"/>
      <c r="AZ38" s="434"/>
      <c r="BA38" s="435"/>
      <c r="BB38" s="435"/>
      <c r="BC38" s="435"/>
      <c r="BD38" s="435"/>
      <c r="BE38" s="435"/>
      <c r="BF38" s="435"/>
      <c r="BG38" s="435"/>
      <c r="BH38" s="435"/>
      <c r="BI38" s="435"/>
      <c r="BJ38" s="128"/>
      <c r="BT38" s="128"/>
      <c r="BU38" s="128"/>
      <c r="BV38" s="128"/>
      <c r="BW38" s="128"/>
      <c r="BX38" s="128"/>
      <c r="BY38" s="128"/>
      <c r="BZ38" s="128"/>
      <c r="CA38" s="128"/>
      <c r="CD38" s="434"/>
      <c r="CE38" s="435"/>
      <c r="CF38" s="435"/>
      <c r="CG38" s="435"/>
      <c r="CH38" s="435"/>
      <c r="CI38" s="435"/>
      <c r="CJ38" s="435"/>
      <c r="CK38" s="435"/>
      <c r="CL38" s="435"/>
      <c r="CM38" s="435"/>
      <c r="CN38" s="434"/>
      <c r="CO38" s="435"/>
      <c r="CP38" s="435"/>
      <c r="CQ38" s="435"/>
      <c r="CR38" s="435"/>
      <c r="CS38" s="435"/>
      <c r="CT38" s="435"/>
      <c r="CU38" s="435"/>
      <c r="CV38" s="435"/>
      <c r="CW38" s="435"/>
      <c r="CX38" s="128"/>
      <c r="DH38" s="128"/>
      <c r="DR38" s="434"/>
      <c r="DS38" s="435"/>
      <c r="DT38" s="435"/>
      <c r="DU38" s="435"/>
      <c r="DV38" s="435"/>
      <c r="DW38" s="435"/>
      <c r="DX38" s="435"/>
      <c r="DY38" s="435"/>
      <c r="DZ38" s="435"/>
      <c r="EA38" s="435"/>
      <c r="EB38" s="434"/>
      <c r="EC38" s="435"/>
      <c r="ED38" s="435"/>
      <c r="EE38" s="435"/>
      <c r="EF38" s="435"/>
      <c r="EG38" s="435"/>
      <c r="EH38" s="435"/>
      <c r="EI38" s="435"/>
      <c r="EJ38" s="435"/>
      <c r="EK38" s="435"/>
      <c r="EL38" s="128"/>
      <c r="EV38" s="128"/>
      <c r="FF38" s="128"/>
      <c r="FP38" s="128"/>
      <c r="FZ38" s="128"/>
      <c r="GJ38" s="128"/>
      <c r="GT38" s="128"/>
      <c r="HD38" s="128"/>
      <c r="HN38" s="128"/>
      <c r="HX38" s="128"/>
      <c r="IH38" s="128"/>
      <c r="IR38" s="128"/>
      <c r="JB38" s="128"/>
      <c r="JL38" s="128"/>
      <c r="JV38" s="128"/>
      <c r="KF38" s="128"/>
    </row>
    <row xmlns:x14ac="http://schemas.microsoft.com/office/spreadsheetml/2009/9/ac" r="39" s="3" customFormat="true" x14ac:dyDescent="0.25">
      <c r="A39" s="395" t="str">
        <f ca="true">IF(ISBLANK('Data Summary'!A41),"",'Data Summary'!A41)</f>
        <v/>
      </c>
      <c r="B39" s="128"/>
      <c r="L39" s="128"/>
      <c r="V39" s="128"/>
      <c r="AF39" s="128"/>
      <c r="AP39" s="434"/>
      <c r="AQ39" s="435"/>
      <c r="AR39" s="435"/>
      <c r="AS39" s="435"/>
      <c r="AT39" s="435"/>
      <c r="AU39" s="435"/>
      <c r="AV39" s="435"/>
      <c r="AW39" s="435"/>
      <c r="AX39" s="435"/>
      <c r="AY39" s="435"/>
      <c r="AZ39" s="434"/>
      <c r="BA39" s="435"/>
      <c r="BB39" s="435"/>
      <c r="BC39" s="435"/>
      <c r="BD39" s="435"/>
      <c r="BE39" s="435"/>
      <c r="BF39" s="435"/>
      <c r="BG39" s="435"/>
      <c r="BH39" s="435"/>
      <c r="BI39" s="435"/>
      <c r="BJ39" s="128"/>
      <c r="BT39" s="128"/>
      <c r="BU39" s="128"/>
      <c r="BV39" s="128"/>
      <c r="BW39" s="128"/>
      <c r="BX39" s="128"/>
      <c r="BY39" s="128"/>
      <c r="BZ39" s="128"/>
      <c r="CA39" s="128"/>
      <c r="CD39" s="434"/>
      <c r="CE39" s="435"/>
      <c r="CF39" s="435"/>
      <c r="CG39" s="435"/>
      <c r="CH39" s="435"/>
      <c r="CI39" s="435"/>
      <c r="CJ39" s="435"/>
      <c r="CK39" s="435"/>
      <c r="CL39" s="435"/>
      <c r="CM39" s="435"/>
      <c r="CN39" s="434"/>
      <c r="CO39" s="435"/>
      <c r="CP39" s="435"/>
      <c r="CQ39" s="435"/>
      <c r="CR39" s="435"/>
      <c r="CS39" s="435"/>
      <c r="CT39" s="435"/>
      <c r="CU39" s="435"/>
      <c r="CV39" s="435"/>
      <c r="CW39" s="435"/>
      <c r="CX39" s="128"/>
      <c r="DH39" s="128"/>
      <c r="DR39" s="434"/>
      <c r="DS39" s="435"/>
      <c r="DT39" s="435"/>
      <c r="DU39" s="435"/>
      <c r="DV39" s="435"/>
      <c r="DW39" s="435"/>
      <c r="DX39" s="435"/>
      <c r="DY39" s="435"/>
      <c r="DZ39" s="435"/>
      <c r="EA39" s="435"/>
      <c r="EB39" s="434"/>
      <c r="EC39" s="435"/>
      <c r="ED39" s="435"/>
      <c r="EE39" s="435"/>
      <c r="EF39" s="435"/>
      <c r="EG39" s="435"/>
      <c r="EH39" s="435"/>
      <c r="EI39" s="435"/>
      <c r="EJ39" s="435"/>
      <c r="EK39" s="435"/>
      <c r="EL39" s="128"/>
      <c r="EV39" s="128"/>
      <c r="FF39" s="128"/>
      <c r="FP39" s="128"/>
      <c r="FZ39" s="128"/>
      <c r="GJ39" s="128"/>
      <c r="GT39" s="128"/>
      <c r="HD39" s="128"/>
      <c r="HN39" s="128"/>
      <c r="HX39" s="128"/>
      <c r="IH39" s="128"/>
      <c r="IR39" s="128"/>
      <c r="JB39" s="128"/>
      <c r="JL39" s="128"/>
      <c r="JV39" s="128"/>
      <c r="KF39" s="128"/>
    </row>
    <row xmlns:x14ac="http://schemas.microsoft.com/office/spreadsheetml/2009/9/ac" r="40" s="3" customFormat="true" x14ac:dyDescent="0.25">
      <c r="A40" s="395" t="str">
        <f ca="true">IF(ISBLANK('Data Summary'!A42),"",'Data Summary'!A42)</f>
        <v/>
      </c>
      <c r="B40" s="128"/>
      <c r="L40" s="128"/>
      <c r="V40" s="128"/>
      <c r="AF40" s="128"/>
      <c r="AP40" s="434"/>
      <c r="AQ40" s="435"/>
      <c r="AR40" s="435"/>
      <c r="AS40" s="435"/>
      <c r="AT40" s="435"/>
      <c r="AU40" s="435"/>
      <c r="AV40" s="435"/>
      <c r="AW40" s="435"/>
      <c r="AX40" s="435"/>
      <c r="AY40" s="435"/>
      <c r="AZ40" s="434"/>
      <c r="BA40" s="435"/>
      <c r="BB40" s="435"/>
      <c r="BC40" s="435"/>
      <c r="BD40" s="435"/>
      <c r="BE40" s="435"/>
      <c r="BF40" s="435"/>
      <c r="BG40" s="435"/>
      <c r="BH40" s="435"/>
      <c r="BI40" s="435"/>
      <c r="BJ40" s="128"/>
      <c r="BT40" s="128"/>
      <c r="BU40" s="128"/>
      <c r="BV40" s="128"/>
      <c r="BW40" s="128"/>
      <c r="BX40" s="128"/>
      <c r="BY40" s="128"/>
      <c r="BZ40" s="128"/>
      <c r="CA40" s="128"/>
      <c r="CD40" s="434"/>
      <c r="CE40" s="435"/>
      <c r="CF40" s="435"/>
      <c r="CG40" s="435"/>
      <c r="CH40" s="435"/>
      <c r="CI40" s="435"/>
      <c r="CJ40" s="435"/>
      <c r="CK40" s="435"/>
      <c r="CL40" s="435"/>
      <c r="CM40" s="435"/>
      <c r="CN40" s="434"/>
      <c r="CO40" s="435"/>
      <c r="CP40" s="435"/>
      <c r="CQ40" s="435"/>
      <c r="CR40" s="435"/>
      <c r="CS40" s="435"/>
      <c r="CT40" s="435"/>
      <c r="CU40" s="435"/>
      <c r="CV40" s="435"/>
      <c r="CW40" s="435"/>
      <c r="CX40" s="128"/>
      <c r="DH40" s="128"/>
      <c r="DR40" s="434"/>
      <c r="DS40" s="435"/>
      <c r="DT40" s="435"/>
      <c r="DU40" s="435"/>
      <c r="DV40" s="435"/>
      <c r="DW40" s="435"/>
      <c r="DX40" s="435"/>
      <c r="DY40" s="435"/>
      <c r="DZ40" s="435"/>
      <c r="EA40" s="435"/>
      <c r="EB40" s="434"/>
      <c r="EC40" s="435"/>
      <c r="ED40" s="435"/>
      <c r="EE40" s="435"/>
      <c r="EF40" s="435"/>
      <c r="EG40" s="435"/>
      <c r="EH40" s="435"/>
      <c r="EI40" s="435"/>
      <c r="EJ40" s="435"/>
      <c r="EK40" s="435"/>
      <c r="EL40" s="128"/>
      <c r="EV40" s="128"/>
      <c r="FF40" s="128"/>
      <c r="FP40" s="128"/>
      <c r="FZ40" s="128"/>
      <c r="GJ40" s="128"/>
      <c r="GT40" s="128"/>
      <c r="HD40" s="128"/>
      <c r="HN40" s="128"/>
      <c r="HX40" s="128"/>
      <c r="IH40" s="128"/>
      <c r="IR40" s="128"/>
      <c r="JB40" s="128"/>
      <c r="JL40" s="128"/>
      <c r="JV40" s="128"/>
      <c r="KF40" s="128"/>
    </row>
    <row xmlns:x14ac="http://schemas.microsoft.com/office/spreadsheetml/2009/9/ac" r="41" s="3" customFormat="true" x14ac:dyDescent="0.25">
      <c r="A41" s="395" t="str">
        <f ca="true">IF(ISBLANK('Data Summary'!A43),"",'Data Summary'!A43)</f>
        <v/>
      </c>
      <c r="B41" s="128"/>
      <c r="L41" s="128"/>
      <c r="V41" s="128"/>
      <c r="AF41" s="128"/>
      <c r="AP41" s="434"/>
      <c r="AQ41" s="435"/>
      <c r="AR41" s="435"/>
      <c r="AS41" s="435"/>
      <c r="AT41" s="435"/>
      <c r="AU41" s="435"/>
      <c r="AV41" s="435"/>
      <c r="AW41" s="435"/>
      <c r="AX41" s="435"/>
      <c r="AY41" s="435"/>
      <c r="AZ41" s="434"/>
      <c r="BA41" s="435"/>
      <c r="BB41" s="435"/>
      <c r="BC41" s="435"/>
      <c r="BD41" s="435"/>
      <c r="BE41" s="435"/>
      <c r="BF41" s="435"/>
      <c r="BG41" s="435"/>
      <c r="BH41" s="435"/>
      <c r="BI41" s="435"/>
      <c r="BJ41" s="128"/>
      <c r="BT41" s="128"/>
      <c r="BU41" s="128"/>
      <c r="BV41" s="128"/>
      <c r="BW41" s="128"/>
      <c r="BX41" s="128"/>
      <c r="BY41" s="128"/>
      <c r="BZ41" s="128"/>
      <c r="CA41" s="128"/>
      <c r="CD41" s="434"/>
      <c r="CE41" s="435"/>
      <c r="CF41" s="435"/>
      <c r="CG41" s="435"/>
      <c r="CH41" s="435"/>
      <c r="CI41" s="435"/>
      <c r="CJ41" s="435"/>
      <c r="CK41" s="435"/>
      <c r="CL41" s="435"/>
      <c r="CM41" s="435"/>
      <c r="CN41" s="434"/>
      <c r="CO41" s="435"/>
      <c r="CP41" s="435"/>
      <c r="CQ41" s="435"/>
      <c r="CR41" s="435"/>
      <c r="CS41" s="435"/>
      <c r="CT41" s="435"/>
      <c r="CU41" s="435"/>
      <c r="CV41" s="435"/>
      <c r="CW41" s="435"/>
      <c r="CX41" s="128"/>
      <c r="DH41" s="128"/>
      <c r="DR41" s="434"/>
      <c r="DS41" s="435"/>
      <c r="DT41" s="435"/>
      <c r="DU41" s="435"/>
      <c r="DV41" s="435"/>
      <c r="DW41" s="435"/>
      <c r="DX41" s="435"/>
      <c r="DY41" s="435"/>
      <c r="DZ41" s="435"/>
      <c r="EA41" s="435"/>
      <c r="EB41" s="434"/>
      <c r="EC41" s="435"/>
      <c r="ED41" s="435"/>
      <c r="EE41" s="435"/>
      <c r="EF41" s="435"/>
      <c r="EG41" s="435"/>
      <c r="EH41" s="435"/>
      <c r="EI41" s="435"/>
      <c r="EJ41" s="435"/>
      <c r="EK41" s="435"/>
      <c r="EL41" s="128"/>
      <c r="EV41" s="128"/>
      <c r="FF41" s="128"/>
      <c r="FP41" s="128"/>
      <c r="FZ41" s="128"/>
      <c r="GJ41" s="128"/>
      <c r="GT41" s="128"/>
      <c r="HD41" s="128"/>
      <c r="HN41" s="128"/>
      <c r="HX41" s="128"/>
      <c r="IH41" s="128"/>
      <c r="IR41" s="128"/>
      <c r="JB41" s="128"/>
      <c r="JL41" s="128"/>
      <c r="JV41" s="128"/>
      <c r="KF41" s="128"/>
    </row>
    <row xmlns:x14ac="http://schemas.microsoft.com/office/spreadsheetml/2009/9/ac" r="42" s="3" customFormat="true" x14ac:dyDescent="0.25">
      <c r="A42" s="395" t="str">
        <f ca="true">IF(ISBLANK('Data Summary'!A44),"",'Data Summary'!A44)</f>
        <v/>
      </c>
      <c r="B42" s="128"/>
      <c r="L42" s="128"/>
      <c r="V42" s="128"/>
      <c r="AF42" s="128"/>
      <c r="AP42" s="434"/>
      <c r="AQ42" s="435"/>
      <c r="AR42" s="435"/>
      <c r="AS42" s="435"/>
      <c r="AT42" s="435"/>
      <c r="AU42" s="435"/>
      <c r="AV42" s="435"/>
      <c r="AW42" s="435"/>
      <c r="AX42" s="435"/>
      <c r="AY42" s="435"/>
      <c r="AZ42" s="434"/>
      <c r="BA42" s="435"/>
      <c r="BB42" s="435"/>
      <c r="BC42" s="435"/>
      <c r="BD42" s="435"/>
      <c r="BE42" s="435"/>
      <c r="BF42" s="435"/>
      <c r="BG42" s="435"/>
      <c r="BH42" s="435"/>
      <c r="BI42" s="435"/>
      <c r="BJ42" s="128"/>
      <c r="BT42" s="128"/>
      <c r="BU42" s="128"/>
      <c r="BV42" s="128"/>
      <c r="BW42" s="128"/>
      <c r="BX42" s="128"/>
      <c r="BY42" s="128"/>
      <c r="BZ42" s="128"/>
      <c r="CA42" s="128"/>
      <c r="CD42" s="434"/>
      <c r="CE42" s="435"/>
      <c r="CF42" s="435"/>
      <c r="CG42" s="435"/>
      <c r="CH42" s="435"/>
      <c r="CI42" s="435"/>
      <c r="CJ42" s="435"/>
      <c r="CK42" s="435"/>
      <c r="CL42" s="435"/>
      <c r="CM42" s="435"/>
      <c r="CN42" s="434"/>
      <c r="CO42" s="435"/>
      <c r="CP42" s="435"/>
      <c r="CQ42" s="435"/>
      <c r="CR42" s="435"/>
      <c r="CS42" s="435"/>
      <c r="CT42" s="435"/>
      <c r="CU42" s="435"/>
      <c r="CV42" s="435"/>
      <c r="CW42" s="435"/>
      <c r="CX42" s="128"/>
      <c r="DH42" s="128"/>
      <c r="DR42" s="434"/>
      <c r="DS42" s="435"/>
      <c r="DT42" s="435"/>
      <c r="DU42" s="435"/>
      <c r="DV42" s="435"/>
      <c r="DW42" s="435"/>
      <c r="DX42" s="435"/>
      <c r="DY42" s="435"/>
      <c r="DZ42" s="435"/>
      <c r="EA42" s="435"/>
      <c r="EB42" s="434"/>
      <c r="EC42" s="435"/>
      <c r="ED42" s="435"/>
      <c r="EE42" s="435"/>
      <c r="EF42" s="435"/>
      <c r="EG42" s="435"/>
      <c r="EH42" s="435"/>
      <c r="EI42" s="435"/>
      <c r="EJ42" s="435"/>
      <c r="EK42" s="435"/>
      <c r="EL42" s="128"/>
      <c r="EV42" s="128"/>
      <c r="FF42" s="128"/>
      <c r="FP42" s="128"/>
      <c r="FZ42" s="128"/>
      <c r="GJ42" s="128"/>
      <c r="GT42" s="128"/>
      <c r="HD42" s="128"/>
      <c r="HN42" s="128"/>
      <c r="HX42" s="128"/>
      <c r="IH42" s="128"/>
      <c r="IR42" s="128"/>
      <c r="JB42" s="128"/>
      <c r="JL42" s="128"/>
      <c r="JV42" s="128"/>
      <c r="KF42" s="128"/>
    </row>
    <row xmlns:x14ac="http://schemas.microsoft.com/office/spreadsheetml/2009/9/ac" r="43" s="3" customFormat="true" x14ac:dyDescent="0.25">
      <c r="A43" s="395" t="str">
        <f ca="true">IF(ISBLANK('Data Summary'!A45),"",'Data Summary'!A45)</f>
        <v/>
      </c>
      <c r="B43" s="128"/>
      <c r="L43" s="128"/>
      <c r="V43" s="128"/>
      <c r="AF43" s="128"/>
      <c r="AP43" s="434"/>
      <c r="AQ43" s="435"/>
      <c r="AR43" s="435"/>
      <c r="AS43" s="435"/>
      <c r="AT43" s="435"/>
      <c r="AU43" s="435"/>
      <c r="AV43" s="435"/>
      <c r="AW43" s="435"/>
      <c r="AX43" s="435"/>
      <c r="AY43" s="435"/>
      <c r="AZ43" s="434"/>
      <c r="BA43" s="435"/>
      <c r="BB43" s="435"/>
      <c r="BC43" s="435"/>
      <c r="BD43" s="435"/>
      <c r="BE43" s="435"/>
      <c r="BF43" s="435"/>
      <c r="BG43" s="435"/>
      <c r="BH43" s="435"/>
      <c r="BI43" s="435"/>
      <c r="BJ43" s="128"/>
      <c r="BT43" s="128"/>
      <c r="BU43" s="128"/>
      <c r="BV43" s="128"/>
      <c r="BW43" s="128"/>
      <c r="BX43" s="128"/>
      <c r="BY43" s="128"/>
      <c r="BZ43" s="128"/>
      <c r="CA43" s="128"/>
      <c r="CD43" s="434"/>
      <c r="CE43" s="435"/>
      <c r="CF43" s="435"/>
      <c r="CG43" s="435"/>
      <c r="CH43" s="435"/>
      <c r="CI43" s="435"/>
      <c r="CJ43" s="435"/>
      <c r="CK43" s="435"/>
      <c r="CL43" s="435"/>
      <c r="CM43" s="435"/>
      <c r="CN43" s="434"/>
      <c r="CO43" s="435"/>
      <c r="CP43" s="435"/>
      <c r="CQ43" s="435"/>
      <c r="CR43" s="435"/>
      <c r="CS43" s="435"/>
      <c r="CT43" s="435"/>
      <c r="CU43" s="435"/>
      <c r="CV43" s="435"/>
      <c r="CW43" s="435"/>
      <c r="CX43" s="128"/>
      <c r="DH43" s="128"/>
      <c r="DR43" s="434"/>
      <c r="DS43" s="435"/>
      <c r="DT43" s="435"/>
      <c r="DU43" s="435"/>
      <c r="DV43" s="435"/>
      <c r="DW43" s="435"/>
      <c r="DX43" s="435"/>
      <c r="DY43" s="435"/>
      <c r="DZ43" s="435"/>
      <c r="EA43" s="435"/>
      <c r="EB43" s="434"/>
      <c r="EC43" s="435"/>
      <c r="ED43" s="435"/>
      <c r="EE43" s="435"/>
      <c r="EF43" s="435"/>
      <c r="EG43" s="435"/>
      <c r="EH43" s="435"/>
      <c r="EI43" s="435"/>
      <c r="EJ43" s="435"/>
      <c r="EK43" s="435"/>
      <c r="EL43" s="128"/>
      <c r="EV43" s="128"/>
      <c r="FF43" s="128"/>
      <c r="FP43" s="128"/>
      <c r="FZ43" s="128"/>
      <c r="GJ43" s="128"/>
      <c r="GT43" s="128"/>
      <c r="HD43" s="128"/>
      <c r="HN43" s="128"/>
      <c r="HX43" s="128"/>
      <c r="IH43" s="128"/>
      <c r="IR43" s="128"/>
      <c r="JB43" s="128"/>
      <c r="JL43" s="128"/>
      <c r="JV43" s="128"/>
      <c r="KF43" s="128"/>
    </row>
    <row xmlns:x14ac="http://schemas.microsoft.com/office/spreadsheetml/2009/9/ac" r="44" s="3" customFormat="true" x14ac:dyDescent="0.25">
      <c r="A44" s="395" t="str">
        <f ca="true">IF(ISBLANK('Data Summary'!A46),"",'Data Summary'!A46)</f>
        <v/>
      </c>
      <c r="B44" s="128"/>
      <c r="L44" s="128"/>
      <c r="V44" s="128"/>
      <c r="AF44" s="128"/>
      <c r="AP44" s="434"/>
      <c r="AQ44" s="435"/>
      <c r="AR44" s="435"/>
      <c r="AS44" s="435"/>
      <c r="AT44" s="435"/>
      <c r="AU44" s="435"/>
      <c r="AV44" s="435"/>
      <c r="AW44" s="435"/>
      <c r="AX44" s="435"/>
      <c r="AY44" s="435"/>
      <c r="AZ44" s="434"/>
      <c r="BA44" s="435"/>
      <c r="BB44" s="435"/>
      <c r="BC44" s="435"/>
      <c r="BD44" s="435"/>
      <c r="BE44" s="435"/>
      <c r="BF44" s="435"/>
      <c r="BG44" s="435"/>
      <c r="BH44" s="435"/>
      <c r="BI44" s="435"/>
      <c r="BJ44" s="128"/>
      <c r="BT44" s="128"/>
      <c r="BU44" s="128"/>
      <c r="BV44" s="128"/>
      <c r="BW44" s="128"/>
      <c r="BX44" s="128"/>
      <c r="BY44" s="128"/>
      <c r="BZ44" s="128"/>
      <c r="CA44" s="128"/>
      <c r="CD44" s="434"/>
      <c r="CE44" s="435"/>
      <c r="CF44" s="435"/>
      <c r="CG44" s="435"/>
      <c r="CH44" s="435"/>
      <c r="CI44" s="435"/>
      <c r="CJ44" s="435"/>
      <c r="CK44" s="435"/>
      <c r="CL44" s="435"/>
      <c r="CM44" s="435"/>
      <c r="CN44" s="434"/>
      <c r="CO44" s="435"/>
      <c r="CP44" s="435"/>
      <c r="CQ44" s="435"/>
      <c r="CR44" s="435"/>
      <c r="CS44" s="435"/>
      <c r="CT44" s="435"/>
      <c r="CU44" s="435"/>
      <c r="CV44" s="435"/>
      <c r="CW44" s="435"/>
      <c r="CX44" s="128"/>
      <c r="DH44" s="128"/>
      <c r="DR44" s="434"/>
      <c r="DS44" s="435"/>
      <c r="DT44" s="435"/>
      <c r="DU44" s="435"/>
      <c r="DV44" s="435"/>
      <c r="DW44" s="435"/>
      <c r="DX44" s="435"/>
      <c r="DY44" s="435"/>
      <c r="DZ44" s="435"/>
      <c r="EA44" s="435"/>
      <c r="EB44" s="434"/>
      <c r="EC44" s="435"/>
      <c r="ED44" s="435"/>
      <c r="EE44" s="435"/>
      <c r="EF44" s="435"/>
      <c r="EG44" s="435"/>
      <c r="EH44" s="435"/>
      <c r="EI44" s="435"/>
      <c r="EJ44" s="435"/>
      <c r="EK44" s="435"/>
      <c r="EL44" s="128"/>
      <c r="EV44" s="128"/>
      <c r="FF44" s="128"/>
      <c r="FP44" s="128"/>
      <c r="FZ44" s="128"/>
      <c r="GJ44" s="128"/>
      <c r="GT44" s="128"/>
      <c r="HD44" s="128"/>
      <c r="HN44" s="128"/>
      <c r="HX44" s="128"/>
      <c r="IH44" s="128"/>
      <c r="IR44" s="128"/>
      <c r="JB44" s="128"/>
      <c r="JL44" s="128"/>
      <c r="JV44" s="128"/>
      <c r="KF44" s="128"/>
    </row>
    <row xmlns:x14ac="http://schemas.microsoft.com/office/spreadsheetml/2009/9/ac" r="45" s="3" customFormat="true" x14ac:dyDescent="0.25">
      <c r="A45" s="395" t="str">
        <f ca="true">IF(ISBLANK('Data Summary'!A47),"",'Data Summary'!A47)</f>
        <v/>
      </c>
      <c r="B45" s="128"/>
      <c r="L45" s="128"/>
      <c r="V45" s="128"/>
      <c r="AF45" s="128"/>
      <c r="AP45" s="434"/>
      <c r="AQ45" s="435"/>
      <c r="AR45" s="435"/>
      <c r="AS45" s="435"/>
      <c r="AT45" s="435"/>
      <c r="AU45" s="435"/>
      <c r="AV45" s="435"/>
      <c r="AW45" s="435"/>
      <c r="AX45" s="435"/>
      <c r="AY45" s="435"/>
      <c r="AZ45" s="434"/>
      <c r="BA45" s="435"/>
      <c r="BB45" s="435"/>
      <c r="BC45" s="435"/>
      <c r="BD45" s="435"/>
      <c r="BE45" s="435"/>
      <c r="BF45" s="435"/>
      <c r="BG45" s="435"/>
      <c r="BH45" s="435"/>
      <c r="BI45" s="435"/>
      <c r="BJ45" s="128"/>
      <c r="BT45" s="128"/>
      <c r="BU45" s="128"/>
      <c r="BV45" s="128"/>
      <c r="BW45" s="128"/>
      <c r="BX45" s="128"/>
      <c r="BY45" s="128"/>
      <c r="BZ45" s="128"/>
      <c r="CA45" s="128"/>
      <c r="CD45" s="434"/>
      <c r="CE45" s="435"/>
      <c r="CF45" s="435"/>
      <c r="CG45" s="435"/>
      <c r="CH45" s="435"/>
      <c r="CI45" s="435"/>
      <c r="CJ45" s="435"/>
      <c r="CK45" s="435"/>
      <c r="CL45" s="435"/>
      <c r="CM45" s="435"/>
      <c r="CN45" s="434"/>
      <c r="CO45" s="435"/>
      <c r="CP45" s="435"/>
      <c r="CQ45" s="435"/>
      <c r="CR45" s="435"/>
      <c r="CS45" s="435"/>
      <c r="CT45" s="435"/>
      <c r="CU45" s="435"/>
      <c r="CV45" s="435"/>
      <c r="CW45" s="435"/>
      <c r="CX45" s="128"/>
      <c r="DH45" s="128"/>
      <c r="DR45" s="434"/>
      <c r="DS45" s="435"/>
      <c r="DT45" s="435"/>
      <c r="DU45" s="435"/>
      <c r="DV45" s="435"/>
      <c r="DW45" s="435"/>
      <c r="DX45" s="435"/>
      <c r="DY45" s="435"/>
      <c r="DZ45" s="435"/>
      <c r="EA45" s="435"/>
      <c r="EB45" s="434"/>
      <c r="EC45" s="435"/>
      <c r="ED45" s="435"/>
      <c r="EE45" s="435"/>
      <c r="EF45" s="435"/>
      <c r="EG45" s="435"/>
      <c r="EH45" s="435"/>
      <c r="EI45" s="435"/>
      <c r="EJ45" s="435"/>
      <c r="EK45" s="435"/>
      <c r="EL45" s="128"/>
      <c r="EV45" s="128"/>
      <c r="FF45" s="128"/>
      <c r="FP45" s="128"/>
      <c r="FZ45" s="128"/>
      <c r="GJ45" s="128"/>
      <c r="GT45" s="128"/>
      <c r="HD45" s="128"/>
      <c r="HN45" s="128"/>
      <c r="HX45" s="128"/>
      <c r="IH45" s="128"/>
      <c r="IR45" s="128"/>
      <c r="JB45" s="128"/>
      <c r="JL45" s="128"/>
      <c r="JV45" s="128"/>
      <c r="KF45" s="128"/>
    </row>
    <row xmlns:x14ac="http://schemas.microsoft.com/office/spreadsheetml/2009/9/ac" r="46" s="3" customFormat="true" x14ac:dyDescent="0.25">
      <c r="A46" s="395" t="str">
        <f ca="true">IF(ISBLANK('Data Summary'!A48),"",'Data Summary'!A48)</f>
        <v/>
      </c>
      <c r="B46" s="128"/>
      <c r="L46" s="128"/>
      <c r="V46" s="128"/>
      <c r="AF46" s="128"/>
      <c r="AP46" s="434"/>
      <c r="AQ46" s="435"/>
      <c r="AR46" s="435"/>
      <c r="AS46" s="435"/>
      <c r="AT46" s="435"/>
      <c r="AU46" s="435"/>
      <c r="AV46" s="435"/>
      <c r="AW46" s="435"/>
      <c r="AX46" s="435"/>
      <c r="AY46" s="435"/>
      <c r="AZ46" s="434"/>
      <c r="BA46" s="435"/>
      <c r="BB46" s="435"/>
      <c r="BC46" s="435"/>
      <c r="BD46" s="435"/>
      <c r="BE46" s="435"/>
      <c r="BF46" s="435"/>
      <c r="BG46" s="435"/>
      <c r="BH46" s="435"/>
      <c r="BI46" s="435"/>
      <c r="BJ46" s="128"/>
      <c r="BT46" s="128"/>
      <c r="BU46" s="128"/>
      <c r="BV46" s="128"/>
      <c r="BW46" s="128"/>
      <c r="BX46" s="128"/>
      <c r="BY46" s="128"/>
      <c r="BZ46" s="128"/>
      <c r="CA46" s="128"/>
      <c r="CD46" s="434"/>
      <c r="CE46" s="435"/>
      <c r="CF46" s="435"/>
      <c r="CG46" s="435"/>
      <c r="CH46" s="435"/>
      <c r="CI46" s="435"/>
      <c r="CJ46" s="435"/>
      <c r="CK46" s="435"/>
      <c r="CL46" s="435"/>
      <c r="CM46" s="435"/>
      <c r="CN46" s="434"/>
      <c r="CO46" s="435"/>
      <c r="CP46" s="435"/>
      <c r="CQ46" s="435"/>
      <c r="CR46" s="435"/>
      <c r="CS46" s="435"/>
      <c r="CT46" s="435"/>
      <c r="CU46" s="435"/>
      <c r="CV46" s="435"/>
      <c r="CW46" s="435"/>
      <c r="CX46" s="128"/>
      <c r="DH46" s="128"/>
      <c r="DR46" s="434"/>
      <c r="DS46" s="435"/>
      <c r="DT46" s="435"/>
      <c r="DU46" s="435"/>
      <c r="DV46" s="435"/>
      <c r="DW46" s="435"/>
      <c r="DX46" s="435"/>
      <c r="DY46" s="435"/>
      <c r="DZ46" s="435"/>
      <c r="EA46" s="435"/>
      <c r="EB46" s="434"/>
      <c r="EC46" s="435"/>
      <c r="ED46" s="435"/>
      <c r="EE46" s="435"/>
      <c r="EF46" s="435"/>
      <c r="EG46" s="435"/>
      <c r="EH46" s="435"/>
      <c r="EI46" s="435"/>
      <c r="EJ46" s="435"/>
      <c r="EK46" s="435"/>
      <c r="EL46" s="128"/>
      <c r="EV46" s="128"/>
      <c r="FF46" s="128"/>
      <c r="FP46" s="128"/>
      <c r="FZ46" s="128"/>
      <c r="GJ46" s="128"/>
      <c r="GT46" s="128"/>
      <c r="HD46" s="128"/>
      <c r="HN46" s="128"/>
      <c r="HX46" s="128"/>
      <c r="IH46" s="128"/>
      <c r="IR46" s="128"/>
      <c r="JB46" s="128"/>
      <c r="JL46" s="128"/>
      <c r="JV46" s="128"/>
      <c r="KF46" s="128"/>
    </row>
    <row xmlns:x14ac="http://schemas.microsoft.com/office/spreadsheetml/2009/9/ac" r="47" s="3" customFormat="true" x14ac:dyDescent="0.25">
      <c r="A47" s="395" t="str">
        <f ca="true">IF(ISBLANK('Data Summary'!A49),"",'Data Summary'!A49)</f>
        <v/>
      </c>
      <c r="B47" s="128"/>
      <c r="L47" s="128"/>
      <c r="V47" s="128"/>
      <c r="AF47" s="128"/>
      <c r="AP47" s="434"/>
      <c r="AQ47" s="435"/>
      <c r="AR47" s="435"/>
      <c r="AS47" s="435"/>
      <c r="AT47" s="435"/>
      <c r="AU47" s="435"/>
      <c r="AV47" s="435"/>
      <c r="AW47" s="435"/>
      <c r="AX47" s="435"/>
      <c r="AY47" s="435"/>
      <c r="AZ47" s="434"/>
      <c r="BA47" s="435"/>
      <c r="BB47" s="435"/>
      <c r="BC47" s="435"/>
      <c r="BD47" s="435"/>
      <c r="BE47" s="435"/>
      <c r="BF47" s="435"/>
      <c r="BG47" s="435"/>
      <c r="BH47" s="435"/>
      <c r="BI47" s="435"/>
      <c r="BJ47" s="128"/>
      <c r="BT47" s="128"/>
      <c r="BU47" s="128"/>
      <c r="BV47" s="128"/>
      <c r="BW47" s="128"/>
      <c r="BX47" s="128"/>
      <c r="BY47" s="128"/>
      <c r="BZ47" s="128"/>
      <c r="CA47" s="128"/>
      <c r="CD47" s="434"/>
      <c r="CE47" s="435"/>
      <c r="CF47" s="435"/>
      <c r="CG47" s="435"/>
      <c r="CH47" s="435"/>
      <c r="CI47" s="435"/>
      <c r="CJ47" s="435"/>
      <c r="CK47" s="435"/>
      <c r="CL47" s="435"/>
      <c r="CM47" s="435"/>
      <c r="CN47" s="434"/>
      <c r="CO47" s="435"/>
      <c r="CP47" s="435"/>
      <c r="CQ47" s="435"/>
      <c r="CR47" s="435"/>
      <c r="CS47" s="435"/>
      <c r="CT47" s="435"/>
      <c r="CU47" s="435"/>
      <c r="CV47" s="435"/>
      <c r="CW47" s="435"/>
      <c r="CX47" s="128"/>
      <c r="DH47" s="128"/>
      <c r="DR47" s="434"/>
      <c r="DS47" s="435"/>
      <c r="DT47" s="435"/>
      <c r="DU47" s="435"/>
      <c r="DV47" s="435"/>
      <c r="DW47" s="435"/>
      <c r="DX47" s="435"/>
      <c r="DY47" s="435"/>
      <c r="DZ47" s="435"/>
      <c r="EA47" s="435"/>
      <c r="EB47" s="434"/>
      <c r="EC47" s="435"/>
      <c r="ED47" s="435"/>
      <c r="EE47" s="435"/>
      <c r="EF47" s="435"/>
      <c r="EG47" s="435"/>
      <c r="EH47" s="435"/>
      <c r="EI47" s="435"/>
      <c r="EJ47" s="435"/>
      <c r="EK47" s="435"/>
      <c r="EL47" s="128"/>
      <c r="EV47" s="128"/>
      <c r="FF47" s="128"/>
      <c r="FP47" s="128"/>
      <c r="FZ47" s="128"/>
      <c r="GJ47" s="128"/>
      <c r="GT47" s="128"/>
      <c r="HD47" s="128"/>
      <c r="HN47" s="128"/>
      <c r="HX47" s="128"/>
      <c r="IH47" s="128"/>
      <c r="IR47" s="128"/>
      <c r="JB47" s="128"/>
      <c r="JL47" s="128"/>
      <c r="JV47" s="128"/>
      <c r="KF47" s="128"/>
    </row>
    <row xmlns:x14ac="http://schemas.microsoft.com/office/spreadsheetml/2009/9/ac" r="48" s="3" customFormat="true" x14ac:dyDescent="0.25">
      <c r="A48" s="395" t="str">
        <f ca="true">IF(ISBLANK('Data Summary'!A50),"",'Data Summary'!A50)</f>
        <v/>
      </c>
      <c r="B48" s="128"/>
      <c r="L48" s="128"/>
      <c r="V48" s="128"/>
      <c r="AF48" s="128"/>
      <c r="AP48" s="434"/>
      <c r="AQ48" s="435"/>
      <c r="AR48" s="435"/>
      <c r="AS48" s="435"/>
      <c r="AT48" s="435"/>
      <c r="AU48" s="435"/>
      <c r="AV48" s="435"/>
      <c r="AW48" s="435"/>
      <c r="AX48" s="435"/>
      <c r="AY48" s="435"/>
      <c r="AZ48" s="434"/>
      <c r="BA48" s="435"/>
      <c r="BB48" s="435"/>
      <c r="BC48" s="435"/>
      <c r="BD48" s="435"/>
      <c r="BE48" s="435"/>
      <c r="BF48" s="435"/>
      <c r="BG48" s="435"/>
      <c r="BH48" s="435"/>
      <c r="BI48" s="435"/>
      <c r="BJ48" s="128"/>
      <c r="BT48" s="128"/>
      <c r="BU48" s="128"/>
      <c r="BV48" s="128"/>
      <c r="BW48" s="128"/>
      <c r="BX48" s="128"/>
      <c r="BY48" s="128"/>
      <c r="BZ48" s="128"/>
      <c r="CA48" s="128"/>
      <c r="CD48" s="434"/>
      <c r="CE48" s="435"/>
      <c r="CF48" s="435"/>
      <c r="CG48" s="435"/>
      <c r="CH48" s="435"/>
      <c r="CI48" s="435"/>
      <c r="CJ48" s="435"/>
      <c r="CK48" s="435"/>
      <c r="CL48" s="435"/>
      <c r="CM48" s="435"/>
      <c r="CN48" s="434"/>
      <c r="CO48" s="435"/>
      <c r="CP48" s="435"/>
      <c r="CQ48" s="435"/>
      <c r="CR48" s="435"/>
      <c r="CS48" s="435"/>
      <c r="CT48" s="435"/>
      <c r="CU48" s="435"/>
      <c r="CV48" s="435"/>
      <c r="CW48" s="435"/>
      <c r="CX48" s="128"/>
      <c r="DH48" s="128"/>
      <c r="DR48" s="434"/>
      <c r="DS48" s="435"/>
      <c r="DT48" s="435"/>
      <c r="DU48" s="435"/>
      <c r="DV48" s="435"/>
      <c r="DW48" s="435"/>
      <c r="DX48" s="435"/>
      <c r="DY48" s="435"/>
      <c r="DZ48" s="435"/>
      <c r="EA48" s="435"/>
      <c r="EB48" s="434"/>
      <c r="EC48" s="435"/>
      <c r="ED48" s="435"/>
      <c r="EE48" s="435"/>
      <c r="EF48" s="435"/>
      <c r="EG48" s="435"/>
      <c r="EH48" s="435"/>
      <c r="EI48" s="435"/>
      <c r="EJ48" s="435"/>
      <c r="EK48" s="435"/>
      <c r="EL48" s="128"/>
      <c r="EV48" s="128"/>
      <c r="FF48" s="128"/>
      <c r="FP48" s="128"/>
      <c r="FZ48" s="128"/>
      <c r="GJ48" s="128"/>
      <c r="GT48" s="128"/>
      <c r="HD48" s="128"/>
      <c r="HN48" s="128"/>
      <c r="HX48" s="128"/>
      <c r="IH48" s="128"/>
      <c r="IR48" s="128"/>
      <c r="JB48" s="128"/>
      <c r="JL48" s="128"/>
      <c r="JV48" s="128"/>
      <c r="KF48" s="128"/>
    </row>
    <row xmlns:x14ac="http://schemas.microsoft.com/office/spreadsheetml/2009/9/ac" r="49" s="3" customFormat="true" x14ac:dyDescent="0.25">
      <c r="A49" s="395" t="str">
        <f ca="true">IF(ISBLANK('Data Summary'!A51),"",'Data Summary'!A51)</f>
        <v/>
      </c>
      <c r="B49" s="128"/>
      <c r="L49" s="128"/>
      <c r="V49" s="128"/>
      <c r="AF49" s="128"/>
      <c r="AP49" s="434"/>
      <c r="AQ49" s="435"/>
      <c r="AR49" s="435"/>
      <c r="AS49" s="435"/>
      <c r="AT49" s="435"/>
      <c r="AU49" s="435"/>
      <c r="AV49" s="435"/>
      <c r="AW49" s="435"/>
      <c r="AX49" s="435"/>
      <c r="AY49" s="435"/>
      <c r="AZ49" s="434"/>
      <c r="BA49" s="435"/>
      <c r="BB49" s="435"/>
      <c r="BC49" s="435"/>
      <c r="BD49" s="435"/>
      <c r="BE49" s="435"/>
      <c r="BF49" s="435"/>
      <c r="BG49" s="435"/>
      <c r="BH49" s="435"/>
      <c r="BI49" s="435"/>
      <c r="BJ49" s="128"/>
      <c r="BT49" s="128"/>
      <c r="BU49" s="128"/>
      <c r="BV49" s="128"/>
      <c r="BW49" s="128"/>
      <c r="BX49" s="128"/>
      <c r="BY49" s="128"/>
      <c r="BZ49" s="128"/>
      <c r="CA49" s="128"/>
      <c r="CD49" s="434"/>
      <c r="CE49" s="435"/>
      <c r="CF49" s="435"/>
      <c r="CG49" s="435"/>
      <c r="CH49" s="435"/>
      <c r="CI49" s="435"/>
      <c r="CJ49" s="435"/>
      <c r="CK49" s="435"/>
      <c r="CL49" s="435"/>
      <c r="CM49" s="435"/>
      <c r="CN49" s="434"/>
      <c r="CO49" s="435"/>
      <c r="CP49" s="435"/>
      <c r="CQ49" s="435"/>
      <c r="CR49" s="435"/>
      <c r="CS49" s="435"/>
      <c r="CT49" s="435"/>
      <c r="CU49" s="435"/>
      <c r="CV49" s="435"/>
      <c r="CW49" s="435"/>
      <c r="CX49" s="128"/>
      <c r="DH49" s="128"/>
      <c r="DR49" s="434"/>
      <c r="DS49" s="435"/>
      <c r="DT49" s="435"/>
      <c r="DU49" s="435"/>
      <c r="DV49" s="435"/>
      <c r="DW49" s="435"/>
      <c r="DX49" s="435"/>
      <c r="DY49" s="435"/>
      <c r="DZ49" s="435"/>
      <c r="EA49" s="435"/>
      <c r="EB49" s="434"/>
      <c r="EC49" s="435"/>
      <c r="ED49" s="435"/>
      <c r="EE49" s="435"/>
      <c r="EF49" s="435"/>
      <c r="EG49" s="435"/>
      <c r="EH49" s="435"/>
      <c r="EI49" s="435"/>
      <c r="EJ49" s="435"/>
      <c r="EK49" s="435"/>
      <c r="EL49" s="128"/>
      <c r="EV49" s="128"/>
      <c r="FF49" s="128"/>
      <c r="FP49" s="128"/>
      <c r="FZ49" s="128"/>
      <c r="GJ49" s="128"/>
      <c r="GT49" s="128"/>
      <c r="HD49" s="128"/>
      <c r="HN49" s="128"/>
      <c r="HX49" s="128"/>
      <c r="IH49" s="128"/>
      <c r="IR49" s="128"/>
      <c r="JB49" s="128"/>
      <c r="JL49" s="128"/>
      <c r="JV49" s="128"/>
      <c r="KF49" s="128"/>
    </row>
    <row xmlns:x14ac="http://schemas.microsoft.com/office/spreadsheetml/2009/9/ac" r="50" s="3" customFormat="true" x14ac:dyDescent="0.25">
      <c r="A50" s="395" t="str">
        <f ca="true">IF(ISBLANK('Data Summary'!A52),"",'Data Summary'!A52)</f>
        <v/>
      </c>
      <c r="B50" s="128"/>
      <c r="L50" s="128"/>
      <c r="V50" s="128"/>
      <c r="AF50" s="128"/>
      <c r="AP50" s="434"/>
      <c r="AQ50" s="435"/>
      <c r="AR50" s="435"/>
      <c r="AS50" s="435"/>
      <c r="AT50" s="435"/>
      <c r="AU50" s="435"/>
      <c r="AV50" s="435"/>
      <c r="AW50" s="435"/>
      <c r="AX50" s="435"/>
      <c r="AY50" s="435"/>
      <c r="AZ50" s="434"/>
      <c r="BA50" s="435"/>
      <c r="BB50" s="435"/>
      <c r="BC50" s="435"/>
      <c r="BD50" s="435"/>
      <c r="BE50" s="435"/>
      <c r="BF50" s="435"/>
      <c r="BG50" s="435"/>
      <c r="BH50" s="435"/>
      <c r="BI50" s="435"/>
      <c r="BJ50" s="128"/>
      <c r="BT50" s="128"/>
      <c r="BU50" s="128"/>
      <c r="BV50" s="128"/>
      <c r="BW50" s="128"/>
      <c r="BX50" s="128"/>
      <c r="BY50" s="128"/>
      <c r="BZ50" s="128"/>
      <c r="CA50" s="128"/>
      <c r="CD50" s="434"/>
      <c r="CE50" s="435"/>
      <c r="CF50" s="435"/>
      <c r="CG50" s="435"/>
      <c r="CH50" s="435"/>
      <c r="CI50" s="435"/>
      <c r="CJ50" s="435"/>
      <c r="CK50" s="435"/>
      <c r="CL50" s="435"/>
      <c r="CM50" s="435"/>
      <c r="CN50" s="434"/>
      <c r="CO50" s="435"/>
      <c r="CP50" s="435"/>
      <c r="CQ50" s="435"/>
      <c r="CR50" s="435"/>
      <c r="CS50" s="435"/>
      <c r="CT50" s="435"/>
      <c r="CU50" s="435"/>
      <c r="CV50" s="435"/>
      <c r="CW50" s="435"/>
      <c r="CX50" s="128"/>
      <c r="DH50" s="128"/>
      <c r="DR50" s="434"/>
      <c r="DS50" s="435"/>
      <c r="DT50" s="435"/>
      <c r="DU50" s="435"/>
      <c r="DV50" s="435"/>
      <c r="DW50" s="435"/>
      <c r="DX50" s="435"/>
      <c r="DY50" s="435"/>
      <c r="DZ50" s="435"/>
      <c r="EA50" s="435"/>
      <c r="EB50" s="434"/>
      <c r="EC50" s="435"/>
      <c r="ED50" s="435"/>
      <c r="EE50" s="435"/>
      <c r="EF50" s="435"/>
      <c r="EG50" s="435"/>
      <c r="EH50" s="435"/>
      <c r="EI50" s="435"/>
      <c r="EJ50" s="435"/>
      <c r="EK50" s="435"/>
      <c r="EL50" s="128"/>
      <c r="EV50" s="128"/>
      <c r="FF50" s="128"/>
      <c r="FP50" s="128"/>
      <c r="FZ50" s="128"/>
      <c r="GJ50" s="128"/>
      <c r="GT50" s="128"/>
      <c r="HD50" s="128"/>
      <c r="HN50" s="128"/>
      <c r="HX50" s="128"/>
      <c r="IH50" s="128"/>
      <c r="IR50" s="128"/>
      <c r="JB50" s="128"/>
      <c r="JL50" s="128"/>
      <c r="JV50" s="128"/>
      <c r="KF50" s="128"/>
    </row>
    <row xmlns:x14ac="http://schemas.microsoft.com/office/spreadsheetml/2009/9/ac" r="51" s="3" customFormat="true" x14ac:dyDescent="0.25">
      <c r="A51" s="395" t="str">
        <f ca="true">IF(ISBLANK('Data Summary'!A53),"",'Data Summary'!A53)</f>
        <v/>
      </c>
      <c r="B51" s="128"/>
      <c r="L51" s="128"/>
      <c r="V51" s="128"/>
      <c r="AF51" s="128"/>
      <c r="AP51" s="434"/>
      <c r="AQ51" s="435"/>
      <c r="AR51" s="435"/>
      <c r="AS51" s="435"/>
      <c r="AT51" s="435"/>
      <c r="AU51" s="435"/>
      <c r="AV51" s="435"/>
      <c r="AW51" s="435"/>
      <c r="AX51" s="435"/>
      <c r="AY51" s="435"/>
      <c r="AZ51" s="434"/>
      <c r="BA51" s="435"/>
      <c r="BB51" s="435"/>
      <c r="BC51" s="435"/>
      <c r="BD51" s="435"/>
      <c r="BE51" s="435"/>
      <c r="BF51" s="435"/>
      <c r="BG51" s="435"/>
      <c r="BH51" s="435"/>
      <c r="BI51" s="435"/>
      <c r="BJ51" s="128"/>
      <c r="BT51" s="128"/>
      <c r="BU51" s="128"/>
      <c r="BV51" s="128"/>
      <c r="BW51" s="128"/>
      <c r="BX51" s="128"/>
      <c r="BY51" s="128"/>
      <c r="BZ51" s="128"/>
      <c r="CA51" s="128"/>
      <c r="CD51" s="434"/>
      <c r="CE51" s="435"/>
      <c r="CF51" s="435"/>
      <c r="CG51" s="435"/>
      <c r="CH51" s="435"/>
      <c r="CI51" s="435"/>
      <c r="CJ51" s="435"/>
      <c r="CK51" s="435"/>
      <c r="CL51" s="435"/>
      <c r="CM51" s="435"/>
      <c r="CN51" s="434"/>
      <c r="CO51" s="435"/>
      <c r="CP51" s="435"/>
      <c r="CQ51" s="435"/>
      <c r="CR51" s="435"/>
      <c r="CS51" s="435"/>
      <c r="CT51" s="435"/>
      <c r="CU51" s="435"/>
      <c r="CV51" s="435"/>
      <c r="CW51" s="435"/>
      <c r="CX51" s="128"/>
      <c r="DH51" s="128"/>
      <c r="DR51" s="434"/>
      <c r="DS51" s="435"/>
      <c r="DT51" s="435"/>
      <c r="DU51" s="435"/>
      <c r="DV51" s="435"/>
      <c r="DW51" s="435"/>
      <c r="DX51" s="435"/>
      <c r="DY51" s="435"/>
      <c r="DZ51" s="435"/>
      <c r="EA51" s="435"/>
      <c r="EB51" s="434"/>
      <c r="EC51" s="435"/>
      <c r="ED51" s="435"/>
      <c r="EE51" s="435"/>
      <c r="EF51" s="435"/>
      <c r="EG51" s="435"/>
      <c r="EH51" s="435"/>
      <c r="EI51" s="435"/>
      <c r="EJ51" s="435"/>
      <c r="EK51" s="435"/>
      <c r="EL51" s="128"/>
      <c r="EV51" s="128"/>
      <c r="FF51" s="128"/>
      <c r="FP51" s="128"/>
      <c r="FZ51" s="128"/>
      <c r="GJ51" s="128"/>
      <c r="GT51" s="128"/>
      <c r="HD51" s="128"/>
      <c r="HN51" s="128"/>
      <c r="HX51" s="128"/>
      <c r="IH51" s="128"/>
      <c r="IR51" s="128"/>
      <c r="JB51" s="128"/>
      <c r="JL51" s="128"/>
      <c r="JV51" s="128"/>
      <c r="KF51" s="128"/>
    </row>
    <row xmlns:x14ac="http://schemas.microsoft.com/office/spreadsheetml/2009/9/ac" r="52" s="3" customFormat="true" x14ac:dyDescent="0.25">
      <c r="A52" s="395" t="str">
        <f ca="true">IF(ISBLANK('Data Summary'!A54),"",'Data Summary'!A54)</f>
        <v/>
      </c>
      <c r="B52" s="128"/>
      <c r="L52" s="128"/>
      <c r="V52" s="128"/>
      <c r="AF52" s="128"/>
      <c r="AP52" s="434"/>
      <c r="AQ52" s="435"/>
      <c r="AR52" s="435"/>
      <c r="AS52" s="435"/>
      <c r="AT52" s="435"/>
      <c r="AU52" s="435"/>
      <c r="AV52" s="435"/>
      <c r="AW52" s="435"/>
      <c r="AX52" s="435"/>
      <c r="AY52" s="435"/>
      <c r="AZ52" s="434"/>
      <c r="BA52" s="435"/>
      <c r="BB52" s="435"/>
      <c r="BC52" s="435"/>
      <c r="BD52" s="435"/>
      <c r="BE52" s="435"/>
      <c r="BF52" s="435"/>
      <c r="BG52" s="435"/>
      <c r="BH52" s="435"/>
      <c r="BI52" s="435"/>
      <c r="BJ52" s="128"/>
      <c r="BT52" s="128"/>
      <c r="BU52" s="128"/>
      <c r="BV52" s="128"/>
      <c r="BW52" s="128"/>
      <c r="BX52" s="128"/>
      <c r="BY52" s="128"/>
      <c r="BZ52" s="128"/>
      <c r="CA52" s="128"/>
      <c r="CD52" s="434"/>
      <c r="CE52" s="435"/>
      <c r="CF52" s="435"/>
      <c r="CG52" s="435"/>
      <c r="CH52" s="435"/>
      <c r="CI52" s="435"/>
      <c r="CJ52" s="435"/>
      <c r="CK52" s="435"/>
      <c r="CL52" s="435"/>
      <c r="CM52" s="435"/>
      <c r="CN52" s="434"/>
      <c r="CO52" s="435"/>
      <c r="CP52" s="435"/>
      <c r="CQ52" s="435"/>
      <c r="CR52" s="435"/>
      <c r="CS52" s="435"/>
      <c r="CT52" s="435"/>
      <c r="CU52" s="435"/>
      <c r="CV52" s="435"/>
      <c r="CW52" s="435"/>
      <c r="CX52" s="128"/>
      <c r="DH52" s="128"/>
      <c r="DR52" s="434"/>
      <c r="DS52" s="435"/>
      <c r="DT52" s="435"/>
      <c r="DU52" s="435"/>
      <c r="DV52" s="435"/>
      <c r="DW52" s="435"/>
      <c r="DX52" s="435"/>
      <c r="DY52" s="435"/>
      <c r="DZ52" s="435"/>
      <c r="EA52" s="435"/>
      <c r="EB52" s="434"/>
      <c r="EC52" s="435"/>
      <c r="ED52" s="435"/>
      <c r="EE52" s="435"/>
      <c r="EF52" s="435"/>
      <c r="EG52" s="435"/>
      <c r="EH52" s="435"/>
      <c r="EI52" s="435"/>
      <c r="EJ52" s="435"/>
      <c r="EK52" s="435"/>
      <c r="EL52" s="128"/>
      <c r="EV52" s="128"/>
      <c r="FF52" s="128"/>
      <c r="FP52" s="128"/>
      <c r="FZ52" s="128"/>
      <c r="GJ52" s="128"/>
      <c r="GT52" s="128"/>
      <c r="HD52" s="128"/>
      <c r="HN52" s="128"/>
      <c r="HX52" s="128"/>
      <c r="IH52" s="128"/>
      <c r="IR52" s="128"/>
      <c r="JB52" s="128"/>
      <c r="JL52" s="128"/>
      <c r="JV52" s="128"/>
      <c r="KF52" s="128"/>
    </row>
    <row xmlns:x14ac="http://schemas.microsoft.com/office/spreadsheetml/2009/9/ac" r="53" s="3" customFormat="true" x14ac:dyDescent="0.25">
      <c r="A53" s="395" t="str">
        <f ca="true">IF(ISBLANK('Data Summary'!A55),"",'Data Summary'!A55)</f>
        <v/>
      </c>
      <c r="B53" s="128"/>
      <c r="L53" s="128"/>
      <c r="V53" s="128"/>
      <c r="AF53" s="128"/>
      <c r="AP53" s="434"/>
      <c r="AQ53" s="435"/>
      <c r="AR53" s="435"/>
      <c r="AS53" s="435"/>
      <c r="AT53" s="435"/>
      <c r="AU53" s="435"/>
      <c r="AV53" s="435"/>
      <c r="AW53" s="435"/>
      <c r="AX53" s="435"/>
      <c r="AY53" s="435"/>
      <c r="AZ53" s="434"/>
      <c r="BA53" s="435"/>
      <c r="BB53" s="435"/>
      <c r="BC53" s="435"/>
      <c r="BD53" s="435"/>
      <c r="BE53" s="435"/>
      <c r="BF53" s="435"/>
      <c r="BG53" s="435"/>
      <c r="BH53" s="435"/>
      <c r="BI53" s="435"/>
      <c r="BJ53" s="128"/>
      <c r="BT53" s="128"/>
      <c r="BU53" s="128"/>
      <c r="BV53" s="128"/>
      <c r="BW53" s="128"/>
      <c r="BX53" s="128"/>
      <c r="BY53" s="128"/>
      <c r="BZ53" s="128"/>
      <c r="CA53" s="128"/>
      <c r="CD53" s="434"/>
      <c r="CE53" s="435"/>
      <c r="CF53" s="435"/>
      <c r="CG53" s="435"/>
      <c r="CH53" s="435"/>
      <c r="CI53" s="435"/>
      <c r="CJ53" s="435"/>
      <c r="CK53" s="435"/>
      <c r="CL53" s="435"/>
      <c r="CM53" s="435"/>
      <c r="CN53" s="434"/>
      <c r="CO53" s="435"/>
      <c r="CP53" s="435"/>
      <c r="CQ53" s="435"/>
      <c r="CR53" s="435"/>
      <c r="CS53" s="435"/>
      <c r="CT53" s="435"/>
      <c r="CU53" s="435"/>
      <c r="CV53" s="435"/>
      <c r="CW53" s="435"/>
      <c r="CX53" s="128"/>
      <c r="DH53" s="128"/>
      <c r="DR53" s="434"/>
      <c r="DS53" s="435"/>
      <c r="DT53" s="435"/>
      <c r="DU53" s="435"/>
      <c r="DV53" s="435"/>
      <c r="DW53" s="435"/>
      <c r="DX53" s="435"/>
      <c r="DY53" s="435"/>
      <c r="DZ53" s="435"/>
      <c r="EA53" s="435"/>
      <c r="EB53" s="434"/>
      <c r="EC53" s="435"/>
      <c r="ED53" s="435"/>
      <c r="EE53" s="435"/>
      <c r="EF53" s="435"/>
      <c r="EG53" s="435"/>
      <c r="EH53" s="435"/>
      <c r="EI53" s="435"/>
      <c r="EJ53" s="435"/>
      <c r="EK53" s="435"/>
      <c r="EL53" s="128"/>
      <c r="EV53" s="128"/>
      <c r="FF53" s="128"/>
      <c r="FP53" s="128"/>
      <c r="FZ53" s="128"/>
      <c r="GJ53" s="128"/>
      <c r="GT53" s="128"/>
      <c r="HD53" s="128"/>
      <c r="HN53" s="128"/>
      <c r="HX53" s="128"/>
      <c r="IH53" s="128"/>
      <c r="IR53" s="128"/>
      <c r="JB53" s="128"/>
      <c r="JL53" s="128"/>
      <c r="JV53" s="128"/>
      <c r="KF53" s="128"/>
    </row>
    <row xmlns:x14ac="http://schemas.microsoft.com/office/spreadsheetml/2009/9/ac" r="54" s="3" customFormat="true" x14ac:dyDescent="0.25">
      <c r="A54" s="395" t="str">
        <f ca="true">IF(ISBLANK('Data Summary'!A56),"",'Data Summary'!A56)</f>
        <v/>
      </c>
      <c r="B54" s="128"/>
      <c r="L54" s="128"/>
      <c r="V54" s="128"/>
      <c r="AF54" s="128"/>
      <c r="AP54" s="434"/>
      <c r="AQ54" s="435"/>
      <c r="AR54" s="435"/>
      <c r="AS54" s="435"/>
      <c r="AT54" s="435"/>
      <c r="AU54" s="435"/>
      <c r="AV54" s="435"/>
      <c r="AW54" s="435"/>
      <c r="AX54" s="435"/>
      <c r="AY54" s="435"/>
      <c r="AZ54" s="434"/>
      <c r="BA54" s="435"/>
      <c r="BB54" s="435"/>
      <c r="BC54" s="435"/>
      <c r="BD54" s="435"/>
      <c r="BE54" s="435"/>
      <c r="BF54" s="435"/>
      <c r="BG54" s="435"/>
      <c r="BH54" s="435"/>
      <c r="BI54" s="435"/>
      <c r="BJ54" s="128"/>
      <c r="BT54" s="128"/>
      <c r="BU54" s="128"/>
      <c r="BV54" s="128"/>
      <c r="BW54" s="128"/>
      <c r="BX54" s="128"/>
      <c r="BY54" s="128"/>
      <c r="BZ54" s="128"/>
      <c r="CA54" s="128"/>
      <c r="CD54" s="434"/>
      <c r="CE54" s="435"/>
      <c r="CF54" s="435"/>
      <c r="CG54" s="435"/>
      <c r="CH54" s="435"/>
      <c r="CI54" s="435"/>
      <c r="CJ54" s="435"/>
      <c r="CK54" s="435"/>
      <c r="CL54" s="435"/>
      <c r="CM54" s="435"/>
      <c r="CN54" s="434"/>
      <c r="CO54" s="435"/>
      <c r="CP54" s="435"/>
      <c r="CQ54" s="435"/>
      <c r="CR54" s="435"/>
      <c r="CS54" s="435"/>
      <c r="CT54" s="435"/>
      <c r="CU54" s="435"/>
      <c r="CV54" s="435"/>
      <c r="CW54" s="435"/>
      <c r="CX54" s="128"/>
      <c r="DH54" s="128"/>
      <c r="DR54" s="434"/>
      <c r="DS54" s="435"/>
      <c r="DT54" s="435"/>
      <c r="DU54" s="435"/>
      <c r="DV54" s="435"/>
      <c r="DW54" s="435"/>
      <c r="DX54" s="435"/>
      <c r="DY54" s="435"/>
      <c r="DZ54" s="435"/>
      <c r="EA54" s="435"/>
      <c r="EB54" s="434"/>
      <c r="EC54" s="435"/>
      <c r="ED54" s="435"/>
      <c r="EE54" s="435"/>
      <c r="EF54" s="435"/>
      <c r="EG54" s="435"/>
      <c r="EH54" s="435"/>
      <c r="EI54" s="435"/>
      <c r="EJ54" s="435"/>
      <c r="EK54" s="435"/>
      <c r="EL54" s="128"/>
      <c r="EV54" s="128"/>
      <c r="FF54" s="128"/>
      <c r="FP54" s="128"/>
      <c r="FZ54" s="128"/>
      <c r="GJ54" s="128"/>
      <c r="GT54" s="128"/>
      <c r="HD54" s="128"/>
      <c r="HN54" s="128"/>
      <c r="HX54" s="128"/>
      <c r="IH54" s="128"/>
      <c r="IR54" s="128"/>
      <c r="JB54" s="128"/>
      <c r="JL54" s="128"/>
      <c r="JV54" s="128"/>
      <c r="KF54" s="128"/>
    </row>
    <row xmlns:x14ac="http://schemas.microsoft.com/office/spreadsheetml/2009/9/ac" r="55" s="3" customFormat="true" x14ac:dyDescent="0.25">
      <c r="A55" s="395" t="str">
        <f ca="true">IF(ISBLANK('Data Summary'!A57),"",'Data Summary'!A57)</f>
        <v/>
      </c>
      <c r="B55" s="128"/>
      <c r="L55" s="128"/>
      <c r="V55" s="128"/>
      <c r="AF55" s="128"/>
      <c r="AP55" s="434"/>
      <c r="AQ55" s="435"/>
      <c r="AR55" s="435"/>
      <c r="AS55" s="435"/>
      <c r="AT55" s="435"/>
      <c r="AU55" s="435"/>
      <c r="AV55" s="435"/>
      <c r="AW55" s="435"/>
      <c r="AX55" s="435"/>
      <c r="AY55" s="435"/>
      <c r="AZ55" s="434"/>
      <c r="BA55" s="435"/>
      <c r="BB55" s="435"/>
      <c r="BC55" s="435"/>
      <c r="BD55" s="435"/>
      <c r="BE55" s="435"/>
      <c r="BF55" s="435"/>
      <c r="BG55" s="435"/>
      <c r="BH55" s="435"/>
      <c r="BI55" s="435"/>
      <c r="BJ55" s="128"/>
      <c r="BT55" s="128"/>
      <c r="BU55" s="128"/>
      <c r="BV55" s="128"/>
      <c r="BW55" s="128"/>
      <c r="BX55" s="128"/>
      <c r="BY55" s="128"/>
      <c r="BZ55" s="128"/>
      <c r="CA55" s="128"/>
      <c r="CD55" s="434"/>
      <c r="CE55" s="435"/>
      <c r="CF55" s="435"/>
      <c r="CG55" s="435"/>
      <c r="CH55" s="435"/>
      <c r="CI55" s="435"/>
      <c r="CJ55" s="435"/>
      <c r="CK55" s="435"/>
      <c r="CL55" s="435"/>
      <c r="CM55" s="435"/>
      <c r="CN55" s="434"/>
      <c r="CO55" s="435"/>
      <c r="CP55" s="435"/>
      <c r="CQ55" s="435"/>
      <c r="CR55" s="435"/>
      <c r="CS55" s="435"/>
      <c r="CT55" s="435"/>
      <c r="CU55" s="435"/>
      <c r="CV55" s="435"/>
      <c r="CW55" s="435"/>
      <c r="CX55" s="128"/>
      <c r="DH55" s="128"/>
      <c r="DR55" s="434"/>
      <c r="DS55" s="435"/>
      <c r="DT55" s="435"/>
      <c r="DU55" s="435"/>
      <c r="DV55" s="435"/>
      <c r="DW55" s="435"/>
      <c r="DX55" s="435"/>
      <c r="DY55" s="435"/>
      <c r="DZ55" s="435"/>
      <c r="EA55" s="435"/>
      <c r="EB55" s="434"/>
      <c r="EC55" s="435"/>
      <c r="ED55" s="435"/>
      <c r="EE55" s="435"/>
      <c r="EF55" s="435"/>
      <c r="EG55" s="435"/>
      <c r="EH55" s="435"/>
      <c r="EI55" s="435"/>
      <c r="EJ55" s="435"/>
      <c r="EK55" s="435"/>
      <c r="EL55" s="128"/>
      <c r="EV55" s="128"/>
      <c r="FF55" s="128"/>
      <c r="FP55" s="128"/>
      <c r="FZ55" s="128"/>
      <c r="GJ55" s="128"/>
      <c r="GT55" s="128"/>
      <c r="HD55" s="128"/>
      <c r="HN55" s="128"/>
      <c r="HX55" s="128"/>
      <c r="IH55" s="128"/>
      <c r="IR55" s="128"/>
      <c r="JB55" s="128"/>
      <c r="JL55" s="128"/>
      <c r="JV55" s="128"/>
      <c r="KF55" s="128"/>
    </row>
    <row xmlns:x14ac="http://schemas.microsoft.com/office/spreadsheetml/2009/9/ac" r="56" s="3" customFormat="true" x14ac:dyDescent="0.25">
      <c r="A56" s="395" t="str">
        <f ca="true">IF(ISBLANK('Data Summary'!A58),"",'Data Summary'!A58)</f>
        <v/>
      </c>
      <c r="B56" s="128"/>
      <c r="L56" s="128"/>
      <c r="V56" s="128"/>
      <c r="AF56" s="128"/>
      <c r="AP56" s="434"/>
      <c r="AQ56" s="435"/>
      <c r="AR56" s="435"/>
      <c r="AS56" s="435"/>
      <c r="AT56" s="435"/>
      <c r="AU56" s="435"/>
      <c r="AV56" s="435"/>
      <c r="AW56" s="435"/>
      <c r="AX56" s="435"/>
      <c r="AY56" s="435"/>
      <c r="AZ56" s="434"/>
      <c r="BA56" s="435"/>
      <c r="BB56" s="435"/>
      <c r="BC56" s="435"/>
      <c r="BD56" s="435"/>
      <c r="BE56" s="435"/>
      <c r="BF56" s="435"/>
      <c r="BG56" s="435"/>
      <c r="BH56" s="435"/>
      <c r="BI56" s="435"/>
      <c r="BJ56" s="128"/>
      <c r="BT56" s="128"/>
      <c r="BU56" s="128"/>
      <c r="BV56" s="128"/>
      <c r="BW56" s="128"/>
      <c r="BX56" s="128"/>
      <c r="BY56" s="128"/>
      <c r="BZ56" s="128"/>
      <c r="CA56" s="128"/>
      <c r="CD56" s="434"/>
      <c r="CE56" s="435"/>
      <c r="CF56" s="435"/>
      <c r="CG56" s="435"/>
      <c r="CH56" s="435"/>
      <c r="CI56" s="435"/>
      <c r="CJ56" s="435"/>
      <c r="CK56" s="435"/>
      <c r="CL56" s="435"/>
      <c r="CM56" s="435"/>
      <c r="CN56" s="434"/>
      <c r="CO56" s="435"/>
      <c r="CP56" s="435"/>
      <c r="CQ56" s="435"/>
      <c r="CR56" s="435"/>
      <c r="CS56" s="435"/>
      <c r="CT56" s="435"/>
      <c r="CU56" s="435"/>
      <c r="CV56" s="435"/>
      <c r="CW56" s="435"/>
      <c r="CX56" s="128"/>
      <c r="DH56" s="128"/>
      <c r="DR56" s="434"/>
      <c r="DS56" s="435"/>
      <c r="DT56" s="435"/>
      <c r="DU56" s="435"/>
      <c r="DV56" s="435"/>
      <c r="DW56" s="435"/>
      <c r="DX56" s="435"/>
      <c r="DY56" s="435"/>
      <c r="DZ56" s="435"/>
      <c r="EA56" s="435"/>
      <c r="EB56" s="434"/>
      <c r="EC56" s="435"/>
      <c r="ED56" s="435"/>
      <c r="EE56" s="435"/>
      <c r="EF56" s="435"/>
      <c r="EG56" s="435"/>
      <c r="EH56" s="435"/>
      <c r="EI56" s="435"/>
      <c r="EJ56" s="435"/>
      <c r="EK56" s="435"/>
      <c r="EL56" s="128"/>
      <c r="EV56" s="128"/>
      <c r="FF56" s="128"/>
      <c r="FP56" s="128"/>
      <c r="FZ56" s="128"/>
      <c r="GJ56" s="128"/>
      <c r="GT56" s="128"/>
      <c r="HD56" s="128"/>
      <c r="HN56" s="128"/>
      <c r="HX56" s="128"/>
      <c r="IH56" s="128"/>
      <c r="IR56" s="128"/>
      <c r="JB56" s="128"/>
      <c r="JL56" s="128"/>
      <c r="JV56" s="128"/>
      <c r="KF56" s="128"/>
    </row>
    <row xmlns:x14ac="http://schemas.microsoft.com/office/spreadsheetml/2009/9/ac" r="57" s="3" customFormat="true" x14ac:dyDescent="0.25">
      <c r="A57" s="395" t="str">
        <f ca="true">IF(ISBLANK('Data Summary'!A59),"",'Data Summary'!A59)</f>
        <v/>
      </c>
      <c r="B57" s="128"/>
      <c r="L57" s="128"/>
      <c r="V57" s="128"/>
      <c r="AF57" s="128"/>
      <c r="AP57" s="434"/>
      <c r="AQ57" s="435"/>
      <c r="AR57" s="435"/>
      <c r="AS57" s="435"/>
      <c r="AT57" s="435"/>
      <c r="AU57" s="435"/>
      <c r="AV57" s="435"/>
      <c r="AW57" s="435"/>
      <c r="AX57" s="435"/>
      <c r="AY57" s="435"/>
      <c r="AZ57" s="434"/>
      <c r="BA57" s="435"/>
      <c r="BB57" s="435"/>
      <c r="BC57" s="435"/>
      <c r="BD57" s="435"/>
      <c r="BE57" s="435"/>
      <c r="BF57" s="435"/>
      <c r="BG57" s="435"/>
      <c r="BH57" s="435"/>
      <c r="BI57" s="435"/>
      <c r="BJ57" s="128"/>
      <c r="BT57" s="128"/>
      <c r="BU57" s="128"/>
      <c r="BV57" s="128"/>
      <c r="BW57" s="128"/>
      <c r="BX57" s="128"/>
      <c r="BY57" s="128"/>
      <c r="BZ57" s="128"/>
      <c r="CA57" s="128"/>
      <c r="CD57" s="434"/>
      <c r="CE57" s="435"/>
      <c r="CF57" s="435"/>
      <c r="CG57" s="435"/>
      <c r="CH57" s="435"/>
      <c r="CI57" s="435"/>
      <c r="CJ57" s="435"/>
      <c r="CK57" s="435"/>
      <c r="CL57" s="435"/>
      <c r="CM57" s="435"/>
      <c r="CN57" s="434"/>
      <c r="CO57" s="435"/>
      <c r="CP57" s="435"/>
      <c r="CQ57" s="435"/>
      <c r="CR57" s="435"/>
      <c r="CS57" s="435"/>
      <c r="CT57" s="435"/>
      <c r="CU57" s="435"/>
      <c r="CV57" s="435"/>
      <c r="CW57" s="435"/>
      <c r="CX57" s="128"/>
      <c r="DH57" s="128"/>
      <c r="DR57" s="434"/>
      <c r="DS57" s="435"/>
      <c r="DT57" s="435"/>
      <c r="DU57" s="435"/>
      <c r="DV57" s="435"/>
      <c r="DW57" s="435"/>
      <c r="DX57" s="435"/>
      <c r="DY57" s="435"/>
      <c r="DZ57" s="435"/>
      <c r="EA57" s="435"/>
      <c r="EB57" s="434"/>
      <c r="EC57" s="435"/>
      <c r="ED57" s="435"/>
      <c r="EE57" s="435"/>
      <c r="EF57" s="435"/>
      <c r="EG57" s="435"/>
      <c r="EH57" s="435"/>
      <c r="EI57" s="435"/>
      <c r="EJ57" s="435"/>
      <c r="EK57" s="435"/>
      <c r="EL57" s="128"/>
      <c r="EV57" s="128"/>
      <c r="FF57" s="128"/>
      <c r="FP57" s="128"/>
      <c r="FZ57" s="128"/>
      <c r="GJ57" s="128"/>
      <c r="GT57" s="128"/>
      <c r="HD57" s="128"/>
      <c r="HN57" s="128"/>
      <c r="HX57" s="128"/>
      <c r="IH57" s="128"/>
      <c r="IR57" s="128"/>
      <c r="JB57" s="128"/>
      <c r="JL57" s="128"/>
      <c r="JV57" s="128"/>
      <c r="KF57" s="128"/>
    </row>
    <row xmlns:x14ac="http://schemas.microsoft.com/office/spreadsheetml/2009/9/ac" r="58" s="3" customFormat="true" x14ac:dyDescent="0.25">
      <c r="A58" s="395" t="str">
        <f ca="true">IF(ISBLANK('Data Summary'!A60),"",'Data Summary'!A60)</f>
        <v/>
      </c>
      <c r="B58" s="128"/>
      <c r="L58" s="128"/>
      <c r="V58" s="128"/>
      <c r="AF58" s="128"/>
      <c r="AP58" s="434"/>
      <c r="AQ58" s="435"/>
      <c r="AR58" s="435"/>
      <c r="AS58" s="435"/>
      <c r="AT58" s="435"/>
      <c r="AU58" s="435"/>
      <c r="AV58" s="435"/>
      <c r="AW58" s="435"/>
      <c r="AX58" s="435"/>
      <c r="AY58" s="435"/>
      <c r="AZ58" s="434"/>
      <c r="BA58" s="435"/>
      <c r="BB58" s="435"/>
      <c r="BC58" s="435"/>
      <c r="BD58" s="435"/>
      <c r="BE58" s="435"/>
      <c r="BF58" s="435"/>
      <c r="BG58" s="435"/>
      <c r="BH58" s="435"/>
      <c r="BI58" s="435"/>
      <c r="BJ58" s="128"/>
      <c r="BT58" s="128"/>
      <c r="BU58" s="128"/>
      <c r="BV58" s="128"/>
      <c r="BW58" s="128"/>
      <c r="BX58" s="128"/>
      <c r="BY58" s="128"/>
      <c r="BZ58" s="128"/>
      <c r="CA58" s="128"/>
      <c r="CD58" s="434"/>
      <c r="CE58" s="435"/>
      <c r="CF58" s="435"/>
      <c r="CG58" s="435"/>
      <c r="CH58" s="435"/>
      <c r="CI58" s="435"/>
      <c r="CJ58" s="435"/>
      <c r="CK58" s="435"/>
      <c r="CL58" s="435"/>
      <c r="CM58" s="435"/>
      <c r="CN58" s="434"/>
      <c r="CO58" s="435"/>
      <c r="CP58" s="435"/>
      <c r="CQ58" s="435"/>
      <c r="CR58" s="435"/>
      <c r="CS58" s="435"/>
      <c r="CT58" s="435"/>
      <c r="CU58" s="435"/>
      <c r="CV58" s="435"/>
      <c r="CW58" s="435"/>
      <c r="CX58" s="128"/>
      <c r="DH58" s="128"/>
      <c r="DR58" s="434"/>
      <c r="DS58" s="435"/>
      <c r="DT58" s="435"/>
      <c r="DU58" s="435"/>
      <c r="DV58" s="435"/>
      <c r="DW58" s="435"/>
      <c r="DX58" s="435"/>
      <c r="DY58" s="435"/>
      <c r="DZ58" s="435"/>
      <c r="EA58" s="435"/>
      <c r="EB58" s="434"/>
      <c r="EC58" s="435"/>
      <c r="ED58" s="435"/>
      <c r="EE58" s="435"/>
      <c r="EF58" s="435"/>
      <c r="EG58" s="435"/>
      <c r="EH58" s="435"/>
      <c r="EI58" s="435"/>
      <c r="EJ58" s="435"/>
      <c r="EK58" s="435"/>
      <c r="EL58" s="128"/>
      <c r="EV58" s="128"/>
      <c r="FF58" s="128"/>
      <c r="FP58" s="128"/>
      <c r="FZ58" s="128"/>
      <c r="GJ58" s="128"/>
      <c r="GT58" s="128"/>
      <c r="HD58" s="128"/>
      <c r="HN58" s="128"/>
      <c r="HX58" s="128"/>
      <c r="IH58" s="128"/>
      <c r="IR58" s="128"/>
      <c r="JB58" s="128"/>
      <c r="JL58" s="128"/>
      <c r="JV58" s="128"/>
      <c r="KF58" s="128"/>
    </row>
    <row xmlns:x14ac="http://schemas.microsoft.com/office/spreadsheetml/2009/9/ac" r="59" s="3" customFormat="true" x14ac:dyDescent="0.25">
      <c r="A59" s="395" t="str">
        <f ca="true">IF(ISBLANK('Data Summary'!A61),"",'Data Summary'!A61)</f>
        <v/>
      </c>
      <c r="B59" s="128"/>
      <c r="L59" s="128"/>
      <c r="V59" s="128"/>
      <c r="AF59" s="128"/>
      <c r="AP59" s="434"/>
      <c r="AQ59" s="435"/>
      <c r="AR59" s="435"/>
      <c r="AS59" s="435"/>
      <c r="AT59" s="435"/>
      <c r="AU59" s="435"/>
      <c r="AV59" s="435"/>
      <c r="AW59" s="435"/>
      <c r="AX59" s="435"/>
      <c r="AY59" s="435"/>
      <c r="AZ59" s="434"/>
      <c r="BA59" s="435"/>
      <c r="BB59" s="435"/>
      <c r="BC59" s="435"/>
      <c r="BD59" s="435"/>
      <c r="BE59" s="435"/>
      <c r="BF59" s="435"/>
      <c r="BG59" s="435"/>
      <c r="BH59" s="435"/>
      <c r="BI59" s="435"/>
      <c r="BJ59" s="128"/>
      <c r="BT59" s="128"/>
      <c r="BU59" s="128"/>
      <c r="BV59" s="128"/>
      <c r="BW59" s="128"/>
      <c r="BX59" s="128"/>
      <c r="BY59" s="128"/>
      <c r="BZ59" s="128"/>
      <c r="CA59" s="128"/>
      <c r="CD59" s="434"/>
      <c r="CE59" s="435"/>
      <c r="CF59" s="435"/>
      <c r="CG59" s="435"/>
      <c r="CH59" s="435"/>
      <c r="CI59" s="435"/>
      <c r="CJ59" s="435"/>
      <c r="CK59" s="435"/>
      <c r="CL59" s="435"/>
      <c r="CM59" s="435"/>
      <c r="CN59" s="434"/>
      <c r="CO59" s="435"/>
      <c r="CP59" s="435"/>
      <c r="CQ59" s="435"/>
      <c r="CR59" s="435"/>
      <c r="CS59" s="435"/>
      <c r="CT59" s="435"/>
      <c r="CU59" s="435"/>
      <c r="CV59" s="435"/>
      <c r="CW59" s="435"/>
      <c r="CX59" s="128"/>
      <c r="DH59" s="128"/>
      <c r="DR59" s="434"/>
      <c r="DS59" s="435"/>
      <c r="DT59" s="435"/>
      <c r="DU59" s="435"/>
      <c r="DV59" s="435"/>
      <c r="DW59" s="435"/>
      <c r="DX59" s="435"/>
      <c r="DY59" s="435"/>
      <c r="DZ59" s="435"/>
      <c r="EA59" s="435"/>
      <c r="EB59" s="434"/>
      <c r="EC59" s="435"/>
      <c r="ED59" s="435"/>
      <c r="EE59" s="435"/>
      <c r="EF59" s="435"/>
      <c r="EG59" s="435"/>
      <c r="EH59" s="435"/>
      <c r="EI59" s="435"/>
      <c r="EJ59" s="435"/>
      <c r="EK59" s="435"/>
      <c r="EL59" s="128"/>
      <c r="EV59" s="128"/>
      <c r="FF59" s="128"/>
      <c r="FP59" s="128"/>
      <c r="FZ59" s="128"/>
      <c r="GJ59" s="128"/>
      <c r="GT59" s="128"/>
      <c r="HD59" s="128"/>
      <c r="HN59" s="128"/>
      <c r="HX59" s="128"/>
      <c r="IH59" s="128"/>
      <c r="IR59" s="128"/>
      <c r="JB59" s="128"/>
      <c r="JL59" s="128"/>
      <c r="JV59" s="128"/>
      <c r="KF59" s="128"/>
    </row>
    <row xmlns:x14ac="http://schemas.microsoft.com/office/spreadsheetml/2009/9/ac" r="60" s="3" customFormat="true" x14ac:dyDescent="0.25">
      <c r="A60" s="395" t="str">
        <f ca="true">IF(ISBLANK('Data Summary'!A62),"",'Data Summary'!A62)</f>
        <v/>
      </c>
      <c r="B60" s="128"/>
      <c r="L60" s="128"/>
      <c r="V60" s="128"/>
      <c r="AF60" s="128"/>
      <c r="AP60" s="434"/>
      <c r="AQ60" s="435"/>
      <c r="AR60" s="435"/>
      <c r="AS60" s="435"/>
      <c r="AT60" s="435"/>
      <c r="AU60" s="435"/>
      <c r="AV60" s="435"/>
      <c r="AW60" s="435"/>
      <c r="AX60" s="435"/>
      <c r="AY60" s="435"/>
      <c r="AZ60" s="434"/>
      <c r="BA60" s="435"/>
      <c r="BB60" s="435"/>
      <c r="BC60" s="435"/>
      <c r="BD60" s="435"/>
      <c r="BE60" s="435"/>
      <c r="BF60" s="435"/>
      <c r="BG60" s="435"/>
      <c r="BH60" s="435"/>
      <c r="BI60" s="435"/>
      <c r="BJ60" s="128"/>
      <c r="BT60" s="128"/>
      <c r="BU60" s="128"/>
      <c r="BV60" s="128"/>
      <c r="BW60" s="128"/>
      <c r="BX60" s="128"/>
      <c r="BY60" s="128"/>
      <c r="BZ60" s="128"/>
      <c r="CA60" s="128"/>
      <c r="CD60" s="434"/>
      <c r="CE60" s="435"/>
      <c r="CF60" s="435"/>
      <c r="CG60" s="435"/>
      <c r="CH60" s="435"/>
      <c r="CI60" s="435"/>
      <c r="CJ60" s="435"/>
      <c r="CK60" s="435"/>
      <c r="CL60" s="435"/>
      <c r="CM60" s="435"/>
      <c r="CN60" s="434"/>
      <c r="CO60" s="435"/>
      <c r="CP60" s="435"/>
      <c r="CQ60" s="435"/>
      <c r="CR60" s="435"/>
      <c r="CS60" s="435"/>
      <c r="CT60" s="435"/>
      <c r="CU60" s="435"/>
      <c r="CV60" s="435"/>
      <c r="CW60" s="435"/>
      <c r="CX60" s="128"/>
      <c r="DH60" s="128"/>
      <c r="DR60" s="434"/>
      <c r="DS60" s="435"/>
      <c r="DT60" s="435"/>
      <c r="DU60" s="435"/>
      <c r="DV60" s="435"/>
      <c r="DW60" s="435"/>
      <c r="DX60" s="435"/>
      <c r="DY60" s="435"/>
      <c r="DZ60" s="435"/>
      <c r="EA60" s="435"/>
      <c r="EB60" s="434"/>
      <c r="EC60" s="435"/>
      <c r="ED60" s="435"/>
      <c r="EE60" s="435"/>
      <c r="EF60" s="435"/>
      <c r="EG60" s="435"/>
      <c r="EH60" s="435"/>
      <c r="EI60" s="435"/>
      <c r="EJ60" s="435"/>
      <c r="EK60" s="435"/>
      <c r="EL60" s="128"/>
      <c r="EV60" s="128"/>
      <c r="FF60" s="128"/>
      <c r="FP60" s="128"/>
      <c r="FZ60" s="128"/>
      <c r="GJ60" s="128"/>
      <c r="GT60" s="128"/>
      <c r="HD60" s="128"/>
      <c r="HN60" s="128"/>
      <c r="HX60" s="128"/>
      <c r="IH60" s="128"/>
      <c r="IR60" s="128"/>
      <c r="JB60" s="128"/>
      <c r="JL60" s="128"/>
      <c r="JV60" s="128"/>
      <c r="KF60" s="128"/>
    </row>
    <row xmlns:x14ac="http://schemas.microsoft.com/office/spreadsheetml/2009/9/ac" r="61" s="3" customFormat="true" x14ac:dyDescent="0.25">
      <c r="A61" s="395" t="str">
        <f ca="true">IF(ISBLANK('Data Summary'!A63),"",'Data Summary'!A63)</f>
        <v/>
      </c>
      <c r="B61" s="128"/>
      <c r="L61" s="128"/>
      <c r="V61" s="128"/>
      <c r="AF61" s="128"/>
      <c r="AP61" s="434"/>
      <c r="AQ61" s="435"/>
      <c r="AR61" s="435"/>
      <c r="AS61" s="435"/>
      <c r="AT61" s="435"/>
      <c r="AU61" s="435"/>
      <c r="AV61" s="435"/>
      <c r="AW61" s="435"/>
      <c r="AX61" s="435"/>
      <c r="AY61" s="435"/>
      <c r="AZ61" s="434"/>
      <c r="BA61" s="435"/>
      <c r="BB61" s="435"/>
      <c r="BC61" s="435"/>
      <c r="BD61" s="435"/>
      <c r="BE61" s="435"/>
      <c r="BF61" s="435"/>
      <c r="BG61" s="435"/>
      <c r="BH61" s="435"/>
      <c r="BI61" s="435"/>
      <c r="BJ61" s="128"/>
      <c r="BT61" s="128"/>
      <c r="BU61" s="128"/>
      <c r="BV61" s="128"/>
      <c r="BW61" s="128"/>
      <c r="BX61" s="128"/>
      <c r="BY61" s="128"/>
      <c r="BZ61" s="128"/>
      <c r="CA61" s="128"/>
      <c r="CD61" s="434"/>
      <c r="CE61" s="435"/>
      <c r="CF61" s="435"/>
      <c r="CG61" s="435"/>
      <c r="CH61" s="435"/>
      <c r="CI61" s="435"/>
      <c r="CJ61" s="435"/>
      <c r="CK61" s="435"/>
      <c r="CL61" s="435"/>
      <c r="CM61" s="435"/>
      <c r="CN61" s="434"/>
      <c r="CO61" s="435"/>
      <c r="CP61" s="435"/>
      <c r="CQ61" s="435"/>
      <c r="CR61" s="435"/>
      <c r="CS61" s="435"/>
      <c r="CT61" s="435"/>
      <c r="CU61" s="435"/>
      <c r="CV61" s="435"/>
      <c r="CW61" s="435"/>
      <c r="CX61" s="128"/>
      <c r="DH61" s="128"/>
      <c r="DR61" s="434"/>
      <c r="DS61" s="435"/>
      <c r="DT61" s="435"/>
      <c r="DU61" s="435"/>
      <c r="DV61" s="435"/>
      <c r="DW61" s="435"/>
      <c r="DX61" s="435"/>
      <c r="DY61" s="435"/>
      <c r="DZ61" s="435"/>
      <c r="EA61" s="435"/>
      <c r="EB61" s="434"/>
      <c r="EC61" s="435"/>
      <c r="ED61" s="435"/>
      <c r="EE61" s="435"/>
      <c r="EF61" s="435"/>
      <c r="EG61" s="435"/>
      <c r="EH61" s="435"/>
      <c r="EI61" s="435"/>
      <c r="EJ61" s="435"/>
      <c r="EK61" s="435"/>
      <c r="EL61" s="128"/>
      <c r="EV61" s="128"/>
      <c r="FF61" s="128"/>
      <c r="FP61" s="128"/>
      <c r="FZ61" s="128"/>
      <c r="GJ61" s="128"/>
      <c r="GT61" s="128"/>
      <c r="HD61" s="128"/>
      <c r="HN61" s="128"/>
      <c r="HX61" s="128"/>
      <c r="IH61" s="128"/>
      <c r="IR61" s="128"/>
      <c r="JB61" s="128"/>
      <c r="JL61" s="128"/>
      <c r="JV61" s="128"/>
      <c r="KF61" s="128"/>
    </row>
    <row xmlns:x14ac="http://schemas.microsoft.com/office/spreadsheetml/2009/9/ac" r="62" s="3" customFormat="true" x14ac:dyDescent="0.25">
      <c r="A62" s="395" t="str">
        <f ca="true">IF(ISBLANK('Data Summary'!A64),"",'Data Summary'!A64)</f>
        <v/>
      </c>
      <c r="B62" s="128"/>
      <c r="L62" s="128"/>
      <c r="V62" s="128"/>
      <c r="AF62" s="128"/>
      <c r="AP62" s="434"/>
      <c r="AQ62" s="435"/>
      <c r="AR62" s="435"/>
      <c r="AS62" s="435"/>
      <c r="AT62" s="435"/>
      <c r="AU62" s="435"/>
      <c r="AV62" s="435"/>
      <c r="AW62" s="435"/>
      <c r="AX62" s="435"/>
      <c r="AY62" s="435"/>
      <c r="AZ62" s="434"/>
      <c r="BA62" s="435"/>
      <c r="BB62" s="435"/>
      <c r="BC62" s="435"/>
      <c r="BD62" s="435"/>
      <c r="BE62" s="435"/>
      <c r="BF62" s="435"/>
      <c r="BG62" s="435"/>
      <c r="BH62" s="435"/>
      <c r="BI62" s="435"/>
      <c r="BJ62" s="128"/>
      <c r="BT62" s="128"/>
      <c r="BU62" s="128"/>
      <c r="BV62" s="128"/>
      <c r="BW62" s="128"/>
      <c r="BX62" s="128"/>
      <c r="BY62" s="128"/>
      <c r="BZ62" s="128"/>
      <c r="CA62" s="128"/>
      <c r="CD62" s="434"/>
      <c r="CE62" s="435"/>
      <c r="CF62" s="435"/>
      <c r="CG62" s="435"/>
      <c r="CH62" s="435"/>
      <c r="CI62" s="435"/>
      <c r="CJ62" s="435"/>
      <c r="CK62" s="435"/>
      <c r="CL62" s="435"/>
      <c r="CM62" s="435"/>
      <c r="CN62" s="434"/>
      <c r="CO62" s="435"/>
      <c r="CP62" s="435"/>
      <c r="CQ62" s="435"/>
      <c r="CR62" s="435"/>
      <c r="CS62" s="435"/>
      <c r="CT62" s="435"/>
      <c r="CU62" s="435"/>
      <c r="CV62" s="435"/>
      <c r="CW62" s="435"/>
      <c r="CX62" s="128"/>
      <c r="DH62" s="128"/>
      <c r="DR62" s="434"/>
      <c r="DS62" s="435"/>
      <c r="DT62" s="435"/>
      <c r="DU62" s="435"/>
      <c r="DV62" s="435"/>
      <c r="DW62" s="435"/>
      <c r="DX62" s="435"/>
      <c r="DY62" s="435"/>
      <c r="DZ62" s="435"/>
      <c r="EA62" s="435"/>
      <c r="EB62" s="434"/>
      <c r="EC62" s="435"/>
      <c r="ED62" s="435"/>
      <c r="EE62" s="435"/>
      <c r="EF62" s="435"/>
      <c r="EG62" s="435"/>
      <c r="EH62" s="435"/>
      <c r="EI62" s="435"/>
      <c r="EJ62" s="435"/>
      <c r="EK62" s="435"/>
      <c r="EL62" s="128"/>
      <c r="EV62" s="128"/>
      <c r="FF62" s="128"/>
      <c r="FP62" s="128"/>
      <c r="FZ62" s="128"/>
      <c r="GJ62" s="128"/>
      <c r="GT62" s="128"/>
      <c r="HD62" s="128"/>
      <c r="HN62" s="128"/>
      <c r="HX62" s="128"/>
      <c r="IH62" s="128"/>
      <c r="IR62" s="128"/>
      <c r="JB62" s="128"/>
      <c r="JL62" s="128"/>
      <c r="JV62" s="128"/>
      <c r="KF62" s="128"/>
    </row>
    <row xmlns:x14ac="http://schemas.microsoft.com/office/spreadsheetml/2009/9/ac" r="63" s="3" customFormat="true" x14ac:dyDescent="0.25">
      <c r="A63" s="395" t="str">
        <f ca="true">IF(ISBLANK('Data Summary'!A65),"",'Data Summary'!A65)</f>
        <v/>
      </c>
      <c r="B63" s="128"/>
      <c r="L63" s="128"/>
      <c r="V63" s="128"/>
      <c r="AF63" s="128"/>
      <c r="AP63" s="434"/>
      <c r="AQ63" s="435"/>
      <c r="AR63" s="435"/>
      <c r="AS63" s="435"/>
      <c r="AT63" s="435"/>
      <c r="AU63" s="435"/>
      <c r="AV63" s="435"/>
      <c r="AW63" s="435"/>
      <c r="AX63" s="435"/>
      <c r="AY63" s="435"/>
      <c r="AZ63" s="434"/>
      <c r="BA63" s="435"/>
      <c r="BB63" s="435"/>
      <c r="BC63" s="435"/>
      <c r="BD63" s="435"/>
      <c r="BE63" s="435"/>
      <c r="BF63" s="435"/>
      <c r="BG63" s="435"/>
      <c r="BH63" s="435"/>
      <c r="BI63" s="435"/>
      <c r="BJ63" s="128"/>
      <c r="BT63" s="128"/>
      <c r="BU63" s="128"/>
      <c r="BV63" s="128"/>
      <c r="BW63" s="128"/>
      <c r="BX63" s="128"/>
      <c r="BY63" s="128"/>
      <c r="BZ63" s="128"/>
      <c r="CA63" s="128"/>
      <c r="CD63" s="434"/>
      <c r="CE63" s="435"/>
      <c r="CF63" s="435"/>
      <c r="CG63" s="435"/>
      <c r="CH63" s="435"/>
      <c r="CI63" s="435"/>
      <c r="CJ63" s="435"/>
      <c r="CK63" s="435"/>
      <c r="CL63" s="435"/>
      <c r="CM63" s="435"/>
      <c r="CN63" s="434"/>
      <c r="CO63" s="435"/>
      <c r="CP63" s="435"/>
      <c r="CQ63" s="435"/>
      <c r="CR63" s="435"/>
      <c r="CS63" s="435"/>
      <c r="CT63" s="435"/>
      <c r="CU63" s="435"/>
      <c r="CV63" s="435"/>
      <c r="CW63" s="435"/>
      <c r="CX63" s="128"/>
      <c r="DH63" s="128"/>
      <c r="DR63" s="434"/>
      <c r="DS63" s="435"/>
      <c r="DT63" s="435"/>
      <c r="DU63" s="435"/>
      <c r="DV63" s="435"/>
      <c r="DW63" s="435"/>
      <c r="DX63" s="435"/>
      <c r="DY63" s="435"/>
      <c r="DZ63" s="435"/>
      <c r="EA63" s="435"/>
      <c r="EB63" s="434"/>
      <c r="EC63" s="435"/>
      <c r="ED63" s="435"/>
      <c r="EE63" s="435"/>
      <c r="EF63" s="435"/>
      <c r="EG63" s="435"/>
      <c r="EH63" s="435"/>
      <c r="EI63" s="435"/>
      <c r="EJ63" s="435"/>
      <c r="EK63" s="435"/>
      <c r="EL63" s="128"/>
      <c r="EV63" s="128"/>
      <c r="FF63" s="128"/>
      <c r="FP63" s="128"/>
      <c r="FZ63" s="128"/>
      <c r="GJ63" s="128"/>
      <c r="GT63" s="128"/>
      <c r="HD63" s="128"/>
      <c r="HN63" s="128"/>
      <c r="HX63" s="128"/>
      <c r="IH63" s="128"/>
      <c r="IR63" s="128"/>
      <c r="JB63" s="128"/>
      <c r="JL63" s="128"/>
      <c r="JV63" s="128"/>
      <c r="KF63" s="128"/>
    </row>
    <row xmlns:x14ac="http://schemas.microsoft.com/office/spreadsheetml/2009/9/ac" r="64" s="3" customFormat="true" x14ac:dyDescent="0.25">
      <c r="A64" s="395" t="str">
        <f ca="true">IF(ISBLANK('Data Summary'!A66),"",'Data Summary'!A66)</f>
        <v/>
      </c>
      <c r="B64" s="128"/>
      <c r="L64" s="128"/>
      <c r="V64" s="128"/>
      <c r="AF64" s="128"/>
      <c r="AP64" s="434"/>
      <c r="AQ64" s="435"/>
      <c r="AR64" s="435"/>
      <c r="AS64" s="435"/>
      <c r="AT64" s="435"/>
      <c r="AU64" s="435"/>
      <c r="AV64" s="435"/>
      <c r="AW64" s="435"/>
      <c r="AX64" s="435"/>
      <c r="AY64" s="435"/>
      <c r="AZ64" s="434"/>
      <c r="BA64" s="435"/>
      <c r="BB64" s="435"/>
      <c r="BC64" s="435"/>
      <c r="BD64" s="435"/>
      <c r="BE64" s="435"/>
      <c r="BF64" s="435"/>
      <c r="BG64" s="435"/>
      <c r="BH64" s="435"/>
      <c r="BI64" s="435"/>
      <c r="BJ64" s="128"/>
      <c r="BT64" s="128"/>
      <c r="BU64" s="128"/>
      <c r="BV64" s="128"/>
      <c r="BW64" s="128"/>
      <c r="BX64" s="128"/>
      <c r="BY64" s="128"/>
      <c r="BZ64" s="128"/>
      <c r="CA64" s="128"/>
      <c r="CD64" s="434"/>
      <c r="CE64" s="435"/>
      <c r="CF64" s="435"/>
      <c r="CG64" s="435"/>
      <c r="CH64" s="435"/>
      <c r="CI64" s="435"/>
      <c r="CJ64" s="435"/>
      <c r="CK64" s="435"/>
      <c r="CL64" s="435"/>
      <c r="CM64" s="435"/>
      <c r="CN64" s="434"/>
      <c r="CO64" s="435"/>
      <c r="CP64" s="435"/>
      <c r="CQ64" s="435"/>
      <c r="CR64" s="435"/>
      <c r="CS64" s="435"/>
      <c r="CT64" s="435"/>
      <c r="CU64" s="435"/>
      <c r="CV64" s="435"/>
      <c r="CW64" s="435"/>
      <c r="CX64" s="128"/>
      <c r="DH64" s="128"/>
      <c r="DR64" s="434"/>
      <c r="DS64" s="435"/>
      <c r="DT64" s="435"/>
      <c r="DU64" s="435"/>
      <c r="DV64" s="435"/>
      <c r="DW64" s="435"/>
      <c r="DX64" s="435"/>
      <c r="DY64" s="435"/>
      <c r="DZ64" s="435"/>
      <c r="EA64" s="435"/>
      <c r="EB64" s="434"/>
      <c r="EC64" s="435"/>
      <c r="ED64" s="435"/>
      <c r="EE64" s="435"/>
      <c r="EF64" s="435"/>
      <c r="EG64" s="435"/>
      <c r="EH64" s="435"/>
      <c r="EI64" s="435"/>
      <c r="EJ64" s="435"/>
      <c r="EK64" s="435"/>
      <c r="EL64" s="128"/>
      <c r="EV64" s="128"/>
      <c r="FF64" s="128"/>
      <c r="FP64" s="128"/>
      <c r="FZ64" s="128"/>
      <c r="GJ64" s="128"/>
      <c r="GT64" s="128"/>
      <c r="HD64" s="128"/>
      <c r="HN64" s="128"/>
      <c r="HX64" s="128"/>
      <c r="IH64" s="128"/>
      <c r="IR64" s="128"/>
      <c r="JB64" s="128"/>
      <c r="JL64" s="128"/>
      <c r="JV64" s="128"/>
      <c r="KF64" s="128"/>
    </row>
    <row xmlns:x14ac="http://schemas.microsoft.com/office/spreadsheetml/2009/9/ac" r="65" s="3" customFormat="true" x14ac:dyDescent="0.25">
      <c r="A65" s="395" t="str">
        <f ca="true">IF(ISBLANK('Data Summary'!A67),"",'Data Summary'!A67)</f>
        <v/>
      </c>
      <c r="B65" s="128"/>
      <c r="L65" s="128"/>
      <c r="V65" s="128"/>
      <c r="AF65" s="128"/>
      <c r="AP65" s="434"/>
      <c r="AQ65" s="435"/>
      <c r="AR65" s="435"/>
      <c r="AS65" s="435"/>
      <c r="AT65" s="435"/>
      <c r="AU65" s="435"/>
      <c r="AV65" s="435"/>
      <c r="AW65" s="435"/>
      <c r="AX65" s="435"/>
      <c r="AY65" s="435"/>
      <c r="AZ65" s="434"/>
      <c r="BA65" s="435"/>
      <c r="BB65" s="435"/>
      <c r="BC65" s="435"/>
      <c r="BD65" s="435"/>
      <c r="BE65" s="435"/>
      <c r="BF65" s="435"/>
      <c r="BG65" s="435"/>
      <c r="BH65" s="435"/>
      <c r="BI65" s="435"/>
      <c r="BJ65" s="128"/>
      <c r="BT65" s="128"/>
      <c r="BU65" s="128"/>
      <c r="BV65" s="128"/>
      <c r="BW65" s="128"/>
      <c r="BX65" s="128"/>
      <c r="BY65" s="128"/>
      <c r="BZ65" s="128"/>
      <c r="CA65" s="128"/>
      <c r="CD65" s="434"/>
      <c r="CE65" s="435"/>
      <c r="CF65" s="435"/>
      <c r="CG65" s="435"/>
      <c r="CH65" s="435"/>
      <c r="CI65" s="435"/>
      <c r="CJ65" s="435"/>
      <c r="CK65" s="435"/>
      <c r="CL65" s="435"/>
      <c r="CM65" s="435"/>
      <c r="CN65" s="434"/>
      <c r="CO65" s="435"/>
      <c r="CP65" s="435"/>
      <c r="CQ65" s="435"/>
      <c r="CR65" s="435"/>
      <c r="CS65" s="435"/>
      <c r="CT65" s="435"/>
      <c r="CU65" s="435"/>
      <c r="CV65" s="435"/>
      <c r="CW65" s="435"/>
      <c r="CX65" s="128"/>
      <c r="DH65" s="128"/>
      <c r="DR65" s="434"/>
      <c r="DS65" s="435"/>
      <c r="DT65" s="435"/>
      <c r="DU65" s="435"/>
      <c r="DV65" s="435"/>
      <c r="DW65" s="435"/>
      <c r="DX65" s="435"/>
      <c r="DY65" s="435"/>
      <c r="DZ65" s="435"/>
      <c r="EA65" s="435"/>
      <c r="EB65" s="434"/>
      <c r="EC65" s="435"/>
      <c r="ED65" s="435"/>
      <c r="EE65" s="435"/>
      <c r="EF65" s="435"/>
      <c r="EG65" s="435"/>
      <c r="EH65" s="435"/>
      <c r="EI65" s="435"/>
      <c r="EJ65" s="435"/>
      <c r="EK65" s="435"/>
      <c r="EL65" s="128"/>
      <c r="EV65" s="128"/>
      <c r="FF65" s="128"/>
      <c r="FP65" s="128"/>
      <c r="FZ65" s="128"/>
      <c r="GJ65" s="128"/>
      <c r="GT65" s="128"/>
      <c r="HD65" s="128"/>
      <c r="HN65" s="128"/>
      <c r="HX65" s="128"/>
      <c r="IH65" s="128"/>
      <c r="IR65" s="128"/>
      <c r="JB65" s="128"/>
      <c r="JL65" s="128"/>
      <c r="JV65" s="128"/>
      <c r="KF65" s="128"/>
    </row>
    <row xmlns:x14ac="http://schemas.microsoft.com/office/spreadsheetml/2009/9/ac" r="66" s="3" customFormat="true" x14ac:dyDescent="0.25">
      <c r="A66" s="395" t="str">
        <f ca="true">IF(ISBLANK('Data Summary'!A68),"",'Data Summary'!A68)</f>
        <v/>
      </c>
      <c r="B66" s="128"/>
      <c r="L66" s="128"/>
      <c r="V66" s="128"/>
      <c r="AF66" s="128"/>
      <c r="AP66" s="434"/>
      <c r="AQ66" s="435"/>
      <c r="AR66" s="435"/>
      <c r="AS66" s="435"/>
      <c r="AT66" s="435"/>
      <c r="AU66" s="435"/>
      <c r="AV66" s="435"/>
      <c r="AW66" s="435"/>
      <c r="AX66" s="435"/>
      <c r="AY66" s="435"/>
      <c r="AZ66" s="434"/>
      <c r="BA66" s="435"/>
      <c r="BB66" s="435"/>
      <c r="BC66" s="435"/>
      <c r="BD66" s="435"/>
      <c r="BE66" s="435"/>
      <c r="BF66" s="435"/>
      <c r="BG66" s="435"/>
      <c r="BH66" s="435"/>
      <c r="BI66" s="435"/>
      <c r="BJ66" s="128"/>
      <c r="BT66" s="128"/>
      <c r="BU66" s="128"/>
      <c r="BV66" s="128"/>
      <c r="BW66" s="128"/>
      <c r="BX66" s="128"/>
      <c r="BY66" s="128"/>
      <c r="BZ66" s="128"/>
      <c r="CA66" s="128"/>
      <c r="CD66" s="434"/>
      <c r="CE66" s="435"/>
      <c r="CF66" s="435"/>
      <c r="CG66" s="435"/>
      <c r="CH66" s="435"/>
      <c r="CI66" s="435"/>
      <c r="CJ66" s="435"/>
      <c r="CK66" s="435"/>
      <c r="CL66" s="435"/>
      <c r="CM66" s="435"/>
      <c r="CN66" s="434"/>
      <c r="CO66" s="435"/>
      <c r="CP66" s="435"/>
      <c r="CQ66" s="435"/>
      <c r="CR66" s="435"/>
      <c r="CS66" s="435"/>
      <c r="CT66" s="435"/>
      <c r="CU66" s="435"/>
      <c r="CV66" s="435"/>
      <c r="CW66" s="435"/>
      <c r="CX66" s="128"/>
      <c r="DH66" s="128"/>
      <c r="DR66" s="434"/>
      <c r="DS66" s="435"/>
      <c r="DT66" s="435"/>
      <c r="DU66" s="435"/>
      <c r="DV66" s="435"/>
      <c r="DW66" s="435"/>
      <c r="DX66" s="435"/>
      <c r="DY66" s="435"/>
      <c r="DZ66" s="435"/>
      <c r="EA66" s="435"/>
      <c r="EB66" s="434"/>
      <c r="EC66" s="435"/>
      <c r="ED66" s="435"/>
      <c r="EE66" s="435"/>
      <c r="EF66" s="435"/>
      <c r="EG66" s="435"/>
      <c r="EH66" s="435"/>
      <c r="EI66" s="435"/>
      <c r="EJ66" s="435"/>
      <c r="EK66" s="435"/>
      <c r="EL66" s="128"/>
      <c r="EV66" s="128"/>
      <c r="FF66" s="128"/>
      <c r="FP66" s="128"/>
      <c r="FZ66" s="128"/>
      <c r="GJ66" s="128"/>
      <c r="GT66" s="128"/>
      <c r="HD66" s="128"/>
      <c r="HN66" s="128"/>
      <c r="HX66" s="128"/>
      <c r="IH66" s="128"/>
      <c r="IR66" s="128"/>
      <c r="JB66" s="128"/>
      <c r="JL66" s="128"/>
      <c r="JV66" s="128"/>
      <c r="KF66" s="128"/>
    </row>
    <row xmlns:x14ac="http://schemas.microsoft.com/office/spreadsheetml/2009/9/ac" r="67" s="3" customFormat="true" x14ac:dyDescent="0.25">
      <c r="A67" s="395" t="str">
        <f ca="true">IF(ISBLANK('Data Summary'!A69),"",'Data Summary'!A69)</f>
        <v/>
      </c>
      <c r="B67" s="128"/>
      <c r="L67" s="128"/>
      <c r="V67" s="128"/>
      <c r="AF67" s="128"/>
      <c r="AP67" s="434"/>
      <c r="AQ67" s="435"/>
      <c r="AR67" s="435"/>
      <c r="AS67" s="435"/>
      <c r="AT67" s="435"/>
      <c r="AU67" s="435"/>
      <c r="AV67" s="435"/>
      <c r="AW67" s="435"/>
      <c r="AX67" s="435"/>
      <c r="AY67" s="435"/>
      <c r="AZ67" s="434"/>
      <c r="BA67" s="435"/>
      <c r="BB67" s="435"/>
      <c r="BC67" s="435"/>
      <c r="BD67" s="435"/>
      <c r="BE67" s="435"/>
      <c r="BF67" s="435"/>
      <c r="BG67" s="435"/>
      <c r="BH67" s="435"/>
      <c r="BI67" s="435"/>
      <c r="BJ67" s="128"/>
      <c r="BT67" s="128"/>
      <c r="BU67" s="128"/>
      <c r="BV67" s="128"/>
      <c r="BW67" s="128"/>
      <c r="BX67" s="128"/>
      <c r="BY67" s="128"/>
      <c r="BZ67" s="128"/>
      <c r="CA67" s="128"/>
      <c r="CD67" s="434"/>
      <c r="CE67" s="435"/>
      <c r="CF67" s="435"/>
      <c r="CG67" s="435"/>
      <c r="CH67" s="435"/>
      <c r="CI67" s="435"/>
      <c r="CJ67" s="435"/>
      <c r="CK67" s="435"/>
      <c r="CL67" s="435"/>
      <c r="CM67" s="435"/>
      <c r="CN67" s="434"/>
      <c r="CO67" s="435"/>
      <c r="CP67" s="435"/>
      <c r="CQ67" s="435"/>
      <c r="CR67" s="435"/>
      <c r="CS67" s="435"/>
      <c r="CT67" s="435"/>
      <c r="CU67" s="435"/>
      <c r="CV67" s="435"/>
      <c r="CW67" s="435"/>
      <c r="CX67" s="128"/>
      <c r="DH67" s="128"/>
      <c r="DR67" s="434"/>
      <c r="DS67" s="435"/>
      <c r="DT67" s="435"/>
      <c r="DU67" s="435"/>
      <c r="DV67" s="435"/>
      <c r="DW67" s="435"/>
      <c r="DX67" s="435"/>
      <c r="DY67" s="435"/>
      <c r="DZ67" s="435"/>
      <c r="EA67" s="435"/>
      <c r="EB67" s="434"/>
      <c r="EC67" s="435"/>
      <c r="ED67" s="435"/>
      <c r="EE67" s="435"/>
      <c r="EF67" s="435"/>
      <c r="EG67" s="435"/>
      <c r="EH67" s="435"/>
      <c r="EI67" s="435"/>
      <c r="EJ67" s="435"/>
      <c r="EK67" s="435"/>
      <c r="EL67" s="128"/>
      <c r="EV67" s="128"/>
      <c r="FF67" s="128"/>
      <c r="FP67" s="128"/>
      <c r="FZ67" s="128"/>
      <c r="GJ67" s="128"/>
      <c r="GT67" s="128"/>
      <c r="HD67" s="128"/>
      <c r="HN67" s="128"/>
      <c r="HX67" s="128"/>
      <c r="IH67" s="128"/>
      <c r="IR67" s="128"/>
      <c r="JB67" s="128"/>
      <c r="JL67" s="128"/>
      <c r="JV67" s="128"/>
      <c r="KF67" s="128"/>
    </row>
    <row xmlns:x14ac="http://schemas.microsoft.com/office/spreadsheetml/2009/9/ac" r="68" s="3" customFormat="true" x14ac:dyDescent="0.25">
      <c r="A68" s="395" t="str">
        <f ca="true">IF(ISBLANK('Data Summary'!A70),"",'Data Summary'!A70)</f>
        <v/>
      </c>
      <c r="B68" s="128"/>
      <c r="L68" s="128"/>
      <c r="V68" s="128"/>
      <c r="AF68" s="128"/>
      <c r="AP68" s="434"/>
      <c r="AQ68" s="435"/>
      <c r="AR68" s="435"/>
      <c r="AS68" s="435"/>
      <c r="AT68" s="435"/>
      <c r="AU68" s="435"/>
      <c r="AV68" s="435"/>
      <c r="AW68" s="435"/>
      <c r="AX68" s="435"/>
      <c r="AY68" s="435"/>
      <c r="AZ68" s="434"/>
      <c r="BA68" s="435"/>
      <c r="BB68" s="435"/>
      <c r="BC68" s="435"/>
      <c r="BD68" s="435"/>
      <c r="BE68" s="435"/>
      <c r="BF68" s="435"/>
      <c r="BG68" s="435"/>
      <c r="BH68" s="435"/>
      <c r="BI68" s="435"/>
      <c r="BJ68" s="128"/>
      <c r="BT68" s="128"/>
      <c r="BU68" s="128"/>
      <c r="BV68" s="128"/>
      <c r="BW68" s="128"/>
      <c r="BX68" s="128"/>
      <c r="BY68" s="128"/>
      <c r="BZ68" s="128"/>
      <c r="CA68" s="128"/>
      <c r="CD68" s="434"/>
      <c r="CE68" s="435"/>
      <c r="CF68" s="435"/>
      <c r="CG68" s="435"/>
      <c r="CH68" s="435"/>
      <c r="CI68" s="435"/>
      <c r="CJ68" s="435"/>
      <c r="CK68" s="435"/>
      <c r="CL68" s="435"/>
      <c r="CM68" s="435"/>
      <c r="CN68" s="434"/>
      <c r="CO68" s="435"/>
      <c r="CP68" s="435"/>
      <c r="CQ68" s="435"/>
      <c r="CR68" s="435"/>
      <c r="CS68" s="435"/>
      <c r="CT68" s="435"/>
      <c r="CU68" s="435"/>
      <c r="CV68" s="435"/>
      <c r="CW68" s="435"/>
      <c r="CX68" s="128"/>
      <c r="DH68" s="128"/>
      <c r="DR68" s="434"/>
      <c r="DS68" s="435"/>
      <c r="DT68" s="435"/>
      <c r="DU68" s="435"/>
      <c r="DV68" s="435"/>
      <c r="DW68" s="435"/>
      <c r="DX68" s="435"/>
      <c r="DY68" s="435"/>
      <c r="DZ68" s="435"/>
      <c r="EA68" s="435"/>
      <c r="EB68" s="434"/>
      <c r="EC68" s="435"/>
      <c r="ED68" s="435"/>
      <c r="EE68" s="435"/>
      <c r="EF68" s="435"/>
      <c r="EG68" s="435"/>
      <c r="EH68" s="435"/>
      <c r="EI68" s="435"/>
      <c r="EJ68" s="435"/>
      <c r="EK68" s="435"/>
      <c r="EL68" s="128"/>
      <c r="EV68" s="128"/>
      <c r="FF68" s="128"/>
      <c r="FP68" s="128"/>
      <c r="FZ68" s="128"/>
      <c r="GJ68" s="128"/>
      <c r="GT68" s="128"/>
      <c r="HD68" s="128"/>
      <c r="HN68" s="128"/>
      <c r="HX68" s="128"/>
      <c r="IH68" s="128"/>
      <c r="IR68" s="128"/>
      <c r="JB68" s="128"/>
      <c r="JL68" s="128"/>
      <c r="JV68" s="128"/>
      <c r="KF68" s="128"/>
    </row>
    <row xmlns:x14ac="http://schemas.microsoft.com/office/spreadsheetml/2009/9/ac" r="69" s="3" customFormat="true" x14ac:dyDescent="0.25">
      <c r="A69" s="395" t="str">
        <f ca="true">IF(ISBLANK('Data Summary'!A71),"",'Data Summary'!A71)</f>
        <v/>
      </c>
      <c r="B69" s="128"/>
      <c r="L69" s="128"/>
      <c r="V69" s="128"/>
      <c r="AF69" s="128"/>
      <c r="AP69" s="434"/>
      <c r="AQ69" s="435"/>
      <c r="AR69" s="435"/>
      <c r="AS69" s="435"/>
      <c r="AT69" s="435"/>
      <c r="AU69" s="435"/>
      <c r="AV69" s="435"/>
      <c r="AW69" s="435"/>
      <c r="AX69" s="435"/>
      <c r="AY69" s="435"/>
      <c r="AZ69" s="434"/>
      <c r="BA69" s="435"/>
      <c r="BB69" s="435"/>
      <c r="BC69" s="435"/>
      <c r="BD69" s="435"/>
      <c r="BE69" s="435"/>
      <c r="BF69" s="435"/>
      <c r="BG69" s="435"/>
      <c r="BH69" s="435"/>
      <c r="BI69" s="435"/>
      <c r="BJ69" s="128"/>
      <c r="BT69" s="128"/>
      <c r="BU69" s="128"/>
      <c r="BV69" s="128"/>
      <c r="BW69" s="128"/>
      <c r="BX69" s="128"/>
      <c r="BY69" s="128"/>
      <c r="BZ69" s="128"/>
      <c r="CA69" s="128"/>
      <c r="CD69" s="434"/>
      <c r="CE69" s="435"/>
      <c r="CF69" s="435"/>
      <c r="CG69" s="435"/>
      <c r="CH69" s="435"/>
      <c r="CI69" s="435"/>
      <c r="CJ69" s="435"/>
      <c r="CK69" s="435"/>
      <c r="CL69" s="435"/>
      <c r="CM69" s="435"/>
      <c r="CN69" s="434"/>
      <c r="CO69" s="435"/>
      <c r="CP69" s="435"/>
      <c r="CQ69" s="435"/>
      <c r="CR69" s="435"/>
      <c r="CS69" s="435"/>
      <c r="CT69" s="435"/>
      <c r="CU69" s="435"/>
      <c r="CV69" s="435"/>
      <c r="CW69" s="435"/>
      <c r="CX69" s="128"/>
      <c r="DH69" s="128"/>
      <c r="DR69" s="434"/>
      <c r="DS69" s="435"/>
      <c r="DT69" s="435"/>
      <c r="DU69" s="435"/>
      <c r="DV69" s="435"/>
      <c r="DW69" s="435"/>
      <c r="DX69" s="435"/>
      <c r="DY69" s="435"/>
      <c r="DZ69" s="435"/>
      <c r="EA69" s="435"/>
      <c r="EB69" s="434"/>
      <c r="EC69" s="435"/>
      <c r="ED69" s="435"/>
      <c r="EE69" s="435"/>
      <c r="EF69" s="435"/>
      <c r="EG69" s="435"/>
      <c r="EH69" s="435"/>
      <c r="EI69" s="435"/>
      <c r="EJ69" s="435"/>
      <c r="EK69" s="435"/>
      <c r="EL69" s="128"/>
      <c r="EV69" s="128"/>
      <c r="FF69" s="128"/>
      <c r="FP69" s="128"/>
      <c r="FZ69" s="128"/>
      <c r="GJ69" s="128"/>
      <c r="GT69" s="128"/>
      <c r="HD69" s="128"/>
      <c r="HN69" s="128"/>
      <c r="HX69" s="128"/>
      <c r="IH69" s="128"/>
      <c r="IR69" s="128"/>
      <c r="JB69" s="128"/>
      <c r="JL69" s="128"/>
      <c r="JV69" s="128"/>
      <c r="KF69" s="128"/>
    </row>
    <row xmlns:x14ac="http://schemas.microsoft.com/office/spreadsheetml/2009/9/ac" r="70" s="3" customFormat="true" x14ac:dyDescent="0.25">
      <c r="A70" s="395" t="str">
        <f ca="true">IF(ISBLANK('Data Summary'!A72),"",'Data Summary'!A72)</f>
        <v/>
      </c>
      <c r="B70" s="128"/>
      <c r="L70" s="128"/>
      <c r="V70" s="128"/>
      <c r="AF70" s="128"/>
      <c r="AP70" s="434"/>
      <c r="AQ70" s="435"/>
      <c r="AR70" s="435"/>
      <c r="AS70" s="435"/>
      <c r="AT70" s="435"/>
      <c r="AU70" s="435"/>
      <c r="AV70" s="435"/>
      <c r="AW70" s="435"/>
      <c r="AX70" s="435"/>
      <c r="AY70" s="435"/>
      <c r="AZ70" s="434"/>
      <c r="BA70" s="435"/>
      <c r="BB70" s="435"/>
      <c r="BC70" s="435"/>
      <c r="BD70" s="435"/>
      <c r="BE70" s="435"/>
      <c r="BF70" s="435"/>
      <c r="BG70" s="435"/>
      <c r="BH70" s="435"/>
      <c r="BI70" s="435"/>
      <c r="BJ70" s="128"/>
      <c r="BT70" s="128"/>
      <c r="BU70" s="128"/>
      <c r="BV70" s="128"/>
      <c r="BW70" s="128"/>
      <c r="BX70" s="128"/>
      <c r="BY70" s="128"/>
      <c r="BZ70" s="128"/>
      <c r="CA70" s="128"/>
      <c r="CD70" s="434"/>
      <c r="CE70" s="435"/>
      <c r="CF70" s="435"/>
      <c r="CG70" s="435"/>
      <c r="CH70" s="435"/>
      <c r="CI70" s="435"/>
      <c r="CJ70" s="435"/>
      <c r="CK70" s="435"/>
      <c r="CL70" s="435"/>
      <c r="CM70" s="435"/>
      <c r="CN70" s="434"/>
      <c r="CO70" s="435"/>
      <c r="CP70" s="435"/>
      <c r="CQ70" s="435"/>
      <c r="CR70" s="435"/>
      <c r="CS70" s="435"/>
      <c r="CT70" s="435"/>
      <c r="CU70" s="435"/>
      <c r="CV70" s="435"/>
      <c r="CW70" s="435"/>
      <c r="CX70" s="128"/>
      <c r="DH70" s="128"/>
      <c r="DR70" s="434"/>
      <c r="DS70" s="435"/>
      <c r="DT70" s="435"/>
      <c r="DU70" s="435"/>
      <c r="DV70" s="435"/>
      <c r="DW70" s="435"/>
      <c r="DX70" s="435"/>
      <c r="DY70" s="435"/>
      <c r="DZ70" s="435"/>
      <c r="EA70" s="435"/>
      <c r="EB70" s="434"/>
      <c r="EC70" s="435"/>
      <c r="ED70" s="435"/>
      <c r="EE70" s="435"/>
      <c r="EF70" s="435"/>
      <c r="EG70" s="435"/>
      <c r="EH70" s="435"/>
      <c r="EI70" s="435"/>
      <c r="EJ70" s="435"/>
      <c r="EK70" s="435"/>
      <c r="EL70" s="128"/>
      <c r="EV70" s="128"/>
      <c r="FF70" s="128"/>
      <c r="FP70" s="128"/>
      <c r="FZ70" s="128"/>
      <c r="GJ70" s="128"/>
      <c r="GT70" s="128"/>
      <c r="HD70" s="128"/>
      <c r="HN70" s="128"/>
      <c r="HX70" s="128"/>
      <c r="IH70" s="128"/>
      <c r="IR70" s="128"/>
      <c r="JB70" s="128"/>
      <c r="JL70" s="128"/>
      <c r="JV70" s="128"/>
      <c r="KF70" s="128"/>
    </row>
    <row xmlns:x14ac="http://schemas.microsoft.com/office/spreadsheetml/2009/9/ac" r="71" s="3" customFormat="true" x14ac:dyDescent="0.25">
      <c r="A71" s="395" t="str">
        <f ca="true">IF(ISBLANK('Data Summary'!A73),"",'Data Summary'!A73)</f>
        <v/>
      </c>
      <c r="B71" s="128"/>
      <c r="L71" s="128"/>
      <c r="V71" s="128"/>
      <c r="AF71" s="128"/>
      <c r="AP71" s="434"/>
      <c r="AQ71" s="435"/>
      <c r="AR71" s="435"/>
      <c r="AS71" s="435"/>
      <c r="AT71" s="435"/>
      <c r="AU71" s="435"/>
      <c r="AV71" s="435"/>
      <c r="AW71" s="435"/>
      <c r="AX71" s="435"/>
      <c r="AY71" s="435"/>
      <c r="AZ71" s="434"/>
      <c r="BA71" s="435"/>
      <c r="BB71" s="435"/>
      <c r="BC71" s="435"/>
      <c r="BD71" s="435"/>
      <c r="BE71" s="435"/>
      <c r="BF71" s="435"/>
      <c r="BG71" s="435"/>
      <c r="BH71" s="435"/>
      <c r="BI71" s="435"/>
      <c r="BJ71" s="128"/>
      <c r="BT71" s="128"/>
      <c r="BU71" s="128"/>
      <c r="BV71" s="128"/>
      <c r="BW71" s="128"/>
      <c r="BX71" s="128"/>
      <c r="BY71" s="128"/>
      <c r="BZ71" s="128"/>
      <c r="CA71" s="128"/>
      <c r="CD71" s="434"/>
      <c r="CE71" s="435"/>
      <c r="CF71" s="435"/>
      <c r="CG71" s="435"/>
      <c r="CH71" s="435"/>
      <c r="CI71" s="435"/>
      <c r="CJ71" s="435"/>
      <c r="CK71" s="435"/>
      <c r="CL71" s="435"/>
      <c r="CM71" s="435"/>
      <c r="CN71" s="434"/>
      <c r="CO71" s="435"/>
      <c r="CP71" s="435"/>
      <c r="CQ71" s="435"/>
      <c r="CR71" s="435"/>
      <c r="CS71" s="435"/>
      <c r="CT71" s="435"/>
      <c r="CU71" s="435"/>
      <c r="CV71" s="435"/>
      <c r="CW71" s="435"/>
      <c r="CX71" s="128"/>
      <c r="DH71" s="128"/>
      <c r="DR71" s="434"/>
      <c r="DS71" s="435"/>
      <c r="DT71" s="435"/>
      <c r="DU71" s="435"/>
      <c r="DV71" s="435"/>
      <c r="DW71" s="435"/>
      <c r="DX71" s="435"/>
      <c r="DY71" s="435"/>
      <c r="DZ71" s="435"/>
      <c r="EA71" s="435"/>
      <c r="EB71" s="434"/>
      <c r="EC71" s="435"/>
      <c r="ED71" s="435"/>
      <c r="EE71" s="435"/>
      <c r="EF71" s="435"/>
      <c r="EG71" s="435"/>
      <c r="EH71" s="435"/>
      <c r="EI71" s="435"/>
      <c r="EJ71" s="435"/>
      <c r="EK71" s="435"/>
      <c r="EL71" s="128"/>
      <c r="EV71" s="128"/>
      <c r="FF71" s="128"/>
      <c r="FP71" s="128"/>
      <c r="FZ71" s="128"/>
      <c r="GJ71" s="128"/>
      <c r="GT71" s="128"/>
      <c r="HD71" s="128"/>
      <c r="HN71" s="128"/>
      <c r="HX71" s="128"/>
      <c r="IH71" s="128"/>
      <c r="IR71" s="128"/>
      <c r="JB71" s="128"/>
      <c r="JL71" s="128"/>
      <c r="JV71" s="128"/>
      <c r="KF71" s="128"/>
    </row>
    <row xmlns:x14ac="http://schemas.microsoft.com/office/spreadsheetml/2009/9/ac" r="72" s="3" customFormat="true" x14ac:dyDescent="0.25">
      <c r="A72" s="395" t="str">
        <f ca="true">IF(ISBLANK('Data Summary'!A74),"",'Data Summary'!A74)</f>
        <v/>
      </c>
      <c r="B72" s="128"/>
      <c r="L72" s="128"/>
      <c r="V72" s="128"/>
      <c r="AF72" s="128"/>
      <c r="AP72" s="434"/>
      <c r="AQ72" s="435"/>
      <c r="AR72" s="435"/>
      <c r="AS72" s="435"/>
      <c r="AT72" s="435"/>
      <c r="AU72" s="435"/>
      <c r="AV72" s="435"/>
      <c r="AW72" s="435"/>
      <c r="AX72" s="435"/>
      <c r="AY72" s="435"/>
      <c r="AZ72" s="434"/>
      <c r="BA72" s="435"/>
      <c r="BB72" s="435"/>
      <c r="BC72" s="435"/>
      <c r="BD72" s="435"/>
      <c r="BE72" s="435"/>
      <c r="BF72" s="435"/>
      <c r="BG72" s="435"/>
      <c r="BH72" s="435"/>
      <c r="BI72" s="435"/>
      <c r="BJ72" s="128"/>
      <c r="BT72" s="128"/>
      <c r="BU72" s="128"/>
      <c r="BV72" s="128"/>
      <c r="BW72" s="128"/>
      <c r="BX72" s="128"/>
      <c r="BY72" s="128"/>
      <c r="BZ72" s="128"/>
      <c r="CA72" s="128"/>
      <c r="CD72" s="434"/>
      <c r="CE72" s="435"/>
      <c r="CF72" s="435"/>
      <c r="CG72" s="435"/>
      <c r="CH72" s="435"/>
      <c r="CI72" s="435"/>
      <c r="CJ72" s="435"/>
      <c r="CK72" s="435"/>
      <c r="CL72" s="435"/>
      <c r="CM72" s="435"/>
      <c r="CN72" s="434"/>
      <c r="CO72" s="435"/>
      <c r="CP72" s="435"/>
      <c r="CQ72" s="435"/>
      <c r="CR72" s="435"/>
      <c r="CS72" s="435"/>
      <c r="CT72" s="435"/>
      <c r="CU72" s="435"/>
      <c r="CV72" s="435"/>
      <c r="CW72" s="435"/>
      <c r="CX72" s="128"/>
      <c r="DH72" s="128"/>
      <c r="DR72" s="434"/>
      <c r="DS72" s="435"/>
      <c r="DT72" s="435"/>
      <c r="DU72" s="435"/>
      <c r="DV72" s="435"/>
      <c r="DW72" s="435"/>
      <c r="DX72" s="435"/>
      <c r="DY72" s="435"/>
      <c r="DZ72" s="435"/>
      <c r="EA72" s="435"/>
      <c r="EB72" s="434"/>
      <c r="EC72" s="435"/>
      <c r="ED72" s="435"/>
      <c r="EE72" s="435"/>
      <c r="EF72" s="435"/>
      <c r="EG72" s="435"/>
      <c r="EH72" s="435"/>
      <c r="EI72" s="435"/>
      <c r="EJ72" s="435"/>
      <c r="EK72" s="435"/>
      <c r="EL72" s="128"/>
      <c r="EV72" s="128"/>
      <c r="FF72" s="128"/>
      <c r="FP72" s="128"/>
      <c r="FZ72" s="128"/>
      <c r="GJ72" s="128"/>
      <c r="GT72" s="128"/>
      <c r="HD72" s="128"/>
      <c r="HN72" s="128"/>
      <c r="HX72" s="128"/>
      <c r="IH72" s="128"/>
      <c r="IR72" s="128"/>
      <c r="JB72" s="128"/>
      <c r="JL72" s="128"/>
      <c r="JV72" s="128"/>
      <c r="KF72" s="128"/>
    </row>
    <row xmlns:x14ac="http://schemas.microsoft.com/office/spreadsheetml/2009/9/ac" r="73" s="3" customFormat="true" x14ac:dyDescent="0.25">
      <c r="A73" s="395" t="str">
        <f ca="true">IF(ISBLANK('Data Summary'!A75),"",'Data Summary'!A75)</f>
        <v/>
      </c>
      <c r="B73" s="128"/>
      <c r="L73" s="128"/>
      <c r="V73" s="128"/>
      <c r="AF73" s="128"/>
      <c r="AP73" s="434"/>
      <c r="AQ73" s="435"/>
      <c r="AR73" s="435"/>
      <c r="AS73" s="435"/>
      <c r="AT73" s="435"/>
      <c r="AU73" s="435"/>
      <c r="AV73" s="435"/>
      <c r="AW73" s="435"/>
      <c r="AX73" s="435"/>
      <c r="AY73" s="435"/>
      <c r="AZ73" s="434"/>
      <c r="BA73" s="435"/>
      <c r="BB73" s="435"/>
      <c r="BC73" s="435"/>
      <c r="BD73" s="435"/>
      <c r="BE73" s="435"/>
      <c r="BF73" s="435"/>
      <c r="BG73" s="435"/>
      <c r="BH73" s="435"/>
      <c r="BI73" s="435"/>
      <c r="BJ73" s="128"/>
      <c r="BT73" s="128"/>
      <c r="BU73" s="128"/>
      <c r="BV73" s="128"/>
      <c r="BW73" s="128"/>
      <c r="BX73" s="128"/>
      <c r="BY73" s="128"/>
      <c r="BZ73" s="128"/>
      <c r="CA73" s="128"/>
      <c r="CD73" s="434"/>
      <c r="CE73" s="435"/>
      <c r="CF73" s="435"/>
      <c r="CG73" s="435"/>
      <c r="CH73" s="435"/>
      <c r="CI73" s="435"/>
      <c r="CJ73" s="435"/>
      <c r="CK73" s="435"/>
      <c r="CL73" s="435"/>
      <c r="CM73" s="435"/>
      <c r="CN73" s="434"/>
      <c r="CO73" s="435"/>
      <c r="CP73" s="435"/>
      <c r="CQ73" s="435"/>
      <c r="CR73" s="435"/>
      <c r="CS73" s="435"/>
      <c r="CT73" s="435"/>
      <c r="CU73" s="435"/>
      <c r="CV73" s="435"/>
      <c r="CW73" s="435"/>
      <c r="CX73" s="128"/>
      <c r="DH73" s="128"/>
      <c r="DR73" s="434"/>
      <c r="DS73" s="435"/>
      <c r="DT73" s="435"/>
      <c r="DU73" s="435"/>
      <c r="DV73" s="435"/>
      <c r="DW73" s="435"/>
      <c r="DX73" s="435"/>
      <c r="DY73" s="435"/>
      <c r="DZ73" s="435"/>
      <c r="EA73" s="435"/>
      <c r="EB73" s="434"/>
      <c r="EC73" s="435"/>
      <c r="ED73" s="435"/>
      <c r="EE73" s="435"/>
      <c r="EF73" s="435"/>
      <c r="EG73" s="435"/>
      <c r="EH73" s="435"/>
      <c r="EI73" s="435"/>
      <c r="EJ73" s="435"/>
      <c r="EK73" s="435"/>
      <c r="EL73" s="128"/>
      <c r="EV73" s="128"/>
      <c r="FF73" s="128"/>
      <c r="FP73" s="128"/>
      <c r="FZ73" s="128"/>
      <c r="GJ73" s="128"/>
      <c r="GT73" s="128"/>
      <c r="HD73" s="128"/>
      <c r="HN73" s="128"/>
      <c r="HX73" s="128"/>
      <c r="IH73" s="128"/>
      <c r="IR73" s="128"/>
      <c r="JB73" s="128"/>
      <c r="JL73" s="128"/>
      <c r="JV73" s="128"/>
      <c r="KF73" s="128"/>
    </row>
    <row xmlns:x14ac="http://schemas.microsoft.com/office/spreadsheetml/2009/9/ac" r="74" s="3" customFormat="true" x14ac:dyDescent="0.25">
      <c r="A74" s="395" t="str">
        <f ca="true">IF(ISBLANK('Data Summary'!A76),"",'Data Summary'!A76)</f>
        <v/>
      </c>
      <c r="B74" s="128"/>
      <c r="L74" s="128"/>
      <c r="V74" s="128"/>
      <c r="AF74" s="128"/>
      <c r="AP74" s="434"/>
      <c r="AQ74" s="435"/>
      <c r="AR74" s="435"/>
      <c r="AS74" s="435"/>
      <c r="AT74" s="435"/>
      <c r="AU74" s="435"/>
      <c r="AV74" s="435"/>
      <c r="AW74" s="435"/>
      <c r="AX74" s="435"/>
      <c r="AY74" s="435"/>
      <c r="AZ74" s="434"/>
      <c r="BA74" s="435"/>
      <c r="BB74" s="435"/>
      <c r="BC74" s="435"/>
      <c r="BD74" s="435"/>
      <c r="BE74" s="435"/>
      <c r="BF74" s="435"/>
      <c r="BG74" s="435"/>
      <c r="BH74" s="435"/>
      <c r="BI74" s="435"/>
      <c r="BJ74" s="128"/>
      <c r="BT74" s="128"/>
      <c r="BU74" s="128"/>
      <c r="BV74" s="128"/>
      <c r="BW74" s="128"/>
      <c r="BX74" s="128"/>
      <c r="BY74" s="128"/>
      <c r="BZ74" s="128"/>
      <c r="CA74" s="128"/>
      <c r="CD74" s="434"/>
      <c r="CE74" s="435"/>
      <c r="CF74" s="435"/>
      <c r="CG74" s="435"/>
      <c r="CH74" s="435"/>
      <c r="CI74" s="435"/>
      <c r="CJ74" s="435"/>
      <c r="CK74" s="435"/>
      <c r="CL74" s="435"/>
      <c r="CM74" s="435"/>
      <c r="CN74" s="434"/>
      <c r="CO74" s="435"/>
      <c r="CP74" s="435"/>
      <c r="CQ74" s="435"/>
      <c r="CR74" s="435"/>
      <c r="CS74" s="435"/>
      <c r="CT74" s="435"/>
      <c r="CU74" s="435"/>
      <c r="CV74" s="435"/>
      <c r="CW74" s="435"/>
      <c r="CX74" s="128"/>
      <c r="DH74" s="128"/>
      <c r="DR74" s="434"/>
      <c r="DS74" s="435"/>
      <c r="DT74" s="435"/>
      <c r="DU74" s="435"/>
      <c r="DV74" s="435"/>
      <c r="DW74" s="435"/>
      <c r="DX74" s="435"/>
      <c r="DY74" s="435"/>
      <c r="DZ74" s="435"/>
      <c r="EA74" s="435"/>
      <c r="EB74" s="434"/>
      <c r="EC74" s="435"/>
      <c r="ED74" s="435"/>
      <c r="EE74" s="435"/>
      <c r="EF74" s="435"/>
      <c r="EG74" s="435"/>
      <c r="EH74" s="435"/>
      <c r="EI74" s="435"/>
      <c r="EJ74" s="435"/>
      <c r="EK74" s="435"/>
      <c r="EL74" s="128"/>
      <c r="EV74" s="128"/>
      <c r="FF74" s="128"/>
      <c r="FP74" s="128"/>
      <c r="FZ74" s="128"/>
      <c r="GJ74" s="128"/>
      <c r="GT74" s="128"/>
      <c r="HD74" s="128"/>
      <c r="HN74" s="128"/>
      <c r="HX74" s="128"/>
      <c r="IH74" s="128"/>
      <c r="IR74" s="128"/>
      <c r="JB74" s="128"/>
      <c r="JL74" s="128"/>
      <c r="JV74" s="128"/>
      <c r="KF74" s="128"/>
    </row>
    <row xmlns:x14ac="http://schemas.microsoft.com/office/spreadsheetml/2009/9/ac" r="75" s="3" customFormat="true" x14ac:dyDescent="0.25">
      <c r="A75" s="395" t="str">
        <f ca="true">IF(ISBLANK('Data Summary'!A77),"",'Data Summary'!A77)</f>
        <v/>
      </c>
      <c r="B75" s="128"/>
      <c r="L75" s="128"/>
      <c r="V75" s="128"/>
      <c r="AF75" s="128"/>
      <c r="AP75" s="434"/>
      <c r="AQ75" s="435"/>
      <c r="AR75" s="435"/>
      <c r="AS75" s="435"/>
      <c r="AT75" s="435"/>
      <c r="AU75" s="435"/>
      <c r="AV75" s="435"/>
      <c r="AW75" s="435"/>
      <c r="AX75" s="435"/>
      <c r="AY75" s="435"/>
      <c r="AZ75" s="434"/>
      <c r="BA75" s="435"/>
      <c r="BB75" s="435"/>
      <c r="BC75" s="435"/>
      <c r="BD75" s="435"/>
      <c r="BE75" s="435"/>
      <c r="BF75" s="435"/>
      <c r="BG75" s="435"/>
      <c r="BH75" s="435"/>
      <c r="BI75" s="435"/>
      <c r="BJ75" s="128"/>
      <c r="BT75" s="128"/>
      <c r="BU75" s="128"/>
      <c r="BV75" s="128"/>
      <c r="BW75" s="128"/>
      <c r="BX75" s="128"/>
      <c r="BY75" s="128"/>
      <c r="BZ75" s="128"/>
      <c r="CA75" s="128"/>
      <c r="CD75" s="434"/>
      <c r="CE75" s="435"/>
      <c r="CF75" s="435"/>
      <c r="CG75" s="435"/>
      <c r="CH75" s="435"/>
      <c r="CI75" s="435"/>
      <c r="CJ75" s="435"/>
      <c r="CK75" s="435"/>
      <c r="CL75" s="435"/>
      <c r="CM75" s="435"/>
      <c r="CN75" s="434"/>
      <c r="CO75" s="435"/>
      <c r="CP75" s="435"/>
      <c r="CQ75" s="435"/>
      <c r="CR75" s="435"/>
      <c r="CS75" s="435"/>
      <c r="CT75" s="435"/>
      <c r="CU75" s="435"/>
      <c r="CV75" s="435"/>
      <c r="CW75" s="435"/>
      <c r="CX75" s="128"/>
      <c r="DH75" s="128"/>
      <c r="DR75" s="434"/>
      <c r="DS75" s="435"/>
      <c r="DT75" s="435"/>
      <c r="DU75" s="435"/>
      <c r="DV75" s="435"/>
      <c r="DW75" s="435"/>
      <c r="DX75" s="435"/>
      <c r="DY75" s="435"/>
      <c r="DZ75" s="435"/>
      <c r="EA75" s="435"/>
      <c r="EB75" s="434"/>
      <c r="EC75" s="435"/>
      <c r="ED75" s="435"/>
      <c r="EE75" s="435"/>
      <c r="EF75" s="435"/>
      <c r="EG75" s="435"/>
      <c r="EH75" s="435"/>
      <c r="EI75" s="435"/>
      <c r="EJ75" s="435"/>
      <c r="EK75" s="435"/>
      <c r="EL75" s="128"/>
      <c r="EV75" s="128"/>
      <c r="FF75" s="128"/>
      <c r="FP75" s="128"/>
      <c r="FZ75" s="128"/>
      <c r="GJ75" s="128"/>
      <c r="GT75" s="128"/>
      <c r="HD75" s="128"/>
      <c r="HN75" s="128"/>
      <c r="HX75" s="128"/>
      <c r="IH75" s="128"/>
      <c r="IR75" s="128"/>
      <c r="JB75" s="128"/>
      <c r="JL75" s="128"/>
      <c r="JV75" s="128"/>
      <c r="KF75" s="128"/>
    </row>
    <row xmlns:x14ac="http://schemas.microsoft.com/office/spreadsheetml/2009/9/ac" r="76" s="3" customFormat="true" x14ac:dyDescent="0.25">
      <c r="A76" s="395" t="str">
        <f ca="true">IF(ISBLANK('Data Summary'!A78),"",'Data Summary'!A78)</f>
        <v/>
      </c>
      <c r="B76" s="128"/>
      <c r="L76" s="128"/>
      <c r="V76" s="128"/>
      <c r="AF76" s="128"/>
      <c r="AP76" s="434"/>
      <c r="AQ76" s="435"/>
      <c r="AR76" s="435"/>
      <c r="AS76" s="435"/>
      <c r="AT76" s="435"/>
      <c r="AU76" s="435"/>
      <c r="AV76" s="435"/>
      <c r="AW76" s="435"/>
      <c r="AX76" s="435"/>
      <c r="AY76" s="435"/>
      <c r="AZ76" s="434"/>
      <c r="BA76" s="435"/>
      <c r="BB76" s="435"/>
      <c r="BC76" s="435"/>
      <c r="BD76" s="435"/>
      <c r="BE76" s="435"/>
      <c r="BF76" s="435"/>
      <c r="BG76" s="435"/>
      <c r="BH76" s="435"/>
      <c r="BI76" s="435"/>
      <c r="BJ76" s="128"/>
      <c r="BT76" s="128"/>
      <c r="BU76" s="128"/>
      <c r="BV76" s="128"/>
      <c r="BW76" s="128"/>
      <c r="BX76" s="128"/>
      <c r="BY76" s="128"/>
      <c r="BZ76" s="128"/>
      <c r="CA76" s="128"/>
      <c r="CD76" s="434"/>
      <c r="CE76" s="435"/>
      <c r="CF76" s="435"/>
      <c r="CG76" s="435"/>
      <c r="CH76" s="435"/>
      <c r="CI76" s="435"/>
      <c r="CJ76" s="435"/>
      <c r="CK76" s="435"/>
      <c r="CL76" s="435"/>
      <c r="CM76" s="435"/>
      <c r="CN76" s="434"/>
      <c r="CO76" s="435"/>
      <c r="CP76" s="435"/>
      <c r="CQ76" s="435"/>
      <c r="CR76" s="435"/>
      <c r="CS76" s="435"/>
      <c r="CT76" s="435"/>
      <c r="CU76" s="435"/>
      <c r="CV76" s="435"/>
      <c r="CW76" s="435"/>
      <c r="CX76" s="128"/>
      <c r="DH76" s="128"/>
      <c r="DR76" s="434"/>
      <c r="DS76" s="435"/>
      <c r="DT76" s="435"/>
      <c r="DU76" s="435"/>
      <c r="DV76" s="435"/>
      <c r="DW76" s="435"/>
      <c r="DX76" s="435"/>
      <c r="DY76" s="435"/>
      <c r="DZ76" s="435"/>
      <c r="EA76" s="435"/>
      <c r="EB76" s="434"/>
      <c r="EC76" s="435"/>
      <c r="ED76" s="435"/>
      <c r="EE76" s="435"/>
      <c r="EF76" s="435"/>
      <c r="EG76" s="435"/>
      <c r="EH76" s="435"/>
      <c r="EI76" s="435"/>
      <c r="EJ76" s="435"/>
      <c r="EK76" s="435"/>
      <c r="EL76" s="128"/>
      <c r="EV76" s="128"/>
      <c r="FF76" s="128"/>
      <c r="FP76" s="128"/>
      <c r="FZ76" s="128"/>
      <c r="GJ76" s="128"/>
      <c r="GT76" s="128"/>
      <c r="HD76" s="128"/>
      <c r="HN76" s="128"/>
      <c r="HX76" s="128"/>
      <c r="IH76" s="128"/>
      <c r="IR76" s="128"/>
      <c r="JB76" s="128"/>
      <c r="JL76" s="128"/>
      <c r="JV76" s="128"/>
      <c r="KF76" s="128"/>
    </row>
    <row xmlns:x14ac="http://schemas.microsoft.com/office/spreadsheetml/2009/9/ac" r="77" s="3" customFormat="true" x14ac:dyDescent="0.25">
      <c r="A77" s="395" t="str">
        <f ca="true">IF(ISBLANK('Data Summary'!A79),"",'Data Summary'!A79)</f>
        <v/>
      </c>
      <c r="B77" s="128"/>
      <c r="L77" s="128"/>
      <c r="V77" s="128"/>
      <c r="AF77" s="128"/>
      <c r="AP77" s="434"/>
      <c r="AQ77" s="435"/>
      <c r="AR77" s="435"/>
      <c r="AS77" s="435"/>
      <c r="AT77" s="435"/>
      <c r="AU77" s="435"/>
      <c r="AV77" s="435"/>
      <c r="AW77" s="435"/>
      <c r="AX77" s="435"/>
      <c r="AY77" s="435"/>
      <c r="AZ77" s="434"/>
      <c r="BA77" s="435"/>
      <c r="BB77" s="435"/>
      <c r="BC77" s="435"/>
      <c r="BD77" s="435"/>
      <c r="BE77" s="435"/>
      <c r="BF77" s="435"/>
      <c r="BG77" s="435"/>
      <c r="BH77" s="435"/>
      <c r="BI77" s="435"/>
      <c r="BJ77" s="128"/>
      <c r="BT77" s="128"/>
      <c r="BU77" s="128"/>
      <c r="BV77" s="128"/>
      <c r="BW77" s="128"/>
      <c r="BX77" s="128"/>
      <c r="BY77" s="128"/>
      <c r="BZ77" s="128"/>
      <c r="CA77" s="128"/>
      <c r="CD77" s="434"/>
      <c r="CE77" s="435"/>
      <c r="CF77" s="435"/>
      <c r="CG77" s="435"/>
      <c r="CH77" s="435"/>
      <c r="CI77" s="435"/>
      <c r="CJ77" s="435"/>
      <c r="CK77" s="435"/>
      <c r="CL77" s="435"/>
      <c r="CM77" s="435"/>
      <c r="CN77" s="434"/>
      <c r="CO77" s="435"/>
      <c r="CP77" s="435"/>
      <c r="CQ77" s="435"/>
      <c r="CR77" s="435"/>
      <c r="CS77" s="435"/>
      <c r="CT77" s="435"/>
      <c r="CU77" s="435"/>
      <c r="CV77" s="435"/>
      <c r="CW77" s="435"/>
      <c r="CX77" s="128"/>
      <c r="DH77" s="128"/>
      <c r="DR77" s="434"/>
      <c r="DS77" s="435"/>
      <c r="DT77" s="435"/>
      <c r="DU77" s="435"/>
      <c r="DV77" s="435"/>
      <c r="DW77" s="435"/>
      <c r="DX77" s="435"/>
      <c r="DY77" s="435"/>
      <c r="DZ77" s="435"/>
      <c r="EA77" s="435"/>
      <c r="EB77" s="434"/>
      <c r="EC77" s="435"/>
      <c r="ED77" s="435"/>
      <c r="EE77" s="435"/>
      <c r="EF77" s="435"/>
      <c r="EG77" s="435"/>
      <c r="EH77" s="435"/>
      <c r="EI77" s="435"/>
      <c r="EJ77" s="435"/>
      <c r="EK77" s="435"/>
      <c r="EL77" s="128"/>
      <c r="EV77" s="128"/>
      <c r="FF77" s="128"/>
      <c r="FP77" s="128"/>
      <c r="FZ77" s="128"/>
      <c r="GJ77" s="128"/>
      <c r="GT77" s="128"/>
      <c r="HD77" s="128"/>
      <c r="HN77" s="128"/>
      <c r="HX77" s="128"/>
      <c r="IH77" s="128"/>
      <c r="IR77" s="128"/>
      <c r="JB77" s="128"/>
      <c r="JL77" s="128"/>
      <c r="JV77" s="128"/>
      <c r="KF77" s="128"/>
    </row>
    <row xmlns:x14ac="http://schemas.microsoft.com/office/spreadsheetml/2009/9/ac" r="78" s="3" customFormat="true" x14ac:dyDescent="0.25">
      <c r="A78" s="395" t="str">
        <f ca="true">IF(ISBLANK('Data Summary'!A80),"",'Data Summary'!A80)</f>
        <v/>
      </c>
      <c r="B78" s="128"/>
      <c r="L78" s="128"/>
      <c r="V78" s="128"/>
      <c r="AF78" s="128"/>
      <c r="AP78" s="434"/>
      <c r="AQ78" s="435"/>
      <c r="AR78" s="435"/>
      <c r="AS78" s="435"/>
      <c r="AT78" s="435"/>
      <c r="AU78" s="435"/>
      <c r="AV78" s="435"/>
      <c r="AW78" s="435"/>
      <c r="AX78" s="435"/>
      <c r="AY78" s="435"/>
      <c r="AZ78" s="434"/>
      <c r="BA78" s="435"/>
      <c r="BB78" s="435"/>
      <c r="BC78" s="435"/>
      <c r="BD78" s="435"/>
      <c r="BE78" s="435"/>
      <c r="BF78" s="435"/>
      <c r="BG78" s="435"/>
      <c r="BH78" s="435"/>
      <c r="BI78" s="435"/>
      <c r="BJ78" s="128"/>
      <c r="BT78" s="128"/>
      <c r="BU78" s="128"/>
      <c r="BV78" s="128"/>
      <c r="BW78" s="128"/>
      <c r="BX78" s="128"/>
      <c r="BY78" s="128"/>
      <c r="BZ78" s="128"/>
      <c r="CA78" s="128"/>
      <c r="CD78" s="434"/>
      <c r="CE78" s="435"/>
      <c r="CF78" s="435"/>
      <c r="CG78" s="435"/>
      <c r="CH78" s="435"/>
      <c r="CI78" s="435"/>
      <c r="CJ78" s="435"/>
      <c r="CK78" s="435"/>
      <c r="CL78" s="435"/>
      <c r="CM78" s="435"/>
      <c r="CN78" s="434"/>
      <c r="CO78" s="435"/>
      <c r="CP78" s="435"/>
      <c r="CQ78" s="435"/>
      <c r="CR78" s="435"/>
      <c r="CS78" s="435"/>
      <c r="CT78" s="435"/>
      <c r="CU78" s="435"/>
      <c r="CV78" s="435"/>
      <c r="CW78" s="435"/>
      <c r="CX78" s="128"/>
      <c r="DH78" s="128"/>
      <c r="DR78" s="434"/>
      <c r="DS78" s="435"/>
      <c r="DT78" s="435"/>
      <c r="DU78" s="435"/>
      <c r="DV78" s="435"/>
      <c r="DW78" s="435"/>
      <c r="DX78" s="435"/>
      <c r="DY78" s="435"/>
      <c r="DZ78" s="435"/>
      <c r="EA78" s="435"/>
      <c r="EB78" s="434"/>
      <c r="EC78" s="435"/>
      <c r="ED78" s="435"/>
      <c r="EE78" s="435"/>
      <c r="EF78" s="435"/>
      <c r="EG78" s="435"/>
      <c r="EH78" s="435"/>
      <c r="EI78" s="435"/>
      <c r="EJ78" s="435"/>
      <c r="EK78" s="435"/>
      <c r="EL78" s="128"/>
      <c r="EV78" s="128"/>
      <c r="FF78" s="128"/>
      <c r="FP78" s="128"/>
      <c r="FZ78" s="128"/>
      <c r="GJ78" s="128"/>
      <c r="GT78" s="128"/>
      <c r="HD78" s="128"/>
      <c r="HN78" s="128"/>
      <c r="HX78" s="128"/>
      <c r="IH78" s="128"/>
      <c r="IR78" s="128"/>
      <c r="JB78" s="128"/>
      <c r="JL78" s="128"/>
      <c r="JV78" s="128"/>
      <c r="KF78" s="128"/>
    </row>
    <row xmlns:x14ac="http://schemas.microsoft.com/office/spreadsheetml/2009/9/ac" r="79" s="3" customFormat="true" x14ac:dyDescent="0.25">
      <c r="A79" s="395" t="str">
        <f ca="true">IF(ISBLANK('Data Summary'!A81),"",'Data Summary'!A81)</f>
        <v/>
      </c>
      <c r="B79" s="128"/>
      <c r="L79" s="128"/>
      <c r="V79" s="128"/>
      <c r="AF79" s="128"/>
      <c r="AP79" s="434"/>
      <c r="AQ79" s="435"/>
      <c r="AR79" s="435"/>
      <c r="AS79" s="435"/>
      <c r="AT79" s="435"/>
      <c r="AU79" s="435"/>
      <c r="AV79" s="435"/>
      <c r="AW79" s="435"/>
      <c r="AX79" s="435"/>
      <c r="AY79" s="435"/>
      <c r="AZ79" s="434"/>
      <c r="BA79" s="435"/>
      <c r="BB79" s="435"/>
      <c r="BC79" s="435"/>
      <c r="BD79" s="435"/>
      <c r="BE79" s="435"/>
      <c r="BF79" s="435"/>
      <c r="BG79" s="435"/>
      <c r="BH79" s="435"/>
      <c r="BI79" s="435"/>
      <c r="BJ79" s="128"/>
      <c r="BT79" s="128"/>
      <c r="BU79" s="128"/>
      <c r="BV79" s="128"/>
      <c r="BW79" s="128"/>
      <c r="BX79" s="128"/>
      <c r="BY79" s="128"/>
      <c r="BZ79" s="128"/>
      <c r="CA79" s="128"/>
      <c r="CD79" s="434"/>
      <c r="CE79" s="435"/>
      <c r="CF79" s="435"/>
      <c r="CG79" s="435"/>
      <c r="CH79" s="435"/>
      <c r="CI79" s="435"/>
      <c r="CJ79" s="435"/>
      <c r="CK79" s="435"/>
      <c r="CL79" s="435"/>
      <c r="CM79" s="435"/>
      <c r="CN79" s="434"/>
      <c r="CO79" s="435"/>
      <c r="CP79" s="435"/>
      <c r="CQ79" s="435"/>
      <c r="CR79" s="435"/>
      <c r="CS79" s="435"/>
      <c r="CT79" s="435"/>
      <c r="CU79" s="435"/>
      <c r="CV79" s="435"/>
      <c r="CW79" s="435"/>
      <c r="CX79" s="128"/>
      <c r="DH79" s="128"/>
      <c r="DR79" s="434"/>
      <c r="DS79" s="435"/>
      <c r="DT79" s="435"/>
      <c r="DU79" s="435"/>
      <c r="DV79" s="435"/>
      <c r="DW79" s="435"/>
      <c r="DX79" s="435"/>
      <c r="DY79" s="435"/>
      <c r="DZ79" s="435"/>
      <c r="EA79" s="435"/>
      <c r="EB79" s="434"/>
      <c r="EC79" s="435"/>
      <c r="ED79" s="435"/>
      <c r="EE79" s="435"/>
      <c r="EF79" s="435"/>
      <c r="EG79" s="435"/>
      <c r="EH79" s="435"/>
      <c r="EI79" s="435"/>
      <c r="EJ79" s="435"/>
      <c r="EK79" s="435"/>
      <c r="EL79" s="128"/>
      <c r="EV79" s="128"/>
      <c r="FF79" s="128"/>
      <c r="FP79" s="128"/>
      <c r="FZ79" s="128"/>
      <c r="GJ79" s="128"/>
      <c r="GT79" s="128"/>
      <c r="HD79" s="128"/>
      <c r="HN79" s="128"/>
      <c r="HX79" s="128"/>
      <c r="IH79" s="128"/>
      <c r="IR79" s="128"/>
      <c r="JB79" s="128"/>
      <c r="JL79" s="128"/>
      <c r="JV79" s="128"/>
      <c r="KF79" s="128"/>
    </row>
    <row xmlns:x14ac="http://schemas.microsoft.com/office/spreadsheetml/2009/9/ac" r="80" s="3" customFormat="true" x14ac:dyDescent="0.25">
      <c r="A80" s="395" t="str">
        <f ca="true">IF(ISBLANK('Data Summary'!A82),"",'Data Summary'!A82)</f>
        <v/>
      </c>
      <c r="B80" s="128"/>
      <c r="L80" s="128"/>
      <c r="V80" s="128"/>
      <c r="AF80" s="128"/>
      <c r="AP80" s="434"/>
      <c r="AQ80" s="435"/>
      <c r="AR80" s="435"/>
      <c r="AS80" s="435"/>
      <c r="AT80" s="435"/>
      <c r="AU80" s="435"/>
      <c r="AV80" s="435"/>
      <c r="AW80" s="435"/>
      <c r="AX80" s="435"/>
      <c r="AY80" s="435"/>
      <c r="AZ80" s="434"/>
      <c r="BA80" s="435"/>
      <c r="BB80" s="435"/>
      <c r="BC80" s="435"/>
      <c r="BD80" s="435"/>
      <c r="BE80" s="435"/>
      <c r="BF80" s="435"/>
      <c r="BG80" s="435"/>
      <c r="BH80" s="435"/>
      <c r="BI80" s="435"/>
      <c r="BJ80" s="128"/>
      <c r="BT80" s="128"/>
      <c r="BU80" s="128"/>
      <c r="BV80" s="128"/>
      <c r="BW80" s="128"/>
      <c r="BX80" s="128"/>
      <c r="BY80" s="128"/>
      <c r="BZ80" s="128"/>
      <c r="CA80" s="128"/>
      <c r="CD80" s="434"/>
      <c r="CE80" s="435"/>
      <c r="CF80" s="435"/>
      <c r="CG80" s="435"/>
      <c r="CH80" s="435"/>
      <c r="CI80" s="435"/>
      <c r="CJ80" s="435"/>
      <c r="CK80" s="435"/>
      <c r="CL80" s="435"/>
      <c r="CM80" s="435"/>
      <c r="CN80" s="434"/>
      <c r="CO80" s="435"/>
      <c r="CP80" s="435"/>
      <c r="CQ80" s="435"/>
      <c r="CR80" s="435"/>
      <c r="CS80" s="435"/>
      <c r="CT80" s="435"/>
      <c r="CU80" s="435"/>
      <c r="CV80" s="435"/>
      <c r="CW80" s="435"/>
      <c r="CX80" s="128"/>
      <c r="DH80" s="128"/>
      <c r="DR80" s="434"/>
      <c r="DS80" s="435"/>
      <c r="DT80" s="435"/>
      <c r="DU80" s="435"/>
      <c r="DV80" s="435"/>
      <c r="DW80" s="435"/>
      <c r="DX80" s="435"/>
      <c r="DY80" s="435"/>
      <c r="DZ80" s="435"/>
      <c r="EA80" s="435"/>
      <c r="EB80" s="434"/>
      <c r="EC80" s="435"/>
      <c r="ED80" s="435"/>
      <c r="EE80" s="435"/>
      <c r="EF80" s="435"/>
      <c r="EG80" s="435"/>
      <c r="EH80" s="435"/>
      <c r="EI80" s="435"/>
      <c r="EJ80" s="435"/>
      <c r="EK80" s="435"/>
      <c r="EL80" s="128"/>
      <c r="EV80" s="128"/>
      <c r="FF80" s="128"/>
      <c r="FP80" s="128"/>
      <c r="FZ80" s="128"/>
      <c r="GJ80" s="128"/>
      <c r="GT80" s="128"/>
      <c r="HD80" s="128"/>
      <c r="HN80" s="128"/>
      <c r="HX80" s="128"/>
      <c r="IH80" s="128"/>
      <c r="IR80" s="128"/>
      <c r="JB80" s="128"/>
      <c r="JL80" s="128"/>
      <c r="JV80" s="128"/>
      <c r="KF80" s="128"/>
    </row>
    <row xmlns:x14ac="http://schemas.microsoft.com/office/spreadsheetml/2009/9/ac" r="81" s="3" customFormat="true" x14ac:dyDescent="0.25">
      <c r="A81" s="395" t="str">
        <f ca="true">IF(ISBLANK('Data Summary'!A83),"",'Data Summary'!A83)</f>
        <v/>
      </c>
      <c r="B81" s="128"/>
      <c r="L81" s="128"/>
      <c r="V81" s="128"/>
      <c r="AF81" s="128"/>
      <c r="AP81" s="434"/>
      <c r="AQ81" s="435"/>
      <c r="AR81" s="435"/>
      <c r="AS81" s="435"/>
      <c r="AT81" s="435"/>
      <c r="AU81" s="435"/>
      <c r="AV81" s="435"/>
      <c r="AW81" s="435"/>
      <c r="AX81" s="435"/>
      <c r="AY81" s="435"/>
      <c r="AZ81" s="434"/>
      <c r="BA81" s="435"/>
      <c r="BB81" s="435"/>
      <c r="BC81" s="435"/>
      <c r="BD81" s="435"/>
      <c r="BE81" s="435"/>
      <c r="BF81" s="435"/>
      <c r="BG81" s="435"/>
      <c r="BH81" s="435"/>
      <c r="BI81" s="435"/>
      <c r="BJ81" s="128"/>
      <c r="BT81" s="128"/>
      <c r="BU81" s="128"/>
      <c r="BV81" s="128"/>
      <c r="BW81" s="128"/>
      <c r="BX81" s="128"/>
      <c r="BY81" s="128"/>
      <c r="BZ81" s="128"/>
      <c r="CA81" s="128"/>
      <c r="CD81" s="434"/>
      <c r="CE81" s="435"/>
      <c r="CF81" s="435"/>
      <c r="CG81" s="435"/>
      <c r="CH81" s="435"/>
      <c r="CI81" s="435"/>
      <c r="CJ81" s="435"/>
      <c r="CK81" s="435"/>
      <c r="CL81" s="435"/>
      <c r="CM81" s="435"/>
      <c r="CN81" s="434"/>
      <c r="CO81" s="435"/>
      <c r="CP81" s="435"/>
      <c r="CQ81" s="435"/>
      <c r="CR81" s="435"/>
      <c r="CS81" s="435"/>
      <c r="CT81" s="435"/>
      <c r="CU81" s="435"/>
      <c r="CV81" s="435"/>
      <c r="CW81" s="435"/>
      <c r="CX81" s="128"/>
      <c r="DH81" s="128"/>
      <c r="DR81" s="434"/>
      <c r="DS81" s="435"/>
      <c r="DT81" s="435"/>
      <c r="DU81" s="435"/>
      <c r="DV81" s="435"/>
      <c r="DW81" s="435"/>
      <c r="DX81" s="435"/>
      <c r="DY81" s="435"/>
      <c r="DZ81" s="435"/>
      <c r="EA81" s="435"/>
      <c r="EB81" s="434"/>
      <c r="EC81" s="435"/>
      <c r="ED81" s="435"/>
      <c r="EE81" s="435"/>
      <c r="EF81" s="435"/>
      <c r="EG81" s="435"/>
      <c r="EH81" s="435"/>
      <c r="EI81" s="435"/>
      <c r="EJ81" s="435"/>
      <c r="EK81" s="435"/>
      <c r="EL81" s="128"/>
      <c r="EV81" s="128"/>
      <c r="FF81" s="128"/>
      <c r="FP81" s="128"/>
      <c r="FZ81" s="128"/>
      <c r="GJ81" s="128"/>
      <c r="GT81" s="128"/>
      <c r="HD81" s="128"/>
      <c r="HN81" s="128"/>
      <c r="HX81" s="128"/>
      <c r="IH81" s="128"/>
      <c r="IR81" s="128"/>
      <c r="JB81" s="128"/>
      <c r="JL81" s="128"/>
      <c r="JV81" s="128"/>
      <c r="KF81" s="128"/>
    </row>
    <row xmlns:x14ac="http://schemas.microsoft.com/office/spreadsheetml/2009/9/ac" r="82" s="3" customFormat="true" x14ac:dyDescent="0.25">
      <c r="A82" s="395" t="str">
        <f ca="true">IF(ISBLANK('Data Summary'!A84),"",'Data Summary'!A84)</f>
        <v/>
      </c>
      <c r="B82" s="128"/>
      <c r="L82" s="128"/>
      <c r="V82" s="128"/>
      <c r="AF82" s="128"/>
      <c r="AP82" s="434"/>
      <c r="AQ82" s="435"/>
      <c r="AR82" s="435"/>
      <c r="AS82" s="435"/>
      <c r="AT82" s="435"/>
      <c r="AU82" s="435"/>
      <c r="AV82" s="435"/>
      <c r="AW82" s="435"/>
      <c r="AX82" s="435"/>
      <c r="AY82" s="435"/>
      <c r="AZ82" s="434"/>
      <c r="BA82" s="435"/>
      <c r="BB82" s="435"/>
      <c r="BC82" s="435"/>
      <c r="BD82" s="435"/>
      <c r="BE82" s="435"/>
      <c r="BF82" s="435"/>
      <c r="BG82" s="435"/>
      <c r="BH82" s="435"/>
      <c r="BI82" s="435"/>
      <c r="BJ82" s="128"/>
      <c r="BT82" s="128"/>
      <c r="BU82" s="128"/>
      <c r="BV82" s="128"/>
      <c r="BW82" s="128"/>
      <c r="BX82" s="128"/>
      <c r="BY82" s="128"/>
      <c r="BZ82" s="128"/>
      <c r="CA82" s="128"/>
      <c r="CD82" s="434"/>
      <c r="CE82" s="435"/>
      <c r="CF82" s="435"/>
      <c r="CG82" s="435"/>
      <c r="CH82" s="435"/>
      <c r="CI82" s="435"/>
      <c r="CJ82" s="435"/>
      <c r="CK82" s="435"/>
      <c r="CL82" s="435"/>
      <c r="CM82" s="435"/>
      <c r="CN82" s="434"/>
      <c r="CO82" s="435"/>
      <c r="CP82" s="435"/>
      <c r="CQ82" s="435"/>
      <c r="CR82" s="435"/>
      <c r="CS82" s="435"/>
      <c r="CT82" s="435"/>
      <c r="CU82" s="435"/>
      <c r="CV82" s="435"/>
      <c r="CW82" s="435"/>
      <c r="CX82" s="128"/>
      <c r="DH82" s="128"/>
      <c r="DR82" s="434"/>
      <c r="DS82" s="435"/>
      <c r="DT82" s="435"/>
      <c r="DU82" s="435"/>
      <c r="DV82" s="435"/>
      <c r="DW82" s="435"/>
      <c r="DX82" s="435"/>
      <c r="DY82" s="435"/>
      <c r="DZ82" s="435"/>
      <c r="EA82" s="435"/>
      <c r="EB82" s="434"/>
      <c r="EC82" s="435"/>
      <c r="ED82" s="435"/>
      <c r="EE82" s="435"/>
      <c r="EF82" s="435"/>
      <c r="EG82" s="435"/>
      <c r="EH82" s="435"/>
      <c r="EI82" s="435"/>
      <c r="EJ82" s="435"/>
      <c r="EK82" s="435"/>
      <c r="EL82" s="128"/>
      <c r="EV82" s="128"/>
      <c r="FF82" s="128"/>
      <c r="FP82" s="128"/>
      <c r="FZ82" s="128"/>
      <c r="GJ82" s="128"/>
      <c r="GT82" s="128"/>
      <c r="HD82" s="128"/>
      <c r="HN82" s="128"/>
      <c r="HX82" s="128"/>
      <c r="IH82" s="128"/>
      <c r="IR82" s="128"/>
      <c r="JB82" s="128"/>
      <c r="JL82" s="128"/>
      <c r="JV82" s="128"/>
      <c r="KF82" s="128"/>
    </row>
    <row xmlns:x14ac="http://schemas.microsoft.com/office/spreadsheetml/2009/9/ac" r="83" s="3" customFormat="true" x14ac:dyDescent="0.25">
      <c r="A83" s="395" t="str">
        <f ca="true">IF(ISBLANK('Data Summary'!A85),"",'Data Summary'!A85)</f>
        <v/>
      </c>
      <c r="B83" s="128"/>
      <c r="L83" s="128"/>
      <c r="V83" s="128"/>
      <c r="AF83" s="128"/>
      <c r="AP83" s="434"/>
      <c r="AQ83" s="435"/>
      <c r="AR83" s="435"/>
      <c r="AS83" s="435"/>
      <c r="AT83" s="435"/>
      <c r="AU83" s="435"/>
      <c r="AV83" s="435"/>
      <c r="AW83" s="435"/>
      <c r="AX83" s="435"/>
      <c r="AY83" s="435"/>
      <c r="AZ83" s="434"/>
      <c r="BA83" s="435"/>
      <c r="BB83" s="435"/>
      <c r="BC83" s="435"/>
      <c r="BD83" s="435"/>
      <c r="BE83" s="435"/>
      <c r="BF83" s="435"/>
      <c r="BG83" s="435"/>
      <c r="BH83" s="435"/>
      <c r="BI83" s="435"/>
      <c r="BJ83" s="128"/>
      <c r="BT83" s="128"/>
      <c r="BU83" s="128"/>
      <c r="BV83" s="128"/>
      <c r="BW83" s="128"/>
      <c r="BX83" s="128"/>
      <c r="BY83" s="128"/>
      <c r="BZ83" s="128"/>
      <c r="CA83" s="128"/>
      <c r="CD83" s="434"/>
      <c r="CE83" s="435"/>
      <c r="CF83" s="435"/>
      <c r="CG83" s="435"/>
      <c r="CH83" s="435"/>
      <c r="CI83" s="435"/>
      <c r="CJ83" s="435"/>
      <c r="CK83" s="435"/>
      <c r="CL83" s="435"/>
      <c r="CM83" s="435"/>
      <c r="CN83" s="434"/>
      <c r="CO83" s="435"/>
      <c r="CP83" s="435"/>
      <c r="CQ83" s="435"/>
      <c r="CR83" s="435"/>
      <c r="CS83" s="435"/>
      <c r="CT83" s="435"/>
      <c r="CU83" s="435"/>
      <c r="CV83" s="435"/>
      <c r="CW83" s="435"/>
      <c r="CX83" s="128"/>
      <c r="DH83" s="128"/>
      <c r="DR83" s="434"/>
      <c r="DS83" s="435"/>
      <c r="DT83" s="435"/>
      <c r="DU83" s="435"/>
      <c r="DV83" s="435"/>
      <c r="DW83" s="435"/>
      <c r="DX83" s="435"/>
      <c r="DY83" s="435"/>
      <c r="DZ83" s="435"/>
      <c r="EA83" s="435"/>
      <c r="EB83" s="434"/>
      <c r="EC83" s="435"/>
      <c r="ED83" s="435"/>
      <c r="EE83" s="435"/>
      <c r="EF83" s="435"/>
      <c r="EG83" s="435"/>
      <c r="EH83" s="435"/>
      <c r="EI83" s="435"/>
      <c r="EJ83" s="435"/>
      <c r="EK83" s="435"/>
      <c r="EL83" s="128"/>
      <c r="EV83" s="128"/>
      <c r="FF83" s="128"/>
      <c r="FP83" s="128"/>
      <c r="FZ83" s="128"/>
      <c r="GJ83" s="128"/>
      <c r="GT83" s="128"/>
      <c r="HD83" s="128"/>
      <c r="HN83" s="128"/>
      <c r="HX83" s="128"/>
      <c r="IH83" s="128"/>
      <c r="IR83" s="128"/>
      <c r="JB83" s="128"/>
      <c r="JL83" s="128"/>
      <c r="JV83" s="128"/>
      <c r="KF83" s="128"/>
    </row>
    <row xmlns:x14ac="http://schemas.microsoft.com/office/spreadsheetml/2009/9/ac" r="84" s="3" customFormat="true" x14ac:dyDescent="0.25">
      <c r="A84" s="395" t="str">
        <f ca="true">IF(ISBLANK('Data Summary'!A86),"",'Data Summary'!A86)</f>
        <v/>
      </c>
      <c r="B84" s="128"/>
      <c r="L84" s="128"/>
      <c r="V84" s="128"/>
      <c r="AF84" s="128"/>
      <c r="AP84" s="434"/>
      <c r="AQ84" s="435"/>
      <c r="AR84" s="435"/>
      <c r="AS84" s="435"/>
      <c r="AT84" s="435"/>
      <c r="AU84" s="435"/>
      <c r="AV84" s="435"/>
      <c r="AW84" s="435"/>
      <c r="AX84" s="435"/>
      <c r="AY84" s="435"/>
      <c r="AZ84" s="434"/>
      <c r="BA84" s="435"/>
      <c r="BB84" s="435"/>
      <c r="BC84" s="435"/>
      <c r="BD84" s="435"/>
      <c r="BE84" s="435"/>
      <c r="BF84" s="435"/>
      <c r="BG84" s="435"/>
      <c r="BH84" s="435"/>
      <c r="BI84" s="435"/>
      <c r="BJ84" s="128"/>
      <c r="BT84" s="128"/>
      <c r="BU84" s="128"/>
      <c r="BV84" s="128"/>
      <c r="BW84" s="128"/>
      <c r="BX84" s="128"/>
      <c r="BY84" s="128"/>
      <c r="BZ84" s="128"/>
      <c r="CA84" s="128"/>
      <c r="CD84" s="434"/>
      <c r="CE84" s="435"/>
      <c r="CF84" s="435"/>
      <c r="CG84" s="435"/>
      <c r="CH84" s="435"/>
      <c r="CI84" s="435"/>
      <c r="CJ84" s="435"/>
      <c r="CK84" s="435"/>
      <c r="CL84" s="435"/>
      <c r="CM84" s="435"/>
      <c r="CN84" s="434"/>
      <c r="CO84" s="435"/>
      <c r="CP84" s="435"/>
      <c r="CQ84" s="435"/>
      <c r="CR84" s="435"/>
      <c r="CS84" s="435"/>
      <c r="CT84" s="435"/>
      <c r="CU84" s="435"/>
      <c r="CV84" s="435"/>
      <c r="CW84" s="435"/>
      <c r="CX84" s="128"/>
      <c r="DH84" s="128"/>
      <c r="DR84" s="434"/>
      <c r="DS84" s="435"/>
      <c r="DT84" s="435"/>
      <c r="DU84" s="435"/>
      <c r="DV84" s="435"/>
      <c r="DW84" s="435"/>
      <c r="DX84" s="435"/>
      <c r="DY84" s="435"/>
      <c r="DZ84" s="435"/>
      <c r="EA84" s="435"/>
      <c r="EB84" s="434"/>
      <c r="EC84" s="435"/>
      <c r="ED84" s="435"/>
      <c r="EE84" s="435"/>
      <c r="EF84" s="435"/>
      <c r="EG84" s="435"/>
      <c r="EH84" s="435"/>
      <c r="EI84" s="435"/>
      <c r="EJ84" s="435"/>
      <c r="EK84" s="435"/>
      <c r="EL84" s="128"/>
      <c r="EV84" s="128"/>
      <c r="FF84" s="128"/>
      <c r="FP84" s="128"/>
      <c r="FZ84" s="128"/>
      <c r="GJ84" s="128"/>
      <c r="GT84" s="128"/>
      <c r="HD84" s="128"/>
      <c r="HN84" s="128"/>
      <c r="HX84" s="128"/>
      <c r="IH84" s="128"/>
      <c r="IR84" s="128"/>
      <c r="JB84" s="128"/>
      <c r="JL84" s="128"/>
      <c r="JV84" s="128"/>
      <c r="KF84" s="128"/>
    </row>
    <row xmlns:x14ac="http://schemas.microsoft.com/office/spreadsheetml/2009/9/ac" r="85" s="3" customFormat="true" x14ac:dyDescent="0.25">
      <c r="A85" s="395" t="str">
        <f ca="true">IF(ISBLANK('Data Summary'!A87),"",'Data Summary'!A87)</f>
        <v/>
      </c>
      <c r="B85" s="128"/>
      <c r="L85" s="128"/>
      <c r="V85" s="128"/>
      <c r="AF85" s="128"/>
      <c r="AP85" s="434"/>
      <c r="AQ85" s="435"/>
      <c r="AR85" s="435"/>
      <c r="AS85" s="435"/>
      <c r="AT85" s="435"/>
      <c r="AU85" s="435"/>
      <c r="AV85" s="435"/>
      <c r="AW85" s="435"/>
      <c r="AX85" s="435"/>
      <c r="AY85" s="435"/>
      <c r="AZ85" s="434"/>
      <c r="BA85" s="435"/>
      <c r="BB85" s="435"/>
      <c r="BC85" s="435"/>
      <c r="BD85" s="435"/>
      <c r="BE85" s="435"/>
      <c r="BF85" s="435"/>
      <c r="BG85" s="435"/>
      <c r="BH85" s="435"/>
      <c r="BI85" s="435"/>
      <c r="BJ85" s="128"/>
      <c r="BT85" s="128"/>
      <c r="BU85" s="128"/>
      <c r="BV85" s="128"/>
      <c r="BW85" s="128"/>
      <c r="BX85" s="128"/>
      <c r="BY85" s="128"/>
      <c r="BZ85" s="128"/>
      <c r="CA85" s="128"/>
      <c r="CD85" s="434"/>
      <c r="CE85" s="435"/>
      <c r="CF85" s="435"/>
      <c r="CG85" s="435"/>
      <c r="CH85" s="435"/>
      <c r="CI85" s="435"/>
      <c r="CJ85" s="435"/>
      <c r="CK85" s="435"/>
      <c r="CL85" s="435"/>
      <c r="CM85" s="435"/>
      <c r="CN85" s="434"/>
      <c r="CO85" s="435"/>
      <c r="CP85" s="435"/>
      <c r="CQ85" s="435"/>
      <c r="CR85" s="435"/>
      <c r="CS85" s="435"/>
      <c r="CT85" s="435"/>
      <c r="CU85" s="435"/>
      <c r="CV85" s="435"/>
      <c r="CW85" s="435"/>
      <c r="CX85" s="128"/>
      <c r="DH85" s="128"/>
      <c r="DR85" s="434"/>
      <c r="DS85" s="435"/>
      <c r="DT85" s="435"/>
      <c r="DU85" s="435"/>
      <c r="DV85" s="435"/>
      <c r="DW85" s="435"/>
      <c r="DX85" s="435"/>
      <c r="DY85" s="435"/>
      <c r="DZ85" s="435"/>
      <c r="EA85" s="435"/>
      <c r="EB85" s="434"/>
      <c r="EC85" s="435"/>
      <c r="ED85" s="435"/>
      <c r="EE85" s="435"/>
      <c r="EF85" s="435"/>
      <c r="EG85" s="435"/>
      <c r="EH85" s="435"/>
      <c r="EI85" s="435"/>
      <c r="EJ85" s="435"/>
      <c r="EK85" s="435"/>
      <c r="EL85" s="128"/>
      <c r="EV85" s="128"/>
      <c r="FF85" s="128"/>
      <c r="FP85" s="128"/>
      <c r="FZ85" s="128"/>
      <c r="GJ85" s="128"/>
      <c r="GT85" s="128"/>
      <c r="HD85" s="128"/>
      <c r="HN85" s="128"/>
      <c r="HX85" s="128"/>
      <c r="IH85" s="128"/>
      <c r="IR85" s="128"/>
      <c r="JB85" s="128"/>
      <c r="JL85" s="128"/>
      <c r="JV85" s="128"/>
      <c r="KF85" s="128"/>
    </row>
    <row xmlns:x14ac="http://schemas.microsoft.com/office/spreadsheetml/2009/9/ac" r="86" s="3" customFormat="true" x14ac:dyDescent="0.25">
      <c r="A86" s="395" t="str">
        <f ca="true">IF(ISBLANK('Data Summary'!A88),"",'Data Summary'!A88)</f>
        <v/>
      </c>
      <c r="B86" s="128"/>
      <c r="L86" s="128"/>
      <c r="V86" s="128"/>
      <c r="AF86" s="128"/>
      <c r="AP86" s="434"/>
      <c r="AQ86" s="435"/>
      <c r="AR86" s="435"/>
      <c r="AS86" s="435"/>
      <c r="AT86" s="435"/>
      <c r="AU86" s="435"/>
      <c r="AV86" s="435"/>
      <c r="AW86" s="435"/>
      <c r="AX86" s="435"/>
      <c r="AY86" s="435"/>
      <c r="AZ86" s="434"/>
      <c r="BA86" s="435"/>
      <c r="BB86" s="435"/>
      <c r="BC86" s="435"/>
      <c r="BD86" s="435"/>
      <c r="BE86" s="435"/>
      <c r="BF86" s="435"/>
      <c r="BG86" s="435"/>
      <c r="BH86" s="435"/>
      <c r="BI86" s="435"/>
      <c r="BJ86" s="128"/>
      <c r="BT86" s="128"/>
      <c r="BU86" s="128"/>
      <c r="BV86" s="128"/>
      <c r="BW86" s="128"/>
      <c r="BX86" s="128"/>
      <c r="BY86" s="128"/>
      <c r="BZ86" s="128"/>
      <c r="CA86" s="128"/>
      <c r="CD86" s="434"/>
      <c r="CE86" s="435"/>
      <c r="CF86" s="435"/>
      <c r="CG86" s="435"/>
      <c r="CH86" s="435"/>
      <c r="CI86" s="435"/>
      <c r="CJ86" s="435"/>
      <c r="CK86" s="435"/>
      <c r="CL86" s="435"/>
      <c r="CM86" s="435"/>
      <c r="CN86" s="434"/>
      <c r="CO86" s="435"/>
      <c r="CP86" s="435"/>
      <c r="CQ86" s="435"/>
      <c r="CR86" s="435"/>
      <c r="CS86" s="435"/>
      <c r="CT86" s="435"/>
      <c r="CU86" s="435"/>
      <c r="CV86" s="435"/>
      <c r="CW86" s="435"/>
      <c r="CX86" s="128"/>
      <c r="DH86" s="128"/>
      <c r="DR86" s="434"/>
      <c r="DS86" s="435"/>
      <c r="DT86" s="435"/>
      <c r="DU86" s="435"/>
      <c r="DV86" s="435"/>
      <c r="DW86" s="435"/>
      <c r="DX86" s="435"/>
      <c r="DY86" s="435"/>
      <c r="DZ86" s="435"/>
      <c r="EA86" s="435"/>
      <c r="EB86" s="434"/>
      <c r="EC86" s="435"/>
      <c r="ED86" s="435"/>
      <c r="EE86" s="435"/>
      <c r="EF86" s="435"/>
      <c r="EG86" s="435"/>
      <c r="EH86" s="435"/>
      <c r="EI86" s="435"/>
      <c r="EJ86" s="435"/>
      <c r="EK86" s="435"/>
      <c r="EL86" s="128"/>
      <c r="EV86" s="128"/>
      <c r="FF86" s="128"/>
      <c r="FP86" s="128"/>
      <c r="FZ86" s="128"/>
      <c r="GJ86" s="128"/>
      <c r="GT86" s="128"/>
      <c r="HD86" s="128"/>
      <c r="HN86" s="128"/>
      <c r="HX86" s="128"/>
      <c r="IH86" s="128"/>
      <c r="IR86" s="128"/>
      <c r="JB86" s="128"/>
      <c r="JL86" s="128"/>
      <c r="JV86" s="128"/>
      <c r="KF86" s="128"/>
    </row>
    <row xmlns:x14ac="http://schemas.microsoft.com/office/spreadsheetml/2009/9/ac" r="87" s="3" customFormat="true" x14ac:dyDescent="0.25">
      <c r="A87" s="395" t="str">
        <f ca="true">IF(ISBLANK('Data Summary'!A89),"",'Data Summary'!A89)</f>
        <v/>
      </c>
      <c r="B87" s="128"/>
      <c r="L87" s="128"/>
      <c r="V87" s="128"/>
      <c r="AF87" s="128"/>
      <c r="AP87" s="434"/>
      <c r="AQ87" s="435"/>
      <c r="AR87" s="435"/>
      <c r="AS87" s="435"/>
      <c r="AT87" s="435"/>
      <c r="AU87" s="435"/>
      <c r="AV87" s="435"/>
      <c r="AW87" s="435"/>
      <c r="AX87" s="435"/>
      <c r="AY87" s="435"/>
      <c r="AZ87" s="434"/>
      <c r="BA87" s="435"/>
      <c r="BB87" s="435"/>
      <c r="BC87" s="435"/>
      <c r="BD87" s="435"/>
      <c r="BE87" s="435"/>
      <c r="BF87" s="435"/>
      <c r="BG87" s="435"/>
      <c r="BH87" s="435"/>
      <c r="BI87" s="435"/>
      <c r="BJ87" s="128"/>
      <c r="BT87" s="128"/>
      <c r="BU87" s="128"/>
      <c r="BV87" s="128"/>
      <c r="BW87" s="128"/>
      <c r="BX87" s="128"/>
      <c r="BY87" s="128"/>
      <c r="BZ87" s="128"/>
      <c r="CA87" s="128"/>
      <c r="CD87" s="434"/>
      <c r="CE87" s="435"/>
      <c r="CF87" s="435"/>
      <c r="CG87" s="435"/>
      <c r="CH87" s="435"/>
      <c r="CI87" s="435"/>
      <c r="CJ87" s="435"/>
      <c r="CK87" s="435"/>
      <c r="CL87" s="435"/>
      <c r="CM87" s="435"/>
      <c r="CN87" s="434"/>
      <c r="CO87" s="435"/>
      <c r="CP87" s="435"/>
      <c r="CQ87" s="435"/>
      <c r="CR87" s="435"/>
      <c r="CS87" s="435"/>
      <c r="CT87" s="435"/>
      <c r="CU87" s="435"/>
      <c r="CV87" s="435"/>
      <c r="CW87" s="435"/>
      <c r="CX87" s="128"/>
      <c r="DH87" s="128"/>
      <c r="DR87" s="434"/>
      <c r="DS87" s="435"/>
      <c r="DT87" s="435"/>
      <c r="DU87" s="435"/>
      <c r="DV87" s="435"/>
      <c r="DW87" s="435"/>
      <c r="DX87" s="435"/>
      <c r="DY87" s="435"/>
      <c r="DZ87" s="435"/>
      <c r="EA87" s="435"/>
      <c r="EB87" s="434"/>
      <c r="EC87" s="435"/>
      <c r="ED87" s="435"/>
      <c r="EE87" s="435"/>
      <c r="EF87" s="435"/>
      <c r="EG87" s="435"/>
      <c r="EH87" s="435"/>
      <c r="EI87" s="435"/>
      <c r="EJ87" s="435"/>
      <c r="EK87" s="435"/>
      <c r="EL87" s="128"/>
      <c r="EV87" s="128"/>
      <c r="FF87" s="128"/>
      <c r="FP87" s="128"/>
      <c r="FZ87" s="128"/>
      <c r="GJ87" s="128"/>
      <c r="GT87" s="128"/>
      <c r="HD87" s="128"/>
      <c r="HN87" s="128"/>
      <c r="HX87" s="128"/>
      <c r="IH87" s="128"/>
      <c r="IR87" s="128"/>
      <c r="JB87" s="128"/>
      <c r="JL87" s="128"/>
      <c r="JV87" s="128"/>
      <c r="KF87" s="128"/>
    </row>
    <row xmlns:x14ac="http://schemas.microsoft.com/office/spreadsheetml/2009/9/ac" r="88" s="3" customFormat="true" x14ac:dyDescent="0.25">
      <c r="A88" s="395" t="str">
        <f ca="true">IF(ISBLANK('Data Summary'!A90),"",'Data Summary'!A90)</f>
        <v/>
      </c>
      <c r="B88" s="128"/>
      <c r="L88" s="128"/>
      <c r="V88" s="128"/>
      <c r="AF88" s="128"/>
      <c r="AP88" s="434"/>
      <c r="AQ88" s="435"/>
      <c r="AR88" s="435"/>
      <c r="AS88" s="435"/>
      <c r="AT88" s="435"/>
      <c r="AU88" s="435"/>
      <c r="AV88" s="435"/>
      <c r="AW88" s="435"/>
      <c r="AX88" s="435"/>
      <c r="AY88" s="435"/>
      <c r="AZ88" s="434"/>
      <c r="BA88" s="435"/>
      <c r="BB88" s="435"/>
      <c r="BC88" s="435"/>
      <c r="BD88" s="435"/>
      <c r="BE88" s="435"/>
      <c r="BF88" s="435"/>
      <c r="BG88" s="435"/>
      <c r="BH88" s="435"/>
      <c r="BI88" s="435"/>
      <c r="BJ88" s="128"/>
      <c r="BT88" s="128"/>
      <c r="BU88" s="128"/>
      <c r="BV88" s="128"/>
      <c r="BW88" s="128"/>
      <c r="BX88" s="128"/>
      <c r="BY88" s="128"/>
      <c r="BZ88" s="128"/>
      <c r="CA88" s="128"/>
      <c r="CD88" s="434"/>
      <c r="CE88" s="435"/>
      <c r="CF88" s="435"/>
      <c r="CG88" s="435"/>
      <c r="CH88" s="435"/>
      <c r="CI88" s="435"/>
      <c r="CJ88" s="435"/>
      <c r="CK88" s="435"/>
      <c r="CL88" s="435"/>
      <c r="CM88" s="435"/>
      <c r="CN88" s="434"/>
      <c r="CO88" s="435"/>
      <c r="CP88" s="435"/>
      <c r="CQ88" s="435"/>
      <c r="CR88" s="435"/>
      <c r="CS88" s="435"/>
      <c r="CT88" s="435"/>
      <c r="CU88" s="435"/>
      <c r="CV88" s="435"/>
      <c r="CW88" s="435"/>
      <c r="CX88" s="128"/>
      <c r="DH88" s="128"/>
      <c r="DR88" s="434"/>
      <c r="DS88" s="435"/>
      <c r="DT88" s="435"/>
      <c r="DU88" s="435"/>
      <c r="DV88" s="435"/>
      <c r="DW88" s="435"/>
      <c r="DX88" s="435"/>
      <c r="DY88" s="435"/>
      <c r="DZ88" s="435"/>
      <c r="EA88" s="435"/>
      <c r="EB88" s="434"/>
      <c r="EC88" s="435"/>
      <c r="ED88" s="435"/>
      <c r="EE88" s="435"/>
      <c r="EF88" s="435"/>
      <c r="EG88" s="435"/>
      <c r="EH88" s="435"/>
      <c r="EI88" s="435"/>
      <c r="EJ88" s="435"/>
      <c r="EK88" s="435"/>
      <c r="EL88" s="128"/>
      <c r="EV88" s="128"/>
      <c r="FF88" s="128"/>
      <c r="FP88" s="128"/>
      <c r="FZ88" s="128"/>
      <c r="GJ88" s="128"/>
      <c r="GT88" s="128"/>
      <c r="HD88" s="128"/>
      <c r="HN88" s="128"/>
      <c r="HX88" s="128"/>
      <c r="IH88" s="128"/>
      <c r="IR88" s="128"/>
      <c r="JB88" s="128"/>
      <c r="JL88" s="128"/>
      <c r="JV88" s="128"/>
      <c r="KF88" s="128"/>
    </row>
    <row xmlns:x14ac="http://schemas.microsoft.com/office/spreadsheetml/2009/9/ac" r="89" s="3" customFormat="true" x14ac:dyDescent="0.25">
      <c r="A89" s="395" t="str">
        <f ca="true">IF(ISBLANK('Data Summary'!A91),"",'Data Summary'!A91)</f>
        <v/>
      </c>
      <c r="B89" s="128"/>
      <c r="L89" s="128"/>
      <c r="V89" s="128"/>
      <c r="AF89" s="128"/>
      <c r="AP89" s="434"/>
      <c r="AQ89" s="435"/>
      <c r="AR89" s="435"/>
      <c r="AS89" s="435"/>
      <c r="AT89" s="435"/>
      <c r="AU89" s="435"/>
      <c r="AV89" s="435"/>
      <c r="AW89" s="435"/>
      <c r="AX89" s="435"/>
      <c r="AY89" s="435"/>
      <c r="AZ89" s="434"/>
      <c r="BA89" s="435"/>
      <c r="BB89" s="435"/>
      <c r="BC89" s="435"/>
      <c r="BD89" s="435"/>
      <c r="BE89" s="435"/>
      <c r="BF89" s="435"/>
      <c r="BG89" s="435"/>
      <c r="BH89" s="435"/>
      <c r="BI89" s="435"/>
      <c r="BJ89" s="128"/>
      <c r="BT89" s="128"/>
      <c r="BU89" s="128"/>
      <c r="BV89" s="128"/>
      <c r="BW89" s="128"/>
      <c r="BX89" s="128"/>
      <c r="BY89" s="128"/>
      <c r="BZ89" s="128"/>
      <c r="CA89" s="128"/>
      <c r="CD89" s="434"/>
      <c r="CE89" s="435"/>
      <c r="CF89" s="435"/>
      <c r="CG89" s="435"/>
      <c r="CH89" s="435"/>
      <c r="CI89" s="435"/>
      <c r="CJ89" s="435"/>
      <c r="CK89" s="435"/>
      <c r="CL89" s="435"/>
      <c r="CM89" s="435"/>
      <c r="CN89" s="434"/>
      <c r="CO89" s="435"/>
      <c r="CP89" s="435"/>
      <c r="CQ89" s="435"/>
      <c r="CR89" s="435"/>
      <c r="CS89" s="435"/>
      <c r="CT89" s="435"/>
      <c r="CU89" s="435"/>
      <c r="CV89" s="435"/>
      <c r="CW89" s="435"/>
      <c r="CX89" s="128"/>
      <c r="DH89" s="128"/>
      <c r="DR89" s="434"/>
      <c r="DS89" s="435"/>
      <c r="DT89" s="435"/>
      <c r="DU89" s="435"/>
      <c r="DV89" s="435"/>
      <c r="DW89" s="435"/>
      <c r="DX89" s="435"/>
      <c r="DY89" s="435"/>
      <c r="DZ89" s="435"/>
      <c r="EA89" s="435"/>
      <c r="EB89" s="434"/>
      <c r="EC89" s="435"/>
      <c r="ED89" s="435"/>
      <c r="EE89" s="435"/>
      <c r="EF89" s="435"/>
      <c r="EG89" s="435"/>
      <c r="EH89" s="435"/>
      <c r="EI89" s="435"/>
      <c r="EJ89" s="435"/>
      <c r="EK89" s="435"/>
      <c r="EL89" s="128"/>
      <c r="EV89" s="128"/>
      <c r="FF89" s="128"/>
      <c r="FP89" s="128"/>
      <c r="FZ89" s="128"/>
      <c r="GJ89" s="128"/>
      <c r="GT89" s="128"/>
      <c r="HD89" s="128"/>
      <c r="HN89" s="128"/>
      <c r="HX89" s="128"/>
      <c r="IH89" s="128"/>
      <c r="IR89" s="128"/>
      <c r="JB89" s="128"/>
      <c r="JL89" s="128"/>
      <c r="JV89" s="128"/>
      <c r="KF89" s="128"/>
    </row>
    <row xmlns:x14ac="http://schemas.microsoft.com/office/spreadsheetml/2009/9/ac" r="90" s="3" customFormat="true" x14ac:dyDescent="0.25">
      <c r="A90" s="395" t="str">
        <f ca="true">IF(ISBLANK('Data Summary'!A92),"",'Data Summary'!A92)</f>
        <v/>
      </c>
      <c r="B90" s="128"/>
      <c r="L90" s="128"/>
      <c r="V90" s="128"/>
      <c r="AF90" s="128"/>
      <c r="AP90" s="434"/>
      <c r="AQ90" s="435"/>
      <c r="AR90" s="435"/>
      <c r="AS90" s="435"/>
      <c r="AT90" s="435"/>
      <c r="AU90" s="435"/>
      <c r="AV90" s="435"/>
      <c r="AW90" s="435"/>
      <c r="AX90" s="435"/>
      <c r="AY90" s="435"/>
      <c r="AZ90" s="434"/>
      <c r="BA90" s="435"/>
      <c r="BB90" s="435"/>
      <c r="BC90" s="435"/>
      <c r="BD90" s="435"/>
      <c r="BE90" s="435"/>
      <c r="BF90" s="435"/>
      <c r="BG90" s="435"/>
      <c r="BH90" s="435"/>
      <c r="BI90" s="435"/>
      <c r="BJ90" s="128"/>
      <c r="BT90" s="128"/>
      <c r="BU90" s="128"/>
      <c r="BV90" s="128"/>
      <c r="BW90" s="128"/>
      <c r="BX90" s="128"/>
      <c r="BY90" s="128"/>
      <c r="BZ90" s="128"/>
      <c r="CA90" s="128"/>
      <c r="CD90" s="434"/>
      <c r="CE90" s="435"/>
      <c r="CF90" s="435"/>
      <c r="CG90" s="435"/>
      <c r="CH90" s="435"/>
      <c r="CI90" s="435"/>
      <c r="CJ90" s="435"/>
      <c r="CK90" s="435"/>
      <c r="CL90" s="435"/>
      <c r="CM90" s="435"/>
      <c r="CN90" s="434"/>
      <c r="CO90" s="435"/>
      <c r="CP90" s="435"/>
      <c r="CQ90" s="435"/>
      <c r="CR90" s="435"/>
      <c r="CS90" s="435"/>
      <c r="CT90" s="435"/>
      <c r="CU90" s="435"/>
      <c r="CV90" s="435"/>
      <c r="CW90" s="435"/>
      <c r="CX90" s="128"/>
      <c r="DH90" s="128"/>
      <c r="DR90" s="434"/>
      <c r="DS90" s="435"/>
      <c r="DT90" s="435"/>
      <c r="DU90" s="435"/>
      <c r="DV90" s="435"/>
      <c r="DW90" s="435"/>
      <c r="DX90" s="435"/>
      <c r="DY90" s="435"/>
      <c r="DZ90" s="435"/>
      <c r="EA90" s="435"/>
      <c r="EB90" s="434"/>
      <c r="EC90" s="435"/>
      <c r="ED90" s="435"/>
      <c r="EE90" s="435"/>
      <c r="EF90" s="435"/>
      <c r="EG90" s="435"/>
      <c r="EH90" s="435"/>
      <c r="EI90" s="435"/>
      <c r="EJ90" s="435"/>
      <c r="EK90" s="435"/>
      <c r="EL90" s="128"/>
      <c r="EV90" s="128"/>
      <c r="FF90" s="128"/>
      <c r="FP90" s="128"/>
      <c r="FZ90" s="128"/>
      <c r="GJ90" s="128"/>
      <c r="GT90" s="128"/>
      <c r="HD90" s="128"/>
      <c r="HN90" s="128"/>
      <c r="HX90" s="128"/>
      <c r="IH90" s="128"/>
      <c r="IR90" s="128"/>
      <c r="JB90" s="128"/>
      <c r="JL90" s="128"/>
      <c r="JV90" s="128"/>
      <c r="KF90" s="128"/>
    </row>
    <row xmlns:x14ac="http://schemas.microsoft.com/office/spreadsheetml/2009/9/ac" r="91" s="3" customFormat="true" x14ac:dyDescent="0.25">
      <c r="A91" s="395" t="str">
        <f ca="true">IF(ISBLANK('Data Summary'!A93),"",'Data Summary'!A93)</f>
        <v/>
      </c>
      <c r="B91" s="128"/>
      <c r="L91" s="128"/>
      <c r="V91" s="128"/>
      <c r="AF91" s="128"/>
      <c r="AP91" s="434"/>
      <c r="AQ91" s="435"/>
      <c r="AR91" s="435"/>
      <c r="AS91" s="435"/>
      <c r="AT91" s="435"/>
      <c r="AU91" s="435"/>
      <c r="AV91" s="435"/>
      <c r="AW91" s="435"/>
      <c r="AX91" s="435"/>
      <c r="AY91" s="435"/>
      <c r="AZ91" s="434"/>
      <c r="BA91" s="435"/>
      <c r="BB91" s="435"/>
      <c r="BC91" s="435"/>
      <c r="BD91" s="435"/>
      <c r="BE91" s="435"/>
      <c r="BF91" s="435"/>
      <c r="BG91" s="435"/>
      <c r="BH91" s="435"/>
      <c r="BI91" s="435"/>
      <c r="BJ91" s="128"/>
      <c r="BT91" s="128"/>
      <c r="BU91" s="128"/>
      <c r="BV91" s="128"/>
      <c r="BW91" s="128"/>
      <c r="BX91" s="128"/>
      <c r="BY91" s="128"/>
      <c r="BZ91" s="128"/>
      <c r="CA91" s="128"/>
      <c r="CD91" s="434"/>
      <c r="CE91" s="435"/>
      <c r="CF91" s="435"/>
      <c r="CG91" s="435"/>
      <c r="CH91" s="435"/>
      <c r="CI91" s="435"/>
      <c r="CJ91" s="435"/>
      <c r="CK91" s="435"/>
      <c r="CL91" s="435"/>
      <c r="CM91" s="435"/>
      <c r="CN91" s="434"/>
      <c r="CO91" s="435"/>
      <c r="CP91" s="435"/>
      <c r="CQ91" s="435"/>
      <c r="CR91" s="435"/>
      <c r="CS91" s="435"/>
      <c r="CT91" s="435"/>
      <c r="CU91" s="435"/>
      <c r="CV91" s="435"/>
      <c r="CW91" s="435"/>
      <c r="CX91" s="128"/>
      <c r="DH91" s="128"/>
      <c r="DR91" s="434"/>
      <c r="DS91" s="435"/>
      <c r="DT91" s="435"/>
      <c r="DU91" s="435"/>
      <c r="DV91" s="435"/>
      <c r="DW91" s="435"/>
      <c r="DX91" s="435"/>
      <c r="DY91" s="435"/>
      <c r="DZ91" s="435"/>
      <c r="EA91" s="435"/>
      <c r="EB91" s="434"/>
      <c r="EC91" s="435"/>
      <c r="ED91" s="435"/>
      <c r="EE91" s="435"/>
      <c r="EF91" s="435"/>
      <c r="EG91" s="435"/>
      <c r="EH91" s="435"/>
      <c r="EI91" s="435"/>
      <c r="EJ91" s="435"/>
      <c r="EK91" s="435"/>
      <c r="EL91" s="128"/>
      <c r="EV91" s="128"/>
      <c r="FF91" s="128"/>
      <c r="FP91" s="128"/>
      <c r="FZ91" s="128"/>
      <c r="GJ91" s="128"/>
      <c r="GT91" s="128"/>
      <c r="HD91" s="128"/>
      <c r="HN91" s="128"/>
      <c r="HX91" s="128"/>
      <c r="IH91" s="128"/>
      <c r="IR91" s="128"/>
      <c r="JB91" s="128"/>
      <c r="JL91" s="128"/>
      <c r="JV91" s="128"/>
      <c r="KF91" s="128"/>
    </row>
    <row xmlns:x14ac="http://schemas.microsoft.com/office/spreadsheetml/2009/9/ac" r="92" s="3" customFormat="true" x14ac:dyDescent="0.25">
      <c r="A92" s="395" t="str">
        <f ca="true">IF(ISBLANK('Data Summary'!A94),"",'Data Summary'!A94)</f>
        <v/>
      </c>
      <c r="B92" s="128"/>
      <c r="L92" s="128"/>
      <c r="V92" s="128"/>
      <c r="AF92" s="128"/>
      <c r="AP92" s="434"/>
      <c r="AQ92" s="435"/>
      <c r="AR92" s="435"/>
      <c r="AS92" s="435"/>
      <c r="AT92" s="435"/>
      <c r="AU92" s="435"/>
      <c r="AV92" s="435"/>
      <c r="AW92" s="435"/>
      <c r="AX92" s="435"/>
      <c r="AY92" s="435"/>
      <c r="AZ92" s="434"/>
      <c r="BA92" s="435"/>
      <c r="BB92" s="435"/>
      <c r="BC92" s="435"/>
      <c r="BD92" s="435"/>
      <c r="BE92" s="435"/>
      <c r="BF92" s="435"/>
      <c r="BG92" s="435"/>
      <c r="BH92" s="435"/>
      <c r="BI92" s="435"/>
      <c r="BJ92" s="128"/>
      <c r="BT92" s="128"/>
      <c r="BU92" s="128"/>
      <c r="BV92" s="128"/>
      <c r="BW92" s="128"/>
      <c r="BX92" s="128"/>
      <c r="BY92" s="128"/>
      <c r="BZ92" s="128"/>
      <c r="CA92" s="128"/>
      <c r="CD92" s="434"/>
      <c r="CE92" s="435"/>
      <c r="CF92" s="435"/>
      <c r="CG92" s="435"/>
      <c r="CH92" s="435"/>
      <c r="CI92" s="435"/>
      <c r="CJ92" s="435"/>
      <c r="CK92" s="435"/>
      <c r="CL92" s="435"/>
      <c r="CM92" s="435"/>
      <c r="CN92" s="434"/>
      <c r="CO92" s="435"/>
      <c r="CP92" s="435"/>
      <c r="CQ92" s="435"/>
      <c r="CR92" s="435"/>
      <c r="CS92" s="435"/>
      <c r="CT92" s="435"/>
      <c r="CU92" s="435"/>
      <c r="CV92" s="435"/>
      <c r="CW92" s="435"/>
      <c r="CX92" s="128"/>
      <c r="DH92" s="128"/>
      <c r="DR92" s="434"/>
      <c r="DS92" s="435"/>
      <c r="DT92" s="435"/>
      <c r="DU92" s="435"/>
      <c r="DV92" s="435"/>
      <c r="DW92" s="435"/>
      <c r="DX92" s="435"/>
      <c r="DY92" s="435"/>
      <c r="DZ92" s="435"/>
      <c r="EA92" s="435"/>
      <c r="EB92" s="434"/>
      <c r="EC92" s="435"/>
      <c r="ED92" s="435"/>
      <c r="EE92" s="435"/>
      <c r="EF92" s="435"/>
      <c r="EG92" s="435"/>
      <c r="EH92" s="435"/>
      <c r="EI92" s="435"/>
      <c r="EJ92" s="435"/>
      <c r="EK92" s="435"/>
      <c r="EL92" s="128"/>
      <c r="EV92" s="128"/>
      <c r="FF92" s="128"/>
      <c r="FP92" s="128"/>
      <c r="FZ92" s="128"/>
      <c r="GJ92" s="128"/>
      <c r="GT92" s="128"/>
      <c r="HD92" s="128"/>
      <c r="HN92" s="128"/>
      <c r="HX92" s="128"/>
      <c r="IH92" s="128"/>
      <c r="IR92" s="128"/>
      <c r="JB92" s="128"/>
      <c r="JL92" s="128"/>
      <c r="JV92" s="128"/>
      <c r="KF92" s="128"/>
    </row>
    <row xmlns:x14ac="http://schemas.microsoft.com/office/spreadsheetml/2009/9/ac" r="93" s="3" customFormat="true" x14ac:dyDescent="0.25">
      <c r="A93" s="395" t="str">
        <f ca="true">IF(ISBLANK('Data Summary'!A95),"",'Data Summary'!A95)</f>
        <v/>
      </c>
      <c r="B93" s="128"/>
      <c r="L93" s="128"/>
      <c r="V93" s="128"/>
      <c r="AF93" s="128"/>
      <c r="AP93" s="434"/>
      <c r="AQ93" s="435"/>
      <c r="AR93" s="435"/>
      <c r="AS93" s="435"/>
      <c r="AT93" s="435"/>
      <c r="AU93" s="435"/>
      <c r="AV93" s="435"/>
      <c r="AW93" s="435"/>
      <c r="AX93" s="435"/>
      <c r="AY93" s="435"/>
      <c r="AZ93" s="434"/>
      <c r="BA93" s="435"/>
      <c r="BB93" s="435"/>
      <c r="BC93" s="435"/>
      <c r="BD93" s="435"/>
      <c r="BE93" s="435"/>
      <c r="BF93" s="435"/>
      <c r="BG93" s="435"/>
      <c r="BH93" s="435"/>
      <c r="BI93" s="435"/>
      <c r="BJ93" s="128"/>
      <c r="BT93" s="128"/>
      <c r="BU93" s="128"/>
      <c r="BV93" s="128"/>
      <c r="BW93" s="128"/>
      <c r="BX93" s="128"/>
      <c r="BY93" s="128"/>
      <c r="BZ93" s="128"/>
      <c r="CA93" s="128"/>
      <c r="CD93" s="434"/>
      <c r="CE93" s="435"/>
      <c r="CF93" s="435"/>
      <c r="CG93" s="435"/>
      <c r="CH93" s="435"/>
      <c r="CI93" s="435"/>
      <c r="CJ93" s="435"/>
      <c r="CK93" s="435"/>
      <c r="CL93" s="435"/>
      <c r="CM93" s="435"/>
      <c r="CN93" s="434"/>
      <c r="CO93" s="435"/>
      <c r="CP93" s="435"/>
      <c r="CQ93" s="435"/>
      <c r="CR93" s="435"/>
      <c r="CS93" s="435"/>
      <c r="CT93" s="435"/>
      <c r="CU93" s="435"/>
      <c r="CV93" s="435"/>
      <c r="CW93" s="435"/>
      <c r="CX93" s="128"/>
      <c r="DH93" s="128"/>
      <c r="DR93" s="434"/>
      <c r="DS93" s="435"/>
      <c r="DT93" s="435"/>
      <c r="DU93" s="435"/>
      <c r="DV93" s="435"/>
      <c r="DW93" s="435"/>
      <c r="DX93" s="435"/>
      <c r="DY93" s="435"/>
      <c r="DZ93" s="435"/>
      <c r="EA93" s="435"/>
      <c r="EB93" s="434"/>
      <c r="EC93" s="435"/>
      <c r="ED93" s="435"/>
      <c r="EE93" s="435"/>
      <c r="EF93" s="435"/>
      <c r="EG93" s="435"/>
      <c r="EH93" s="435"/>
      <c r="EI93" s="435"/>
      <c r="EJ93" s="435"/>
      <c r="EK93" s="435"/>
      <c r="EL93" s="128"/>
      <c r="EV93" s="128"/>
      <c r="FF93" s="128"/>
      <c r="FP93" s="128"/>
      <c r="FZ93" s="128"/>
      <c r="GJ93" s="128"/>
      <c r="GT93" s="128"/>
      <c r="HD93" s="128"/>
      <c r="HN93" s="128"/>
      <c r="HX93" s="128"/>
      <c r="IH93" s="128"/>
      <c r="IR93" s="128"/>
      <c r="JB93" s="128"/>
      <c r="JL93" s="128"/>
      <c r="JV93" s="128"/>
      <c r="KF93" s="128"/>
    </row>
    <row xmlns:x14ac="http://schemas.microsoft.com/office/spreadsheetml/2009/9/ac" r="94" s="3" customFormat="true" x14ac:dyDescent="0.25">
      <c r="A94" s="395" t="str">
        <f ca="true">IF(ISBLANK('Data Summary'!A96),"",'Data Summary'!A96)</f>
        <v/>
      </c>
      <c r="B94" s="128"/>
      <c r="L94" s="128"/>
      <c r="V94" s="128"/>
      <c r="AF94" s="128"/>
      <c r="AP94" s="434"/>
      <c r="AQ94" s="435"/>
      <c r="AR94" s="435"/>
      <c r="AS94" s="435"/>
      <c r="AT94" s="435"/>
      <c r="AU94" s="435"/>
      <c r="AV94" s="435"/>
      <c r="AW94" s="435"/>
      <c r="AX94" s="435"/>
      <c r="AY94" s="435"/>
      <c r="AZ94" s="434"/>
      <c r="BA94" s="435"/>
      <c r="BB94" s="435"/>
      <c r="BC94" s="435"/>
      <c r="BD94" s="435"/>
      <c r="BE94" s="435"/>
      <c r="BF94" s="435"/>
      <c r="BG94" s="435"/>
      <c r="BH94" s="435"/>
      <c r="BI94" s="435"/>
      <c r="BJ94" s="128"/>
      <c r="BT94" s="128"/>
      <c r="BU94" s="128"/>
      <c r="BV94" s="128"/>
      <c r="BW94" s="128"/>
      <c r="BX94" s="128"/>
      <c r="BY94" s="128"/>
      <c r="BZ94" s="128"/>
      <c r="CA94" s="128"/>
      <c r="CD94" s="434"/>
      <c r="CE94" s="435"/>
      <c r="CF94" s="435"/>
      <c r="CG94" s="435"/>
      <c r="CH94" s="435"/>
      <c r="CI94" s="435"/>
      <c r="CJ94" s="435"/>
      <c r="CK94" s="435"/>
      <c r="CL94" s="435"/>
      <c r="CM94" s="435"/>
      <c r="CN94" s="434"/>
      <c r="CO94" s="435"/>
      <c r="CP94" s="435"/>
      <c r="CQ94" s="435"/>
      <c r="CR94" s="435"/>
      <c r="CS94" s="435"/>
      <c r="CT94" s="435"/>
      <c r="CU94" s="435"/>
      <c r="CV94" s="435"/>
      <c r="CW94" s="435"/>
      <c r="CX94" s="128"/>
      <c r="DH94" s="128"/>
      <c r="DR94" s="434"/>
      <c r="DS94" s="435"/>
      <c r="DT94" s="435"/>
      <c r="DU94" s="435"/>
      <c r="DV94" s="435"/>
      <c r="DW94" s="435"/>
      <c r="DX94" s="435"/>
      <c r="DY94" s="435"/>
      <c r="DZ94" s="435"/>
      <c r="EA94" s="435"/>
      <c r="EB94" s="434"/>
      <c r="EC94" s="435"/>
      <c r="ED94" s="435"/>
      <c r="EE94" s="435"/>
      <c r="EF94" s="435"/>
      <c r="EG94" s="435"/>
      <c r="EH94" s="435"/>
      <c r="EI94" s="435"/>
      <c r="EJ94" s="435"/>
      <c r="EK94" s="435"/>
      <c r="EL94" s="128"/>
      <c r="EV94" s="128"/>
      <c r="FF94" s="128"/>
      <c r="FP94" s="128"/>
      <c r="FZ94" s="128"/>
      <c r="GJ94" s="128"/>
      <c r="GT94" s="128"/>
      <c r="HD94" s="128"/>
      <c r="HN94" s="128"/>
      <c r="HX94" s="128"/>
      <c r="IH94" s="128"/>
      <c r="IR94" s="128"/>
      <c r="JB94" s="128"/>
      <c r="JL94" s="128"/>
      <c r="JV94" s="128"/>
      <c r="KF94" s="128"/>
    </row>
    <row xmlns:x14ac="http://schemas.microsoft.com/office/spreadsheetml/2009/9/ac" r="95" s="3" customFormat="true" x14ac:dyDescent="0.25">
      <c r="A95" s="395" t="str">
        <f ca="true">IF(ISBLANK('Data Summary'!A97),"",'Data Summary'!A97)</f>
        <v/>
      </c>
      <c r="B95" s="128"/>
      <c r="L95" s="128"/>
      <c r="V95" s="128"/>
      <c r="AF95" s="128"/>
      <c r="AP95" s="434"/>
      <c r="AQ95" s="435"/>
      <c r="AR95" s="435"/>
      <c r="AS95" s="435"/>
      <c r="AT95" s="435"/>
      <c r="AU95" s="435"/>
      <c r="AV95" s="435"/>
      <c r="AW95" s="435"/>
      <c r="AX95" s="435"/>
      <c r="AY95" s="435"/>
      <c r="AZ95" s="434"/>
      <c r="BA95" s="435"/>
      <c r="BB95" s="435"/>
      <c r="BC95" s="435"/>
      <c r="BD95" s="435"/>
      <c r="BE95" s="435"/>
      <c r="BF95" s="435"/>
      <c r="BG95" s="435"/>
      <c r="BH95" s="435"/>
      <c r="BI95" s="435"/>
      <c r="BJ95" s="128"/>
      <c r="BT95" s="128"/>
      <c r="BU95" s="128"/>
      <c r="BV95" s="128"/>
      <c r="BW95" s="128"/>
      <c r="BX95" s="128"/>
      <c r="BY95" s="128"/>
      <c r="BZ95" s="128"/>
      <c r="CA95" s="128"/>
      <c r="CD95" s="434"/>
      <c r="CE95" s="435"/>
      <c r="CF95" s="435"/>
      <c r="CG95" s="435"/>
      <c r="CH95" s="435"/>
      <c r="CI95" s="435"/>
      <c r="CJ95" s="435"/>
      <c r="CK95" s="435"/>
      <c r="CL95" s="435"/>
      <c r="CM95" s="435"/>
      <c r="CN95" s="434"/>
      <c r="CO95" s="435"/>
      <c r="CP95" s="435"/>
      <c r="CQ95" s="435"/>
      <c r="CR95" s="435"/>
      <c r="CS95" s="435"/>
      <c r="CT95" s="435"/>
      <c r="CU95" s="435"/>
      <c r="CV95" s="435"/>
      <c r="CW95" s="435"/>
      <c r="CX95" s="128"/>
      <c r="DH95" s="128"/>
      <c r="DR95" s="434"/>
      <c r="DS95" s="435"/>
      <c r="DT95" s="435"/>
      <c r="DU95" s="435"/>
      <c r="DV95" s="435"/>
      <c r="DW95" s="435"/>
      <c r="DX95" s="435"/>
      <c r="DY95" s="435"/>
      <c r="DZ95" s="435"/>
      <c r="EA95" s="435"/>
      <c r="EB95" s="434"/>
      <c r="EC95" s="435"/>
      <c r="ED95" s="435"/>
      <c r="EE95" s="435"/>
      <c r="EF95" s="435"/>
      <c r="EG95" s="435"/>
      <c r="EH95" s="435"/>
      <c r="EI95" s="435"/>
      <c r="EJ95" s="435"/>
      <c r="EK95" s="435"/>
      <c r="EL95" s="128"/>
      <c r="EV95" s="128"/>
      <c r="FF95" s="128"/>
      <c r="FP95" s="128"/>
      <c r="FZ95" s="128"/>
      <c r="GJ95" s="128"/>
      <c r="GT95" s="128"/>
      <c r="HD95" s="128"/>
      <c r="HN95" s="128"/>
      <c r="HX95" s="128"/>
      <c r="IH95" s="128"/>
      <c r="IR95" s="128"/>
      <c r="JB95" s="128"/>
      <c r="JL95" s="128"/>
      <c r="JV95" s="128"/>
      <c r="KF95" s="128"/>
    </row>
    <row xmlns:x14ac="http://schemas.microsoft.com/office/spreadsheetml/2009/9/ac" r="96" s="3" customFormat="true" x14ac:dyDescent="0.25">
      <c r="A96" s="395" t="str">
        <f ca="true">IF(ISBLANK('Data Summary'!A98),"",'Data Summary'!A98)</f>
        <v/>
      </c>
      <c r="B96" s="128"/>
      <c r="L96" s="128"/>
      <c r="V96" s="128"/>
      <c r="AF96" s="128"/>
      <c r="AP96" s="434"/>
      <c r="AQ96" s="435"/>
      <c r="AR96" s="435"/>
      <c r="AS96" s="435"/>
      <c r="AT96" s="435"/>
      <c r="AU96" s="435"/>
      <c r="AV96" s="435"/>
      <c r="AW96" s="435"/>
      <c r="AX96" s="435"/>
      <c r="AY96" s="435"/>
      <c r="AZ96" s="434"/>
      <c r="BA96" s="435"/>
      <c r="BB96" s="435"/>
      <c r="BC96" s="435"/>
      <c r="BD96" s="435"/>
      <c r="BE96" s="435"/>
      <c r="BF96" s="435"/>
      <c r="BG96" s="435"/>
      <c r="BH96" s="435"/>
      <c r="BI96" s="435"/>
      <c r="BJ96" s="128"/>
      <c r="BT96" s="128"/>
      <c r="BU96" s="128"/>
      <c r="BV96" s="128"/>
      <c r="BW96" s="128"/>
      <c r="BX96" s="128"/>
      <c r="BY96" s="128"/>
      <c r="BZ96" s="128"/>
      <c r="CA96" s="128"/>
      <c r="CD96" s="434"/>
      <c r="CE96" s="435"/>
      <c r="CF96" s="435"/>
      <c r="CG96" s="435"/>
      <c r="CH96" s="435"/>
      <c r="CI96" s="435"/>
      <c r="CJ96" s="435"/>
      <c r="CK96" s="435"/>
      <c r="CL96" s="435"/>
      <c r="CM96" s="435"/>
      <c r="CN96" s="434"/>
      <c r="CO96" s="435"/>
      <c r="CP96" s="435"/>
      <c r="CQ96" s="435"/>
      <c r="CR96" s="435"/>
      <c r="CS96" s="435"/>
      <c r="CT96" s="435"/>
      <c r="CU96" s="435"/>
      <c r="CV96" s="435"/>
      <c r="CW96" s="435"/>
      <c r="CX96" s="128"/>
      <c r="DH96" s="128"/>
      <c r="DR96" s="434"/>
      <c r="DS96" s="435"/>
      <c r="DT96" s="435"/>
      <c r="DU96" s="435"/>
      <c r="DV96" s="435"/>
      <c r="DW96" s="435"/>
      <c r="DX96" s="435"/>
      <c r="DY96" s="435"/>
      <c r="DZ96" s="435"/>
      <c r="EA96" s="435"/>
      <c r="EB96" s="434"/>
      <c r="EC96" s="435"/>
      <c r="ED96" s="435"/>
      <c r="EE96" s="435"/>
      <c r="EF96" s="435"/>
      <c r="EG96" s="435"/>
      <c r="EH96" s="435"/>
      <c r="EI96" s="435"/>
      <c r="EJ96" s="435"/>
      <c r="EK96" s="435"/>
      <c r="EL96" s="128"/>
      <c r="EV96" s="128"/>
      <c r="FF96" s="128"/>
      <c r="FP96" s="128"/>
      <c r="FZ96" s="128"/>
      <c r="GJ96" s="128"/>
      <c r="GT96" s="128"/>
      <c r="HD96" s="128"/>
      <c r="HN96" s="128"/>
      <c r="HX96" s="128"/>
      <c r="IH96" s="128"/>
      <c r="IR96" s="128"/>
      <c r="JB96" s="128"/>
      <c r="JL96" s="128"/>
      <c r="JV96" s="128"/>
      <c r="KF96" s="128"/>
    </row>
    <row xmlns:x14ac="http://schemas.microsoft.com/office/spreadsheetml/2009/9/ac" r="97" s="3" customFormat="true" x14ac:dyDescent="0.25">
      <c r="A97" s="395" t="str">
        <f ca="true">IF(ISBLANK('Data Summary'!A99),"",'Data Summary'!A99)</f>
        <v/>
      </c>
      <c r="B97" s="128"/>
      <c r="L97" s="128"/>
      <c r="V97" s="128"/>
      <c r="AF97" s="128"/>
      <c r="AP97" s="434"/>
      <c r="AQ97" s="435"/>
      <c r="AR97" s="435"/>
      <c r="AS97" s="435"/>
      <c r="AT97" s="435"/>
      <c r="AU97" s="435"/>
      <c r="AV97" s="435"/>
      <c r="AW97" s="435"/>
      <c r="AX97" s="435"/>
      <c r="AY97" s="435"/>
      <c r="AZ97" s="434"/>
      <c r="BA97" s="435"/>
      <c r="BB97" s="435"/>
      <c r="BC97" s="435"/>
      <c r="BD97" s="435"/>
      <c r="BE97" s="435"/>
      <c r="BF97" s="435"/>
      <c r="BG97" s="435"/>
      <c r="BH97" s="435"/>
      <c r="BI97" s="435"/>
      <c r="BJ97" s="128"/>
      <c r="BT97" s="128"/>
      <c r="BU97" s="128"/>
      <c r="BV97" s="128"/>
      <c r="BW97" s="128"/>
      <c r="BX97" s="128"/>
      <c r="BY97" s="128"/>
      <c r="BZ97" s="128"/>
      <c r="CA97" s="128"/>
      <c r="CD97" s="434"/>
      <c r="CE97" s="435"/>
      <c r="CF97" s="435"/>
      <c r="CG97" s="435"/>
      <c r="CH97" s="435"/>
      <c r="CI97" s="435"/>
      <c r="CJ97" s="435"/>
      <c r="CK97" s="435"/>
      <c r="CL97" s="435"/>
      <c r="CM97" s="435"/>
      <c r="CN97" s="434"/>
      <c r="CO97" s="435"/>
      <c r="CP97" s="435"/>
      <c r="CQ97" s="435"/>
      <c r="CR97" s="435"/>
      <c r="CS97" s="435"/>
      <c r="CT97" s="435"/>
      <c r="CU97" s="435"/>
      <c r="CV97" s="435"/>
      <c r="CW97" s="435"/>
      <c r="CX97" s="128"/>
      <c r="DH97" s="128"/>
      <c r="DR97" s="434"/>
      <c r="DS97" s="435"/>
      <c r="DT97" s="435"/>
      <c r="DU97" s="435"/>
      <c r="DV97" s="435"/>
      <c r="DW97" s="435"/>
      <c r="DX97" s="435"/>
      <c r="DY97" s="435"/>
      <c r="DZ97" s="435"/>
      <c r="EA97" s="435"/>
      <c r="EB97" s="434"/>
      <c r="EC97" s="435"/>
      <c r="ED97" s="435"/>
      <c r="EE97" s="435"/>
      <c r="EF97" s="435"/>
      <c r="EG97" s="435"/>
      <c r="EH97" s="435"/>
      <c r="EI97" s="435"/>
      <c r="EJ97" s="435"/>
      <c r="EK97" s="435"/>
      <c r="EL97" s="128"/>
      <c r="EV97" s="128"/>
      <c r="FF97" s="128"/>
      <c r="FP97" s="128"/>
      <c r="FZ97" s="128"/>
      <c r="GJ97" s="128"/>
      <c r="GT97" s="128"/>
      <c r="HD97" s="128"/>
      <c r="HN97" s="128"/>
      <c r="HX97" s="128"/>
      <c r="IH97" s="128"/>
      <c r="IR97" s="128"/>
      <c r="JB97" s="128"/>
      <c r="JL97" s="128"/>
      <c r="JV97" s="128"/>
      <c r="KF97" s="128"/>
    </row>
    <row xmlns:x14ac="http://schemas.microsoft.com/office/spreadsheetml/2009/9/ac" r="98" s="3" customFormat="true" x14ac:dyDescent="0.25">
      <c r="A98" s="395" t="str">
        <f ca="true">IF(ISBLANK('Data Summary'!A100),"",'Data Summary'!A100)</f>
        <v/>
      </c>
      <c r="B98" s="128"/>
      <c r="L98" s="128"/>
      <c r="V98" s="128"/>
      <c r="AF98" s="128"/>
      <c r="AP98" s="434"/>
      <c r="AQ98" s="435"/>
      <c r="AR98" s="435"/>
      <c r="AS98" s="435"/>
      <c r="AT98" s="435"/>
      <c r="AU98" s="435"/>
      <c r="AV98" s="435"/>
      <c r="AW98" s="435"/>
      <c r="AX98" s="435"/>
      <c r="AY98" s="435"/>
      <c r="AZ98" s="434"/>
      <c r="BA98" s="435"/>
      <c r="BB98" s="435"/>
      <c r="BC98" s="435"/>
      <c r="BD98" s="435"/>
      <c r="BE98" s="435"/>
      <c r="BF98" s="435"/>
      <c r="BG98" s="435"/>
      <c r="BH98" s="435"/>
      <c r="BI98" s="435"/>
      <c r="BJ98" s="128"/>
      <c r="BT98" s="128"/>
      <c r="BU98" s="128"/>
      <c r="BV98" s="128"/>
      <c r="BW98" s="128"/>
      <c r="BX98" s="128"/>
      <c r="BY98" s="128"/>
      <c r="BZ98" s="128"/>
      <c r="CA98" s="128"/>
      <c r="CD98" s="434"/>
      <c r="CE98" s="435"/>
      <c r="CF98" s="435"/>
      <c r="CG98" s="435"/>
      <c r="CH98" s="435"/>
      <c r="CI98" s="435"/>
      <c r="CJ98" s="435"/>
      <c r="CK98" s="435"/>
      <c r="CL98" s="435"/>
      <c r="CM98" s="435"/>
      <c r="CN98" s="434"/>
      <c r="CO98" s="435"/>
      <c r="CP98" s="435"/>
      <c r="CQ98" s="435"/>
      <c r="CR98" s="435"/>
      <c r="CS98" s="435"/>
      <c r="CT98" s="435"/>
      <c r="CU98" s="435"/>
      <c r="CV98" s="435"/>
      <c r="CW98" s="435"/>
      <c r="CX98" s="128"/>
      <c r="DH98" s="128"/>
      <c r="DR98" s="434"/>
      <c r="DS98" s="435"/>
      <c r="DT98" s="435"/>
      <c r="DU98" s="435"/>
      <c r="DV98" s="435"/>
      <c r="DW98" s="435"/>
      <c r="DX98" s="435"/>
      <c r="DY98" s="435"/>
      <c r="DZ98" s="435"/>
      <c r="EA98" s="435"/>
      <c r="EB98" s="434"/>
      <c r="EC98" s="435"/>
      <c r="ED98" s="435"/>
      <c r="EE98" s="435"/>
      <c r="EF98" s="435"/>
      <c r="EG98" s="435"/>
      <c r="EH98" s="435"/>
      <c r="EI98" s="435"/>
      <c r="EJ98" s="435"/>
      <c r="EK98" s="435"/>
      <c r="EL98" s="128"/>
      <c r="EV98" s="128"/>
      <c r="FF98" s="128"/>
      <c r="FP98" s="128"/>
      <c r="FZ98" s="128"/>
      <c r="GJ98" s="128"/>
      <c r="GT98" s="128"/>
      <c r="HD98" s="128"/>
      <c r="HN98" s="128"/>
      <c r="HX98" s="128"/>
      <c r="IH98" s="128"/>
      <c r="IR98" s="128"/>
      <c r="JB98" s="128"/>
      <c r="JL98" s="128"/>
      <c r="JV98" s="128"/>
      <c r="KF98" s="128"/>
    </row>
    <row xmlns:x14ac="http://schemas.microsoft.com/office/spreadsheetml/2009/9/ac" r="99" s="3" customFormat="true" x14ac:dyDescent="0.25">
      <c r="A99" s="395" t="str">
        <f ca="true">IF(ISBLANK('Data Summary'!A101),"",'Data Summary'!A101)</f>
        <v/>
      </c>
      <c r="B99" s="128"/>
      <c r="L99" s="128"/>
      <c r="V99" s="128"/>
      <c r="AF99" s="128"/>
      <c r="AP99" s="434"/>
      <c r="AQ99" s="435"/>
      <c r="AR99" s="435"/>
      <c r="AS99" s="435"/>
      <c r="AT99" s="435"/>
      <c r="AU99" s="435"/>
      <c r="AV99" s="435"/>
      <c r="AW99" s="435"/>
      <c r="AX99" s="435"/>
      <c r="AY99" s="435"/>
      <c r="AZ99" s="434"/>
      <c r="BA99" s="435"/>
      <c r="BB99" s="435"/>
      <c r="BC99" s="435"/>
      <c r="BD99" s="435"/>
      <c r="BE99" s="435"/>
      <c r="BF99" s="435"/>
      <c r="BG99" s="435"/>
      <c r="BH99" s="435"/>
      <c r="BI99" s="435"/>
      <c r="BJ99" s="128"/>
      <c r="BT99" s="128"/>
      <c r="BU99" s="128"/>
      <c r="BV99" s="128"/>
      <c r="BW99" s="128"/>
      <c r="BX99" s="128"/>
      <c r="BY99" s="128"/>
      <c r="BZ99" s="128"/>
      <c r="CA99" s="128"/>
      <c r="CD99" s="434"/>
      <c r="CE99" s="435"/>
      <c r="CF99" s="435"/>
      <c r="CG99" s="435"/>
      <c r="CH99" s="435"/>
      <c r="CI99" s="435"/>
      <c r="CJ99" s="435"/>
      <c r="CK99" s="435"/>
      <c r="CL99" s="435"/>
      <c r="CM99" s="435"/>
      <c r="CN99" s="434"/>
      <c r="CO99" s="435"/>
      <c r="CP99" s="435"/>
      <c r="CQ99" s="435"/>
      <c r="CR99" s="435"/>
      <c r="CS99" s="435"/>
      <c r="CT99" s="435"/>
      <c r="CU99" s="435"/>
      <c r="CV99" s="435"/>
      <c r="CW99" s="435"/>
      <c r="CX99" s="128"/>
      <c r="DH99" s="128"/>
      <c r="DR99" s="434"/>
      <c r="DS99" s="435"/>
      <c r="DT99" s="435"/>
      <c r="DU99" s="435"/>
      <c r="DV99" s="435"/>
      <c r="DW99" s="435"/>
      <c r="DX99" s="435"/>
      <c r="DY99" s="435"/>
      <c r="DZ99" s="435"/>
      <c r="EA99" s="435"/>
      <c r="EB99" s="434"/>
      <c r="EC99" s="435"/>
      <c r="ED99" s="435"/>
      <c r="EE99" s="435"/>
      <c r="EF99" s="435"/>
      <c r="EG99" s="435"/>
      <c r="EH99" s="435"/>
      <c r="EI99" s="435"/>
      <c r="EJ99" s="435"/>
      <c r="EK99" s="435"/>
      <c r="EL99" s="128"/>
      <c r="EV99" s="128"/>
      <c r="FF99" s="128"/>
      <c r="FP99" s="128"/>
      <c r="FZ99" s="128"/>
      <c r="GJ99" s="128"/>
      <c r="GT99" s="128"/>
      <c r="HD99" s="128"/>
      <c r="HN99" s="128"/>
      <c r="HX99" s="128"/>
      <c r="IH99" s="128"/>
      <c r="IR99" s="128"/>
      <c r="JB99" s="128"/>
      <c r="JL99" s="128"/>
      <c r="JV99" s="128"/>
      <c r="KF99" s="128"/>
    </row>
    <row xmlns:x14ac="http://schemas.microsoft.com/office/spreadsheetml/2009/9/ac" r="100" s="3" customFormat="true" x14ac:dyDescent="0.25">
      <c r="A100" s="395" t="str">
        <f ca="true">IF(ISBLANK('Data Summary'!A102),"",'Data Summary'!A102)</f>
        <v/>
      </c>
      <c r="B100" s="128"/>
      <c r="L100" s="128"/>
      <c r="V100" s="128"/>
      <c r="AF100" s="128"/>
      <c r="AP100" s="434"/>
      <c r="AQ100" s="435"/>
      <c r="AR100" s="435"/>
      <c r="AS100" s="435"/>
      <c r="AT100" s="435"/>
      <c r="AU100" s="435"/>
      <c r="AV100" s="435"/>
      <c r="AW100" s="435"/>
      <c r="AX100" s="435"/>
      <c r="AY100" s="435"/>
      <c r="AZ100" s="434"/>
      <c r="BA100" s="435"/>
      <c r="BB100" s="435"/>
      <c r="BC100" s="435"/>
      <c r="BD100" s="435"/>
      <c r="BE100" s="435"/>
      <c r="BF100" s="435"/>
      <c r="BG100" s="435"/>
      <c r="BH100" s="435"/>
      <c r="BI100" s="435"/>
      <c r="BJ100" s="128"/>
      <c r="BT100" s="128"/>
      <c r="BU100" s="128"/>
      <c r="BV100" s="128"/>
      <c r="BW100" s="128"/>
      <c r="BX100" s="128"/>
      <c r="BY100" s="128"/>
      <c r="BZ100" s="128"/>
      <c r="CA100" s="128"/>
      <c r="CD100" s="434"/>
      <c r="CE100" s="435"/>
      <c r="CF100" s="435"/>
      <c r="CG100" s="435"/>
      <c r="CH100" s="435"/>
      <c r="CI100" s="435"/>
      <c r="CJ100" s="435"/>
      <c r="CK100" s="435"/>
      <c r="CL100" s="435"/>
      <c r="CM100" s="435"/>
      <c r="CN100" s="434"/>
      <c r="CO100" s="435"/>
      <c r="CP100" s="435"/>
      <c r="CQ100" s="435"/>
      <c r="CR100" s="435"/>
      <c r="CS100" s="435"/>
      <c r="CT100" s="435"/>
      <c r="CU100" s="435"/>
      <c r="CV100" s="435"/>
      <c r="CW100" s="435"/>
      <c r="CX100" s="128"/>
      <c r="DH100" s="128"/>
      <c r="DR100" s="434"/>
      <c r="DS100" s="435"/>
      <c r="DT100" s="435"/>
      <c r="DU100" s="435"/>
      <c r="DV100" s="435"/>
      <c r="DW100" s="435"/>
      <c r="DX100" s="435"/>
      <c r="DY100" s="435"/>
      <c r="DZ100" s="435"/>
      <c r="EA100" s="435"/>
      <c r="EB100" s="434"/>
      <c r="EC100" s="435"/>
      <c r="ED100" s="435"/>
      <c r="EE100" s="435"/>
      <c r="EF100" s="435"/>
      <c r="EG100" s="435"/>
      <c r="EH100" s="435"/>
      <c r="EI100" s="435"/>
      <c r="EJ100" s="435"/>
      <c r="EK100" s="435"/>
      <c r="EL100" s="128"/>
      <c r="EV100" s="128"/>
      <c r="FF100" s="128"/>
      <c r="FP100" s="128"/>
      <c r="FZ100" s="128"/>
      <c r="GJ100" s="128"/>
      <c r="GT100" s="128"/>
      <c r="HD100" s="128"/>
      <c r="HN100" s="128"/>
      <c r="HX100" s="128"/>
      <c r="IH100" s="128"/>
      <c r="IR100" s="128"/>
      <c r="JB100" s="128"/>
      <c r="JL100" s="128"/>
      <c r="JV100" s="128"/>
      <c r="KF100" s="128"/>
    </row>
    <row xmlns:x14ac="http://schemas.microsoft.com/office/spreadsheetml/2009/9/ac" r="101" s="3" customFormat="true" x14ac:dyDescent="0.25">
      <c r="A101" s="395" t="str">
        <f ca="true">IF(ISBLANK('Data Summary'!A103),"",'Data Summary'!A103)</f>
        <v/>
      </c>
      <c r="B101" s="128"/>
      <c r="L101" s="128"/>
      <c r="V101" s="128"/>
      <c r="AF101" s="128"/>
      <c r="AP101" s="434"/>
      <c r="AQ101" s="435"/>
      <c r="AR101" s="435"/>
      <c r="AS101" s="435"/>
      <c r="AT101" s="435"/>
      <c r="AU101" s="435"/>
      <c r="AV101" s="435"/>
      <c r="AW101" s="435"/>
      <c r="AX101" s="435"/>
      <c r="AY101" s="435"/>
      <c r="AZ101" s="434"/>
      <c r="BA101" s="435"/>
      <c r="BB101" s="435"/>
      <c r="BC101" s="435"/>
      <c r="BD101" s="435"/>
      <c r="BE101" s="435"/>
      <c r="BF101" s="435"/>
      <c r="BG101" s="435"/>
      <c r="BH101" s="435"/>
      <c r="BI101" s="435"/>
      <c r="BJ101" s="128"/>
      <c r="BT101" s="128"/>
      <c r="BU101" s="128"/>
      <c r="BV101" s="128"/>
      <c r="BW101" s="128"/>
      <c r="BX101" s="128"/>
      <c r="BY101" s="128"/>
      <c r="BZ101" s="128"/>
      <c r="CA101" s="128"/>
      <c r="CD101" s="434"/>
      <c r="CE101" s="435"/>
      <c r="CF101" s="435"/>
      <c r="CG101" s="435"/>
      <c r="CH101" s="435"/>
      <c r="CI101" s="435"/>
      <c r="CJ101" s="435"/>
      <c r="CK101" s="435"/>
      <c r="CL101" s="435"/>
      <c r="CM101" s="435"/>
      <c r="CN101" s="434"/>
      <c r="CO101" s="435"/>
      <c r="CP101" s="435"/>
      <c r="CQ101" s="435"/>
      <c r="CR101" s="435"/>
      <c r="CS101" s="435"/>
      <c r="CT101" s="435"/>
      <c r="CU101" s="435"/>
      <c r="CV101" s="435"/>
      <c r="CW101" s="435"/>
      <c r="CX101" s="128"/>
      <c r="DH101" s="128"/>
      <c r="DR101" s="434"/>
      <c r="DS101" s="435"/>
      <c r="DT101" s="435"/>
      <c r="DU101" s="435"/>
      <c r="DV101" s="435"/>
      <c r="DW101" s="435"/>
      <c r="DX101" s="435"/>
      <c r="DY101" s="435"/>
      <c r="DZ101" s="435"/>
      <c r="EA101" s="435"/>
      <c r="EB101" s="434"/>
      <c r="EC101" s="435"/>
      <c r="ED101" s="435"/>
      <c r="EE101" s="435"/>
      <c r="EF101" s="435"/>
      <c r="EG101" s="435"/>
      <c r="EH101" s="435"/>
      <c r="EI101" s="435"/>
      <c r="EJ101" s="435"/>
      <c r="EK101" s="435"/>
      <c r="EL101" s="128"/>
      <c r="EV101" s="128"/>
      <c r="FF101" s="128"/>
      <c r="FP101" s="128"/>
      <c r="FZ101" s="128"/>
      <c r="GJ101" s="128"/>
      <c r="GT101" s="128"/>
      <c r="HD101" s="128"/>
      <c r="HN101" s="128"/>
      <c r="HX101" s="128"/>
      <c r="IH101" s="128"/>
      <c r="IR101" s="128"/>
      <c r="JB101" s="128"/>
      <c r="JL101" s="128"/>
      <c r="JV101" s="128"/>
      <c r="KF101" s="128"/>
    </row>
    <row xmlns:x14ac="http://schemas.microsoft.com/office/spreadsheetml/2009/9/ac" r="102" s="3" customFormat="true" x14ac:dyDescent="0.25">
      <c r="A102" s="395" t="str">
        <f ca="true">IF(ISBLANK('Data Summary'!A104),"",'Data Summary'!A104)</f>
        <v/>
      </c>
      <c r="B102" s="128"/>
      <c r="L102" s="128"/>
      <c r="V102" s="128"/>
      <c r="AF102" s="128"/>
      <c r="AP102" s="434"/>
      <c r="AQ102" s="435"/>
      <c r="AR102" s="435"/>
      <c r="AS102" s="435"/>
      <c r="AT102" s="435"/>
      <c r="AU102" s="435"/>
      <c r="AV102" s="435"/>
      <c r="AW102" s="435"/>
      <c r="AX102" s="435"/>
      <c r="AY102" s="435"/>
      <c r="AZ102" s="434"/>
      <c r="BA102" s="435"/>
      <c r="BB102" s="435"/>
      <c r="BC102" s="435"/>
      <c r="BD102" s="435"/>
      <c r="BE102" s="435"/>
      <c r="BF102" s="435"/>
      <c r="BG102" s="435"/>
      <c r="BH102" s="435"/>
      <c r="BI102" s="435"/>
      <c r="BJ102" s="128"/>
      <c r="BT102" s="128"/>
      <c r="BU102" s="128"/>
      <c r="BV102" s="128"/>
      <c r="BW102" s="128"/>
      <c r="BX102" s="128"/>
      <c r="BY102" s="128"/>
      <c r="BZ102" s="128"/>
      <c r="CA102" s="128"/>
      <c r="CD102" s="434"/>
      <c r="CE102" s="435"/>
      <c r="CF102" s="435"/>
      <c r="CG102" s="435"/>
      <c r="CH102" s="435"/>
      <c r="CI102" s="435"/>
      <c r="CJ102" s="435"/>
      <c r="CK102" s="435"/>
      <c r="CL102" s="435"/>
      <c r="CM102" s="435"/>
      <c r="CN102" s="434"/>
      <c r="CO102" s="435"/>
      <c r="CP102" s="435"/>
      <c r="CQ102" s="435"/>
      <c r="CR102" s="435"/>
      <c r="CS102" s="435"/>
      <c r="CT102" s="435"/>
      <c r="CU102" s="435"/>
      <c r="CV102" s="435"/>
      <c r="CW102" s="435"/>
      <c r="CX102" s="128"/>
      <c r="DH102" s="128"/>
      <c r="DR102" s="434"/>
      <c r="DS102" s="435"/>
      <c r="DT102" s="435"/>
      <c r="DU102" s="435"/>
      <c r="DV102" s="435"/>
      <c r="DW102" s="435"/>
      <c r="DX102" s="435"/>
      <c r="DY102" s="435"/>
      <c r="DZ102" s="435"/>
      <c r="EA102" s="435"/>
      <c r="EB102" s="434"/>
      <c r="EC102" s="435"/>
      <c r="ED102" s="435"/>
      <c r="EE102" s="435"/>
      <c r="EF102" s="435"/>
      <c r="EG102" s="435"/>
      <c r="EH102" s="435"/>
      <c r="EI102" s="435"/>
      <c r="EJ102" s="435"/>
      <c r="EK102" s="435"/>
      <c r="EL102" s="128"/>
      <c r="EV102" s="128"/>
      <c r="FF102" s="128"/>
      <c r="FP102" s="128"/>
      <c r="FZ102" s="128"/>
      <c r="GJ102" s="128"/>
      <c r="GT102" s="128"/>
      <c r="HD102" s="128"/>
      <c r="HN102" s="128"/>
      <c r="HX102" s="128"/>
      <c r="IH102" s="128"/>
      <c r="IR102" s="128"/>
      <c r="JB102" s="128"/>
      <c r="JL102" s="128"/>
      <c r="JV102" s="128"/>
      <c r="KF102" s="128"/>
    </row>
    <row xmlns:x14ac="http://schemas.microsoft.com/office/spreadsheetml/2009/9/ac" r="103" s="3" customFormat="true" x14ac:dyDescent="0.25">
      <c r="A103" s="395" t="str">
        <f ca="true">IF(ISBLANK('Data Summary'!A105),"",'Data Summary'!A105)</f>
        <v/>
      </c>
      <c r="B103" s="128"/>
      <c r="L103" s="128"/>
      <c r="V103" s="128"/>
      <c r="AF103" s="128"/>
      <c r="AP103" s="434"/>
      <c r="AQ103" s="435"/>
      <c r="AR103" s="435"/>
      <c r="AS103" s="435"/>
      <c r="AT103" s="435"/>
      <c r="AU103" s="435"/>
      <c r="AV103" s="435"/>
      <c r="AW103" s="435"/>
      <c r="AX103" s="435"/>
      <c r="AY103" s="435"/>
      <c r="AZ103" s="434"/>
      <c r="BA103" s="435"/>
      <c r="BB103" s="435"/>
      <c r="BC103" s="435"/>
      <c r="BD103" s="435"/>
      <c r="BE103" s="435"/>
      <c r="BF103" s="435"/>
      <c r="BG103" s="435"/>
      <c r="BH103" s="435"/>
      <c r="BI103" s="435"/>
      <c r="BJ103" s="128"/>
      <c r="BT103" s="128"/>
      <c r="BU103" s="128"/>
      <c r="BV103" s="128"/>
      <c r="BW103" s="128"/>
      <c r="BX103" s="128"/>
      <c r="BY103" s="128"/>
      <c r="BZ103" s="128"/>
      <c r="CA103" s="128"/>
      <c r="CD103" s="434"/>
      <c r="CE103" s="435"/>
      <c r="CF103" s="435"/>
      <c r="CG103" s="435"/>
      <c r="CH103" s="435"/>
      <c r="CI103" s="435"/>
      <c r="CJ103" s="435"/>
      <c r="CK103" s="435"/>
      <c r="CL103" s="435"/>
      <c r="CM103" s="435"/>
      <c r="CN103" s="434"/>
      <c r="CO103" s="435"/>
      <c r="CP103" s="435"/>
      <c r="CQ103" s="435"/>
      <c r="CR103" s="435"/>
      <c r="CS103" s="435"/>
      <c r="CT103" s="435"/>
      <c r="CU103" s="435"/>
      <c r="CV103" s="435"/>
      <c r="CW103" s="435"/>
      <c r="CX103" s="128"/>
      <c r="DH103" s="128"/>
      <c r="DR103" s="434"/>
      <c r="DS103" s="435"/>
      <c r="DT103" s="435"/>
      <c r="DU103" s="435"/>
      <c r="DV103" s="435"/>
      <c r="DW103" s="435"/>
      <c r="DX103" s="435"/>
      <c r="DY103" s="435"/>
      <c r="DZ103" s="435"/>
      <c r="EA103" s="435"/>
      <c r="EB103" s="434"/>
      <c r="EC103" s="435"/>
      <c r="ED103" s="435"/>
      <c r="EE103" s="435"/>
      <c r="EF103" s="435"/>
      <c r="EG103" s="435"/>
      <c r="EH103" s="435"/>
      <c r="EI103" s="435"/>
      <c r="EJ103" s="435"/>
      <c r="EK103" s="435"/>
      <c r="EL103" s="128"/>
      <c r="EV103" s="128"/>
      <c r="FF103" s="128"/>
      <c r="FP103" s="128"/>
      <c r="FZ103" s="128"/>
      <c r="GJ103" s="128"/>
      <c r="GT103" s="128"/>
      <c r="HD103" s="128"/>
      <c r="HN103" s="128"/>
      <c r="HX103" s="128"/>
      <c r="IH103" s="128"/>
      <c r="IR103" s="128"/>
      <c r="JB103" s="128"/>
      <c r="JL103" s="128"/>
      <c r="JV103" s="128"/>
      <c r="KF103" s="128"/>
    </row>
    <row xmlns:x14ac="http://schemas.microsoft.com/office/spreadsheetml/2009/9/ac" r="104" s="3" customFormat="true" x14ac:dyDescent="0.25">
      <c r="A104" s="395" t="str">
        <f ca="true">IF(ISBLANK('Data Summary'!A106),"",'Data Summary'!A106)</f>
        <v/>
      </c>
      <c r="B104" s="128"/>
      <c r="L104" s="128"/>
      <c r="V104" s="128"/>
      <c r="AF104" s="128"/>
      <c r="AP104" s="434"/>
      <c r="AQ104" s="435"/>
      <c r="AR104" s="435"/>
      <c r="AS104" s="435"/>
      <c r="AT104" s="435"/>
      <c r="AU104" s="435"/>
      <c r="AV104" s="435"/>
      <c r="AW104" s="435"/>
      <c r="AX104" s="435"/>
      <c r="AY104" s="435"/>
      <c r="AZ104" s="434"/>
      <c r="BA104" s="435"/>
      <c r="BB104" s="435"/>
      <c r="BC104" s="435"/>
      <c r="BD104" s="435"/>
      <c r="BE104" s="435"/>
      <c r="BF104" s="435"/>
      <c r="BG104" s="435"/>
      <c r="BH104" s="435"/>
      <c r="BI104" s="435"/>
      <c r="BJ104" s="128"/>
      <c r="BT104" s="128"/>
      <c r="BU104" s="128"/>
      <c r="BV104" s="128"/>
      <c r="BW104" s="128"/>
      <c r="BX104" s="128"/>
      <c r="BY104" s="128"/>
      <c r="BZ104" s="128"/>
      <c r="CA104" s="128"/>
      <c r="CD104" s="434"/>
      <c r="CE104" s="435"/>
      <c r="CF104" s="435"/>
      <c r="CG104" s="435"/>
      <c r="CH104" s="435"/>
      <c r="CI104" s="435"/>
      <c r="CJ104" s="435"/>
      <c r="CK104" s="435"/>
      <c r="CL104" s="435"/>
      <c r="CM104" s="435"/>
      <c r="CN104" s="434"/>
      <c r="CO104" s="435"/>
      <c r="CP104" s="435"/>
      <c r="CQ104" s="435"/>
      <c r="CR104" s="435"/>
      <c r="CS104" s="435"/>
      <c r="CT104" s="435"/>
      <c r="CU104" s="435"/>
      <c r="CV104" s="435"/>
      <c r="CW104" s="435"/>
      <c r="CX104" s="128"/>
      <c r="DH104" s="128"/>
      <c r="DR104" s="434"/>
      <c r="DS104" s="435"/>
      <c r="DT104" s="435"/>
      <c r="DU104" s="435"/>
      <c r="DV104" s="435"/>
      <c r="DW104" s="435"/>
      <c r="DX104" s="435"/>
      <c r="DY104" s="435"/>
      <c r="DZ104" s="435"/>
      <c r="EA104" s="435"/>
      <c r="EB104" s="434"/>
      <c r="EC104" s="435"/>
      <c r="ED104" s="435"/>
      <c r="EE104" s="435"/>
      <c r="EF104" s="435"/>
      <c r="EG104" s="435"/>
      <c r="EH104" s="435"/>
      <c r="EI104" s="435"/>
      <c r="EJ104" s="435"/>
      <c r="EK104" s="435"/>
      <c r="EL104" s="128"/>
      <c r="EV104" s="128"/>
      <c r="FF104" s="128"/>
      <c r="FP104" s="128"/>
      <c r="FZ104" s="128"/>
      <c r="GJ104" s="128"/>
      <c r="GT104" s="128"/>
      <c r="HD104" s="128"/>
      <c r="HN104" s="128"/>
      <c r="HX104" s="128"/>
      <c r="IH104" s="128"/>
      <c r="IR104" s="128"/>
      <c r="JB104" s="128"/>
      <c r="JL104" s="128"/>
      <c r="JV104" s="128"/>
      <c r="KF104" s="128"/>
    </row>
    <row xmlns:x14ac="http://schemas.microsoft.com/office/spreadsheetml/2009/9/ac" r="105" s="3" customFormat="true" x14ac:dyDescent="0.25">
      <c r="A105" s="395" t="str">
        <f ca="true">IF(ISBLANK('Data Summary'!A107),"",'Data Summary'!A107)</f>
        <v/>
      </c>
      <c r="B105" s="128"/>
      <c r="L105" s="128"/>
      <c r="V105" s="128"/>
      <c r="AF105" s="128"/>
      <c r="AP105" s="434"/>
      <c r="AQ105" s="435"/>
      <c r="AR105" s="435"/>
      <c r="AS105" s="435"/>
      <c r="AT105" s="435"/>
      <c r="AU105" s="435"/>
      <c r="AV105" s="435"/>
      <c r="AW105" s="435"/>
      <c r="AX105" s="435"/>
      <c r="AY105" s="435"/>
      <c r="AZ105" s="434"/>
      <c r="BA105" s="435"/>
      <c r="BB105" s="435"/>
      <c r="BC105" s="435"/>
      <c r="BD105" s="435"/>
      <c r="BE105" s="435"/>
      <c r="BF105" s="435"/>
      <c r="BG105" s="435"/>
      <c r="BH105" s="435"/>
      <c r="BI105" s="435"/>
      <c r="BJ105" s="128"/>
      <c r="BT105" s="128"/>
      <c r="BU105" s="128"/>
      <c r="BV105" s="128"/>
      <c r="BW105" s="128"/>
      <c r="BX105" s="128"/>
      <c r="BY105" s="128"/>
      <c r="BZ105" s="128"/>
      <c r="CA105" s="128"/>
      <c r="CD105" s="434"/>
      <c r="CE105" s="435"/>
      <c r="CF105" s="435"/>
      <c r="CG105" s="435"/>
      <c r="CH105" s="435"/>
      <c r="CI105" s="435"/>
      <c r="CJ105" s="435"/>
      <c r="CK105" s="435"/>
      <c r="CL105" s="435"/>
      <c r="CM105" s="435"/>
      <c r="CN105" s="434"/>
      <c r="CO105" s="435"/>
      <c r="CP105" s="435"/>
      <c r="CQ105" s="435"/>
      <c r="CR105" s="435"/>
      <c r="CS105" s="435"/>
      <c r="CT105" s="435"/>
      <c r="CU105" s="435"/>
      <c r="CV105" s="435"/>
      <c r="CW105" s="435"/>
      <c r="CX105" s="128"/>
      <c r="DH105" s="128"/>
      <c r="DR105" s="434"/>
      <c r="DS105" s="435"/>
      <c r="DT105" s="435"/>
      <c r="DU105" s="435"/>
      <c r="DV105" s="435"/>
      <c r="DW105" s="435"/>
      <c r="DX105" s="435"/>
      <c r="DY105" s="435"/>
      <c r="DZ105" s="435"/>
      <c r="EA105" s="435"/>
      <c r="EB105" s="434"/>
      <c r="EC105" s="435"/>
      <c r="ED105" s="435"/>
      <c r="EE105" s="435"/>
      <c r="EF105" s="435"/>
      <c r="EG105" s="435"/>
      <c r="EH105" s="435"/>
      <c r="EI105" s="435"/>
      <c r="EJ105" s="435"/>
      <c r="EK105" s="435"/>
      <c r="EL105" s="128"/>
      <c r="EV105" s="128"/>
      <c r="FF105" s="128"/>
      <c r="FP105" s="128"/>
      <c r="FZ105" s="128"/>
      <c r="GJ105" s="128"/>
      <c r="GT105" s="128"/>
      <c r="HD105" s="128"/>
      <c r="HN105" s="128"/>
      <c r="HX105" s="128"/>
      <c r="IH105" s="128"/>
      <c r="IR105" s="128"/>
      <c r="JB105" s="128"/>
      <c r="JL105" s="128"/>
      <c r="JV105" s="128"/>
      <c r="KF105" s="128"/>
    </row>
    <row xmlns:x14ac="http://schemas.microsoft.com/office/spreadsheetml/2009/9/ac" r="106" s="3" customFormat="true" x14ac:dyDescent="0.25">
      <c r="A106" s="395" t="str">
        <f ca="true">IF(ISBLANK('Data Summary'!A108),"",'Data Summary'!A108)</f>
        <v/>
      </c>
      <c r="B106" s="128"/>
      <c r="L106" s="128"/>
      <c r="V106" s="128"/>
      <c r="AF106" s="128"/>
      <c r="AP106" s="434"/>
      <c r="AQ106" s="435"/>
      <c r="AR106" s="435"/>
      <c r="AS106" s="435"/>
      <c r="AT106" s="435"/>
      <c r="AU106" s="435"/>
      <c r="AV106" s="435"/>
      <c r="AW106" s="435"/>
      <c r="AX106" s="435"/>
      <c r="AY106" s="435"/>
      <c r="AZ106" s="434"/>
      <c r="BA106" s="435"/>
      <c r="BB106" s="435"/>
      <c r="BC106" s="435"/>
      <c r="BD106" s="435"/>
      <c r="BE106" s="435"/>
      <c r="BF106" s="435"/>
      <c r="BG106" s="435"/>
      <c r="BH106" s="435"/>
      <c r="BI106" s="435"/>
      <c r="BJ106" s="128"/>
      <c r="BT106" s="128"/>
      <c r="BU106" s="128"/>
      <c r="BV106" s="128"/>
      <c r="BW106" s="128"/>
      <c r="BX106" s="128"/>
      <c r="BY106" s="128"/>
      <c r="BZ106" s="128"/>
      <c r="CA106" s="128"/>
      <c r="CD106" s="434"/>
      <c r="CE106" s="435"/>
      <c r="CF106" s="435"/>
      <c r="CG106" s="435"/>
      <c r="CH106" s="435"/>
      <c r="CI106" s="435"/>
      <c r="CJ106" s="435"/>
      <c r="CK106" s="435"/>
      <c r="CL106" s="435"/>
      <c r="CM106" s="435"/>
      <c r="CN106" s="434"/>
      <c r="CO106" s="435"/>
      <c r="CP106" s="435"/>
      <c r="CQ106" s="435"/>
      <c r="CR106" s="435"/>
      <c r="CS106" s="435"/>
      <c r="CT106" s="435"/>
      <c r="CU106" s="435"/>
      <c r="CV106" s="435"/>
      <c r="CW106" s="435"/>
      <c r="CX106" s="128"/>
      <c r="DH106" s="128"/>
      <c r="DR106" s="434"/>
      <c r="DS106" s="435"/>
      <c r="DT106" s="435"/>
      <c r="DU106" s="435"/>
      <c r="DV106" s="435"/>
      <c r="DW106" s="435"/>
      <c r="DX106" s="435"/>
      <c r="DY106" s="435"/>
      <c r="DZ106" s="435"/>
      <c r="EA106" s="435"/>
      <c r="EB106" s="434"/>
      <c r="EC106" s="435"/>
      <c r="ED106" s="435"/>
      <c r="EE106" s="435"/>
      <c r="EF106" s="435"/>
      <c r="EG106" s="435"/>
      <c r="EH106" s="435"/>
      <c r="EI106" s="435"/>
      <c r="EJ106" s="435"/>
      <c r="EK106" s="435"/>
      <c r="EL106" s="128"/>
      <c r="EV106" s="128"/>
      <c r="FF106" s="128"/>
      <c r="FP106" s="128"/>
      <c r="FZ106" s="128"/>
      <c r="GJ106" s="128"/>
      <c r="GT106" s="128"/>
      <c r="HD106" s="128"/>
      <c r="HN106" s="128"/>
      <c r="HX106" s="128"/>
      <c r="IH106" s="128"/>
      <c r="IR106" s="128"/>
      <c r="JB106" s="128"/>
      <c r="JL106" s="128"/>
      <c r="JV106" s="128"/>
      <c r="KF106" s="128"/>
    </row>
    <row xmlns:x14ac="http://schemas.microsoft.com/office/spreadsheetml/2009/9/ac" r="107" s="3" customFormat="true" x14ac:dyDescent="0.25">
      <c r="A107" s="395" t="str">
        <f ca="true">IF(ISBLANK('Data Summary'!A109),"",'Data Summary'!A109)</f>
        <v/>
      </c>
      <c r="B107" s="128"/>
      <c r="L107" s="128"/>
      <c r="V107" s="128"/>
      <c r="AF107" s="128"/>
      <c r="AP107" s="434"/>
      <c r="AQ107" s="435"/>
      <c r="AR107" s="435"/>
      <c r="AS107" s="435"/>
      <c r="AT107" s="435"/>
      <c r="AU107" s="435"/>
      <c r="AV107" s="435"/>
      <c r="AW107" s="435"/>
      <c r="AX107" s="435"/>
      <c r="AY107" s="435"/>
      <c r="AZ107" s="434"/>
      <c r="BA107" s="435"/>
      <c r="BB107" s="435"/>
      <c r="BC107" s="435"/>
      <c r="BD107" s="435"/>
      <c r="BE107" s="435"/>
      <c r="BF107" s="435"/>
      <c r="BG107" s="435"/>
      <c r="BH107" s="435"/>
      <c r="BI107" s="435"/>
      <c r="BJ107" s="128"/>
      <c r="BT107" s="128"/>
      <c r="BU107" s="128"/>
      <c r="BV107" s="128"/>
      <c r="BW107" s="128"/>
      <c r="BX107" s="128"/>
      <c r="BY107" s="128"/>
      <c r="BZ107" s="128"/>
      <c r="CA107" s="128"/>
      <c r="CD107" s="434"/>
      <c r="CE107" s="435"/>
      <c r="CF107" s="435"/>
      <c r="CG107" s="435"/>
      <c r="CH107" s="435"/>
      <c r="CI107" s="435"/>
      <c r="CJ107" s="435"/>
      <c r="CK107" s="435"/>
      <c r="CL107" s="435"/>
      <c r="CM107" s="435"/>
      <c r="CN107" s="434"/>
      <c r="CO107" s="435"/>
      <c r="CP107" s="435"/>
      <c r="CQ107" s="435"/>
      <c r="CR107" s="435"/>
      <c r="CS107" s="435"/>
      <c r="CT107" s="435"/>
      <c r="CU107" s="435"/>
      <c r="CV107" s="435"/>
      <c r="CW107" s="435"/>
      <c r="CX107" s="128"/>
      <c r="DH107" s="128"/>
      <c r="DR107" s="434"/>
      <c r="DS107" s="435"/>
      <c r="DT107" s="435"/>
      <c r="DU107" s="435"/>
      <c r="DV107" s="435"/>
      <c r="DW107" s="435"/>
      <c r="DX107" s="435"/>
      <c r="DY107" s="435"/>
      <c r="DZ107" s="435"/>
      <c r="EA107" s="435"/>
      <c r="EB107" s="434"/>
      <c r="EC107" s="435"/>
      <c r="ED107" s="435"/>
      <c r="EE107" s="435"/>
      <c r="EF107" s="435"/>
      <c r="EG107" s="435"/>
      <c r="EH107" s="435"/>
      <c r="EI107" s="435"/>
      <c r="EJ107" s="435"/>
      <c r="EK107" s="435"/>
      <c r="EL107" s="128"/>
      <c r="EV107" s="128"/>
      <c r="FF107" s="128"/>
      <c r="FP107" s="128"/>
      <c r="FZ107" s="128"/>
      <c r="GJ107" s="128"/>
      <c r="GT107" s="128"/>
      <c r="HD107" s="128"/>
      <c r="HN107" s="128"/>
      <c r="HX107" s="128"/>
      <c r="IH107" s="128"/>
      <c r="IR107" s="128"/>
      <c r="JB107" s="128"/>
      <c r="JL107" s="128"/>
      <c r="JV107" s="128"/>
      <c r="KF107" s="128"/>
    </row>
    <row xmlns:x14ac="http://schemas.microsoft.com/office/spreadsheetml/2009/9/ac" r="108" s="3" customFormat="true" x14ac:dyDescent="0.25">
      <c r="A108" s="395" t="str">
        <f ca="true">IF(ISBLANK('Data Summary'!A110),"",'Data Summary'!A110)</f>
        <v/>
      </c>
      <c r="B108" s="128"/>
      <c r="L108" s="128"/>
      <c r="V108" s="128"/>
      <c r="AF108" s="128"/>
      <c r="AP108" s="434"/>
      <c r="AQ108" s="435"/>
      <c r="AR108" s="435"/>
      <c r="AS108" s="435"/>
      <c r="AT108" s="435"/>
      <c r="AU108" s="435"/>
      <c r="AV108" s="435"/>
      <c r="AW108" s="435"/>
      <c r="AX108" s="435"/>
      <c r="AY108" s="435"/>
      <c r="AZ108" s="434"/>
      <c r="BA108" s="435"/>
      <c r="BB108" s="435"/>
      <c r="BC108" s="435"/>
      <c r="BD108" s="435"/>
      <c r="BE108" s="435"/>
      <c r="BF108" s="435"/>
      <c r="BG108" s="435"/>
      <c r="BH108" s="435"/>
      <c r="BI108" s="435"/>
      <c r="BJ108" s="128"/>
      <c r="BT108" s="128"/>
      <c r="BU108" s="128"/>
      <c r="BV108" s="128"/>
      <c r="BW108" s="128"/>
      <c r="BX108" s="128"/>
      <c r="BY108" s="128"/>
      <c r="BZ108" s="128"/>
      <c r="CA108" s="128"/>
      <c r="CD108" s="434"/>
      <c r="CE108" s="435"/>
      <c r="CF108" s="435"/>
      <c r="CG108" s="435"/>
      <c r="CH108" s="435"/>
      <c r="CI108" s="435"/>
      <c r="CJ108" s="435"/>
      <c r="CK108" s="435"/>
      <c r="CL108" s="435"/>
      <c r="CM108" s="435"/>
      <c r="CN108" s="434"/>
      <c r="CO108" s="435"/>
      <c r="CP108" s="435"/>
      <c r="CQ108" s="435"/>
      <c r="CR108" s="435"/>
      <c r="CS108" s="435"/>
      <c r="CT108" s="435"/>
      <c r="CU108" s="435"/>
      <c r="CV108" s="435"/>
      <c r="CW108" s="435"/>
      <c r="CX108" s="128"/>
      <c r="DH108" s="128"/>
      <c r="DR108" s="434"/>
      <c r="DS108" s="435"/>
      <c r="DT108" s="435"/>
      <c r="DU108" s="435"/>
      <c r="DV108" s="435"/>
      <c r="DW108" s="435"/>
      <c r="DX108" s="435"/>
      <c r="DY108" s="435"/>
      <c r="DZ108" s="435"/>
      <c r="EA108" s="435"/>
      <c r="EB108" s="434"/>
      <c r="EC108" s="435"/>
      <c r="ED108" s="435"/>
      <c r="EE108" s="435"/>
      <c r="EF108" s="435"/>
      <c r="EG108" s="435"/>
      <c r="EH108" s="435"/>
      <c r="EI108" s="435"/>
      <c r="EJ108" s="435"/>
      <c r="EK108" s="435"/>
      <c r="EL108" s="128"/>
      <c r="EV108" s="128"/>
      <c r="FF108" s="128"/>
      <c r="FP108" s="128"/>
      <c r="FZ108" s="128"/>
      <c r="GJ108" s="128"/>
      <c r="GT108" s="128"/>
      <c r="HD108" s="128"/>
      <c r="HN108" s="128"/>
      <c r="HX108" s="128"/>
      <c r="IH108" s="128"/>
      <c r="IR108" s="128"/>
      <c r="JB108" s="128"/>
      <c r="JL108" s="128"/>
      <c r="JV108" s="128"/>
      <c r="KF108" s="128"/>
    </row>
    <row xmlns:x14ac="http://schemas.microsoft.com/office/spreadsheetml/2009/9/ac" r="109" s="3" customFormat="true" x14ac:dyDescent="0.25">
      <c r="A109" s="395" t="str">
        <f ca="true">IF(ISBLANK('Data Summary'!A111),"",'Data Summary'!A111)</f>
        <v/>
      </c>
      <c r="B109" s="128"/>
      <c r="L109" s="128"/>
      <c r="V109" s="128"/>
      <c r="AF109" s="128"/>
      <c r="AP109" s="434"/>
      <c r="AQ109" s="435"/>
      <c r="AR109" s="435"/>
      <c r="AS109" s="435"/>
      <c r="AT109" s="435"/>
      <c r="AU109" s="435"/>
      <c r="AV109" s="435"/>
      <c r="AW109" s="435"/>
      <c r="AX109" s="435"/>
      <c r="AY109" s="435"/>
      <c r="AZ109" s="434"/>
      <c r="BA109" s="435"/>
      <c r="BB109" s="435"/>
      <c r="BC109" s="435"/>
      <c r="BD109" s="435"/>
      <c r="BE109" s="435"/>
      <c r="BF109" s="435"/>
      <c r="BG109" s="435"/>
      <c r="BH109" s="435"/>
      <c r="BI109" s="435"/>
      <c r="BJ109" s="128"/>
      <c r="BT109" s="128"/>
      <c r="BU109" s="128"/>
      <c r="BV109" s="128"/>
      <c r="BW109" s="128"/>
      <c r="BX109" s="128"/>
      <c r="BY109" s="128"/>
      <c r="BZ109" s="128"/>
      <c r="CA109" s="128"/>
      <c r="CD109" s="434"/>
      <c r="CE109" s="435"/>
      <c r="CF109" s="435"/>
      <c r="CG109" s="435"/>
      <c r="CH109" s="435"/>
      <c r="CI109" s="435"/>
      <c r="CJ109" s="435"/>
      <c r="CK109" s="435"/>
      <c r="CL109" s="435"/>
      <c r="CM109" s="435"/>
      <c r="CN109" s="434"/>
      <c r="CO109" s="435"/>
      <c r="CP109" s="435"/>
      <c r="CQ109" s="435"/>
      <c r="CR109" s="435"/>
      <c r="CS109" s="435"/>
      <c r="CT109" s="435"/>
      <c r="CU109" s="435"/>
      <c r="CV109" s="435"/>
      <c r="CW109" s="435"/>
      <c r="CX109" s="128"/>
      <c r="DH109" s="128"/>
      <c r="DR109" s="434"/>
      <c r="DS109" s="435"/>
      <c r="DT109" s="435"/>
      <c r="DU109" s="435"/>
      <c r="DV109" s="435"/>
      <c r="DW109" s="435"/>
      <c r="DX109" s="435"/>
      <c r="DY109" s="435"/>
      <c r="DZ109" s="435"/>
      <c r="EA109" s="435"/>
      <c r="EB109" s="434"/>
      <c r="EC109" s="435"/>
      <c r="ED109" s="435"/>
      <c r="EE109" s="435"/>
      <c r="EF109" s="435"/>
      <c r="EG109" s="435"/>
      <c r="EH109" s="435"/>
      <c r="EI109" s="435"/>
      <c r="EJ109" s="435"/>
      <c r="EK109" s="435"/>
      <c r="EL109" s="128"/>
      <c r="EV109" s="128"/>
      <c r="FF109" s="128"/>
      <c r="FP109" s="128"/>
      <c r="FZ109" s="128"/>
      <c r="GJ109" s="128"/>
      <c r="GT109" s="128"/>
      <c r="HD109" s="128"/>
      <c r="HN109" s="128"/>
      <c r="HX109" s="128"/>
      <c r="IH109" s="128"/>
      <c r="IR109" s="128"/>
      <c r="JB109" s="128"/>
      <c r="JL109" s="128"/>
      <c r="JV109" s="128"/>
      <c r="KF109" s="128"/>
    </row>
    <row xmlns:x14ac="http://schemas.microsoft.com/office/spreadsheetml/2009/9/ac" r="110" s="3" customFormat="true" x14ac:dyDescent="0.25">
      <c r="A110" s="395" t="str">
        <f ca="true">IF(ISBLANK('Data Summary'!A112),"",'Data Summary'!A112)</f>
        <v/>
      </c>
      <c r="B110" s="128"/>
      <c r="L110" s="128"/>
      <c r="V110" s="128"/>
      <c r="AF110" s="128"/>
      <c r="AP110" s="434"/>
      <c r="AQ110" s="435"/>
      <c r="AR110" s="435"/>
      <c r="AS110" s="435"/>
      <c r="AT110" s="435"/>
      <c r="AU110" s="435"/>
      <c r="AV110" s="435"/>
      <c r="AW110" s="435"/>
      <c r="AX110" s="435"/>
      <c r="AY110" s="435"/>
      <c r="AZ110" s="434"/>
      <c r="BA110" s="435"/>
      <c r="BB110" s="435"/>
      <c r="BC110" s="435"/>
      <c r="BD110" s="435"/>
      <c r="BE110" s="435"/>
      <c r="BF110" s="435"/>
      <c r="BG110" s="435"/>
      <c r="BH110" s="435"/>
      <c r="BI110" s="435"/>
      <c r="BJ110" s="128"/>
      <c r="BT110" s="128"/>
      <c r="BU110" s="128"/>
      <c r="BV110" s="128"/>
      <c r="BW110" s="128"/>
      <c r="BX110" s="128"/>
      <c r="BY110" s="128"/>
      <c r="BZ110" s="128"/>
      <c r="CA110" s="128"/>
      <c r="CD110" s="434"/>
      <c r="CE110" s="435"/>
      <c r="CF110" s="435"/>
      <c r="CG110" s="435"/>
      <c r="CH110" s="435"/>
      <c r="CI110" s="435"/>
      <c r="CJ110" s="435"/>
      <c r="CK110" s="435"/>
      <c r="CL110" s="435"/>
      <c r="CM110" s="435"/>
      <c r="CN110" s="434"/>
      <c r="CO110" s="435"/>
      <c r="CP110" s="435"/>
      <c r="CQ110" s="435"/>
      <c r="CR110" s="435"/>
      <c r="CS110" s="435"/>
      <c r="CT110" s="435"/>
      <c r="CU110" s="435"/>
      <c r="CV110" s="435"/>
      <c r="CW110" s="435"/>
      <c r="CX110" s="128"/>
      <c r="DH110" s="128"/>
      <c r="DR110" s="434"/>
      <c r="DS110" s="435"/>
      <c r="DT110" s="435"/>
      <c r="DU110" s="435"/>
      <c r="DV110" s="435"/>
      <c r="DW110" s="435"/>
      <c r="DX110" s="435"/>
      <c r="DY110" s="435"/>
      <c r="DZ110" s="435"/>
      <c r="EA110" s="435"/>
      <c r="EB110" s="434"/>
      <c r="EC110" s="435"/>
      <c r="ED110" s="435"/>
      <c r="EE110" s="435"/>
      <c r="EF110" s="435"/>
      <c r="EG110" s="435"/>
      <c r="EH110" s="435"/>
      <c r="EI110" s="435"/>
      <c r="EJ110" s="435"/>
      <c r="EK110" s="435"/>
      <c r="EL110" s="128"/>
      <c r="EV110" s="128"/>
      <c r="FF110" s="128"/>
      <c r="FP110" s="128"/>
      <c r="FZ110" s="128"/>
      <c r="GJ110" s="128"/>
      <c r="GT110" s="128"/>
      <c r="HD110" s="128"/>
      <c r="HN110" s="128"/>
      <c r="HX110" s="128"/>
      <c r="IH110" s="128"/>
      <c r="IR110" s="128"/>
      <c r="JB110" s="128"/>
      <c r="JL110" s="128"/>
      <c r="JV110" s="128"/>
      <c r="KF110" s="128"/>
    </row>
    <row xmlns:x14ac="http://schemas.microsoft.com/office/spreadsheetml/2009/9/ac" r="111" s="3" customFormat="true" x14ac:dyDescent="0.25">
      <c r="A111" s="395" t="str">
        <f ca="true">IF(ISBLANK('Data Summary'!A113),"",'Data Summary'!A113)</f>
        <v/>
      </c>
      <c r="B111" s="128"/>
      <c r="L111" s="128"/>
      <c r="V111" s="128"/>
      <c r="AF111" s="128"/>
      <c r="AP111" s="434"/>
      <c r="AQ111" s="435"/>
      <c r="AR111" s="435"/>
      <c r="AS111" s="435"/>
      <c r="AT111" s="435"/>
      <c r="AU111" s="435"/>
      <c r="AV111" s="435"/>
      <c r="AW111" s="435"/>
      <c r="AX111" s="435"/>
      <c r="AY111" s="435"/>
      <c r="AZ111" s="434"/>
      <c r="BA111" s="435"/>
      <c r="BB111" s="435"/>
      <c r="BC111" s="435"/>
      <c r="BD111" s="435"/>
      <c r="BE111" s="435"/>
      <c r="BF111" s="435"/>
      <c r="BG111" s="435"/>
      <c r="BH111" s="435"/>
      <c r="BI111" s="435"/>
      <c r="BJ111" s="128"/>
      <c r="BT111" s="128"/>
      <c r="BU111" s="128"/>
      <c r="BV111" s="128"/>
      <c r="BW111" s="128"/>
      <c r="BX111" s="128"/>
      <c r="BY111" s="128"/>
      <c r="BZ111" s="128"/>
      <c r="CA111" s="128"/>
      <c r="CD111" s="434"/>
      <c r="CE111" s="435"/>
      <c r="CF111" s="435"/>
      <c r="CG111" s="435"/>
      <c r="CH111" s="435"/>
      <c r="CI111" s="435"/>
      <c r="CJ111" s="435"/>
      <c r="CK111" s="435"/>
      <c r="CL111" s="435"/>
      <c r="CM111" s="435"/>
      <c r="CN111" s="434"/>
      <c r="CO111" s="435"/>
      <c r="CP111" s="435"/>
      <c r="CQ111" s="435"/>
      <c r="CR111" s="435"/>
      <c r="CS111" s="435"/>
      <c r="CT111" s="435"/>
      <c r="CU111" s="435"/>
      <c r="CV111" s="435"/>
      <c r="CW111" s="435"/>
      <c r="CX111" s="128"/>
      <c r="DH111" s="128"/>
      <c r="DR111" s="434"/>
      <c r="DS111" s="435"/>
      <c r="DT111" s="435"/>
      <c r="DU111" s="435"/>
      <c r="DV111" s="435"/>
      <c r="DW111" s="435"/>
      <c r="DX111" s="435"/>
      <c r="DY111" s="435"/>
      <c r="DZ111" s="435"/>
      <c r="EA111" s="435"/>
      <c r="EB111" s="434"/>
      <c r="EC111" s="435"/>
      <c r="ED111" s="435"/>
      <c r="EE111" s="435"/>
      <c r="EF111" s="435"/>
      <c r="EG111" s="435"/>
      <c r="EH111" s="435"/>
      <c r="EI111" s="435"/>
      <c r="EJ111" s="435"/>
      <c r="EK111" s="435"/>
      <c r="EL111" s="128"/>
      <c r="EV111" s="128"/>
      <c r="FF111" s="128"/>
      <c r="FP111" s="128"/>
      <c r="FZ111" s="128"/>
      <c r="GJ111" s="128"/>
      <c r="GT111" s="128"/>
      <c r="HD111" s="128"/>
      <c r="HN111" s="128"/>
      <c r="HX111" s="128"/>
      <c r="IH111" s="128"/>
      <c r="IR111" s="128"/>
      <c r="JB111" s="128"/>
      <c r="JL111" s="128"/>
      <c r="JV111" s="128"/>
      <c r="KF111" s="128"/>
    </row>
    <row xmlns:x14ac="http://schemas.microsoft.com/office/spreadsheetml/2009/9/ac" r="112" s="3" customFormat="true" x14ac:dyDescent="0.25">
      <c r="A112" s="395" t="str">
        <f ca="true">IF(ISBLANK('Data Summary'!A114),"",'Data Summary'!A114)</f>
        <v/>
      </c>
      <c r="B112" s="128"/>
      <c r="L112" s="128"/>
      <c r="V112" s="128"/>
      <c r="AF112" s="128"/>
      <c r="AP112" s="434"/>
      <c r="AQ112" s="435"/>
      <c r="AR112" s="435"/>
      <c r="AS112" s="435"/>
      <c r="AT112" s="435"/>
      <c r="AU112" s="435"/>
      <c r="AV112" s="435"/>
      <c r="AW112" s="435"/>
      <c r="AX112" s="435"/>
      <c r="AY112" s="435"/>
      <c r="AZ112" s="434"/>
      <c r="BA112" s="435"/>
      <c r="BB112" s="435"/>
      <c r="BC112" s="435"/>
      <c r="BD112" s="435"/>
      <c r="BE112" s="435"/>
      <c r="BF112" s="435"/>
      <c r="BG112" s="435"/>
      <c r="BH112" s="435"/>
      <c r="BI112" s="435"/>
      <c r="BJ112" s="128"/>
      <c r="BT112" s="128"/>
      <c r="BU112" s="128"/>
      <c r="BV112" s="128"/>
      <c r="BW112" s="128"/>
      <c r="BX112" s="128"/>
      <c r="BY112" s="128"/>
      <c r="BZ112" s="128"/>
      <c r="CA112" s="128"/>
      <c r="CD112" s="434"/>
      <c r="CE112" s="435"/>
      <c r="CF112" s="435"/>
      <c r="CG112" s="435"/>
      <c r="CH112" s="435"/>
      <c r="CI112" s="435"/>
      <c r="CJ112" s="435"/>
      <c r="CK112" s="435"/>
      <c r="CL112" s="435"/>
      <c r="CM112" s="435"/>
      <c r="CN112" s="434"/>
      <c r="CO112" s="435"/>
      <c r="CP112" s="435"/>
      <c r="CQ112" s="435"/>
      <c r="CR112" s="435"/>
      <c r="CS112" s="435"/>
      <c r="CT112" s="435"/>
      <c r="CU112" s="435"/>
      <c r="CV112" s="435"/>
      <c r="CW112" s="435"/>
      <c r="CX112" s="128"/>
      <c r="DH112" s="128"/>
      <c r="DR112" s="434"/>
      <c r="DS112" s="435"/>
      <c r="DT112" s="435"/>
      <c r="DU112" s="435"/>
      <c r="DV112" s="435"/>
      <c r="DW112" s="435"/>
      <c r="DX112" s="435"/>
      <c r="DY112" s="435"/>
      <c r="DZ112" s="435"/>
      <c r="EA112" s="435"/>
      <c r="EB112" s="434"/>
      <c r="EC112" s="435"/>
      <c r="ED112" s="435"/>
      <c r="EE112" s="435"/>
      <c r="EF112" s="435"/>
      <c r="EG112" s="435"/>
      <c r="EH112" s="435"/>
      <c r="EI112" s="435"/>
      <c r="EJ112" s="435"/>
      <c r="EK112" s="435"/>
      <c r="EL112" s="128"/>
      <c r="EV112" s="128"/>
      <c r="FF112" s="128"/>
      <c r="FP112" s="128"/>
      <c r="FZ112" s="128"/>
      <c r="GJ112" s="128"/>
      <c r="GT112" s="128"/>
      <c r="HD112" s="128"/>
      <c r="HN112" s="128"/>
      <c r="HX112" s="128"/>
      <c r="IH112" s="128"/>
      <c r="IR112" s="128"/>
      <c r="JB112" s="128"/>
      <c r="JL112" s="128"/>
      <c r="JV112" s="128"/>
      <c r="KF112" s="128"/>
    </row>
    <row xmlns:x14ac="http://schemas.microsoft.com/office/spreadsheetml/2009/9/ac" r="113" s="3" customFormat="true" x14ac:dyDescent="0.25">
      <c r="A113" s="395" t="str">
        <f ca="true">IF(ISBLANK('Data Summary'!A115),"",'Data Summary'!A115)</f>
        <v/>
      </c>
      <c r="B113" s="128"/>
      <c r="L113" s="128"/>
      <c r="V113" s="128"/>
      <c r="AF113" s="128"/>
      <c r="AP113" s="434"/>
      <c r="AQ113" s="435"/>
      <c r="AR113" s="435"/>
      <c r="AS113" s="435"/>
      <c r="AT113" s="435"/>
      <c r="AU113" s="435"/>
      <c r="AV113" s="435"/>
      <c r="AW113" s="435"/>
      <c r="AX113" s="435"/>
      <c r="AY113" s="435"/>
      <c r="AZ113" s="434"/>
      <c r="BA113" s="435"/>
      <c r="BB113" s="435"/>
      <c r="BC113" s="435"/>
      <c r="BD113" s="435"/>
      <c r="BE113" s="435"/>
      <c r="BF113" s="435"/>
      <c r="BG113" s="435"/>
      <c r="BH113" s="435"/>
      <c r="BI113" s="435"/>
      <c r="BJ113" s="128"/>
      <c r="BT113" s="128"/>
      <c r="BU113" s="128"/>
      <c r="BV113" s="128"/>
      <c r="BW113" s="128"/>
      <c r="BX113" s="128"/>
      <c r="BY113" s="128"/>
      <c r="BZ113" s="128"/>
      <c r="CA113" s="128"/>
      <c r="CD113" s="434"/>
      <c r="CE113" s="435"/>
      <c r="CF113" s="435"/>
      <c r="CG113" s="435"/>
      <c r="CH113" s="435"/>
      <c r="CI113" s="435"/>
      <c r="CJ113" s="435"/>
      <c r="CK113" s="435"/>
      <c r="CL113" s="435"/>
      <c r="CM113" s="435"/>
      <c r="CN113" s="434"/>
      <c r="CO113" s="435"/>
      <c r="CP113" s="435"/>
      <c r="CQ113" s="435"/>
      <c r="CR113" s="435"/>
      <c r="CS113" s="435"/>
      <c r="CT113" s="435"/>
      <c r="CU113" s="435"/>
      <c r="CV113" s="435"/>
      <c r="CW113" s="435"/>
      <c r="CX113" s="128"/>
      <c r="DH113" s="128"/>
      <c r="DR113" s="434"/>
      <c r="DS113" s="435"/>
      <c r="DT113" s="435"/>
      <c r="DU113" s="435"/>
      <c r="DV113" s="435"/>
      <c r="DW113" s="435"/>
      <c r="DX113" s="435"/>
      <c r="DY113" s="435"/>
      <c r="DZ113" s="435"/>
      <c r="EA113" s="435"/>
      <c r="EB113" s="434"/>
      <c r="EC113" s="435"/>
      <c r="ED113" s="435"/>
      <c r="EE113" s="435"/>
      <c r="EF113" s="435"/>
      <c r="EG113" s="435"/>
      <c r="EH113" s="435"/>
      <c r="EI113" s="435"/>
      <c r="EJ113" s="435"/>
      <c r="EK113" s="435"/>
      <c r="EL113" s="128"/>
      <c r="EV113" s="128"/>
      <c r="FF113" s="128"/>
      <c r="FP113" s="128"/>
      <c r="FZ113" s="128"/>
      <c r="GJ113" s="128"/>
      <c r="GT113" s="128"/>
      <c r="HD113" s="128"/>
      <c r="HN113" s="128"/>
      <c r="HX113" s="128"/>
      <c r="IH113" s="128"/>
      <c r="IR113" s="128"/>
      <c r="JB113" s="128"/>
      <c r="JL113" s="128"/>
      <c r="JV113" s="128"/>
      <c r="KF113" s="128"/>
    </row>
    <row xmlns:x14ac="http://schemas.microsoft.com/office/spreadsheetml/2009/9/ac" r="114" s="3" customFormat="true" x14ac:dyDescent="0.25">
      <c r="A114" s="395" t="str">
        <f ca="true">IF(ISBLANK('Data Summary'!A116),"",'Data Summary'!A116)</f>
        <v/>
      </c>
      <c r="B114" s="128"/>
      <c r="L114" s="128"/>
      <c r="V114" s="128"/>
      <c r="AF114" s="128"/>
      <c r="AP114" s="434"/>
      <c r="AQ114" s="435"/>
      <c r="AR114" s="435"/>
      <c r="AS114" s="435"/>
      <c r="AT114" s="435"/>
      <c r="AU114" s="435"/>
      <c r="AV114" s="435"/>
      <c r="AW114" s="435"/>
      <c r="AX114" s="435"/>
      <c r="AY114" s="435"/>
      <c r="AZ114" s="434"/>
      <c r="BA114" s="435"/>
      <c r="BB114" s="435"/>
      <c r="BC114" s="435"/>
      <c r="BD114" s="435"/>
      <c r="BE114" s="435"/>
      <c r="BF114" s="435"/>
      <c r="BG114" s="435"/>
      <c r="BH114" s="435"/>
      <c r="BI114" s="435"/>
      <c r="BJ114" s="128"/>
      <c r="BT114" s="128"/>
      <c r="BU114" s="128"/>
      <c r="BV114" s="128"/>
      <c r="BW114" s="128"/>
      <c r="BX114" s="128"/>
      <c r="BY114" s="128"/>
      <c r="BZ114" s="128"/>
      <c r="CA114" s="128"/>
      <c r="CD114" s="434"/>
      <c r="CE114" s="435"/>
      <c r="CF114" s="435"/>
      <c r="CG114" s="435"/>
      <c r="CH114" s="435"/>
      <c r="CI114" s="435"/>
      <c r="CJ114" s="435"/>
      <c r="CK114" s="435"/>
      <c r="CL114" s="435"/>
      <c r="CM114" s="435"/>
      <c r="CN114" s="434"/>
      <c r="CO114" s="435"/>
      <c r="CP114" s="435"/>
      <c r="CQ114" s="435"/>
      <c r="CR114" s="435"/>
      <c r="CS114" s="435"/>
      <c r="CT114" s="435"/>
      <c r="CU114" s="435"/>
      <c r="CV114" s="435"/>
      <c r="CW114" s="435"/>
      <c r="CX114" s="128"/>
      <c r="DH114" s="128"/>
      <c r="DR114" s="434"/>
      <c r="DS114" s="435"/>
      <c r="DT114" s="435"/>
      <c r="DU114" s="435"/>
      <c r="DV114" s="435"/>
      <c r="DW114" s="435"/>
      <c r="DX114" s="435"/>
      <c r="DY114" s="435"/>
      <c r="DZ114" s="435"/>
      <c r="EA114" s="435"/>
      <c r="EB114" s="434"/>
      <c r="EC114" s="435"/>
      <c r="ED114" s="435"/>
      <c r="EE114" s="435"/>
      <c r="EF114" s="435"/>
      <c r="EG114" s="435"/>
      <c r="EH114" s="435"/>
      <c r="EI114" s="435"/>
      <c r="EJ114" s="435"/>
      <c r="EK114" s="435"/>
      <c r="EL114" s="128"/>
      <c r="EV114" s="128"/>
      <c r="FF114" s="128"/>
      <c r="FP114" s="128"/>
      <c r="FZ114" s="128"/>
      <c r="GJ114" s="128"/>
      <c r="GT114" s="128"/>
      <c r="HD114" s="128"/>
      <c r="HN114" s="128"/>
      <c r="HX114" s="128"/>
      <c r="IH114" s="128"/>
      <c r="IR114" s="128"/>
      <c r="JB114" s="128"/>
      <c r="JL114" s="128"/>
      <c r="JV114" s="128"/>
      <c r="KF114" s="128"/>
    </row>
    <row xmlns:x14ac="http://schemas.microsoft.com/office/spreadsheetml/2009/9/ac" r="115" s="3" customFormat="true" x14ac:dyDescent="0.25">
      <c r="A115" s="395" t="str">
        <f ca="true">IF(ISBLANK('Data Summary'!A117),"",'Data Summary'!A117)</f>
        <v/>
      </c>
      <c r="B115" s="128"/>
      <c r="L115" s="128"/>
      <c r="V115" s="128"/>
      <c r="AF115" s="128"/>
      <c r="AP115" s="434"/>
      <c r="AQ115" s="435"/>
      <c r="AR115" s="435"/>
      <c r="AS115" s="435"/>
      <c r="AT115" s="435"/>
      <c r="AU115" s="435"/>
      <c r="AV115" s="435"/>
      <c r="AW115" s="435"/>
      <c r="AX115" s="435"/>
      <c r="AY115" s="435"/>
      <c r="AZ115" s="434"/>
      <c r="BA115" s="435"/>
      <c r="BB115" s="435"/>
      <c r="BC115" s="435"/>
      <c r="BD115" s="435"/>
      <c r="BE115" s="435"/>
      <c r="BF115" s="435"/>
      <c r="BG115" s="435"/>
      <c r="BH115" s="435"/>
      <c r="BI115" s="435"/>
      <c r="BJ115" s="128"/>
      <c r="BT115" s="128"/>
      <c r="BU115" s="128"/>
      <c r="BV115" s="128"/>
      <c r="BW115" s="128"/>
      <c r="BX115" s="128"/>
      <c r="BY115" s="128"/>
      <c r="BZ115" s="128"/>
      <c r="CA115" s="128"/>
      <c r="CD115" s="434"/>
      <c r="CE115" s="435"/>
      <c r="CF115" s="435"/>
      <c r="CG115" s="435"/>
      <c r="CH115" s="435"/>
      <c r="CI115" s="435"/>
      <c r="CJ115" s="435"/>
      <c r="CK115" s="435"/>
      <c r="CL115" s="435"/>
      <c r="CM115" s="435"/>
      <c r="CN115" s="434"/>
      <c r="CO115" s="435"/>
      <c r="CP115" s="435"/>
      <c r="CQ115" s="435"/>
      <c r="CR115" s="435"/>
      <c r="CS115" s="435"/>
      <c r="CT115" s="435"/>
      <c r="CU115" s="435"/>
      <c r="CV115" s="435"/>
      <c r="CW115" s="435"/>
      <c r="CX115" s="128"/>
      <c r="DH115" s="128"/>
      <c r="DR115" s="434"/>
      <c r="DS115" s="435"/>
      <c r="DT115" s="435"/>
      <c r="DU115" s="435"/>
      <c r="DV115" s="435"/>
      <c r="DW115" s="435"/>
      <c r="DX115" s="435"/>
      <c r="DY115" s="435"/>
      <c r="DZ115" s="435"/>
      <c r="EA115" s="435"/>
      <c r="EB115" s="434"/>
      <c r="EC115" s="435"/>
      <c r="ED115" s="435"/>
      <c r="EE115" s="435"/>
      <c r="EF115" s="435"/>
      <c r="EG115" s="435"/>
      <c r="EH115" s="435"/>
      <c r="EI115" s="435"/>
      <c r="EJ115" s="435"/>
      <c r="EK115" s="435"/>
      <c r="EL115" s="128"/>
      <c r="EV115" s="128"/>
      <c r="FF115" s="128"/>
      <c r="FP115" s="128"/>
      <c r="FZ115" s="128"/>
      <c r="GJ115" s="128"/>
      <c r="GT115" s="128"/>
      <c r="HD115" s="128"/>
      <c r="HN115" s="128"/>
      <c r="HX115" s="128"/>
      <c r="IH115" s="128"/>
      <c r="IR115" s="128"/>
      <c r="JB115" s="128"/>
      <c r="JL115" s="128"/>
      <c r="JV115" s="128"/>
      <c r="KF115" s="128"/>
    </row>
    <row xmlns:x14ac="http://schemas.microsoft.com/office/spreadsheetml/2009/9/ac" r="116" s="3" customFormat="true" x14ac:dyDescent="0.25">
      <c r="A116" s="395" t="str">
        <f ca="true">IF(ISBLANK('Data Summary'!A118),"",'Data Summary'!A118)</f>
        <v/>
      </c>
      <c r="B116" s="128"/>
      <c r="L116" s="128"/>
      <c r="V116" s="128"/>
      <c r="AF116" s="128"/>
      <c r="AP116" s="434"/>
      <c r="AQ116" s="435"/>
      <c r="AR116" s="435"/>
      <c r="AS116" s="435"/>
      <c r="AT116" s="435"/>
      <c r="AU116" s="435"/>
      <c r="AV116" s="435"/>
      <c r="AW116" s="435"/>
      <c r="AX116" s="435"/>
      <c r="AY116" s="435"/>
      <c r="AZ116" s="434"/>
      <c r="BA116" s="435"/>
      <c r="BB116" s="435"/>
      <c r="BC116" s="435"/>
      <c r="BD116" s="435"/>
      <c r="BE116" s="435"/>
      <c r="BF116" s="435"/>
      <c r="BG116" s="435"/>
      <c r="BH116" s="435"/>
      <c r="BI116" s="435"/>
      <c r="BJ116" s="128"/>
      <c r="BT116" s="128"/>
      <c r="BU116" s="128"/>
      <c r="BV116" s="128"/>
      <c r="BW116" s="128"/>
      <c r="BX116" s="128"/>
      <c r="BY116" s="128"/>
      <c r="BZ116" s="128"/>
      <c r="CA116" s="128"/>
      <c r="CD116" s="434"/>
      <c r="CE116" s="435"/>
      <c r="CF116" s="435"/>
      <c r="CG116" s="435"/>
      <c r="CH116" s="435"/>
      <c r="CI116" s="435"/>
      <c r="CJ116" s="435"/>
      <c r="CK116" s="435"/>
      <c r="CL116" s="435"/>
      <c r="CM116" s="435"/>
      <c r="CN116" s="434"/>
      <c r="CO116" s="435"/>
      <c r="CP116" s="435"/>
      <c r="CQ116" s="435"/>
      <c r="CR116" s="435"/>
      <c r="CS116" s="435"/>
      <c r="CT116" s="435"/>
      <c r="CU116" s="435"/>
      <c r="CV116" s="435"/>
      <c r="CW116" s="435"/>
      <c r="CX116" s="128"/>
      <c r="DH116" s="128"/>
      <c r="DR116" s="434"/>
      <c r="DS116" s="435"/>
      <c r="DT116" s="435"/>
      <c r="DU116" s="435"/>
      <c r="DV116" s="435"/>
      <c r="DW116" s="435"/>
      <c r="DX116" s="435"/>
      <c r="DY116" s="435"/>
      <c r="DZ116" s="435"/>
      <c r="EA116" s="435"/>
      <c r="EB116" s="434"/>
      <c r="EC116" s="435"/>
      <c r="ED116" s="435"/>
      <c r="EE116" s="435"/>
      <c r="EF116" s="435"/>
      <c r="EG116" s="435"/>
      <c r="EH116" s="435"/>
      <c r="EI116" s="435"/>
      <c r="EJ116" s="435"/>
      <c r="EK116" s="435"/>
      <c r="EL116" s="128"/>
      <c r="EV116" s="128"/>
      <c r="FF116" s="128"/>
      <c r="FP116" s="128"/>
      <c r="FZ116" s="128"/>
      <c r="GJ116" s="128"/>
      <c r="GT116" s="128"/>
      <c r="HD116" s="128"/>
      <c r="HN116" s="128"/>
      <c r="HX116" s="128"/>
      <c r="IH116" s="128"/>
      <c r="IR116" s="128"/>
      <c r="JB116" s="128"/>
      <c r="JL116" s="128"/>
      <c r="JV116" s="128"/>
      <c r="KF116" s="128"/>
    </row>
    <row xmlns:x14ac="http://schemas.microsoft.com/office/spreadsheetml/2009/9/ac" r="117" s="3" customFormat="true" x14ac:dyDescent="0.25">
      <c r="A117" s="395" t="str">
        <f ca="true">IF(ISBLANK('Data Summary'!A119),"",'Data Summary'!A119)</f>
        <v/>
      </c>
      <c r="B117" s="128"/>
      <c r="L117" s="128"/>
      <c r="V117" s="128"/>
      <c r="AF117" s="128"/>
      <c r="AP117" s="434"/>
      <c r="AQ117" s="435"/>
      <c r="AR117" s="435"/>
      <c r="AS117" s="435"/>
      <c r="AT117" s="435"/>
      <c r="AU117" s="435"/>
      <c r="AV117" s="435"/>
      <c r="AW117" s="435"/>
      <c r="AX117" s="435"/>
      <c r="AY117" s="435"/>
      <c r="AZ117" s="434"/>
      <c r="BA117" s="435"/>
      <c r="BB117" s="435"/>
      <c r="BC117" s="435"/>
      <c r="BD117" s="435"/>
      <c r="BE117" s="435"/>
      <c r="BF117" s="435"/>
      <c r="BG117" s="435"/>
      <c r="BH117" s="435"/>
      <c r="BI117" s="435"/>
      <c r="BJ117" s="128"/>
      <c r="BT117" s="128"/>
      <c r="BU117" s="128"/>
      <c r="BV117" s="128"/>
      <c r="BW117" s="128"/>
      <c r="BX117" s="128"/>
      <c r="BY117" s="128"/>
      <c r="BZ117" s="128"/>
      <c r="CA117" s="128"/>
      <c r="CD117" s="434"/>
      <c r="CE117" s="435"/>
      <c r="CF117" s="435"/>
      <c r="CG117" s="435"/>
      <c r="CH117" s="435"/>
      <c r="CI117" s="435"/>
      <c r="CJ117" s="435"/>
      <c r="CK117" s="435"/>
      <c r="CL117" s="435"/>
      <c r="CM117" s="435"/>
      <c r="CN117" s="434"/>
      <c r="CO117" s="435"/>
      <c r="CP117" s="435"/>
      <c r="CQ117" s="435"/>
      <c r="CR117" s="435"/>
      <c r="CS117" s="435"/>
      <c r="CT117" s="435"/>
      <c r="CU117" s="435"/>
      <c r="CV117" s="435"/>
      <c r="CW117" s="435"/>
      <c r="CX117" s="128"/>
      <c r="DH117" s="128"/>
      <c r="DR117" s="434"/>
      <c r="DS117" s="435"/>
      <c r="DT117" s="435"/>
      <c r="DU117" s="435"/>
      <c r="DV117" s="435"/>
      <c r="DW117" s="435"/>
      <c r="DX117" s="435"/>
      <c r="DY117" s="435"/>
      <c r="DZ117" s="435"/>
      <c r="EA117" s="435"/>
      <c r="EB117" s="434"/>
      <c r="EC117" s="435"/>
      <c r="ED117" s="435"/>
      <c r="EE117" s="435"/>
      <c r="EF117" s="435"/>
      <c r="EG117" s="435"/>
      <c r="EH117" s="435"/>
      <c r="EI117" s="435"/>
      <c r="EJ117" s="435"/>
      <c r="EK117" s="435"/>
      <c r="EL117" s="128"/>
      <c r="EV117" s="128"/>
      <c r="FF117" s="128"/>
      <c r="FP117" s="128"/>
      <c r="FZ117" s="128"/>
      <c r="GJ117" s="128"/>
      <c r="GT117" s="128"/>
      <c r="HD117" s="128"/>
      <c r="HN117" s="128"/>
      <c r="HX117" s="128"/>
      <c r="IH117" s="128"/>
      <c r="IR117" s="128"/>
      <c r="JB117" s="128"/>
      <c r="JL117" s="128"/>
      <c r="JV117" s="128"/>
      <c r="KF117" s="128"/>
    </row>
    <row xmlns:x14ac="http://schemas.microsoft.com/office/spreadsheetml/2009/9/ac" r="118" s="3" customFormat="true" x14ac:dyDescent="0.25">
      <c r="A118" s="395" t="str">
        <f ca="true">IF(ISBLANK('Data Summary'!A120),"",'Data Summary'!A120)</f>
        <v/>
      </c>
      <c r="B118" s="128"/>
      <c r="L118" s="128"/>
      <c r="V118" s="128"/>
      <c r="AF118" s="128"/>
      <c r="AP118" s="434"/>
      <c r="AQ118" s="435"/>
      <c r="AR118" s="435"/>
      <c r="AS118" s="435"/>
      <c r="AT118" s="435"/>
      <c r="AU118" s="435"/>
      <c r="AV118" s="435"/>
      <c r="AW118" s="435"/>
      <c r="AX118" s="435"/>
      <c r="AY118" s="435"/>
      <c r="AZ118" s="434"/>
      <c r="BA118" s="435"/>
      <c r="BB118" s="435"/>
      <c r="BC118" s="435"/>
      <c r="BD118" s="435"/>
      <c r="BE118" s="435"/>
      <c r="BF118" s="435"/>
      <c r="BG118" s="435"/>
      <c r="BH118" s="435"/>
      <c r="BI118" s="435"/>
      <c r="BJ118" s="128"/>
      <c r="BT118" s="128"/>
      <c r="BU118" s="128"/>
      <c r="BV118" s="128"/>
      <c r="BW118" s="128"/>
      <c r="BX118" s="128"/>
      <c r="BY118" s="128"/>
      <c r="BZ118" s="128"/>
      <c r="CA118" s="128"/>
      <c r="CD118" s="434"/>
      <c r="CE118" s="435"/>
      <c r="CF118" s="435"/>
      <c r="CG118" s="435"/>
      <c r="CH118" s="435"/>
      <c r="CI118" s="435"/>
      <c r="CJ118" s="435"/>
      <c r="CK118" s="435"/>
      <c r="CL118" s="435"/>
      <c r="CM118" s="435"/>
      <c r="CN118" s="434"/>
      <c r="CO118" s="435"/>
      <c r="CP118" s="435"/>
      <c r="CQ118" s="435"/>
      <c r="CR118" s="435"/>
      <c r="CS118" s="435"/>
      <c r="CT118" s="435"/>
      <c r="CU118" s="435"/>
      <c r="CV118" s="435"/>
      <c r="CW118" s="435"/>
      <c r="CX118" s="128"/>
      <c r="DH118" s="128"/>
      <c r="DR118" s="434"/>
      <c r="DS118" s="435"/>
      <c r="DT118" s="435"/>
      <c r="DU118" s="435"/>
      <c r="DV118" s="435"/>
      <c r="DW118" s="435"/>
      <c r="DX118" s="435"/>
      <c r="DY118" s="435"/>
      <c r="DZ118" s="435"/>
      <c r="EA118" s="435"/>
      <c r="EB118" s="434"/>
      <c r="EC118" s="435"/>
      <c r="ED118" s="435"/>
      <c r="EE118" s="435"/>
      <c r="EF118" s="435"/>
      <c r="EG118" s="435"/>
      <c r="EH118" s="435"/>
      <c r="EI118" s="435"/>
      <c r="EJ118" s="435"/>
      <c r="EK118" s="435"/>
      <c r="EL118" s="128"/>
      <c r="EV118" s="128"/>
      <c r="FF118" s="128"/>
      <c r="FP118" s="128"/>
      <c r="FZ118" s="128"/>
      <c r="GJ118" s="128"/>
      <c r="GT118" s="128"/>
      <c r="HD118" s="128"/>
      <c r="HN118" s="128"/>
      <c r="HX118" s="128"/>
      <c r="IH118" s="128"/>
      <c r="IR118" s="128"/>
      <c r="JB118" s="128"/>
      <c r="JL118" s="128"/>
      <c r="JV118" s="128"/>
      <c r="KF118" s="128"/>
    </row>
    <row xmlns:x14ac="http://schemas.microsoft.com/office/spreadsheetml/2009/9/ac" r="119" s="3" customFormat="true" x14ac:dyDescent="0.25">
      <c r="A119" s="395" t="str">
        <f ca="true">IF(ISBLANK('Data Summary'!A121),"",'Data Summary'!A121)</f>
        <v/>
      </c>
      <c r="B119" s="128"/>
      <c r="L119" s="128"/>
      <c r="V119" s="128"/>
      <c r="AF119" s="128"/>
      <c r="AP119" s="434"/>
      <c r="AQ119" s="435"/>
      <c r="AR119" s="435"/>
      <c r="AS119" s="435"/>
      <c r="AT119" s="435"/>
      <c r="AU119" s="435"/>
      <c r="AV119" s="435"/>
      <c r="AW119" s="435"/>
      <c r="AX119" s="435"/>
      <c r="AY119" s="435"/>
      <c r="AZ119" s="434"/>
      <c r="BA119" s="435"/>
      <c r="BB119" s="435"/>
      <c r="BC119" s="435"/>
      <c r="BD119" s="435"/>
      <c r="BE119" s="435"/>
      <c r="BF119" s="435"/>
      <c r="BG119" s="435"/>
      <c r="BH119" s="435"/>
      <c r="BI119" s="435"/>
      <c r="BJ119" s="128"/>
      <c r="BT119" s="128"/>
      <c r="BU119" s="128"/>
      <c r="BV119" s="128"/>
      <c r="BW119" s="128"/>
      <c r="BX119" s="128"/>
      <c r="BY119" s="128"/>
      <c r="BZ119" s="128"/>
      <c r="CA119" s="128"/>
      <c r="CD119" s="434"/>
      <c r="CE119" s="435"/>
      <c r="CF119" s="435"/>
      <c r="CG119" s="435"/>
      <c r="CH119" s="435"/>
      <c r="CI119" s="435"/>
      <c r="CJ119" s="435"/>
      <c r="CK119" s="435"/>
      <c r="CL119" s="435"/>
      <c r="CM119" s="435"/>
      <c r="CN119" s="434"/>
      <c r="CO119" s="435"/>
      <c r="CP119" s="435"/>
      <c r="CQ119" s="435"/>
      <c r="CR119" s="435"/>
      <c r="CS119" s="435"/>
      <c r="CT119" s="435"/>
      <c r="CU119" s="435"/>
      <c r="CV119" s="435"/>
      <c r="CW119" s="435"/>
      <c r="CX119" s="128"/>
      <c r="DH119" s="128"/>
      <c r="DR119" s="434"/>
      <c r="DS119" s="435"/>
      <c r="DT119" s="435"/>
      <c r="DU119" s="435"/>
      <c r="DV119" s="435"/>
      <c r="DW119" s="435"/>
      <c r="DX119" s="435"/>
      <c r="DY119" s="435"/>
      <c r="DZ119" s="435"/>
      <c r="EA119" s="435"/>
      <c r="EB119" s="434"/>
      <c r="EC119" s="435"/>
      <c r="ED119" s="435"/>
      <c r="EE119" s="435"/>
      <c r="EF119" s="435"/>
      <c r="EG119" s="435"/>
      <c r="EH119" s="435"/>
      <c r="EI119" s="435"/>
      <c r="EJ119" s="435"/>
      <c r="EK119" s="435"/>
      <c r="EL119" s="128"/>
      <c r="EV119" s="128"/>
      <c r="FF119" s="128"/>
      <c r="FP119" s="128"/>
      <c r="FZ119" s="128"/>
      <c r="GJ119" s="128"/>
      <c r="GT119" s="128"/>
      <c r="HD119" s="128"/>
      <c r="HN119" s="128"/>
      <c r="HX119" s="128"/>
      <c r="IH119" s="128"/>
      <c r="IR119" s="128"/>
      <c r="JB119" s="128"/>
      <c r="JL119" s="128"/>
      <c r="JV119" s="128"/>
      <c r="KF119" s="128"/>
    </row>
    <row xmlns:x14ac="http://schemas.microsoft.com/office/spreadsheetml/2009/9/ac" r="120" s="3" customFormat="true" x14ac:dyDescent="0.25">
      <c r="A120" s="395" t="str">
        <f ca="true">IF(ISBLANK('Data Summary'!A122),"",'Data Summary'!A122)</f>
        <v/>
      </c>
      <c r="B120" s="128"/>
      <c r="L120" s="128"/>
      <c r="V120" s="128"/>
      <c r="AF120" s="128"/>
      <c r="AP120" s="434"/>
      <c r="AQ120" s="435"/>
      <c r="AR120" s="435"/>
      <c r="AS120" s="435"/>
      <c r="AT120" s="435"/>
      <c r="AU120" s="435"/>
      <c r="AV120" s="435"/>
      <c r="AW120" s="435"/>
      <c r="AX120" s="435"/>
      <c r="AY120" s="435"/>
      <c r="AZ120" s="434"/>
      <c r="BA120" s="435"/>
      <c r="BB120" s="435"/>
      <c r="BC120" s="435"/>
      <c r="BD120" s="435"/>
      <c r="BE120" s="435"/>
      <c r="BF120" s="435"/>
      <c r="BG120" s="435"/>
      <c r="BH120" s="435"/>
      <c r="BI120" s="435"/>
      <c r="BJ120" s="128"/>
      <c r="BT120" s="128"/>
      <c r="BU120" s="128"/>
      <c r="BV120" s="128"/>
      <c r="BW120" s="128"/>
      <c r="BX120" s="128"/>
      <c r="BY120" s="128"/>
      <c r="BZ120" s="128"/>
      <c r="CA120" s="128"/>
      <c r="CD120" s="434"/>
      <c r="CE120" s="435"/>
      <c r="CF120" s="435"/>
      <c r="CG120" s="435"/>
      <c r="CH120" s="435"/>
      <c r="CI120" s="435"/>
      <c r="CJ120" s="435"/>
      <c r="CK120" s="435"/>
      <c r="CL120" s="435"/>
      <c r="CM120" s="435"/>
      <c r="CN120" s="434"/>
      <c r="CO120" s="435"/>
      <c r="CP120" s="435"/>
      <c r="CQ120" s="435"/>
      <c r="CR120" s="435"/>
      <c r="CS120" s="435"/>
      <c r="CT120" s="435"/>
      <c r="CU120" s="435"/>
      <c r="CV120" s="435"/>
      <c r="CW120" s="435"/>
      <c r="CX120" s="128"/>
      <c r="DH120" s="128"/>
      <c r="DR120" s="434"/>
      <c r="DS120" s="435"/>
      <c r="DT120" s="435"/>
      <c r="DU120" s="435"/>
      <c r="DV120" s="435"/>
      <c r="DW120" s="435"/>
      <c r="DX120" s="435"/>
      <c r="DY120" s="435"/>
      <c r="DZ120" s="435"/>
      <c r="EA120" s="435"/>
      <c r="EB120" s="434"/>
      <c r="EC120" s="435"/>
      <c r="ED120" s="435"/>
      <c r="EE120" s="435"/>
      <c r="EF120" s="435"/>
      <c r="EG120" s="435"/>
      <c r="EH120" s="435"/>
      <c r="EI120" s="435"/>
      <c r="EJ120" s="435"/>
      <c r="EK120" s="435"/>
      <c r="EL120" s="128"/>
      <c r="EV120" s="128"/>
      <c r="FF120" s="128"/>
      <c r="FP120" s="128"/>
      <c r="FZ120" s="128"/>
      <c r="GJ120" s="128"/>
      <c r="GT120" s="128"/>
      <c r="HD120" s="128"/>
      <c r="HN120" s="128"/>
      <c r="HX120" s="128"/>
      <c r="IH120" s="128"/>
      <c r="IR120" s="128"/>
      <c r="JB120" s="128"/>
      <c r="JL120" s="128"/>
      <c r="JV120" s="128"/>
      <c r="KF120" s="128"/>
    </row>
    <row xmlns:x14ac="http://schemas.microsoft.com/office/spreadsheetml/2009/9/ac" r="121" s="3" customFormat="true" x14ac:dyDescent="0.25">
      <c r="A121" s="395" t="str">
        <f ca="true">IF(ISBLANK('Data Summary'!A123),"",'Data Summary'!A123)</f>
        <v/>
      </c>
      <c r="B121" s="128"/>
      <c r="L121" s="128"/>
      <c r="V121" s="128"/>
      <c r="AF121" s="128"/>
      <c r="AP121" s="434"/>
      <c r="AQ121" s="435"/>
      <c r="AR121" s="435"/>
      <c r="AS121" s="435"/>
      <c r="AT121" s="435"/>
      <c r="AU121" s="435"/>
      <c r="AV121" s="435"/>
      <c r="AW121" s="435"/>
      <c r="AX121" s="435"/>
      <c r="AY121" s="435"/>
      <c r="AZ121" s="434"/>
      <c r="BA121" s="435"/>
      <c r="BB121" s="435"/>
      <c r="BC121" s="435"/>
      <c r="BD121" s="435"/>
      <c r="BE121" s="435"/>
      <c r="BF121" s="435"/>
      <c r="BG121" s="435"/>
      <c r="BH121" s="435"/>
      <c r="BI121" s="435"/>
      <c r="BJ121" s="128"/>
      <c r="BT121" s="128"/>
      <c r="BU121" s="128"/>
      <c r="BV121" s="128"/>
      <c r="BW121" s="128"/>
      <c r="BX121" s="128"/>
      <c r="BY121" s="128"/>
      <c r="BZ121" s="128"/>
      <c r="CA121" s="128"/>
      <c r="CD121" s="434"/>
      <c r="CE121" s="435"/>
      <c r="CF121" s="435"/>
      <c r="CG121" s="435"/>
      <c r="CH121" s="435"/>
      <c r="CI121" s="435"/>
      <c r="CJ121" s="435"/>
      <c r="CK121" s="435"/>
      <c r="CL121" s="435"/>
      <c r="CM121" s="435"/>
      <c r="CN121" s="434"/>
      <c r="CO121" s="435"/>
      <c r="CP121" s="435"/>
      <c r="CQ121" s="435"/>
      <c r="CR121" s="435"/>
      <c r="CS121" s="435"/>
      <c r="CT121" s="435"/>
      <c r="CU121" s="435"/>
      <c r="CV121" s="435"/>
      <c r="CW121" s="435"/>
      <c r="CX121" s="128"/>
      <c r="DH121" s="128"/>
      <c r="DR121" s="434"/>
      <c r="DS121" s="435"/>
      <c r="DT121" s="435"/>
      <c r="DU121" s="435"/>
      <c r="DV121" s="435"/>
      <c r="DW121" s="435"/>
      <c r="DX121" s="435"/>
      <c r="DY121" s="435"/>
      <c r="DZ121" s="435"/>
      <c r="EA121" s="435"/>
      <c r="EB121" s="434"/>
      <c r="EC121" s="435"/>
      <c r="ED121" s="435"/>
      <c r="EE121" s="435"/>
      <c r="EF121" s="435"/>
      <c r="EG121" s="435"/>
      <c r="EH121" s="435"/>
      <c r="EI121" s="435"/>
      <c r="EJ121" s="435"/>
      <c r="EK121" s="435"/>
      <c r="EL121" s="128"/>
      <c r="EV121" s="128"/>
      <c r="FF121" s="128"/>
      <c r="FP121" s="128"/>
      <c r="FZ121" s="128"/>
      <c r="GJ121" s="128"/>
      <c r="GT121" s="128"/>
      <c r="HD121" s="128"/>
      <c r="HN121" s="128"/>
      <c r="HX121" s="128"/>
      <c r="IH121" s="128"/>
      <c r="IR121" s="128"/>
      <c r="JB121" s="128"/>
      <c r="JL121" s="128"/>
      <c r="JV121" s="128"/>
      <c r="KF121" s="128"/>
    </row>
    <row xmlns:x14ac="http://schemas.microsoft.com/office/spreadsheetml/2009/9/ac" r="122" s="3" customFormat="true" x14ac:dyDescent="0.25">
      <c r="A122" s="395" t="str">
        <f ca="true">IF(ISBLANK('Data Summary'!A124),"",'Data Summary'!A124)</f>
        <v/>
      </c>
      <c r="B122" s="128"/>
      <c r="L122" s="128"/>
      <c r="V122" s="128"/>
      <c r="AF122" s="128"/>
      <c r="AP122" s="434"/>
      <c r="AQ122" s="435"/>
      <c r="AR122" s="435"/>
      <c r="AS122" s="435"/>
      <c r="AT122" s="435"/>
      <c r="AU122" s="435"/>
      <c r="AV122" s="435"/>
      <c r="AW122" s="435"/>
      <c r="AX122" s="435"/>
      <c r="AY122" s="435"/>
      <c r="AZ122" s="434"/>
      <c r="BA122" s="435"/>
      <c r="BB122" s="435"/>
      <c r="BC122" s="435"/>
      <c r="BD122" s="435"/>
      <c r="BE122" s="435"/>
      <c r="BF122" s="435"/>
      <c r="BG122" s="435"/>
      <c r="BH122" s="435"/>
      <c r="BI122" s="435"/>
      <c r="BJ122" s="128"/>
      <c r="BT122" s="128"/>
      <c r="BU122" s="128"/>
      <c r="BV122" s="128"/>
      <c r="BW122" s="128"/>
      <c r="BX122" s="128"/>
      <c r="BY122" s="128"/>
      <c r="BZ122" s="128"/>
      <c r="CA122" s="128"/>
      <c r="CD122" s="434"/>
      <c r="CE122" s="435"/>
      <c r="CF122" s="435"/>
      <c r="CG122" s="435"/>
      <c r="CH122" s="435"/>
      <c r="CI122" s="435"/>
      <c r="CJ122" s="435"/>
      <c r="CK122" s="435"/>
      <c r="CL122" s="435"/>
      <c r="CM122" s="435"/>
      <c r="CN122" s="434"/>
      <c r="CO122" s="435"/>
      <c r="CP122" s="435"/>
      <c r="CQ122" s="435"/>
      <c r="CR122" s="435"/>
      <c r="CS122" s="435"/>
      <c r="CT122" s="435"/>
      <c r="CU122" s="435"/>
      <c r="CV122" s="435"/>
      <c r="CW122" s="435"/>
      <c r="CX122" s="128"/>
      <c r="DH122" s="128"/>
      <c r="DR122" s="434"/>
      <c r="DS122" s="435"/>
      <c r="DT122" s="435"/>
      <c r="DU122" s="435"/>
      <c r="DV122" s="435"/>
      <c r="DW122" s="435"/>
      <c r="DX122" s="435"/>
      <c r="DY122" s="435"/>
      <c r="DZ122" s="435"/>
      <c r="EA122" s="435"/>
      <c r="EB122" s="434"/>
      <c r="EC122" s="435"/>
      <c r="ED122" s="435"/>
      <c r="EE122" s="435"/>
      <c r="EF122" s="435"/>
      <c r="EG122" s="435"/>
      <c r="EH122" s="435"/>
      <c r="EI122" s="435"/>
      <c r="EJ122" s="435"/>
      <c r="EK122" s="435"/>
      <c r="EL122" s="128"/>
      <c r="EV122" s="128"/>
      <c r="FF122" s="128"/>
      <c r="FP122" s="128"/>
      <c r="FZ122" s="128"/>
      <c r="GJ122" s="128"/>
      <c r="GT122" s="128"/>
      <c r="HD122" s="128"/>
      <c r="HN122" s="128"/>
      <c r="HX122" s="128"/>
      <c r="IH122" s="128"/>
      <c r="IR122" s="128"/>
      <c r="JB122" s="128"/>
      <c r="JL122" s="128"/>
      <c r="JV122" s="128"/>
      <c r="KF122" s="128"/>
    </row>
    <row xmlns:x14ac="http://schemas.microsoft.com/office/spreadsheetml/2009/9/ac" r="123" s="3" customFormat="true" x14ac:dyDescent="0.25">
      <c r="A123" s="395" t="str">
        <f ca="true">IF(ISBLANK('Data Summary'!A125),"",'Data Summary'!A125)</f>
        <v/>
      </c>
      <c r="B123" s="128"/>
      <c r="L123" s="128"/>
      <c r="V123" s="128"/>
      <c r="AF123" s="128"/>
      <c r="AP123" s="434"/>
      <c r="AQ123" s="435"/>
      <c r="AR123" s="435"/>
      <c r="AS123" s="435"/>
      <c r="AT123" s="435"/>
      <c r="AU123" s="435"/>
      <c r="AV123" s="435"/>
      <c r="AW123" s="435"/>
      <c r="AX123" s="435"/>
      <c r="AY123" s="435"/>
      <c r="AZ123" s="434"/>
      <c r="BA123" s="435"/>
      <c r="BB123" s="435"/>
      <c r="BC123" s="435"/>
      <c r="BD123" s="435"/>
      <c r="BE123" s="435"/>
      <c r="BF123" s="435"/>
      <c r="BG123" s="435"/>
      <c r="BH123" s="435"/>
      <c r="BI123" s="435"/>
      <c r="BJ123" s="128"/>
      <c r="BT123" s="128"/>
      <c r="BU123" s="128"/>
      <c r="BV123" s="128"/>
      <c r="BW123" s="128"/>
      <c r="BX123" s="128"/>
      <c r="BY123" s="128"/>
      <c r="BZ123" s="128"/>
      <c r="CA123" s="128"/>
      <c r="CD123" s="434"/>
      <c r="CE123" s="435"/>
      <c r="CF123" s="435"/>
      <c r="CG123" s="435"/>
      <c r="CH123" s="435"/>
      <c r="CI123" s="435"/>
      <c r="CJ123" s="435"/>
      <c r="CK123" s="435"/>
      <c r="CL123" s="435"/>
      <c r="CM123" s="435"/>
      <c r="CN123" s="434"/>
      <c r="CO123" s="435"/>
      <c r="CP123" s="435"/>
      <c r="CQ123" s="435"/>
      <c r="CR123" s="435"/>
      <c r="CS123" s="435"/>
      <c r="CT123" s="435"/>
      <c r="CU123" s="435"/>
      <c r="CV123" s="435"/>
      <c r="CW123" s="435"/>
      <c r="CX123" s="128"/>
      <c r="DH123" s="128"/>
      <c r="DR123" s="434"/>
      <c r="DS123" s="435"/>
      <c r="DT123" s="435"/>
      <c r="DU123" s="435"/>
      <c r="DV123" s="435"/>
      <c r="DW123" s="435"/>
      <c r="DX123" s="435"/>
      <c r="DY123" s="435"/>
      <c r="DZ123" s="435"/>
      <c r="EA123" s="435"/>
      <c r="EB123" s="434"/>
      <c r="EC123" s="435"/>
      <c r="ED123" s="435"/>
      <c r="EE123" s="435"/>
      <c r="EF123" s="435"/>
      <c r="EG123" s="435"/>
      <c r="EH123" s="435"/>
      <c r="EI123" s="435"/>
      <c r="EJ123" s="435"/>
      <c r="EK123" s="435"/>
      <c r="EL123" s="128"/>
      <c r="EV123" s="128"/>
      <c r="FF123" s="128"/>
      <c r="FP123" s="128"/>
      <c r="FZ123" s="128"/>
      <c r="GJ123" s="128"/>
      <c r="GT123" s="128"/>
      <c r="HD123" s="128"/>
      <c r="HN123" s="128"/>
      <c r="HX123" s="128"/>
      <c r="IH123" s="128"/>
      <c r="IR123" s="128"/>
      <c r="JB123" s="128"/>
      <c r="JL123" s="128"/>
      <c r="JV123" s="128"/>
      <c r="KF123" s="128"/>
    </row>
    <row xmlns:x14ac="http://schemas.microsoft.com/office/spreadsheetml/2009/9/ac" r="124" s="3" customFormat="true" x14ac:dyDescent="0.25">
      <c r="A124" s="395" t="str">
        <f ca="true">IF(ISBLANK('Data Summary'!A126),"",'Data Summary'!A126)</f>
        <v/>
      </c>
      <c r="B124" s="128"/>
      <c r="L124" s="128"/>
      <c r="V124" s="128"/>
      <c r="AF124" s="128"/>
      <c r="AP124" s="434"/>
      <c r="AQ124" s="435"/>
      <c r="AR124" s="435"/>
      <c r="AS124" s="435"/>
      <c r="AT124" s="435"/>
      <c r="AU124" s="435"/>
      <c r="AV124" s="435"/>
      <c r="AW124" s="435"/>
      <c r="AX124" s="435"/>
      <c r="AY124" s="435"/>
      <c r="AZ124" s="434"/>
      <c r="BA124" s="435"/>
      <c r="BB124" s="435"/>
      <c r="BC124" s="435"/>
      <c r="BD124" s="435"/>
      <c r="BE124" s="435"/>
      <c r="BF124" s="435"/>
      <c r="BG124" s="435"/>
      <c r="BH124" s="435"/>
      <c r="BI124" s="435"/>
      <c r="BJ124" s="128"/>
      <c r="BT124" s="128"/>
      <c r="BU124" s="128"/>
      <c r="BV124" s="128"/>
      <c r="BW124" s="128"/>
      <c r="BX124" s="128"/>
      <c r="BY124" s="128"/>
      <c r="BZ124" s="128"/>
      <c r="CA124" s="128"/>
      <c r="CD124" s="434"/>
      <c r="CE124" s="435"/>
      <c r="CF124" s="435"/>
      <c r="CG124" s="435"/>
      <c r="CH124" s="435"/>
      <c r="CI124" s="435"/>
      <c r="CJ124" s="435"/>
      <c r="CK124" s="435"/>
      <c r="CL124" s="435"/>
      <c r="CM124" s="435"/>
      <c r="CN124" s="434"/>
      <c r="CO124" s="435"/>
      <c r="CP124" s="435"/>
      <c r="CQ124" s="435"/>
      <c r="CR124" s="435"/>
      <c r="CS124" s="435"/>
      <c r="CT124" s="435"/>
      <c r="CU124" s="435"/>
      <c r="CV124" s="435"/>
      <c r="CW124" s="435"/>
      <c r="CX124" s="128"/>
      <c r="DH124" s="128"/>
      <c r="DR124" s="434"/>
      <c r="DS124" s="435"/>
      <c r="DT124" s="435"/>
      <c r="DU124" s="435"/>
      <c r="DV124" s="435"/>
      <c r="DW124" s="435"/>
      <c r="DX124" s="435"/>
      <c r="DY124" s="435"/>
      <c r="DZ124" s="435"/>
      <c r="EA124" s="435"/>
      <c r="EB124" s="434"/>
      <c r="EC124" s="435"/>
      <c r="ED124" s="435"/>
      <c r="EE124" s="435"/>
      <c r="EF124" s="435"/>
      <c r="EG124" s="435"/>
      <c r="EH124" s="435"/>
      <c r="EI124" s="435"/>
      <c r="EJ124" s="435"/>
      <c r="EK124" s="435"/>
      <c r="EL124" s="128"/>
      <c r="EV124" s="128"/>
      <c r="FF124" s="128"/>
      <c r="FP124" s="128"/>
      <c r="FZ124" s="128"/>
      <c r="GJ124" s="128"/>
      <c r="GT124" s="128"/>
      <c r="HD124" s="128"/>
      <c r="HN124" s="128"/>
      <c r="HX124" s="128"/>
      <c r="IH124" s="128"/>
      <c r="IR124" s="128"/>
      <c r="JB124" s="128"/>
      <c r="JL124" s="128"/>
      <c r="JV124" s="128"/>
      <c r="KF124" s="128"/>
    </row>
    <row xmlns:x14ac="http://schemas.microsoft.com/office/spreadsheetml/2009/9/ac" r="125" s="3" customFormat="true" x14ac:dyDescent="0.25">
      <c r="A125" s="395" t="str">
        <f ca="true">IF(ISBLANK('Data Summary'!A127),"",'Data Summary'!A127)</f>
        <v/>
      </c>
      <c r="B125" s="128"/>
      <c r="L125" s="128"/>
      <c r="V125" s="128"/>
      <c r="AF125" s="128"/>
      <c r="AP125" s="434"/>
      <c r="AQ125" s="435"/>
      <c r="AR125" s="435"/>
      <c r="AS125" s="435"/>
      <c r="AT125" s="435"/>
      <c r="AU125" s="435"/>
      <c r="AV125" s="435"/>
      <c r="AW125" s="435"/>
      <c r="AX125" s="435"/>
      <c r="AY125" s="435"/>
      <c r="AZ125" s="434"/>
      <c r="BA125" s="435"/>
      <c r="BB125" s="435"/>
      <c r="BC125" s="435"/>
      <c r="BD125" s="435"/>
      <c r="BE125" s="435"/>
      <c r="BF125" s="435"/>
      <c r="BG125" s="435"/>
      <c r="BH125" s="435"/>
      <c r="BI125" s="435"/>
      <c r="BJ125" s="128"/>
      <c r="BT125" s="128"/>
      <c r="BU125" s="128"/>
      <c r="BV125" s="128"/>
      <c r="BW125" s="128"/>
      <c r="BX125" s="128"/>
      <c r="BY125" s="128"/>
      <c r="BZ125" s="128"/>
      <c r="CA125" s="128"/>
      <c r="CD125" s="434"/>
      <c r="CE125" s="435"/>
      <c r="CF125" s="435"/>
      <c r="CG125" s="435"/>
      <c r="CH125" s="435"/>
      <c r="CI125" s="435"/>
      <c r="CJ125" s="435"/>
      <c r="CK125" s="435"/>
      <c r="CL125" s="435"/>
      <c r="CM125" s="435"/>
      <c r="CN125" s="434"/>
      <c r="CO125" s="435"/>
      <c r="CP125" s="435"/>
      <c r="CQ125" s="435"/>
      <c r="CR125" s="435"/>
      <c r="CS125" s="435"/>
      <c r="CT125" s="435"/>
      <c r="CU125" s="435"/>
      <c r="CV125" s="435"/>
      <c r="CW125" s="435"/>
      <c r="CX125" s="128"/>
      <c r="DH125" s="128"/>
      <c r="DR125" s="434"/>
      <c r="DS125" s="435"/>
      <c r="DT125" s="435"/>
      <c r="DU125" s="435"/>
      <c r="DV125" s="435"/>
      <c r="DW125" s="435"/>
      <c r="DX125" s="435"/>
      <c r="DY125" s="435"/>
      <c r="DZ125" s="435"/>
      <c r="EA125" s="435"/>
      <c r="EB125" s="434"/>
      <c r="EC125" s="435"/>
      <c r="ED125" s="435"/>
      <c r="EE125" s="435"/>
      <c r="EF125" s="435"/>
      <c r="EG125" s="435"/>
      <c r="EH125" s="435"/>
      <c r="EI125" s="435"/>
      <c r="EJ125" s="435"/>
      <c r="EK125" s="435"/>
      <c r="EL125" s="128"/>
      <c r="EV125" s="128"/>
      <c r="FF125" s="128"/>
      <c r="FP125" s="128"/>
      <c r="FZ125" s="128"/>
      <c r="GJ125" s="128"/>
      <c r="GT125" s="128"/>
      <c r="HD125" s="128"/>
      <c r="HN125" s="128"/>
      <c r="HX125" s="128"/>
      <c r="IH125" s="128"/>
      <c r="IR125" s="128"/>
      <c r="JB125" s="128"/>
      <c r="JL125" s="128"/>
      <c r="JV125" s="128"/>
      <c r="KF125" s="128"/>
    </row>
    <row xmlns:x14ac="http://schemas.microsoft.com/office/spreadsheetml/2009/9/ac" r="126" s="3" customFormat="true" x14ac:dyDescent="0.25">
      <c r="A126" s="395" t="str">
        <f ca="true">IF(ISBLANK('Data Summary'!A128),"",'Data Summary'!A128)</f>
        <v/>
      </c>
      <c r="B126" s="128"/>
      <c r="L126" s="128"/>
      <c r="V126" s="128"/>
      <c r="AF126" s="128"/>
      <c r="AP126" s="434"/>
      <c r="AQ126" s="435"/>
      <c r="AR126" s="435"/>
      <c r="AS126" s="435"/>
      <c r="AT126" s="435"/>
      <c r="AU126" s="435"/>
      <c r="AV126" s="435"/>
      <c r="AW126" s="435"/>
      <c r="AX126" s="435"/>
      <c r="AY126" s="435"/>
      <c r="AZ126" s="434"/>
      <c r="BA126" s="435"/>
      <c r="BB126" s="435"/>
      <c r="BC126" s="435"/>
      <c r="BD126" s="435"/>
      <c r="BE126" s="435"/>
      <c r="BF126" s="435"/>
      <c r="BG126" s="435"/>
      <c r="BH126" s="435"/>
      <c r="BI126" s="435"/>
      <c r="BJ126" s="128"/>
      <c r="BT126" s="128"/>
      <c r="BU126" s="128"/>
      <c r="BV126" s="128"/>
      <c r="BW126" s="128"/>
      <c r="BX126" s="128"/>
      <c r="BY126" s="128"/>
      <c r="BZ126" s="128"/>
      <c r="CA126" s="128"/>
      <c r="CD126" s="434"/>
      <c r="CE126" s="435"/>
      <c r="CF126" s="435"/>
      <c r="CG126" s="435"/>
      <c r="CH126" s="435"/>
      <c r="CI126" s="435"/>
      <c r="CJ126" s="435"/>
      <c r="CK126" s="435"/>
      <c r="CL126" s="435"/>
      <c r="CM126" s="435"/>
      <c r="CN126" s="434"/>
      <c r="CO126" s="435"/>
      <c r="CP126" s="435"/>
      <c r="CQ126" s="435"/>
      <c r="CR126" s="435"/>
      <c r="CS126" s="435"/>
      <c r="CT126" s="435"/>
      <c r="CU126" s="435"/>
      <c r="CV126" s="435"/>
      <c r="CW126" s="435"/>
      <c r="CX126" s="128"/>
      <c r="DH126" s="128"/>
      <c r="DR126" s="434"/>
      <c r="DS126" s="435"/>
      <c r="DT126" s="435"/>
      <c r="DU126" s="435"/>
      <c r="DV126" s="435"/>
      <c r="DW126" s="435"/>
      <c r="DX126" s="435"/>
      <c r="DY126" s="435"/>
      <c r="DZ126" s="435"/>
      <c r="EA126" s="435"/>
      <c r="EB126" s="434"/>
      <c r="EC126" s="435"/>
      <c r="ED126" s="435"/>
      <c r="EE126" s="435"/>
      <c r="EF126" s="435"/>
      <c r="EG126" s="435"/>
      <c r="EH126" s="435"/>
      <c r="EI126" s="435"/>
      <c r="EJ126" s="435"/>
      <c r="EK126" s="435"/>
      <c r="EL126" s="128"/>
      <c r="EV126" s="128"/>
      <c r="FF126" s="128"/>
      <c r="FP126" s="128"/>
      <c r="FZ126" s="128"/>
      <c r="GJ126" s="128"/>
      <c r="GT126" s="128"/>
      <c r="HD126" s="128"/>
      <c r="HN126" s="128"/>
      <c r="HX126" s="128"/>
      <c r="IH126" s="128"/>
      <c r="IR126" s="128"/>
      <c r="JB126" s="128"/>
      <c r="JL126" s="128"/>
      <c r="JV126" s="128"/>
      <c r="KF126" s="128"/>
    </row>
    <row xmlns:x14ac="http://schemas.microsoft.com/office/spreadsheetml/2009/9/ac" r="127" s="3" customFormat="true" x14ac:dyDescent="0.25">
      <c r="A127" s="395" t="str">
        <f ca="true">IF(ISBLANK('Data Summary'!A129),"",'Data Summary'!A129)</f>
        <v/>
      </c>
      <c r="B127" s="128"/>
      <c r="L127" s="128"/>
      <c r="V127" s="128"/>
      <c r="AF127" s="128"/>
      <c r="AP127" s="434"/>
      <c r="AQ127" s="435"/>
      <c r="AR127" s="435"/>
      <c r="AS127" s="435"/>
      <c r="AT127" s="435"/>
      <c r="AU127" s="435"/>
      <c r="AV127" s="435"/>
      <c r="AW127" s="435"/>
      <c r="AX127" s="435"/>
      <c r="AY127" s="435"/>
      <c r="AZ127" s="434"/>
      <c r="BA127" s="435"/>
      <c r="BB127" s="435"/>
      <c r="BC127" s="435"/>
      <c r="BD127" s="435"/>
      <c r="BE127" s="435"/>
      <c r="BF127" s="435"/>
      <c r="BG127" s="435"/>
      <c r="BH127" s="435"/>
      <c r="BI127" s="435"/>
      <c r="BJ127" s="128"/>
      <c r="BT127" s="128"/>
      <c r="BU127" s="128"/>
      <c r="BV127" s="128"/>
      <c r="BW127" s="128"/>
      <c r="BX127" s="128"/>
      <c r="BY127" s="128"/>
      <c r="BZ127" s="128"/>
      <c r="CA127" s="128"/>
      <c r="CD127" s="434"/>
      <c r="CE127" s="435"/>
      <c r="CF127" s="435"/>
      <c r="CG127" s="435"/>
      <c r="CH127" s="435"/>
      <c r="CI127" s="435"/>
      <c r="CJ127" s="435"/>
      <c r="CK127" s="435"/>
      <c r="CL127" s="435"/>
      <c r="CM127" s="435"/>
      <c r="CN127" s="434"/>
      <c r="CO127" s="435"/>
      <c r="CP127" s="435"/>
      <c r="CQ127" s="435"/>
      <c r="CR127" s="435"/>
      <c r="CS127" s="435"/>
      <c r="CT127" s="435"/>
      <c r="CU127" s="435"/>
      <c r="CV127" s="435"/>
      <c r="CW127" s="435"/>
      <c r="CX127" s="128"/>
      <c r="DH127" s="128"/>
      <c r="DR127" s="434"/>
      <c r="DS127" s="435"/>
      <c r="DT127" s="435"/>
      <c r="DU127" s="435"/>
      <c r="DV127" s="435"/>
      <c r="DW127" s="435"/>
      <c r="DX127" s="435"/>
      <c r="DY127" s="435"/>
      <c r="DZ127" s="435"/>
      <c r="EA127" s="435"/>
      <c r="EB127" s="434"/>
      <c r="EC127" s="435"/>
      <c r="ED127" s="435"/>
      <c r="EE127" s="435"/>
      <c r="EF127" s="435"/>
      <c r="EG127" s="435"/>
      <c r="EH127" s="435"/>
      <c r="EI127" s="435"/>
      <c r="EJ127" s="435"/>
      <c r="EK127" s="435"/>
      <c r="EL127" s="128"/>
      <c r="EV127" s="128"/>
      <c r="FF127" s="128"/>
      <c r="FP127" s="128"/>
      <c r="FZ127" s="128"/>
      <c r="GJ127" s="128"/>
      <c r="GT127" s="128"/>
      <c r="HD127" s="128"/>
      <c r="HN127" s="128"/>
      <c r="HX127" s="128"/>
      <c r="IH127" s="128"/>
      <c r="IR127" s="128"/>
      <c r="JB127" s="128"/>
      <c r="JL127" s="128"/>
      <c r="JV127" s="128"/>
      <c r="KF127" s="128"/>
    </row>
    <row xmlns:x14ac="http://schemas.microsoft.com/office/spreadsheetml/2009/9/ac" r="128" s="3" customFormat="true" x14ac:dyDescent="0.25">
      <c r="A128" s="395" t="str">
        <f ca="true">IF(ISBLANK('Data Summary'!A130),"",'Data Summary'!A130)</f>
        <v/>
      </c>
      <c r="B128" s="128"/>
      <c r="L128" s="128"/>
      <c r="V128" s="128"/>
      <c r="AF128" s="128"/>
      <c r="AP128" s="434"/>
      <c r="AQ128" s="435"/>
      <c r="AR128" s="435"/>
      <c r="AS128" s="435"/>
      <c r="AT128" s="435"/>
      <c r="AU128" s="435"/>
      <c r="AV128" s="435"/>
      <c r="AW128" s="435"/>
      <c r="AX128" s="435"/>
      <c r="AY128" s="435"/>
      <c r="AZ128" s="434"/>
      <c r="BA128" s="435"/>
      <c r="BB128" s="435"/>
      <c r="BC128" s="435"/>
      <c r="BD128" s="435"/>
      <c r="BE128" s="435"/>
      <c r="BF128" s="435"/>
      <c r="BG128" s="435"/>
      <c r="BH128" s="435"/>
      <c r="BI128" s="435"/>
      <c r="BJ128" s="128"/>
      <c r="BT128" s="128"/>
      <c r="BU128" s="128"/>
      <c r="BV128" s="128"/>
      <c r="BW128" s="128"/>
      <c r="BX128" s="128"/>
      <c r="BY128" s="128"/>
      <c r="BZ128" s="128"/>
      <c r="CA128" s="128"/>
      <c r="CD128" s="434"/>
      <c r="CE128" s="435"/>
      <c r="CF128" s="435"/>
      <c r="CG128" s="435"/>
      <c r="CH128" s="435"/>
      <c r="CI128" s="435"/>
      <c r="CJ128" s="435"/>
      <c r="CK128" s="435"/>
      <c r="CL128" s="435"/>
      <c r="CM128" s="435"/>
      <c r="CN128" s="434"/>
      <c r="CO128" s="435"/>
      <c r="CP128" s="435"/>
      <c r="CQ128" s="435"/>
      <c r="CR128" s="435"/>
      <c r="CS128" s="435"/>
      <c r="CT128" s="435"/>
      <c r="CU128" s="435"/>
      <c r="CV128" s="435"/>
      <c r="CW128" s="435"/>
      <c r="CX128" s="128"/>
      <c r="DH128" s="128"/>
      <c r="DR128" s="434"/>
      <c r="DS128" s="435"/>
      <c r="DT128" s="435"/>
      <c r="DU128" s="435"/>
      <c r="DV128" s="435"/>
      <c r="DW128" s="435"/>
      <c r="DX128" s="435"/>
      <c r="DY128" s="435"/>
      <c r="DZ128" s="435"/>
      <c r="EA128" s="435"/>
      <c r="EB128" s="434"/>
      <c r="EC128" s="435"/>
      <c r="ED128" s="435"/>
      <c r="EE128" s="435"/>
      <c r="EF128" s="435"/>
      <c r="EG128" s="435"/>
      <c r="EH128" s="435"/>
      <c r="EI128" s="435"/>
      <c r="EJ128" s="435"/>
      <c r="EK128" s="435"/>
      <c r="EL128" s="128"/>
      <c r="EV128" s="128"/>
      <c r="FF128" s="128"/>
      <c r="FP128" s="128"/>
      <c r="FZ128" s="128"/>
      <c r="GJ128" s="128"/>
      <c r="GT128" s="128"/>
      <c r="HD128" s="128"/>
      <c r="HN128" s="128"/>
      <c r="HX128" s="128"/>
      <c r="IH128" s="128"/>
      <c r="IR128" s="128"/>
      <c r="JB128" s="128"/>
      <c r="JL128" s="128"/>
      <c r="JV128" s="128"/>
      <c r="KF128" s="128"/>
    </row>
    <row xmlns:x14ac="http://schemas.microsoft.com/office/spreadsheetml/2009/9/ac" r="129" s="3" customFormat="true" x14ac:dyDescent="0.25">
      <c r="A129" s="395" t="str">
        <f ca="true">IF(ISBLANK('Data Summary'!A131),"",'Data Summary'!A131)</f>
        <v/>
      </c>
      <c r="B129" s="128"/>
      <c r="L129" s="128"/>
      <c r="V129" s="128"/>
      <c r="AF129" s="128"/>
      <c r="AP129" s="434"/>
      <c r="AQ129" s="435"/>
      <c r="AR129" s="435"/>
      <c r="AS129" s="435"/>
      <c r="AT129" s="435"/>
      <c r="AU129" s="435"/>
      <c r="AV129" s="435"/>
      <c r="AW129" s="435"/>
      <c r="AX129" s="435"/>
      <c r="AY129" s="435"/>
      <c r="AZ129" s="434"/>
      <c r="BA129" s="435"/>
      <c r="BB129" s="435"/>
      <c r="BC129" s="435"/>
      <c r="BD129" s="435"/>
      <c r="BE129" s="435"/>
      <c r="BF129" s="435"/>
      <c r="BG129" s="435"/>
      <c r="BH129" s="435"/>
      <c r="BI129" s="435"/>
      <c r="BJ129" s="128"/>
      <c r="BT129" s="128"/>
      <c r="BU129" s="128"/>
      <c r="BV129" s="128"/>
      <c r="BW129" s="128"/>
      <c r="BX129" s="128"/>
      <c r="BY129" s="128"/>
      <c r="BZ129" s="128"/>
      <c r="CA129" s="128"/>
      <c r="CD129" s="434"/>
      <c r="CE129" s="435"/>
      <c r="CF129" s="435"/>
      <c r="CG129" s="435"/>
      <c r="CH129" s="435"/>
      <c r="CI129" s="435"/>
      <c r="CJ129" s="435"/>
      <c r="CK129" s="435"/>
      <c r="CL129" s="435"/>
      <c r="CM129" s="435"/>
      <c r="CN129" s="434"/>
      <c r="CO129" s="435"/>
      <c r="CP129" s="435"/>
      <c r="CQ129" s="435"/>
      <c r="CR129" s="435"/>
      <c r="CS129" s="435"/>
      <c r="CT129" s="435"/>
      <c r="CU129" s="435"/>
      <c r="CV129" s="435"/>
      <c r="CW129" s="435"/>
      <c r="CX129" s="128"/>
      <c r="DH129" s="128"/>
      <c r="DR129" s="434"/>
      <c r="DS129" s="435"/>
      <c r="DT129" s="435"/>
      <c r="DU129" s="435"/>
      <c r="DV129" s="435"/>
      <c r="DW129" s="435"/>
      <c r="DX129" s="435"/>
      <c r="DY129" s="435"/>
      <c r="DZ129" s="435"/>
      <c r="EA129" s="435"/>
      <c r="EB129" s="434"/>
      <c r="EC129" s="435"/>
      <c r="ED129" s="435"/>
      <c r="EE129" s="435"/>
      <c r="EF129" s="435"/>
      <c r="EG129" s="435"/>
      <c r="EH129" s="435"/>
      <c r="EI129" s="435"/>
      <c r="EJ129" s="435"/>
      <c r="EK129" s="435"/>
      <c r="EL129" s="128"/>
      <c r="EV129" s="128"/>
      <c r="FF129" s="128"/>
      <c r="FP129" s="128"/>
      <c r="FZ129" s="128"/>
      <c r="GJ129" s="128"/>
      <c r="GT129" s="128"/>
      <c r="HD129" s="128"/>
      <c r="HN129" s="128"/>
      <c r="HX129" s="128"/>
      <c r="IH129" s="128"/>
      <c r="IR129" s="128"/>
      <c r="JB129" s="128"/>
      <c r="JL129" s="128"/>
      <c r="JV129" s="128"/>
      <c r="KF129" s="128"/>
    </row>
    <row xmlns:x14ac="http://schemas.microsoft.com/office/spreadsheetml/2009/9/ac" r="130" s="3" customFormat="true" x14ac:dyDescent="0.25">
      <c r="A130" s="395" t="str">
        <f ca="true">IF(ISBLANK('Data Summary'!A132),"",'Data Summary'!A132)</f>
        <v/>
      </c>
      <c r="B130" s="128"/>
      <c r="L130" s="128"/>
      <c r="V130" s="128"/>
      <c r="AF130" s="128"/>
      <c r="AP130" s="434"/>
      <c r="AQ130" s="435"/>
      <c r="AR130" s="435"/>
      <c r="AS130" s="435"/>
      <c r="AT130" s="435"/>
      <c r="AU130" s="435"/>
      <c r="AV130" s="435"/>
      <c r="AW130" s="435"/>
      <c r="AX130" s="435"/>
      <c r="AY130" s="435"/>
      <c r="AZ130" s="434"/>
      <c r="BA130" s="435"/>
      <c r="BB130" s="435"/>
      <c r="BC130" s="435"/>
      <c r="BD130" s="435"/>
      <c r="BE130" s="435"/>
      <c r="BF130" s="435"/>
      <c r="BG130" s="435"/>
      <c r="BH130" s="435"/>
      <c r="BI130" s="435"/>
      <c r="BJ130" s="128"/>
      <c r="BT130" s="128"/>
      <c r="BU130" s="128"/>
      <c r="BV130" s="128"/>
      <c r="BW130" s="128"/>
      <c r="BX130" s="128"/>
      <c r="BY130" s="128"/>
      <c r="BZ130" s="128"/>
      <c r="CA130" s="128"/>
      <c r="CD130" s="434"/>
      <c r="CE130" s="435"/>
      <c r="CF130" s="435"/>
      <c r="CG130" s="435"/>
      <c r="CH130" s="435"/>
      <c r="CI130" s="435"/>
      <c r="CJ130" s="435"/>
      <c r="CK130" s="435"/>
      <c r="CL130" s="435"/>
      <c r="CM130" s="435"/>
      <c r="CN130" s="434"/>
      <c r="CO130" s="435"/>
      <c r="CP130" s="435"/>
      <c r="CQ130" s="435"/>
      <c r="CR130" s="435"/>
      <c r="CS130" s="435"/>
      <c r="CT130" s="435"/>
      <c r="CU130" s="435"/>
      <c r="CV130" s="435"/>
      <c r="CW130" s="435"/>
      <c r="CX130" s="128"/>
      <c r="DH130" s="128"/>
      <c r="DR130" s="434"/>
      <c r="DS130" s="435"/>
      <c r="DT130" s="435"/>
      <c r="DU130" s="435"/>
      <c r="DV130" s="435"/>
      <c r="DW130" s="435"/>
      <c r="DX130" s="435"/>
      <c r="DY130" s="435"/>
      <c r="DZ130" s="435"/>
      <c r="EA130" s="435"/>
      <c r="EB130" s="434"/>
      <c r="EC130" s="435"/>
      <c r="ED130" s="435"/>
      <c r="EE130" s="435"/>
      <c r="EF130" s="435"/>
      <c r="EG130" s="435"/>
      <c r="EH130" s="435"/>
      <c r="EI130" s="435"/>
      <c r="EJ130" s="435"/>
      <c r="EK130" s="435"/>
      <c r="EL130" s="128"/>
      <c r="EV130" s="128"/>
      <c r="FF130" s="128"/>
      <c r="FP130" s="128"/>
      <c r="FZ130" s="128"/>
      <c r="GJ130" s="128"/>
      <c r="GT130" s="128"/>
      <c r="HD130" s="128"/>
      <c r="HN130" s="128"/>
      <c r="HX130" s="128"/>
      <c r="IH130" s="128"/>
      <c r="IR130" s="128"/>
      <c r="JB130" s="128"/>
      <c r="JL130" s="128"/>
      <c r="JV130" s="128"/>
      <c r="KF130" s="128"/>
    </row>
    <row xmlns:x14ac="http://schemas.microsoft.com/office/spreadsheetml/2009/9/ac" r="131" s="3" customFormat="true" x14ac:dyDescent="0.25">
      <c r="A131" s="395" t="str">
        <f ca="true">IF(ISBLANK('Data Summary'!A133),"",'Data Summary'!A133)</f>
        <v/>
      </c>
      <c r="B131" s="128"/>
      <c r="L131" s="128"/>
      <c r="V131" s="128"/>
      <c r="AF131" s="128"/>
      <c r="AP131" s="434"/>
      <c r="AQ131" s="435"/>
      <c r="AR131" s="435"/>
      <c r="AS131" s="435"/>
      <c r="AT131" s="435"/>
      <c r="AU131" s="435"/>
      <c r="AV131" s="435"/>
      <c r="AW131" s="435"/>
      <c r="AX131" s="435"/>
      <c r="AY131" s="435"/>
      <c r="AZ131" s="434"/>
      <c r="BA131" s="435"/>
      <c r="BB131" s="435"/>
      <c r="BC131" s="435"/>
      <c r="BD131" s="435"/>
      <c r="BE131" s="435"/>
      <c r="BF131" s="435"/>
      <c r="BG131" s="435"/>
      <c r="BH131" s="435"/>
      <c r="BI131" s="435"/>
      <c r="BJ131" s="128"/>
      <c r="BT131" s="128"/>
      <c r="BU131" s="128"/>
      <c r="BV131" s="128"/>
      <c r="BW131" s="128"/>
      <c r="BX131" s="128"/>
      <c r="BY131" s="128"/>
      <c r="BZ131" s="128"/>
      <c r="CA131" s="128"/>
      <c r="CD131" s="434"/>
      <c r="CE131" s="435"/>
      <c r="CF131" s="435"/>
      <c r="CG131" s="435"/>
      <c r="CH131" s="435"/>
      <c r="CI131" s="435"/>
      <c r="CJ131" s="435"/>
      <c r="CK131" s="435"/>
      <c r="CL131" s="435"/>
      <c r="CM131" s="435"/>
      <c r="CN131" s="434"/>
      <c r="CO131" s="435"/>
      <c r="CP131" s="435"/>
      <c r="CQ131" s="435"/>
      <c r="CR131" s="435"/>
      <c r="CS131" s="435"/>
      <c r="CT131" s="435"/>
      <c r="CU131" s="435"/>
      <c r="CV131" s="435"/>
      <c r="CW131" s="435"/>
      <c r="CX131" s="128"/>
      <c r="DH131" s="128"/>
      <c r="DR131" s="434"/>
      <c r="DS131" s="435"/>
      <c r="DT131" s="435"/>
      <c r="DU131" s="435"/>
      <c r="DV131" s="435"/>
      <c r="DW131" s="435"/>
      <c r="DX131" s="435"/>
      <c r="DY131" s="435"/>
      <c r="DZ131" s="435"/>
      <c r="EA131" s="435"/>
      <c r="EB131" s="434"/>
      <c r="EC131" s="435"/>
      <c r="ED131" s="435"/>
      <c r="EE131" s="435"/>
      <c r="EF131" s="435"/>
      <c r="EG131" s="435"/>
      <c r="EH131" s="435"/>
      <c r="EI131" s="435"/>
      <c r="EJ131" s="435"/>
      <c r="EK131" s="435"/>
      <c r="EL131" s="128"/>
      <c r="EV131" s="128"/>
      <c r="FF131" s="128"/>
      <c r="FP131" s="128"/>
      <c r="FZ131" s="128"/>
      <c r="GJ131" s="128"/>
      <c r="GT131" s="128"/>
      <c r="HD131" s="128"/>
      <c r="HN131" s="128"/>
      <c r="HX131" s="128"/>
      <c r="IH131" s="128"/>
      <c r="IR131" s="128"/>
      <c r="JB131" s="128"/>
      <c r="JL131" s="128"/>
      <c r="JV131" s="128"/>
      <c r="KF131" s="128"/>
    </row>
    <row xmlns:x14ac="http://schemas.microsoft.com/office/spreadsheetml/2009/9/ac" r="132" s="3" customFormat="true" x14ac:dyDescent="0.25">
      <c r="A132" s="395" t="str">
        <f ca="true">IF(ISBLANK('Data Summary'!A134),"",'Data Summary'!A134)</f>
        <v/>
      </c>
      <c r="B132" s="128"/>
      <c r="L132" s="128"/>
      <c r="V132" s="128"/>
      <c r="AF132" s="128"/>
      <c r="AP132" s="434"/>
      <c r="AQ132" s="435"/>
      <c r="AR132" s="435"/>
      <c r="AS132" s="435"/>
      <c r="AT132" s="435"/>
      <c r="AU132" s="435"/>
      <c r="AV132" s="435"/>
      <c r="AW132" s="435"/>
      <c r="AX132" s="435"/>
      <c r="AY132" s="435"/>
      <c r="AZ132" s="434"/>
      <c r="BA132" s="435"/>
      <c r="BB132" s="435"/>
      <c r="BC132" s="435"/>
      <c r="BD132" s="435"/>
      <c r="BE132" s="435"/>
      <c r="BF132" s="435"/>
      <c r="BG132" s="435"/>
      <c r="BH132" s="435"/>
      <c r="BI132" s="435"/>
      <c r="BJ132" s="128"/>
      <c r="BT132" s="128"/>
      <c r="BU132" s="128"/>
      <c r="BV132" s="128"/>
      <c r="BW132" s="128"/>
      <c r="BX132" s="128"/>
      <c r="BY132" s="128"/>
      <c r="BZ132" s="128"/>
      <c r="CA132" s="128"/>
      <c r="CD132" s="434"/>
      <c r="CE132" s="435"/>
      <c r="CF132" s="435"/>
      <c r="CG132" s="435"/>
      <c r="CH132" s="435"/>
      <c r="CI132" s="435"/>
      <c r="CJ132" s="435"/>
      <c r="CK132" s="435"/>
      <c r="CL132" s="435"/>
      <c r="CM132" s="435"/>
      <c r="CN132" s="434"/>
      <c r="CO132" s="435"/>
      <c r="CP132" s="435"/>
      <c r="CQ132" s="435"/>
      <c r="CR132" s="435"/>
      <c r="CS132" s="435"/>
      <c r="CT132" s="435"/>
      <c r="CU132" s="435"/>
      <c r="CV132" s="435"/>
      <c r="CW132" s="435"/>
      <c r="CX132" s="128"/>
      <c r="DH132" s="128"/>
      <c r="DR132" s="434"/>
      <c r="DS132" s="435"/>
      <c r="DT132" s="435"/>
      <c r="DU132" s="435"/>
      <c r="DV132" s="435"/>
      <c r="DW132" s="435"/>
      <c r="DX132" s="435"/>
      <c r="DY132" s="435"/>
      <c r="DZ132" s="435"/>
      <c r="EA132" s="435"/>
      <c r="EB132" s="434"/>
      <c r="EC132" s="435"/>
      <c r="ED132" s="435"/>
      <c r="EE132" s="435"/>
      <c r="EF132" s="435"/>
      <c r="EG132" s="435"/>
      <c r="EH132" s="435"/>
      <c r="EI132" s="435"/>
      <c r="EJ132" s="435"/>
      <c r="EK132" s="435"/>
      <c r="EL132" s="128"/>
      <c r="EV132" s="128"/>
      <c r="FF132" s="128"/>
      <c r="FP132" s="128"/>
      <c r="FZ132" s="128"/>
      <c r="GJ132" s="128"/>
      <c r="GT132" s="128"/>
      <c r="HD132" s="128"/>
      <c r="HN132" s="128"/>
      <c r="HX132" s="128"/>
      <c r="IH132" s="128"/>
      <c r="IR132" s="128"/>
      <c r="JB132" s="128"/>
      <c r="JL132" s="128"/>
      <c r="JV132" s="128"/>
      <c r="KF132" s="128"/>
    </row>
    <row xmlns:x14ac="http://schemas.microsoft.com/office/spreadsheetml/2009/9/ac" r="133" s="3" customFormat="true" x14ac:dyDescent="0.25">
      <c r="A133" s="395" t="str">
        <f ca="true">IF(ISBLANK('Data Summary'!A135),"",'Data Summary'!A135)</f>
        <v/>
      </c>
      <c r="B133" s="128"/>
      <c r="L133" s="128"/>
      <c r="V133" s="128"/>
      <c r="AF133" s="128"/>
      <c r="AP133" s="434"/>
      <c r="AQ133" s="435"/>
      <c r="AR133" s="435"/>
      <c r="AS133" s="435"/>
      <c r="AT133" s="435"/>
      <c r="AU133" s="435"/>
      <c r="AV133" s="435"/>
      <c r="AW133" s="435"/>
      <c r="AX133" s="435"/>
      <c r="AY133" s="435"/>
      <c r="AZ133" s="434"/>
      <c r="BA133" s="435"/>
      <c r="BB133" s="435"/>
      <c r="BC133" s="435"/>
      <c r="BD133" s="435"/>
      <c r="BE133" s="435"/>
      <c r="BF133" s="435"/>
      <c r="BG133" s="435"/>
      <c r="BH133" s="435"/>
      <c r="BI133" s="435"/>
      <c r="BJ133" s="128"/>
      <c r="BT133" s="128"/>
      <c r="BU133" s="128"/>
      <c r="BV133" s="128"/>
      <c r="BW133" s="128"/>
      <c r="BX133" s="128"/>
      <c r="BY133" s="128"/>
      <c r="BZ133" s="128"/>
      <c r="CA133" s="128"/>
      <c r="CD133" s="434"/>
      <c r="CE133" s="435"/>
      <c r="CF133" s="435"/>
      <c r="CG133" s="435"/>
      <c r="CH133" s="435"/>
      <c r="CI133" s="435"/>
      <c r="CJ133" s="435"/>
      <c r="CK133" s="435"/>
      <c r="CL133" s="435"/>
      <c r="CM133" s="435"/>
      <c r="CN133" s="434"/>
      <c r="CO133" s="435"/>
      <c r="CP133" s="435"/>
      <c r="CQ133" s="435"/>
      <c r="CR133" s="435"/>
      <c r="CS133" s="435"/>
      <c r="CT133" s="435"/>
      <c r="CU133" s="435"/>
      <c r="CV133" s="435"/>
      <c r="CW133" s="435"/>
      <c r="CX133" s="128"/>
      <c r="DH133" s="128"/>
      <c r="DR133" s="434"/>
      <c r="DS133" s="435"/>
      <c r="DT133" s="435"/>
      <c r="DU133" s="435"/>
      <c r="DV133" s="435"/>
      <c r="DW133" s="435"/>
      <c r="DX133" s="435"/>
      <c r="DY133" s="435"/>
      <c r="DZ133" s="435"/>
      <c r="EA133" s="435"/>
      <c r="EB133" s="434"/>
      <c r="EC133" s="435"/>
      <c r="ED133" s="435"/>
      <c r="EE133" s="435"/>
      <c r="EF133" s="435"/>
      <c r="EG133" s="435"/>
      <c r="EH133" s="435"/>
      <c r="EI133" s="435"/>
      <c r="EJ133" s="435"/>
      <c r="EK133" s="435"/>
      <c r="EL133" s="128"/>
      <c r="EV133" s="128"/>
      <c r="FF133" s="128"/>
      <c r="FP133" s="128"/>
      <c r="FZ133" s="128"/>
      <c r="GJ133" s="128"/>
      <c r="GT133" s="128"/>
      <c r="HD133" s="128"/>
      <c r="HN133" s="128"/>
      <c r="HX133" s="128"/>
      <c r="IH133" s="128"/>
      <c r="IR133" s="128"/>
      <c r="JB133" s="128"/>
      <c r="JL133" s="128"/>
      <c r="JV133" s="128"/>
      <c r="KF133" s="128"/>
    </row>
    <row xmlns:x14ac="http://schemas.microsoft.com/office/spreadsheetml/2009/9/ac" r="134" s="3" customFormat="true" x14ac:dyDescent="0.25">
      <c r="A134" s="395" t="str">
        <f ca="true">IF(ISBLANK('Data Summary'!A136),"",'Data Summary'!A136)</f>
        <v/>
      </c>
      <c r="B134" s="128"/>
      <c r="L134" s="128"/>
      <c r="V134" s="128"/>
      <c r="AF134" s="128"/>
      <c r="AP134" s="434"/>
      <c r="AQ134" s="435"/>
      <c r="AR134" s="435"/>
      <c r="AS134" s="435"/>
      <c r="AT134" s="435"/>
      <c r="AU134" s="435"/>
      <c r="AV134" s="435"/>
      <c r="AW134" s="435"/>
      <c r="AX134" s="435"/>
      <c r="AY134" s="435"/>
      <c r="AZ134" s="434"/>
      <c r="BA134" s="435"/>
      <c r="BB134" s="435"/>
      <c r="BC134" s="435"/>
      <c r="BD134" s="435"/>
      <c r="BE134" s="435"/>
      <c r="BF134" s="435"/>
      <c r="BG134" s="435"/>
      <c r="BH134" s="435"/>
      <c r="BI134" s="435"/>
      <c r="BJ134" s="128"/>
      <c r="BT134" s="128"/>
      <c r="BU134" s="128"/>
      <c r="BV134" s="128"/>
      <c r="BW134" s="128"/>
      <c r="BX134" s="128"/>
      <c r="BY134" s="128"/>
      <c r="BZ134" s="128"/>
      <c r="CA134" s="128"/>
      <c r="CD134" s="434"/>
      <c r="CE134" s="435"/>
      <c r="CF134" s="435"/>
      <c r="CG134" s="435"/>
      <c r="CH134" s="435"/>
      <c r="CI134" s="435"/>
      <c r="CJ134" s="435"/>
      <c r="CK134" s="435"/>
      <c r="CL134" s="435"/>
      <c r="CM134" s="435"/>
      <c r="CN134" s="434"/>
      <c r="CO134" s="435"/>
      <c r="CP134" s="435"/>
      <c r="CQ134" s="435"/>
      <c r="CR134" s="435"/>
      <c r="CS134" s="435"/>
      <c r="CT134" s="435"/>
      <c r="CU134" s="435"/>
      <c r="CV134" s="435"/>
      <c r="CW134" s="435"/>
      <c r="CX134" s="128"/>
      <c r="DH134" s="128"/>
      <c r="DR134" s="434"/>
      <c r="DS134" s="435"/>
      <c r="DT134" s="435"/>
      <c r="DU134" s="435"/>
      <c r="DV134" s="435"/>
      <c r="DW134" s="435"/>
      <c r="DX134" s="435"/>
      <c r="DY134" s="435"/>
      <c r="DZ134" s="435"/>
      <c r="EA134" s="435"/>
      <c r="EB134" s="434"/>
      <c r="EC134" s="435"/>
      <c r="ED134" s="435"/>
      <c r="EE134" s="435"/>
      <c r="EF134" s="435"/>
      <c r="EG134" s="435"/>
      <c r="EH134" s="435"/>
      <c r="EI134" s="435"/>
      <c r="EJ134" s="435"/>
      <c r="EK134" s="435"/>
      <c r="EL134" s="128"/>
      <c r="EV134" s="128"/>
      <c r="FF134" s="128"/>
      <c r="FP134" s="128"/>
      <c r="FZ134" s="128"/>
      <c r="GJ134" s="128"/>
      <c r="GT134" s="128"/>
      <c r="HD134" s="128"/>
      <c r="HN134" s="128"/>
      <c r="HX134" s="128"/>
      <c r="IH134" s="128"/>
      <c r="IR134" s="128"/>
      <c r="JB134" s="128"/>
      <c r="JL134" s="128"/>
      <c r="JV134" s="128"/>
      <c r="KF134" s="128"/>
    </row>
    <row xmlns:x14ac="http://schemas.microsoft.com/office/spreadsheetml/2009/9/ac" r="135" s="3" customFormat="true" x14ac:dyDescent="0.25">
      <c r="A135" s="395" t="str">
        <f ca="true">IF(ISBLANK('Data Summary'!A137),"",'Data Summary'!A137)</f>
        <v/>
      </c>
      <c r="B135" s="128"/>
      <c r="L135" s="128"/>
      <c r="V135" s="128"/>
      <c r="AF135" s="128"/>
      <c r="AP135" s="434"/>
      <c r="AQ135" s="435"/>
      <c r="AR135" s="435"/>
      <c r="AS135" s="435"/>
      <c r="AT135" s="435"/>
      <c r="AU135" s="435"/>
      <c r="AV135" s="435"/>
      <c r="AW135" s="435"/>
      <c r="AX135" s="435"/>
      <c r="AY135" s="435"/>
      <c r="AZ135" s="434"/>
      <c r="BA135" s="435"/>
      <c r="BB135" s="435"/>
      <c r="BC135" s="435"/>
      <c r="BD135" s="435"/>
      <c r="BE135" s="435"/>
      <c r="BF135" s="435"/>
      <c r="BG135" s="435"/>
      <c r="BH135" s="435"/>
      <c r="BI135" s="435"/>
      <c r="BJ135" s="128"/>
      <c r="BT135" s="128"/>
      <c r="BU135" s="128"/>
      <c r="BV135" s="128"/>
      <c r="BW135" s="128"/>
      <c r="BX135" s="128"/>
      <c r="BY135" s="128"/>
      <c r="BZ135" s="128"/>
      <c r="CA135" s="128"/>
      <c r="CD135" s="434"/>
      <c r="CE135" s="435"/>
      <c r="CF135" s="435"/>
      <c r="CG135" s="435"/>
      <c r="CH135" s="435"/>
      <c r="CI135" s="435"/>
      <c r="CJ135" s="435"/>
      <c r="CK135" s="435"/>
      <c r="CL135" s="435"/>
      <c r="CM135" s="435"/>
      <c r="CN135" s="434"/>
      <c r="CO135" s="435"/>
      <c r="CP135" s="435"/>
      <c r="CQ135" s="435"/>
      <c r="CR135" s="435"/>
      <c r="CS135" s="435"/>
      <c r="CT135" s="435"/>
      <c r="CU135" s="435"/>
      <c r="CV135" s="435"/>
      <c r="CW135" s="435"/>
      <c r="CX135" s="128"/>
      <c r="DH135" s="128"/>
      <c r="DR135" s="434"/>
      <c r="DS135" s="435"/>
      <c r="DT135" s="435"/>
      <c r="DU135" s="435"/>
      <c r="DV135" s="435"/>
      <c r="DW135" s="435"/>
      <c r="DX135" s="435"/>
      <c r="DY135" s="435"/>
      <c r="DZ135" s="435"/>
      <c r="EA135" s="435"/>
      <c r="EB135" s="434"/>
      <c r="EC135" s="435"/>
      <c r="ED135" s="435"/>
      <c r="EE135" s="435"/>
      <c r="EF135" s="435"/>
      <c r="EG135" s="435"/>
      <c r="EH135" s="435"/>
      <c r="EI135" s="435"/>
      <c r="EJ135" s="435"/>
      <c r="EK135" s="435"/>
      <c r="EL135" s="128"/>
      <c r="EV135" s="128"/>
      <c r="FF135" s="128"/>
      <c r="FP135" s="128"/>
      <c r="FZ135" s="128"/>
      <c r="GJ135" s="128"/>
      <c r="GT135" s="128"/>
      <c r="HD135" s="128"/>
      <c r="HN135" s="128"/>
      <c r="HX135" s="128"/>
      <c r="IH135" s="128"/>
      <c r="IR135" s="128"/>
      <c r="JB135" s="128"/>
      <c r="JL135" s="128"/>
      <c r="JV135" s="128"/>
      <c r="KF135" s="128"/>
    </row>
    <row xmlns:x14ac="http://schemas.microsoft.com/office/spreadsheetml/2009/9/ac" r="136" s="3" customFormat="true" x14ac:dyDescent="0.25">
      <c r="A136" s="395" t="str">
        <f ca="true">IF(ISBLANK('Data Summary'!A138),"",'Data Summary'!A138)</f>
        <v/>
      </c>
      <c r="B136" s="128"/>
      <c r="L136" s="128"/>
      <c r="V136" s="128"/>
      <c r="AF136" s="128"/>
      <c r="AP136" s="434"/>
      <c r="AQ136" s="435"/>
      <c r="AR136" s="435"/>
      <c r="AS136" s="435"/>
      <c r="AT136" s="435"/>
      <c r="AU136" s="435"/>
      <c r="AV136" s="435"/>
      <c r="AW136" s="435"/>
      <c r="AX136" s="435"/>
      <c r="AY136" s="435"/>
      <c r="AZ136" s="434"/>
      <c r="BA136" s="435"/>
      <c r="BB136" s="435"/>
      <c r="BC136" s="435"/>
      <c r="BD136" s="435"/>
      <c r="BE136" s="435"/>
      <c r="BF136" s="435"/>
      <c r="BG136" s="435"/>
      <c r="BH136" s="435"/>
      <c r="BI136" s="435"/>
      <c r="BJ136" s="128"/>
      <c r="BT136" s="128"/>
      <c r="BU136" s="128"/>
      <c r="BV136" s="128"/>
      <c r="BW136" s="128"/>
      <c r="BX136" s="128"/>
      <c r="BY136" s="128"/>
      <c r="BZ136" s="128"/>
      <c r="CA136" s="128"/>
      <c r="CD136" s="434"/>
      <c r="CE136" s="435"/>
      <c r="CF136" s="435"/>
      <c r="CG136" s="435"/>
      <c r="CH136" s="435"/>
      <c r="CI136" s="435"/>
      <c r="CJ136" s="435"/>
      <c r="CK136" s="435"/>
      <c r="CL136" s="435"/>
      <c r="CM136" s="435"/>
      <c r="CN136" s="434"/>
      <c r="CO136" s="435"/>
      <c r="CP136" s="435"/>
      <c r="CQ136" s="435"/>
      <c r="CR136" s="435"/>
      <c r="CS136" s="435"/>
      <c r="CT136" s="435"/>
      <c r="CU136" s="435"/>
      <c r="CV136" s="435"/>
      <c r="CW136" s="435"/>
      <c r="CX136" s="128"/>
      <c r="DH136" s="128"/>
      <c r="DR136" s="434"/>
      <c r="DS136" s="435"/>
      <c r="DT136" s="435"/>
      <c r="DU136" s="435"/>
      <c r="DV136" s="435"/>
      <c r="DW136" s="435"/>
      <c r="DX136" s="435"/>
      <c r="DY136" s="435"/>
      <c r="DZ136" s="435"/>
      <c r="EA136" s="435"/>
      <c r="EB136" s="434"/>
      <c r="EC136" s="435"/>
      <c r="ED136" s="435"/>
      <c r="EE136" s="435"/>
      <c r="EF136" s="435"/>
      <c r="EG136" s="435"/>
      <c r="EH136" s="435"/>
      <c r="EI136" s="435"/>
      <c r="EJ136" s="435"/>
      <c r="EK136" s="435"/>
      <c r="EL136" s="128"/>
      <c r="EV136" s="128"/>
      <c r="FF136" s="128"/>
      <c r="FP136" s="128"/>
      <c r="FZ136" s="128"/>
      <c r="GJ136" s="128"/>
      <c r="GT136" s="128"/>
      <c r="HD136" s="128"/>
      <c r="HN136" s="128"/>
      <c r="HX136" s="128"/>
      <c r="IH136" s="128"/>
      <c r="IR136" s="128"/>
      <c r="JB136" s="128"/>
      <c r="JL136" s="128"/>
      <c r="JV136" s="128"/>
      <c r="KF136" s="128"/>
    </row>
    <row xmlns:x14ac="http://schemas.microsoft.com/office/spreadsheetml/2009/9/ac" r="137" s="3" customFormat="true" x14ac:dyDescent="0.25">
      <c r="A137" s="395" t="str">
        <f ca="true">IF(ISBLANK('Data Summary'!A139),"",'Data Summary'!A139)</f>
        <v/>
      </c>
      <c r="B137" s="128"/>
      <c r="L137" s="128"/>
      <c r="V137" s="128"/>
      <c r="AF137" s="128"/>
      <c r="AP137" s="434"/>
      <c r="AQ137" s="435"/>
      <c r="AR137" s="435"/>
      <c r="AS137" s="435"/>
      <c r="AT137" s="435"/>
      <c r="AU137" s="435"/>
      <c r="AV137" s="435"/>
      <c r="AW137" s="435"/>
      <c r="AX137" s="435"/>
      <c r="AY137" s="435"/>
      <c r="AZ137" s="434"/>
      <c r="BA137" s="435"/>
      <c r="BB137" s="435"/>
      <c r="BC137" s="435"/>
      <c r="BD137" s="435"/>
      <c r="BE137" s="435"/>
      <c r="BF137" s="435"/>
      <c r="BG137" s="435"/>
      <c r="BH137" s="435"/>
      <c r="BI137" s="435"/>
      <c r="BJ137" s="128"/>
      <c r="BT137" s="128"/>
      <c r="BU137" s="128"/>
      <c r="BV137" s="128"/>
      <c r="BW137" s="128"/>
      <c r="BX137" s="128"/>
      <c r="BY137" s="128"/>
      <c r="BZ137" s="128"/>
      <c r="CA137" s="128"/>
      <c r="CD137" s="434"/>
      <c r="CE137" s="435"/>
      <c r="CF137" s="435"/>
      <c r="CG137" s="435"/>
      <c r="CH137" s="435"/>
      <c r="CI137" s="435"/>
      <c r="CJ137" s="435"/>
      <c r="CK137" s="435"/>
      <c r="CL137" s="435"/>
      <c r="CM137" s="435"/>
      <c r="CN137" s="434"/>
      <c r="CO137" s="435"/>
      <c r="CP137" s="435"/>
      <c r="CQ137" s="435"/>
      <c r="CR137" s="435"/>
      <c r="CS137" s="435"/>
      <c r="CT137" s="435"/>
      <c r="CU137" s="435"/>
      <c r="CV137" s="435"/>
      <c r="CW137" s="435"/>
      <c r="CX137" s="128"/>
      <c r="DH137" s="128"/>
      <c r="DR137" s="434"/>
      <c r="DS137" s="435"/>
      <c r="DT137" s="435"/>
      <c r="DU137" s="435"/>
      <c r="DV137" s="435"/>
      <c r="DW137" s="435"/>
      <c r="DX137" s="435"/>
      <c r="DY137" s="435"/>
      <c r="DZ137" s="435"/>
      <c r="EA137" s="435"/>
      <c r="EB137" s="434"/>
      <c r="EC137" s="435"/>
      <c r="ED137" s="435"/>
      <c r="EE137" s="435"/>
      <c r="EF137" s="435"/>
      <c r="EG137" s="435"/>
      <c r="EH137" s="435"/>
      <c r="EI137" s="435"/>
      <c r="EJ137" s="435"/>
      <c r="EK137" s="435"/>
      <c r="EL137" s="128"/>
      <c r="EV137" s="128"/>
      <c r="FF137" s="128"/>
      <c r="FP137" s="128"/>
      <c r="FZ137" s="128"/>
      <c r="GJ137" s="128"/>
      <c r="GT137" s="128"/>
      <c r="HD137" s="128"/>
      <c r="HN137" s="128"/>
      <c r="HX137" s="128"/>
      <c r="IH137" s="128"/>
      <c r="IR137" s="128"/>
      <c r="JB137" s="128"/>
      <c r="JL137" s="128"/>
      <c r="JV137" s="128"/>
      <c r="KF137" s="128"/>
    </row>
    <row xmlns:x14ac="http://schemas.microsoft.com/office/spreadsheetml/2009/9/ac" r="138" s="3" customFormat="true" x14ac:dyDescent="0.25">
      <c r="A138" s="395" t="str">
        <f ca="true">IF(ISBLANK('Data Summary'!A140),"",'Data Summary'!A140)</f>
        <v/>
      </c>
      <c r="B138" s="128"/>
      <c r="L138" s="128"/>
      <c r="V138" s="128"/>
      <c r="AF138" s="128"/>
      <c r="AP138" s="434"/>
      <c r="AQ138" s="435"/>
      <c r="AR138" s="435"/>
      <c r="AS138" s="435"/>
      <c r="AT138" s="435"/>
      <c r="AU138" s="435"/>
      <c r="AV138" s="435"/>
      <c r="AW138" s="435"/>
      <c r="AX138" s="435"/>
      <c r="AY138" s="435"/>
      <c r="AZ138" s="434"/>
      <c r="BA138" s="435"/>
      <c r="BB138" s="435"/>
      <c r="BC138" s="435"/>
      <c r="BD138" s="435"/>
      <c r="BE138" s="435"/>
      <c r="BF138" s="435"/>
      <c r="BG138" s="435"/>
      <c r="BH138" s="435"/>
      <c r="BI138" s="435"/>
      <c r="BJ138" s="128"/>
      <c r="BT138" s="128"/>
      <c r="BU138" s="128"/>
      <c r="BV138" s="128"/>
      <c r="BW138" s="128"/>
      <c r="BX138" s="128"/>
      <c r="BY138" s="128"/>
      <c r="BZ138" s="128"/>
      <c r="CA138" s="128"/>
      <c r="CD138" s="434"/>
      <c r="CE138" s="435"/>
      <c r="CF138" s="435"/>
      <c r="CG138" s="435"/>
      <c r="CH138" s="435"/>
      <c r="CI138" s="435"/>
      <c r="CJ138" s="435"/>
      <c r="CK138" s="435"/>
      <c r="CL138" s="435"/>
      <c r="CM138" s="435"/>
      <c r="CN138" s="434"/>
      <c r="CO138" s="435"/>
      <c r="CP138" s="435"/>
      <c r="CQ138" s="435"/>
      <c r="CR138" s="435"/>
      <c r="CS138" s="435"/>
      <c r="CT138" s="435"/>
      <c r="CU138" s="435"/>
      <c r="CV138" s="435"/>
      <c r="CW138" s="435"/>
      <c r="CX138" s="128"/>
      <c r="DH138" s="128"/>
      <c r="DR138" s="434"/>
      <c r="DS138" s="435"/>
      <c r="DT138" s="435"/>
      <c r="DU138" s="435"/>
      <c r="DV138" s="435"/>
      <c r="DW138" s="435"/>
      <c r="DX138" s="435"/>
      <c r="DY138" s="435"/>
      <c r="DZ138" s="435"/>
      <c r="EA138" s="435"/>
      <c r="EB138" s="434"/>
      <c r="EC138" s="435"/>
      <c r="ED138" s="435"/>
      <c r="EE138" s="435"/>
      <c r="EF138" s="435"/>
      <c r="EG138" s="435"/>
      <c r="EH138" s="435"/>
      <c r="EI138" s="435"/>
      <c r="EJ138" s="435"/>
      <c r="EK138" s="435"/>
      <c r="EL138" s="128"/>
      <c r="EV138" s="128"/>
      <c r="FF138" s="128"/>
      <c r="FP138" s="128"/>
      <c r="FZ138" s="128"/>
      <c r="GJ138" s="128"/>
      <c r="GT138" s="128"/>
      <c r="HD138" s="128"/>
      <c r="HN138" s="128"/>
      <c r="HX138" s="128"/>
      <c r="IH138" s="128"/>
      <c r="IR138" s="128"/>
      <c r="JB138" s="128"/>
      <c r="JL138" s="128"/>
      <c r="JV138" s="128"/>
      <c r="KF138" s="128"/>
    </row>
    <row xmlns:x14ac="http://schemas.microsoft.com/office/spreadsheetml/2009/9/ac" r="139" s="3" customFormat="true" x14ac:dyDescent="0.25">
      <c r="A139" s="395" t="str">
        <f ca="true">IF(ISBLANK('Data Summary'!A141),"",'Data Summary'!A141)</f>
        <v/>
      </c>
      <c r="B139" s="128"/>
      <c r="L139" s="128"/>
      <c r="V139" s="128"/>
      <c r="AF139" s="128"/>
      <c r="AP139" s="434"/>
      <c r="AQ139" s="435"/>
      <c r="AR139" s="435"/>
      <c r="AS139" s="435"/>
      <c r="AT139" s="435"/>
      <c r="AU139" s="435"/>
      <c r="AV139" s="435"/>
      <c r="AW139" s="435"/>
      <c r="AX139" s="435"/>
      <c r="AY139" s="435"/>
      <c r="AZ139" s="434"/>
      <c r="BA139" s="435"/>
      <c r="BB139" s="435"/>
      <c r="BC139" s="435"/>
      <c r="BD139" s="435"/>
      <c r="BE139" s="435"/>
      <c r="BF139" s="435"/>
      <c r="BG139" s="435"/>
      <c r="BH139" s="435"/>
      <c r="BI139" s="435"/>
      <c r="BJ139" s="128"/>
      <c r="BT139" s="128"/>
      <c r="BU139" s="128"/>
      <c r="BV139" s="128"/>
      <c r="BW139" s="128"/>
      <c r="BX139" s="128"/>
      <c r="BY139" s="128"/>
      <c r="BZ139" s="128"/>
      <c r="CA139" s="128"/>
      <c r="CD139" s="434"/>
      <c r="CE139" s="435"/>
      <c r="CF139" s="435"/>
      <c r="CG139" s="435"/>
      <c r="CH139" s="435"/>
      <c r="CI139" s="435"/>
      <c r="CJ139" s="435"/>
      <c r="CK139" s="435"/>
      <c r="CL139" s="435"/>
      <c r="CM139" s="435"/>
      <c r="CN139" s="434"/>
      <c r="CO139" s="435"/>
      <c r="CP139" s="435"/>
      <c r="CQ139" s="435"/>
      <c r="CR139" s="435"/>
      <c r="CS139" s="435"/>
      <c r="CT139" s="435"/>
      <c r="CU139" s="435"/>
      <c r="CV139" s="435"/>
      <c r="CW139" s="435"/>
      <c r="CX139" s="128"/>
      <c r="DH139" s="128"/>
      <c r="DR139" s="434"/>
      <c r="DS139" s="435"/>
      <c r="DT139" s="435"/>
      <c r="DU139" s="435"/>
      <c r="DV139" s="435"/>
      <c r="DW139" s="435"/>
      <c r="DX139" s="435"/>
      <c r="DY139" s="435"/>
      <c r="DZ139" s="435"/>
      <c r="EA139" s="435"/>
      <c r="EB139" s="434"/>
      <c r="EC139" s="435"/>
      <c r="ED139" s="435"/>
      <c r="EE139" s="435"/>
      <c r="EF139" s="435"/>
      <c r="EG139" s="435"/>
      <c r="EH139" s="435"/>
      <c r="EI139" s="435"/>
      <c r="EJ139" s="435"/>
      <c r="EK139" s="435"/>
      <c r="EL139" s="128"/>
      <c r="EV139" s="128"/>
      <c r="FF139" s="128"/>
      <c r="FP139" s="128"/>
      <c r="FZ139" s="128"/>
      <c r="GJ139" s="128"/>
      <c r="GT139" s="128"/>
      <c r="HD139" s="128"/>
      <c r="HN139" s="128"/>
      <c r="HX139" s="128"/>
      <c r="IH139" s="128"/>
      <c r="IR139" s="128"/>
      <c r="JB139" s="128"/>
      <c r="JL139" s="128"/>
      <c r="JV139" s="128"/>
      <c r="KF139" s="128"/>
    </row>
    <row xmlns:x14ac="http://schemas.microsoft.com/office/spreadsheetml/2009/9/ac" r="140" s="3" customFormat="true" x14ac:dyDescent="0.25">
      <c r="A140" s="395" t="str">
        <f ca="true">IF(ISBLANK('Data Summary'!A142),"",'Data Summary'!A142)</f>
        <v/>
      </c>
      <c r="B140" s="128"/>
      <c r="L140" s="128"/>
      <c r="V140" s="128"/>
      <c r="AF140" s="128"/>
      <c r="AP140" s="434"/>
      <c r="AQ140" s="435"/>
      <c r="AR140" s="435"/>
      <c r="AS140" s="435"/>
      <c r="AT140" s="435"/>
      <c r="AU140" s="435"/>
      <c r="AV140" s="435"/>
      <c r="AW140" s="435"/>
      <c r="AX140" s="435"/>
      <c r="AY140" s="435"/>
      <c r="AZ140" s="434"/>
      <c r="BA140" s="435"/>
      <c r="BB140" s="435"/>
      <c r="BC140" s="435"/>
      <c r="BD140" s="435"/>
      <c r="BE140" s="435"/>
      <c r="BF140" s="435"/>
      <c r="BG140" s="435"/>
      <c r="BH140" s="435"/>
      <c r="BI140" s="435"/>
      <c r="BJ140" s="128"/>
      <c r="BT140" s="128"/>
      <c r="BU140" s="128"/>
      <c r="BV140" s="128"/>
      <c r="BW140" s="128"/>
      <c r="BX140" s="128"/>
      <c r="BY140" s="128"/>
      <c r="BZ140" s="128"/>
      <c r="CA140" s="128"/>
      <c r="CD140" s="434"/>
      <c r="CE140" s="435"/>
      <c r="CF140" s="435"/>
      <c r="CG140" s="435"/>
      <c r="CH140" s="435"/>
      <c r="CI140" s="435"/>
      <c r="CJ140" s="435"/>
      <c r="CK140" s="435"/>
      <c r="CL140" s="435"/>
      <c r="CM140" s="435"/>
      <c r="CN140" s="434"/>
      <c r="CO140" s="435"/>
      <c r="CP140" s="435"/>
      <c r="CQ140" s="435"/>
      <c r="CR140" s="435"/>
      <c r="CS140" s="435"/>
      <c r="CT140" s="435"/>
      <c r="CU140" s="435"/>
      <c r="CV140" s="435"/>
      <c r="CW140" s="435"/>
      <c r="CX140" s="128"/>
      <c r="DH140" s="128"/>
      <c r="DR140" s="434"/>
      <c r="DS140" s="435"/>
      <c r="DT140" s="435"/>
      <c r="DU140" s="435"/>
      <c r="DV140" s="435"/>
      <c r="DW140" s="435"/>
      <c r="DX140" s="435"/>
      <c r="DY140" s="435"/>
      <c r="DZ140" s="435"/>
      <c r="EA140" s="435"/>
      <c r="EB140" s="434"/>
      <c r="EC140" s="435"/>
      <c r="ED140" s="435"/>
      <c r="EE140" s="435"/>
      <c r="EF140" s="435"/>
      <c r="EG140" s="435"/>
      <c r="EH140" s="435"/>
      <c r="EI140" s="435"/>
      <c r="EJ140" s="435"/>
      <c r="EK140" s="435"/>
      <c r="EL140" s="128"/>
      <c r="EV140" s="128"/>
      <c r="FF140" s="128"/>
      <c r="FP140" s="128"/>
      <c r="FZ140" s="128"/>
      <c r="GJ140" s="128"/>
      <c r="GT140" s="128"/>
      <c r="HD140" s="128"/>
      <c r="HN140" s="128"/>
      <c r="HX140" s="128"/>
      <c r="IH140" s="128"/>
      <c r="IR140" s="128"/>
      <c r="JB140" s="128"/>
      <c r="JL140" s="128"/>
      <c r="JV140" s="128"/>
      <c r="KF140" s="128"/>
    </row>
    <row xmlns:x14ac="http://schemas.microsoft.com/office/spreadsheetml/2009/9/ac" r="141" s="3" customFormat="true" x14ac:dyDescent="0.25">
      <c r="A141" s="395" t="str">
        <f ca="true">IF(ISBLANK('Data Summary'!A143),"",'Data Summary'!A143)</f>
        <v/>
      </c>
      <c r="B141" s="128"/>
      <c r="L141" s="128"/>
      <c r="V141" s="128"/>
      <c r="AF141" s="128"/>
      <c r="AP141" s="434"/>
      <c r="AQ141" s="435"/>
      <c r="AR141" s="435"/>
      <c r="AS141" s="435"/>
      <c r="AT141" s="435"/>
      <c r="AU141" s="435"/>
      <c r="AV141" s="435"/>
      <c r="AW141" s="435"/>
      <c r="AX141" s="435"/>
      <c r="AY141" s="435"/>
      <c r="AZ141" s="434"/>
      <c r="BA141" s="435"/>
      <c r="BB141" s="435"/>
      <c r="BC141" s="435"/>
      <c r="BD141" s="435"/>
      <c r="BE141" s="435"/>
      <c r="BF141" s="435"/>
      <c r="BG141" s="435"/>
      <c r="BH141" s="435"/>
      <c r="BI141" s="435"/>
      <c r="BJ141" s="128"/>
      <c r="BT141" s="128"/>
      <c r="BU141" s="128"/>
      <c r="BV141" s="128"/>
      <c r="BW141" s="128"/>
      <c r="BX141" s="128"/>
      <c r="BY141" s="128"/>
      <c r="BZ141" s="128"/>
      <c r="CA141" s="128"/>
      <c r="CD141" s="434"/>
      <c r="CE141" s="435"/>
      <c r="CF141" s="435"/>
      <c r="CG141" s="435"/>
      <c r="CH141" s="435"/>
      <c r="CI141" s="435"/>
      <c r="CJ141" s="435"/>
      <c r="CK141" s="435"/>
      <c r="CL141" s="435"/>
      <c r="CM141" s="435"/>
      <c r="CN141" s="434"/>
      <c r="CO141" s="435"/>
      <c r="CP141" s="435"/>
      <c r="CQ141" s="435"/>
      <c r="CR141" s="435"/>
      <c r="CS141" s="435"/>
      <c r="CT141" s="435"/>
      <c r="CU141" s="435"/>
      <c r="CV141" s="435"/>
      <c r="CW141" s="435"/>
      <c r="CX141" s="128"/>
      <c r="DH141" s="128"/>
      <c r="DR141" s="434"/>
      <c r="DS141" s="435"/>
      <c r="DT141" s="435"/>
      <c r="DU141" s="435"/>
      <c r="DV141" s="435"/>
      <c r="DW141" s="435"/>
      <c r="DX141" s="435"/>
      <c r="DY141" s="435"/>
      <c r="DZ141" s="435"/>
      <c r="EA141" s="435"/>
      <c r="EB141" s="434"/>
      <c r="EC141" s="435"/>
      <c r="ED141" s="435"/>
      <c r="EE141" s="435"/>
      <c r="EF141" s="435"/>
      <c r="EG141" s="435"/>
      <c r="EH141" s="435"/>
      <c r="EI141" s="435"/>
      <c r="EJ141" s="435"/>
      <c r="EK141" s="435"/>
      <c r="EL141" s="128"/>
      <c r="EV141" s="128"/>
      <c r="FF141" s="128"/>
      <c r="FP141" s="128"/>
      <c r="FZ141" s="128"/>
      <c r="GJ141" s="128"/>
      <c r="GT141" s="128"/>
      <c r="HD141" s="128"/>
      <c r="HN141" s="128"/>
      <c r="HX141" s="128"/>
      <c r="IH141" s="128"/>
      <c r="IR141" s="128"/>
      <c r="JB141" s="128"/>
      <c r="JL141" s="128"/>
      <c r="JV141" s="128"/>
      <c r="KF141" s="128"/>
    </row>
    <row xmlns:x14ac="http://schemas.microsoft.com/office/spreadsheetml/2009/9/ac" r="142" s="3" customFormat="true" x14ac:dyDescent="0.25">
      <c r="A142" s="395" t="str">
        <f ca="true">IF(ISBLANK('Data Summary'!A144),"",'Data Summary'!A144)</f>
        <v/>
      </c>
      <c r="B142" s="128"/>
      <c r="L142" s="128"/>
      <c r="V142" s="128"/>
      <c r="AF142" s="128"/>
      <c r="AP142" s="434"/>
      <c r="AQ142" s="435"/>
      <c r="AR142" s="435"/>
      <c r="AS142" s="435"/>
      <c r="AT142" s="435"/>
      <c r="AU142" s="435"/>
      <c r="AV142" s="435"/>
      <c r="AW142" s="435"/>
      <c r="AX142" s="435"/>
      <c r="AY142" s="435"/>
      <c r="AZ142" s="434"/>
      <c r="BA142" s="435"/>
      <c r="BB142" s="435"/>
      <c r="BC142" s="435"/>
      <c r="BD142" s="435"/>
      <c r="BE142" s="435"/>
      <c r="BF142" s="435"/>
      <c r="BG142" s="435"/>
      <c r="BH142" s="435"/>
      <c r="BI142" s="435"/>
      <c r="BJ142" s="128"/>
      <c r="BT142" s="128"/>
      <c r="BU142" s="128"/>
      <c r="BV142" s="128"/>
      <c r="BW142" s="128"/>
      <c r="BX142" s="128"/>
      <c r="BY142" s="128"/>
      <c r="BZ142" s="128"/>
      <c r="CA142" s="128"/>
      <c r="CD142" s="434"/>
      <c r="CE142" s="435"/>
      <c r="CF142" s="435"/>
      <c r="CG142" s="435"/>
      <c r="CH142" s="435"/>
      <c r="CI142" s="435"/>
      <c r="CJ142" s="435"/>
      <c r="CK142" s="435"/>
      <c r="CL142" s="435"/>
      <c r="CM142" s="435"/>
      <c r="CN142" s="434"/>
      <c r="CO142" s="435"/>
      <c r="CP142" s="435"/>
      <c r="CQ142" s="435"/>
      <c r="CR142" s="435"/>
      <c r="CS142" s="435"/>
      <c r="CT142" s="435"/>
      <c r="CU142" s="435"/>
      <c r="CV142" s="435"/>
      <c r="CW142" s="435"/>
      <c r="CX142" s="128"/>
      <c r="DH142" s="128"/>
      <c r="DR142" s="434"/>
      <c r="DS142" s="435"/>
      <c r="DT142" s="435"/>
      <c r="DU142" s="435"/>
      <c r="DV142" s="435"/>
      <c r="DW142" s="435"/>
      <c r="DX142" s="435"/>
      <c r="DY142" s="435"/>
      <c r="DZ142" s="435"/>
      <c r="EA142" s="435"/>
      <c r="EB142" s="434"/>
      <c r="EC142" s="435"/>
      <c r="ED142" s="435"/>
      <c r="EE142" s="435"/>
      <c r="EF142" s="435"/>
      <c r="EG142" s="435"/>
      <c r="EH142" s="435"/>
      <c r="EI142" s="435"/>
      <c r="EJ142" s="435"/>
      <c r="EK142" s="435"/>
      <c r="EL142" s="128"/>
      <c r="EV142" s="128"/>
      <c r="FF142" s="128"/>
      <c r="FP142" s="128"/>
      <c r="FZ142" s="128"/>
      <c r="GJ142" s="128"/>
      <c r="GT142" s="128"/>
      <c r="HD142" s="128"/>
      <c r="HN142" s="128"/>
      <c r="HX142" s="128"/>
      <c r="IH142" s="128"/>
      <c r="IR142" s="128"/>
      <c r="JB142" s="128"/>
      <c r="JL142" s="128"/>
      <c r="JV142" s="128"/>
      <c r="KF142" s="128"/>
    </row>
    <row xmlns:x14ac="http://schemas.microsoft.com/office/spreadsheetml/2009/9/ac" r="143" s="3" customFormat="true" x14ac:dyDescent="0.25">
      <c r="A143" s="395" t="str">
        <f ca="true">IF(ISBLANK('Data Summary'!A145),"",'Data Summary'!A145)</f>
        <v/>
      </c>
      <c r="B143" s="128"/>
      <c r="L143" s="128"/>
      <c r="V143" s="128"/>
      <c r="AF143" s="128"/>
      <c r="AP143" s="434"/>
      <c r="AQ143" s="435"/>
      <c r="AR143" s="435"/>
      <c r="AS143" s="435"/>
      <c r="AT143" s="435"/>
      <c r="AU143" s="435"/>
      <c r="AV143" s="435"/>
      <c r="AW143" s="435"/>
      <c r="AX143" s="435"/>
      <c r="AY143" s="435"/>
      <c r="AZ143" s="434"/>
      <c r="BA143" s="435"/>
      <c r="BB143" s="435"/>
      <c r="BC143" s="435"/>
      <c r="BD143" s="435"/>
      <c r="BE143" s="435"/>
      <c r="BF143" s="435"/>
      <c r="BG143" s="435"/>
      <c r="BH143" s="435"/>
      <c r="BI143" s="435"/>
      <c r="BJ143" s="128"/>
      <c r="BT143" s="128"/>
      <c r="BU143" s="128"/>
      <c r="BV143" s="128"/>
      <c r="BW143" s="128"/>
      <c r="BX143" s="128"/>
      <c r="BY143" s="128"/>
      <c r="BZ143" s="128"/>
      <c r="CA143" s="128"/>
      <c r="CD143" s="434"/>
      <c r="CE143" s="435"/>
      <c r="CF143" s="435"/>
      <c r="CG143" s="435"/>
      <c r="CH143" s="435"/>
      <c r="CI143" s="435"/>
      <c r="CJ143" s="435"/>
      <c r="CK143" s="435"/>
      <c r="CL143" s="435"/>
      <c r="CM143" s="435"/>
      <c r="CN143" s="434"/>
      <c r="CO143" s="435"/>
      <c r="CP143" s="435"/>
      <c r="CQ143" s="435"/>
      <c r="CR143" s="435"/>
      <c r="CS143" s="435"/>
      <c r="CT143" s="435"/>
      <c r="CU143" s="435"/>
      <c r="CV143" s="435"/>
      <c r="CW143" s="435"/>
      <c r="CX143" s="128"/>
      <c r="DH143" s="128"/>
      <c r="DR143" s="434"/>
      <c r="DS143" s="435"/>
      <c r="DT143" s="435"/>
      <c r="DU143" s="435"/>
      <c r="DV143" s="435"/>
      <c r="DW143" s="435"/>
      <c r="DX143" s="435"/>
      <c r="DY143" s="435"/>
      <c r="DZ143" s="435"/>
      <c r="EA143" s="435"/>
      <c r="EB143" s="434"/>
      <c r="EC143" s="435"/>
      <c r="ED143" s="435"/>
      <c r="EE143" s="435"/>
      <c r="EF143" s="435"/>
      <c r="EG143" s="435"/>
      <c r="EH143" s="435"/>
      <c r="EI143" s="435"/>
      <c r="EJ143" s="435"/>
      <c r="EK143" s="435"/>
      <c r="EL143" s="128"/>
      <c r="EV143" s="128"/>
      <c r="FF143" s="128"/>
      <c r="FP143" s="128"/>
      <c r="FZ143" s="128"/>
      <c r="GJ143" s="128"/>
      <c r="GT143" s="128"/>
      <c r="HD143" s="128"/>
      <c r="HN143" s="128"/>
      <c r="HX143" s="128"/>
      <c r="IH143" s="128"/>
      <c r="IR143" s="128"/>
      <c r="JB143" s="128"/>
      <c r="JL143" s="128"/>
      <c r="JV143" s="128"/>
      <c r="KF143" s="128"/>
    </row>
    <row xmlns:x14ac="http://schemas.microsoft.com/office/spreadsheetml/2009/9/ac" r="144" s="3" customFormat="true" x14ac:dyDescent="0.25">
      <c r="A144" s="395" t="str">
        <f ca="true">IF(ISBLANK('Data Summary'!A146),"",'Data Summary'!A146)</f>
        <v/>
      </c>
      <c r="B144" s="128"/>
      <c r="L144" s="128"/>
      <c r="V144" s="128"/>
      <c r="AF144" s="128"/>
      <c r="AP144" s="434"/>
      <c r="AQ144" s="435"/>
      <c r="AR144" s="435"/>
      <c r="AS144" s="435"/>
      <c r="AT144" s="435"/>
      <c r="AU144" s="435"/>
      <c r="AV144" s="435"/>
      <c r="AW144" s="435"/>
      <c r="AX144" s="435"/>
      <c r="AY144" s="435"/>
      <c r="AZ144" s="434"/>
      <c r="BA144" s="435"/>
      <c r="BB144" s="435"/>
      <c r="BC144" s="435"/>
      <c r="BD144" s="435"/>
      <c r="BE144" s="435"/>
      <c r="BF144" s="435"/>
      <c r="BG144" s="435"/>
      <c r="BH144" s="435"/>
      <c r="BI144" s="435"/>
      <c r="BJ144" s="128"/>
      <c r="BT144" s="128"/>
      <c r="BU144" s="128"/>
      <c r="BV144" s="128"/>
      <c r="BW144" s="128"/>
      <c r="BX144" s="128"/>
      <c r="BY144" s="128"/>
      <c r="BZ144" s="128"/>
      <c r="CA144" s="128"/>
      <c r="CD144" s="434"/>
      <c r="CE144" s="435"/>
      <c r="CF144" s="435"/>
      <c r="CG144" s="435"/>
      <c r="CH144" s="435"/>
      <c r="CI144" s="435"/>
      <c r="CJ144" s="435"/>
      <c r="CK144" s="435"/>
      <c r="CL144" s="435"/>
      <c r="CM144" s="435"/>
      <c r="CN144" s="434"/>
      <c r="CO144" s="435"/>
      <c r="CP144" s="435"/>
      <c r="CQ144" s="435"/>
      <c r="CR144" s="435"/>
      <c r="CS144" s="435"/>
      <c r="CT144" s="435"/>
      <c r="CU144" s="435"/>
      <c r="CV144" s="435"/>
      <c r="CW144" s="435"/>
      <c r="CX144" s="128"/>
      <c r="DH144" s="128"/>
      <c r="DR144" s="434"/>
      <c r="DS144" s="435"/>
      <c r="DT144" s="435"/>
      <c r="DU144" s="435"/>
      <c r="DV144" s="435"/>
      <c r="DW144" s="435"/>
      <c r="DX144" s="435"/>
      <c r="DY144" s="435"/>
      <c r="DZ144" s="435"/>
      <c r="EA144" s="435"/>
      <c r="EB144" s="434"/>
      <c r="EC144" s="435"/>
      <c r="ED144" s="435"/>
      <c r="EE144" s="435"/>
      <c r="EF144" s="435"/>
      <c r="EG144" s="435"/>
      <c r="EH144" s="435"/>
      <c r="EI144" s="435"/>
      <c r="EJ144" s="435"/>
      <c r="EK144" s="435"/>
      <c r="EL144" s="128"/>
      <c r="EV144" s="128"/>
      <c r="FF144" s="128"/>
      <c r="FP144" s="128"/>
      <c r="FZ144" s="128"/>
      <c r="GJ144" s="128"/>
      <c r="GT144" s="128"/>
      <c r="HD144" s="128"/>
      <c r="HN144" s="128"/>
      <c r="HX144" s="128"/>
      <c r="IH144" s="128"/>
      <c r="IR144" s="128"/>
      <c r="JB144" s="128"/>
      <c r="JL144" s="128"/>
      <c r="JV144" s="128"/>
      <c r="KF144" s="128"/>
    </row>
    <row xmlns:x14ac="http://schemas.microsoft.com/office/spreadsheetml/2009/9/ac" r="145" s="3" customFormat="true" x14ac:dyDescent="0.25">
      <c r="A145" s="395" t="str">
        <f ca="true">IF(ISBLANK('Data Summary'!A147),"",'Data Summary'!A147)</f>
        <v/>
      </c>
      <c r="B145" s="128"/>
      <c r="L145" s="128"/>
      <c r="V145" s="128"/>
      <c r="AF145" s="128"/>
      <c r="AP145" s="434"/>
      <c r="AQ145" s="435"/>
      <c r="AR145" s="435"/>
      <c r="AS145" s="435"/>
      <c r="AT145" s="435"/>
      <c r="AU145" s="435"/>
      <c r="AV145" s="435"/>
      <c r="AW145" s="435"/>
      <c r="AX145" s="435"/>
      <c r="AY145" s="435"/>
      <c r="AZ145" s="434"/>
      <c r="BA145" s="435"/>
      <c r="BB145" s="435"/>
      <c r="BC145" s="435"/>
      <c r="BD145" s="435"/>
      <c r="BE145" s="435"/>
      <c r="BF145" s="435"/>
      <c r="BG145" s="435"/>
      <c r="BH145" s="435"/>
      <c r="BI145" s="435"/>
      <c r="BJ145" s="128"/>
      <c r="BT145" s="128"/>
      <c r="BU145" s="128"/>
      <c r="BV145" s="128"/>
      <c r="BW145" s="128"/>
      <c r="BX145" s="128"/>
      <c r="BY145" s="128"/>
      <c r="BZ145" s="128"/>
      <c r="CA145" s="128"/>
      <c r="CD145" s="434"/>
      <c r="CE145" s="435"/>
      <c r="CF145" s="435"/>
      <c r="CG145" s="435"/>
      <c r="CH145" s="435"/>
      <c r="CI145" s="435"/>
      <c r="CJ145" s="435"/>
      <c r="CK145" s="435"/>
      <c r="CL145" s="435"/>
      <c r="CM145" s="435"/>
      <c r="CN145" s="434"/>
      <c r="CO145" s="435"/>
      <c r="CP145" s="435"/>
      <c r="CQ145" s="435"/>
      <c r="CR145" s="435"/>
      <c r="CS145" s="435"/>
      <c r="CT145" s="435"/>
      <c r="CU145" s="435"/>
      <c r="CV145" s="435"/>
      <c r="CW145" s="435"/>
      <c r="CX145" s="128"/>
      <c r="DH145" s="128"/>
      <c r="DR145" s="434"/>
      <c r="DS145" s="435"/>
      <c r="DT145" s="435"/>
      <c r="DU145" s="435"/>
      <c r="DV145" s="435"/>
      <c r="DW145" s="435"/>
      <c r="DX145" s="435"/>
      <c r="DY145" s="435"/>
      <c r="DZ145" s="435"/>
      <c r="EA145" s="435"/>
      <c r="EB145" s="434"/>
      <c r="EC145" s="435"/>
      <c r="ED145" s="435"/>
      <c r="EE145" s="435"/>
      <c r="EF145" s="435"/>
      <c r="EG145" s="435"/>
      <c r="EH145" s="435"/>
      <c r="EI145" s="435"/>
      <c r="EJ145" s="435"/>
      <c r="EK145" s="435"/>
      <c r="EL145" s="128"/>
      <c r="EV145" s="128"/>
      <c r="FF145" s="128"/>
      <c r="FP145" s="128"/>
      <c r="FZ145" s="128"/>
      <c r="GJ145" s="128"/>
      <c r="GT145" s="128"/>
      <c r="HD145" s="128"/>
      <c r="HN145" s="128"/>
      <c r="HX145" s="128"/>
      <c r="IH145" s="128"/>
      <c r="IR145" s="128"/>
      <c r="JB145" s="128"/>
      <c r="JL145" s="128"/>
      <c r="JV145" s="128"/>
      <c r="KF145" s="128"/>
    </row>
    <row xmlns:x14ac="http://schemas.microsoft.com/office/spreadsheetml/2009/9/ac" r="146" s="3" customFormat="true" x14ac:dyDescent="0.25">
      <c r="A146" s="395" t="str">
        <f ca="true">IF(ISBLANK('Data Summary'!A148),"",'Data Summary'!A148)</f>
        <v/>
      </c>
      <c r="B146" s="128"/>
      <c r="L146" s="128"/>
      <c r="V146" s="128"/>
      <c r="AF146" s="128"/>
      <c r="AP146" s="434"/>
      <c r="AQ146" s="435"/>
      <c r="AR146" s="435"/>
      <c r="AS146" s="435"/>
      <c r="AT146" s="435"/>
      <c r="AU146" s="435"/>
      <c r="AV146" s="435"/>
      <c r="AW146" s="435"/>
      <c r="AX146" s="435"/>
      <c r="AY146" s="435"/>
      <c r="AZ146" s="434"/>
      <c r="BA146" s="435"/>
      <c r="BB146" s="435"/>
      <c r="BC146" s="435"/>
      <c r="BD146" s="435"/>
      <c r="BE146" s="435"/>
      <c r="BF146" s="435"/>
      <c r="BG146" s="435"/>
      <c r="BH146" s="435"/>
      <c r="BI146" s="435"/>
      <c r="BJ146" s="128"/>
      <c r="BT146" s="128"/>
      <c r="BU146" s="128"/>
      <c r="BV146" s="128"/>
      <c r="BW146" s="128"/>
      <c r="BX146" s="128"/>
      <c r="BY146" s="128"/>
      <c r="BZ146" s="128"/>
      <c r="CA146" s="128"/>
      <c r="CD146" s="434"/>
      <c r="CE146" s="435"/>
      <c r="CF146" s="435"/>
      <c r="CG146" s="435"/>
      <c r="CH146" s="435"/>
      <c r="CI146" s="435"/>
      <c r="CJ146" s="435"/>
      <c r="CK146" s="435"/>
      <c r="CL146" s="435"/>
      <c r="CM146" s="435"/>
      <c r="CN146" s="434"/>
      <c r="CO146" s="435"/>
      <c r="CP146" s="435"/>
      <c r="CQ146" s="435"/>
      <c r="CR146" s="435"/>
      <c r="CS146" s="435"/>
      <c r="CT146" s="435"/>
      <c r="CU146" s="435"/>
      <c r="CV146" s="435"/>
      <c r="CW146" s="435"/>
      <c r="CX146" s="128"/>
      <c r="DH146" s="128"/>
      <c r="DR146" s="434"/>
      <c r="DS146" s="435"/>
      <c r="DT146" s="435"/>
      <c r="DU146" s="435"/>
      <c r="DV146" s="435"/>
      <c r="DW146" s="435"/>
      <c r="DX146" s="435"/>
      <c r="DY146" s="435"/>
      <c r="DZ146" s="435"/>
      <c r="EA146" s="435"/>
      <c r="EB146" s="434"/>
      <c r="EC146" s="435"/>
      <c r="ED146" s="435"/>
      <c r="EE146" s="435"/>
      <c r="EF146" s="435"/>
      <c r="EG146" s="435"/>
      <c r="EH146" s="435"/>
      <c r="EI146" s="435"/>
      <c r="EJ146" s="435"/>
      <c r="EK146" s="435"/>
      <c r="EL146" s="128"/>
      <c r="EV146" s="128"/>
      <c r="FF146" s="128"/>
      <c r="FP146" s="128"/>
      <c r="FZ146" s="128"/>
      <c r="GJ146" s="128"/>
      <c r="GT146" s="128"/>
      <c r="HD146" s="128"/>
      <c r="HN146" s="128"/>
      <c r="HX146" s="128"/>
      <c r="IH146" s="128"/>
      <c r="IR146" s="128"/>
      <c r="JB146" s="128"/>
      <c r="JL146" s="128"/>
      <c r="JV146" s="128"/>
      <c r="KF146" s="128"/>
    </row>
    <row xmlns:x14ac="http://schemas.microsoft.com/office/spreadsheetml/2009/9/ac" r="147" s="3" customFormat="true" x14ac:dyDescent="0.25">
      <c r="A147" s="395" t="str">
        <f ca="true">IF(ISBLANK('Data Summary'!A149),"",'Data Summary'!A149)</f>
        <v/>
      </c>
      <c r="B147" s="128"/>
      <c r="L147" s="128"/>
      <c r="V147" s="128"/>
      <c r="AF147" s="128"/>
      <c r="AP147" s="434"/>
      <c r="AQ147" s="435"/>
      <c r="AR147" s="435"/>
      <c r="AS147" s="435"/>
      <c r="AT147" s="435"/>
      <c r="AU147" s="435"/>
      <c r="AV147" s="435"/>
      <c r="AW147" s="435"/>
      <c r="AX147" s="435"/>
      <c r="AY147" s="435"/>
      <c r="AZ147" s="434"/>
      <c r="BA147" s="435"/>
      <c r="BB147" s="435"/>
      <c r="BC147" s="435"/>
      <c r="BD147" s="435"/>
      <c r="BE147" s="435"/>
      <c r="BF147" s="435"/>
      <c r="BG147" s="435"/>
      <c r="BH147" s="435"/>
      <c r="BI147" s="435"/>
      <c r="BJ147" s="128"/>
      <c r="BT147" s="128"/>
      <c r="BU147" s="128"/>
      <c r="BV147" s="128"/>
      <c r="BW147" s="128"/>
      <c r="BX147" s="128"/>
      <c r="BY147" s="128"/>
      <c r="BZ147" s="128"/>
      <c r="CA147" s="128"/>
      <c r="CD147" s="434"/>
      <c r="CE147" s="435"/>
      <c r="CF147" s="435"/>
      <c r="CG147" s="435"/>
      <c r="CH147" s="435"/>
      <c r="CI147" s="435"/>
      <c r="CJ147" s="435"/>
      <c r="CK147" s="435"/>
      <c r="CL147" s="435"/>
      <c r="CM147" s="435"/>
      <c r="CN147" s="434"/>
      <c r="CO147" s="435"/>
      <c r="CP147" s="435"/>
      <c r="CQ147" s="435"/>
      <c r="CR147" s="435"/>
      <c r="CS147" s="435"/>
      <c r="CT147" s="435"/>
      <c r="CU147" s="435"/>
      <c r="CV147" s="435"/>
      <c r="CW147" s="435"/>
      <c r="CX147" s="128"/>
      <c r="DH147" s="128"/>
      <c r="DR147" s="434"/>
      <c r="DS147" s="435"/>
      <c r="DT147" s="435"/>
      <c r="DU147" s="435"/>
      <c r="DV147" s="435"/>
      <c r="DW147" s="435"/>
      <c r="DX147" s="435"/>
      <c r="DY147" s="435"/>
      <c r="DZ147" s="435"/>
      <c r="EA147" s="435"/>
      <c r="EB147" s="434"/>
      <c r="EC147" s="435"/>
      <c r="ED147" s="435"/>
      <c r="EE147" s="435"/>
      <c r="EF147" s="435"/>
      <c r="EG147" s="435"/>
      <c r="EH147" s="435"/>
      <c r="EI147" s="435"/>
      <c r="EJ147" s="435"/>
      <c r="EK147" s="435"/>
      <c r="EL147" s="128"/>
      <c r="EV147" s="128"/>
      <c r="FF147" s="128"/>
      <c r="FP147" s="128"/>
      <c r="FZ147" s="128"/>
      <c r="GJ147" s="128"/>
      <c r="GT147" s="128"/>
      <c r="HD147" s="128"/>
      <c r="HN147" s="128"/>
      <c r="HX147" s="128"/>
      <c r="IH147" s="128"/>
      <c r="IR147" s="128"/>
      <c r="JB147" s="128"/>
      <c r="JL147" s="128"/>
      <c r="JV147" s="128"/>
      <c r="KF147" s="128"/>
    </row>
    <row xmlns:x14ac="http://schemas.microsoft.com/office/spreadsheetml/2009/9/ac" r="148" s="3" customFormat="true" x14ac:dyDescent="0.25">
      <c r="A148" s="395" t="str">
        <f ca="true">IF(ISBLANK('Data Summary'!A150),"",'Data Summary'!A150)</f>
        <v/>
      </c>
      <c r="B148" s="128"/>
      <c r="L148" s="128"/>
      <c r="V148" s="128"/>
      <c r="AF148" s="128"/>
      <c r="AP148" s="434"/>
      <c r="AQ148" s="435"/>
      <c r="AR148" s="435"/>
      <c r="AS148" s="435"/>
      <c r="AT148" s="435"/>
      <c r="AU148" s="435"/>
      <c r="AV148" s="435"/>
      <c r="AW148" s="435"/>
      <c r="AX148" s="435"/>
      <c r="AY148" s="435"/>
      <c r="AZ148" s="434"/>
      <c r="BA148" s="435"/>
      <c r="BB148" s="435"/>
      <c r="BC148" s="435"/>
      <c r="BD148" s="435"/>
      <c r="BE148" s="435"/>
      <c r="BF148" s="435"/>
      <c r="BG148" s="435"/>
      <c r="BH148" s="435"/>
      <c r="BI148" s="435"/>
      <c r="BJ148" s="128"/>
      <c r="BT148" s="128"/>
      <c r="BU148" s="128"/>
      <c r="BV148" s="128"/>
      <c r="BW148" s="128"/>
      <c r="BX148" s="128"/>
      <c r="BY148" s="128"/>
      <c r="BZ148" s="128"/>
      <c r="CA148" s="128"/>
      <c r="CD148" s="434"/>
      <c r="CE148" s="435"/>
      <c r="CF148" s="435"/>
      <c r="CG148" s="435"/>
      <c r="CH148" s="435"/>
      <c r="CI148" s="435"/>
      <c r="CJ148" s="435"/>
      <c r="CK148" s="435"/>
      <c r="CL148" s="435"/>
      <c r="CM148" s="435"/>
      <c r="CN148" s="434"/>
      <c r="CO148" s="435"/>
      <c r="CP148" s="435"/>
      <c r="CQ148" s="435"/>
      <c r="CR148" s="435"/>
      <c r="CS148" s="435"/>
      <c r="CT148" s="435"/>
      <c r="CU148" s="435"/>
      <c r="CV148" s="435"/>
      <c r="CW148" s="435"/>
      <c r="CX148" s="128"/>
      <c r="DH148" s="128"/>
      <c r="DR148" s="434"/>
      <c r="DS148" s="435"/>
      <c r="DT148" s="435"/>
      <c r="DU148" s="435"/>
      <c r="DV148" s="435"/>
      <c r="DW148" s="435"/>
      <c r="DX148" s="435"/>
      <c r="DY148" s="435"/>
      <c r="DZ148" s="435"/>
      <c r="EA148" s="435"/>
      <c r="EB148" s="434"/>
      <c r="EC148" s="435"/>
      <c r="ED148" s="435"/>
      <c r="EE148" s="435"/>
      <c r="EF148" s="435"/>
      <c r="EG148" s="435"/>
      <c r="EH148" s="435"/>
      <c r="EI148" s="435"/>
      <c r="EJ148" s="435"/>
      <c r="EK148" s="435"/>
      <c r="EL148" s="128"/>
      <c r="EV148" s="128"/>
      <c r="FF148" s="128"/>
      <c r="FP148" s="128"/>
      <c r="FZ148" s="128"/>
      <c r="GJ148" s="128"/>
      <c r="GT148" s="128"/>
      <c r="HD148" s="128"/>
      <c r="HN148" s="128"/>
      <c r="HX148" s="128"/>
      <c r="IH148" s="128"/>
      <c r="IR148" s="128"/>
      <c r="JB148" s="128"/>
      <c r="JL148" s="128"/>
      <c r="JV148" s="128"/>
      <c r="KF148" s="128"/>
    </row>
    <row xmlns:x14ac="http://schemas.microsoft.com/office/spreadsheetml/2009/9/ac" r="149" s="3" customFormat="true" x14ac:dyDescent="0.25">
      <c r="A149" s="395" t="str">
        <f ca="true">IF(ISBLANK('Data Summary'!A151),"",'Data Summary'!A151)</f>
        <v/>
      </c>
      <c r="B149" s="128"/>
      <c r="L149" s="128"/>
      <c r="V149" s="128"/>
      <c r="AF149" s="128"/>
      <c r="AP149" s="434"/>
      <c r="AQ149" s="435"/>
      <c r="AR149" s="435"/>
      <c r="AS149" s="435"/>
      <c r="AT149" s="435"/>
      <c r="AU149" s="435"/>
      <c r="AV149" s="435"/>
      <c r="AW149" s="435"/>
      <c r="AX149" s="435"/>
      <c r="AY149" s="435"/>
      <c r="AZ149" s="434"/>
      <c r="BA149" s="435"/>
      <c r="BB149" s="435"/>
      <c r="BC149" s="435"/>
      <c r="BD149" s="435"/>
      <c r="BE149" s="435"/>
      <c r="BF149" s="435"/>
      <c r="BG149" s="435"/>
      <c r="BH149" s="435"/>
      <c r="BI149" s="435"/>
      <c r="BJ149" s="128"/>
      <c r="BT149" s="128"/>
      <c r="BU149" s="128"/>
      <c r="BV149" s="128"/>
      <c r="BW149" s="128"/>
      <c r="BX149" s="128"/>
      <c r="BY149" s="128"/>
      <c r="BZ149" s="128"/>
      <c r="CA149" s="128"/>
      <c r="CD149" s="434"/>
      <c r="CE149" s="435"/>
      <c r="CF149" s="435"/>
      <c r="CG149" s="435"/>
      <c r="CH149" s="435"/>
      <c r="CI149" s="435"/>
      <c r="CJ149" s="435"/>
      <c r="CK149" s="435"/>
      <c r="CL149" s="435"/>
      <c r="CM149" s="435"/>
      <c r="CN149" s="434"/>
      <c r="CO149" s="435"/>
      <c r="CP149" s="435"/>
      <c r="CQ149" s="435"/>
      <c r="CR149" s="435"/>
      <c r="CS149" s="435"/>
      <c r="CT149" s="435"/>
      <c r="CU149" s="435"/>
      <c r="CV149" s="435"/>
      <c r="CW149" s="435"/>
      <c r="CX149" s="128"/>
      <c r="DH149" s="128"/>
      <c r="DR149" s="434"/>
      <c r="DS149" s="435"/>
      <c r="DT149" s="435"/>
      <c r="DU149" s="435"/>
      <c r="DV149" s="435"/>
      <c r="DW149" s="435"/>
      <c r="DX149" s="435"/>
      <c r="DY149" s="435"/>
      <c r="DZ149" s="435"/>
      <c r="EA149" s="435"/>
      <c r="EB149" s="434"/>
      <c r="EC149" s="435"/>
      <c r="ED149" s="435"/>
      <c r="EE149" s="435"/>
      <c r="EF149" s="435"/>
      <c r="EG149" s="435"/>
      <c r="EH149" s="435"/>
      <c r="EI149" s="435"/>
      <c r="EJ149" s="435"/>
      <c r="EK149" s="435"/>
      <c r="EL149" s="128"/>
      <c r="EV149" s="128"/>
      <c r="FF149" s="128"/>
      <c r="FP149" s="128"/>
      <c r="FZ149" s="128"/>
      <c r="GJ149" s="128"/>
      <c r="GT149" s="128"/>
      <c r="HD149" s="128"/>
      <c r="HN149" s="128"/>
      <c r="HX149" s="128"/>
      <c r="IH149" s="128"/>
      <c r="IR149" s="128"/>
      <c r="JB149" s="128"/>
      <c r="JL149" s="128"/>
      <c r="JV149" s="128"/>
      <c r="KF149" s="128"/>
    </row>
    <row xmlns:x14ac="http://schemas.microsoft.com/office/spreadsheetml/2009/9/ac" r="150" s="3" customFormat="true" x14ac:dyDescent="0.25">
      <c r="A150" s="395" t="str">
        <f ca="true">IF(ISBLANK('Data Summary'!A152),"",'Data Summary'!A152)</f>
        <v/>
      </c>
      <c r="B150" s="128"/>
      <c r="L150" s="128"/>
      <c r="V150" s="128"/>
      <c r="AF150" s="128"/>
      <c r="AP150" s="434"/>
      <c r="AQ150" s="435"/>
      <c r="AR150" s="435"/>
      <c r="AS150" s="435"/>
      <c r="AT150" s="435"/>
      <c r="AU150" s="435"/>
      <c r="AV150" s="435"/>
      <c r="AW150" s="435"/>
      <c r="AX150" s="435"/>
      <c r="AY150" s="435"/>
      <c r="AZ150" s="434"/>
      <c r="BA150" s="435"/>
      <c r="BB150" s="435"/>
      <c r="BC150" s="435"/>
      <c r="BD150" s="435"/>
      <c r="BE150" s="435"/>
      <c r="BF150" s="435"/>
      <c r="BG150" s="435"/>
      <c r="BH150" s="435"/>
      <c r="BI150" s="435"/>
      <c r="BJ150" s="128"/>
      <c r="BT150" s="128"/>
      <c r="BU150" s="128"/>
      <c r="BV150" s="128"/>
      <c r="BW150" s="128"/>
      <c r="BX150" s="128"/>
      <c r="BY150" s="128"/>
      <c r="BZ150" s="128"/>
      <c r="CA150" s="128"/>
      <c r="CD150" s="434"/>
      <c r="CE150" s="435"/>
      <c r="CF150" s="435"/>
      <c r="CG150" s="435"/>
      <c r="CH150" s="435"/>
      <c r="CI150" s="435"/>
      <c r="CJ150" s="435"/>
      <c r="CK150" s="435"/>
      <c r="CL150" s="435"/>
      <c r="CM150" s="435"/>
      <c r="CN150" s="434"/>
      <c r="CO150" s="435"/>
      <c r="CP150" s="435"/>
      <c r="CQ150" s="435"/>
      <c r="CR150" s="435"/>
      <c r="CS150" s="435"/>
      <c r="CT150" s="435"/>
      <c r="CU150" s="435"/>
      <c r="CV150" s="435"/>
      <c r="CW150" s="435"/>
      <c r="CX150" s="128"/>
      <c r="DH150" s="128"/>
      <c r="DR150" s="434"/>
      <c r="DS150" s="435"/>
      <c r="DT150" s="435"/>
      <c r="DU150" s="435"/>
      <c r="DV150" s="435"/>
      <c r="DW150" s="435"/>
      <c r="DX150" s="435"/>
      <c r="DY150" s="435"/>
      <c r="DZ150" s="435"/>
      <c r="EA150" s="435"/>
      <c r="EB150" s="434"/>
      <c r="EC150" s="435"/>
      <c r="ED150" s="435"/>
      <c r="EE150" s="435"/>
      <c r="EF150" s="435"/>
      <c r="EG150" s="435"/>
      <c r="EH150" s="435"/>
      <c r="EI150" s="435"/>
      <c r="EJ150" s="435"/>
      <c r="EK150" s="435"/>
      <c r="EL150" s="128"/>
      <c r="EV150" s="128"/>
      <c r="FF150" s="128"/>
      <c r="FP150" s="128"/>
      <c r="FZ150" s="128"/>
      <c r="GJ150" s="128"/>
      <c r="GT150" s="128"/>
      <c r="HD150" s="128"/>
      <c r="HN150" s="128"/>
      <c r="HX150" s="128"/>
      <c r="IH150" s="128"/>
      <c r="IR150" s="128"/>
      <c r="JB150" s="128"/>
      <c r="JL150" s="128"/>
      <c r="JV150" s="128"/>
      <c r="KF150" s="128"/>
    </row>
    <row xmlns:x14ac="http://schemas.microsoft.com/office/spreadsheetml/2009/9/ac" r="151" s="3" customFormat="true" x14ac:dyDescent="0.25">
      <c r="A151" s="395" t="str">
        <f ca="true">IF(ISBLANK('Data Summary'!A153),"",'Data Summary'!A153)</f>
        <v/>
      </c>
      <c r="B151" s="128"/>
      <c r="L151" s="128"/>
      <c r="V151" s="128"/>
      <c r="AF151" s="128"/>
      <c r="AP151" s="434"/>
      <c r="AQ151" s="435"/>
      <c r="AR151" s="435"/>
      <c r="AS151" s="435"/>
      <c r="AT151" s="435"/>
      <c r="AU151" s="435"/>
      <c r="AV151" s="435"/>
      <c r="AW151" s="435"/>
      <c r="AX151" s="435"/>
      <c r="AY151" s="435"/>
      <c r="AZ151" s="434"/>
      <c r="BA151" s="435"/>
      <c r="BB151" s="435"/>
      <c r="BC151" s="435"/>
      <c r="BD151" s="435"/>
      <c r="BE151" s="435"/>
      <c r="BF151" s="435"/>
      <c r="BG151" s="435"/>
      <c r="BH151" s="435"/>
      <c r="BI151" s="435"/>
      <c r="BJ151" s="128"/>
      <c r="BT151" s="128"/>
      <c r="BU151" s="128"/>
      <c r="BV151" s="128"/>
      <c r="BW151" s="128"/>
      <c r="BX151" s="128"/>
      <c r="BY151" s="128"/>
      <c r="BZ151" s="128"/>
      <c r="CA151" s="128"/>
      <c r="CD151" s="434"/>
      <c r="CE151" s="435"/>
      <c r="CF151" s="435"/>
      <c r="CG151" s="435"/>
      <c r="CH151" s="435"/>
      <c r="CI151" s="435"/>
      <c r="CJ151" s="435"/>
      <c r="CK151" s="435"/>
      <c r="CL151" s="435"/>
      <c r="CM151" s="435"/>
      <c r="CN151" s="434"/>
      <c r="CO151" s="435"/>
      <c r="CP151" s="435"/>
      <c r="CQ151" s="435"/>
      <c r="CR151" s="435"/>
      <c r="CS151" s="435"/>
      <c r="CT151" s="435"/>
      <c r="CU151" s="435"/>
      <c r="CV151" s="435"/>
      <c r="CW151" s="435"/>
      <c r="CX151" s="128"/>
      <c r="DH151" s="128"/>
      <c r="DR151" s="434"/>
      <c r="DS151" s="435"/>
      <c r="DT151" s="435"/>
      <c r="DU151" s="435"/>
      <c r="DV151" s="435"/>
      <c r="DW151" s="435"/>
      <c r="DX151" s="435"/>
      <c r="DY151" s="435"/>
      <c r="DZ151" s="435"/>
      <c r="EA151" s="435"/>
      <c r="EB151" s="434"/>
      <c r="EC151" s="435"/>
      <c r="ED151" s="435"/>
      <c r="EE151" s="435"/>
      <c r="EF151" s="435"/>
      <c r="EG151" s="435"/>
      <c r="EH151" s="435"/>
      <c r="EI151" s="435"/>
      <c r="EJ151" s="435"/>
      <c r="EK151" s="435"/>
      <c r="EL151" s="128"/>
      <c r="EV151" s="128"/>
      <c r="FF151" s="128"/>
      <c r="FP151" s="128"/>
      <c r="FZ151" s="128"/>
      <c r="GJ151" s="128"/>
      <c r="GT151" s="128"/>
      <c r="HD151" s="128"/>
      <c r="HN151" s="128"/>
      <c r="HX151" s="128"/>
      <c r="IH151" s="128"/>
      <c r="IR151" s="128"/>
      <c r="JB151" s="128"/>
      <c r="JL151" s="128"/>
      <c r="JV151" s="128"/>
      <c r="KF151" s="128"/>
    </row>
    <row xmlns:x14ac="http://schemas.microsoft.com/office/spreadsheetml/2009/9/ac" r="152" s="3" customFormat="true" x14ac:dyDescent="0.25">
      <c r="A152" s="389"/>
      <c r="B152" s="128"/>
      <c r="L152" s="128"/>
      <c r="V152" s="128"/>
      <c r="AF152" s="128"/>
      <c r="AP152" s="434"/>
      <c r="AQ152" s="435"/>
      <c r="AR152" s="435"/>
      <c r="AS152" s="435"/>
      <c r="AT152" s="435"/>
      <c r="AU152" s="435"/>
      <c r="AV152" s="435"/>
      <c r="AW152" s="435"/>
      <c r="AX152" s="435"/>
      <c r="AY152" s="435"/>
      <c r="AZ152" s="434"/>
      <c r="BA152" s="435"/>
      <c r="BB152" s="435"/>
      <c r="BC152" s="435"/>
      <c r="BD152" s="435"/>
      <c r="BE152" s="435"/>
      <c r="BF152" s="435"/>
      <c r="BG152" s="435"/>
      <c r="BH152" s="435"/>
      <c r="BI152" s="435"/>
      <c r="BJ152" s="128"/>
      <c r="BT152" s="128"/>
      <c r="BU152" s="128"/>
      <c r="BV152" s="128"/>
      <c r="BW152" s="128"/>
      <c r="BX152" s="128"/>
      <c r="BY152" s="128"/>
      <c r="BZ152" s="128"/>
      <c r="CA152" s="128"/>
      <c r="CD152" s="434"/>
      <c r="CE152" s="435"/>
      <c r="CF152" s="435"/>
      <c r="CG152" s="435"/>
      <c r="CH152" s="435"/>
      <c r="CI152" s="435"/>
      <c r="CJ152" s="435"/>
      <c r="CK152" s="435"/>
      <c r="CL152" s="435"/>
      <c r="CM152" s="435"/>
      <c r="CN152" s="434"/>
      <c r="CO152" s="435"/>
      <c r="CP152" s="435"/>
      <c r="CQ152" s="435"/>
      <c r="CR152" s="435"/>
      <c r="CS152" s="435"/>
      <c r="CT152" s="435"/>
      <c r="CU152" s="435"/>
      <c r="CV152" s="435"/>
      <c r="CW152" s="435"/>
      <c r="CX152" s="128"/>
      <c r="DH152" s="128"/>
      <c r="DR152" s="434"/>
      <c r="DS152" s="435"/>
      <c r="DT152" s="435"/>
      <c r="DU152" s="435"/>
      <c r="DV152" s="435"/>
      <c r="DW152" s="435"/>
      <c r="DX152" s="435"/>
      <c r="DY152" s="435"/>
      <c r="DZ152" s="435"/>
      <c r="EA152" s="435"/>
      <c r="EB152" s="434"/>
      <c r="EC152" s="435"/>
      <c r="ED152" s="435"/>
      <c r="EE152" s="435"/>
      <c r="EF152" s="435"/>
      <c r="EG152" s="435"/>
      <c r="EH152" s="435"/>
      <c r="EI152" s="435"/>
      <c r="EJ152" s="435"/>
      <c r="EK152" s="435"/>
      <c r="EL152" s="128"/>
      <c r="EV152" s="128"/>
      <c r="FF152" s="128"/>
      <c r="FP152" s="128"/>
      <c r="FZ152" s="128"/>
      <c r="GJ152" s="128"/>
      <c r="GT152" s="128"/>
      <c r="HD152" s="128"/>
      <c r="HN152" s="128"/>
      <c r="HX152" s="128"/>
      <c r="IH152" s="128"/>
      <c r="IR152" s="128"/>
      <c r="JB152" s="128"/>
      <c r="JL152" s="128"/>
      <c r="JV152" s="128"/>
      <c r="KF152" s="128"/>
    </row>
    <row xmlns:x14ac="http://schemas.microsoft.com/office/spreadsheetml/2009/9/ac" r="153" s="3" customFormat="true" x14ac:dyDescent="0.25">
      <c r="A153" s="389"/>
      <c r="B153" s="128"/>
      <c r="L153" s="128"/>
      <c r="V153" s="128"/>
      <c r="AF153" s="128"/>
      <c r="AP153" s="434"/>
      <c r="AQ153" s="435"/>
      <c r="AR153" s="435"/>
      <c r="AS153" s="435"/>
      <c r="AT153" s="435"/>
      <c r="AU153" s="435"/>
      <c r="AV153" s="435"/>
      <c r="AW153" s="435"/>
      <c r="AX153" s="435"/>
      <c r="AY153" s="435"/>
      <c r="AZ153" s="434"/>
      <c r="BA153" s="435"/>
      <c r="BB153" s="435"/>
      <c r="BC153" s="435"/>
      <c r="BD153" s="435"/>
      <c r="BE153" s="435"/>
      <c r="BF153" s="435"/>
      <c r="BG153" s="435"/>
      <c r="BH153" s="435"/>
      <c r="BI153" s="435"/>
      <c r="BJ153" s="128"/>
      <c r="BT153" s="128"/>
      <c r="BU153" s="128"/>
      <c r="BV153" s="128"/>
      <c r="BW153" s="128"/>
      <c r="BX153" s="128"/>
      <c r="BY153" s="128"/>
      <c r="BZ153" s="128"/>
      <c r="CA153" s="128"/>
      <c r="CD153" s="434"/>
      <c r="CE153" s="435"/>
      <c r="CF153" s="435"/>
      <c r="CG153" s="435"/>
      <c r="CH153" s="435"/>
      <c r="CI153" s="435"/>
      <c r="CJ153" s="435"/>
      <c r="CK153" s="435"/>
      <c r="CL153" s="435"/>
      <c r="CM153" s="435"/>
      <c r="CN153" s="434"/>
      <c r="CO153" s="435"/>
      <c r="CP153" s="435"/>
      <c r="CQ153" s="435"/>
      <c r="CR153" s="435"/>
      <c r="CS153" s="435"/>
      <c r="CT153" s="435"/>
      <c r="CU153" s="435"/>
      <c r="CV153" s="435"/>
      <c r="CW153" s="435"/>
      <c r="CX153" s="128"/>
      <c r="DH153" s="128"/>
      <c r="DR153" s="434"/>
      <c r="DS153" s="435"/>
      <c r="DT153" s="435"/>
      <c r="DU153" s="435"/>
      <c r="DV153" s="435"/>
      <c r="DW153" s="435"/>
      <c r="DX153" s="435"/>
      <c r="DY153" s="435"/>
      <c r="DZ153" s="435"/>
      <c r="EA153" s="435"/>
      <c r="EB153" s="434"/>
      <c r="EC153" s="435"/>
      <c r="ED153" s="435"/>
      <c r="EE153" s="435"/>
      <c r="EF153" s="435"/>
      <c r="EG153" s="435"/>
      <c r="EH153" s="435"/>
      <c r="EI153" s="435"/>
      <c r="EJ153" s="435"/>
      <c r="EK153" s="435"/>
      <c r="EL153" s="128"/>
      <c r="EV153" s="128"/>
      <c r="FF153" s="128"/>
      <c r="FP153" s="128"/>
      <c r="FZ153" s="128"/>
      <c r="GJ153" s="128"/>
      <c r="GT153" s="128"/>
      <c r="HD153" s="128"/>
      <c r="HN153" s="128"/>
      <c r="HX153" s="128"/>
      <c r="IH153" s="128"/>
      <c r="IR153" s="128"/>
      <c r="JB153" s="128"/>
      <c r="JL153" s="128"/>
      <c r="JV153" s="128"/>
      <c r="KF153" s="128"/>
    </row>
    <row xmlns:x14ac="http://schemas.microsoft.com/office/spreadsheetml/2009/9/ac" r="154" s="3" customFormat="true" x14ac:dyDescent="0.25">
      <c r="A154" s="389"/>
      <c r="B154" s="128"/>
      <c r="L154" s="128"/>
      <c r="V154" s="128"/>
      <c r="AF154" s="128"/>
      <c r="AP154" s="434"/>
      <c r="AQ154" s="435"/>
      <c r="AR154" s="435"/>
      <c r="AS154" s="435"/>
      <c r="AT154" s="435"/>
      <c r="AU154" s="435"/>
      <c r="AV154" s="435"/>
      <c r="AW154" s="435"/>
      <c r="AX154" s="435"/>
      <c r="AY154" s="435"/>
      <c r="AZ154" s="434"/>
      <c r="BA154" s="435"/>
      <c r="BB154" s="435"/>
      <c r="BC154" s="435"/>
      <c r="BD154" s="435"/>
      <c r="BE154" s="435"/>
      <c r="BF154" s="435"/>
      <c r="BG154" s="435"/>
      <c r="BH154" s="435"/>
      <c r="BI154" s="435"/>
      <c r="BJ154" s="128"/>
      <c r="BT154" s="128"/>
      <c r="BU154" s="128"/>
      <c r="BV154" s="128"/>
      <c r="BW154" s="128"/>
      <c r="BX154" s="128"/>
      <c r="BY154" s="128"/>
      <c r="BZ154" s="128"/>
      <c r="CA154" s="128"/>
      <c r="CD154" s="434"/>
      <c r="CE154" s="435"/>
      <c r="CF154" s="435"/>
      <c r="CG154" s="435"/>
      <c r="CH154" s="435"/>
      <c r="CI154" s="435"/>
      <c r="CJ154" s="435"/>
      <c r="CK154" s="435"/>
      <c r="CL154" s="435"/>
      <c r="CM154" s="435"/>
      <c r="CN154" s="434"/>
      <c r="CO154" s="435"/>
      <c r="CP154" s="435"/>
      <c r="CQ154" s="435"/>
      <c r="CR154" s="435"/>
      <c r="CS154" s="435"/>
      <c r="CT154" s="435"/>
      <c r="CU154" s="435"/>
      <c r="CV154" s="435"/>
      <c r="CW154" s="435"/>
      <c r="CX154" s="128"/>
      <c r="DH154" s="128"/>
      <c r="DR154" s="434"/>
      <c r="DS154" s="435"/>
      <c r="DT154" s="435"/>
      <c r="DU154" s="435"/>
      <c r="DV154" s="435"/>
      <c r="DW154" s="435"/>
      <c r="DX154" s="435"/>
      <c r="DY154" s="435"/>
      <c r="DZ154" s="435"/>
      <c r="EA154" s="435"/>
      <c r="EB154" s="434"/>
      <c r="EC154" s="435"/>
      <c r="ED154" s="435"/>
      <c r="EE154" s="435"/>
      <c r="EF154" s="435"/>
      <c r="EG154" s="435"/>
      <c r="EH154" s="435"/>
      <c r="EI154" s="435"/>
      <c r="EJ154" s="435"/>
      <c r="EK154" s="435"/>
      <c r="EL154" s="128"/>
      <c r="EV154" s="128"/>
      <c r="FF154" s="128"/>
      <c r="FP154" s="128"/>
      <c r="FZ154" s="128"/>
      <c r="GJ154" s="128"/>
      <c r="GT154" s="128"/>
      <c r="HD154" s="128"/>
      <c r="HN154" s="128"/>
      <c r="HX154" s="128"/>
      <c r="IH154" s="128"/>
      <c r="IR154" s="128"/>
      <c r="JB154" s="128"/>
      <c r="JL154" s="128"/>
      <c r="JV154" s="128"/>
      <c r="KF154" s="128"/>
    </row>
    <row xmlns:x14ac="http://schemas.microsoft.com/office/spreadsheetml/2009/9/ac" r="155" s="3" customFormat="true" x14ac:dyDescent="0.25">
      <c r="A155" s="389"/>
      <c r="B155" s="128"/>
      <c r="L155" s="128"/>
      <c r="V155" s="128"/>
      <c r="AF155" s="128"/>
      <c r="AP155" s="434"/>
      <c r="AQ155" s="435"/>
      <c r="AR155" s="435"/>
      <c r="AS155" s="435"/>
      <c r="AT155" s="435"/>
      <c r="AU155" s="435"/>
      <c r="AV155" s="435"/>
      <c r="AW155" s="435"/>
      <c r="AX155" s="435"/>
      <c r="AY155" s="435"/>
      <c r="AZ155" s="434"/>
      <c r="BA155" s="435"/>
      <c r="BB155" s="435"/>
      <c r="BC155" s="435"/>
      <c r="BD155" s="435"/>
      <c r="BE155" s="435"/>
      <c r="BF155" s="435"/>
      <c r="BG155" s="435"/>
      <c r="BH155" s="435"/>
      <c r="BI155" s="435"/>
      <c r="BJ155" s="128"/>
      <c r="BT155" s="128"/>
      <c r="BU155" s="128"/>
      <c r="BV155" s="128"/>
      <c r="BW155" s="128"/>
      <c r="BX155" s="128"/>
      <c r="BY155" s="128"/>
      <c r="BZ155" s="128"/>
      <c r="CA155" s="128"/>
      <c r="CD155" s="434"/>
      <c r="CE155" s="435"/>
      <c r="CF155" s="435"/>
      <c r="CG155" s="435"/>
      <c r="CH155" s="435"/>
      <c r="CI155" s="435"/>
      <c r="CJ155" s="435"/>
      <c r="CK155" s="435"/>
      <c r="CL155" s="435"/>
      <c r="CM155" s="435"/>
      <c r="CN155" s="434"/>
      <c r="CO155" s="435"/>
      <c r="CP155" s="435"/>
      <c r="CQ155" s="435"/>
      <c r="CR155" s="435"/>
      <c r="CS155" s="435"/>
      <c r="CT155" s="435"/>
      <c r="CU155" s="435"/>
      <c r="CV155" s="435"/>
      <c r="CW155" s="435"/>
      <c r="CX155" s="128"/>
      <c r="DH155" s="128"/>
      <c r="DR155" s="434"/>
      <c r="DS155" s="435"/>
      <c r="DT155" s="435"/>
      <c r="DU155" s="435"/>
      <c r="DV155" s="435"/>
      <c r="DW155" s="435"/>
      <c r="DX155" s="435"/>
      <c r="DY155" s="435"/>
      <c r="DZ155" s="435"/>
      <c r="EA155" s="435"/>
      <c r="EB155" s="434"/>
      <c r="EC155" s="435"/>
      <c r="ED155" s="435"/>
      <c r="EE155" s="435"/>
      <c r="EF155" s="435"/>
      <c r="EG155" s="435"/>
      <c r="EH155" s="435"/>
      <c r="EI155" s="435"/>
      <c r="EJ155" s="435"/>
      <c r="EK155" s="435"/>
      <c r="EL155" s="128"/>
      <c r="EV155" s="128"/>
      <c r="FF155" s="128"/>
      <c r="FP155" s="128"/>
      <c r="FZ155" s="128"/>
      <c r="GJ155" s="128"/>
      <c r="GT155" s="128"/>
      <c r="HD155" s="128"/>
      <c r="HN155" s="128"/>
      <c r="HX155" s="128"/>
      <c r="IH155" s="128"/>
      <c r="IR155" s="128"/>
      <c r="JB155" s="128"/>
      <c r="JL155" s="128"/>
      <c r="JV155" s="128"/>
      <c r="KF155" s="128"/>
    </row>
    <row xmlns:x14ac="http://schemas.microsoft.com/office/spreadsheetml/2009/9/ac" r="156" s="3" customFormat="true" x14ac:dyDescent="0.25">
      <c r="A156" s="389"/>
      <c r="B156" s="128"/>
      <c r="L156" s="128"/>
      <c r="V156" s="128"/>
      <c r="AF156" s="128"/>
      <c r="AP156" s="434"/>
      <c r="AQ156" s="435"/>
      <c r="AR156" s="435"/>
      <c r="AS156" s="435"/>
      <c r="AT156" s="435"/>
      <c r="AU156" s="435"/>
      <c r="AV156" s="435"/>
      <c r="AW156" s="435"/>
      <c r="AX156" s="435"/>
      <c r="AY156" s="435"/>
      <c r="AZ156" s="434"/>
      <c r="BA156" s="435"/>
      <c r="BB156" s="435"/>
      <c r="BC156" s="435"/>
      <c r="BD156" s="435"/>
      <c r="BE156" s="435"/>
      <c r="BF156" s="435"/>
      <c r="BG156" s="435"/>
      <c r="BH156" s="435"/>
      <c r="BI156" s="435"/>
      <c r="BJ156" s="128"/>
      <c r="BT156" s="128"/>
      <c r="BU156" s="128"/>
      <c r="BV156" s="128"/>
      <c r="BW156" s="128"/>
      <c r="BX156" s="128"/>
      <c r="BY156" s="128"/>
      <c r="BZ156" s="128"/>
      <c r="CA156" s="128"/>
      <c r="CD156" s="434"/>
      <c r="CE156" s="435"/>
      <c r="CF156" s="435"/>
      <c r="CG156" s="435"/>
      <c r="CH156" s="435"/>
      <c r="CI156" s="435"/>
      <c r="CJ156" s="435"/>
      <c r="CK156" s="435"/>
      <c r="CL156" s="435"/>
      <c r="CM156" s="435"/>
      <c r="CN156" s="434"/>
      <c r="CO156" s="435"/>
      <c r="CP156" s="435"/>
      <c r="CQ156" s="435"/>
      <c r="CR156" s="435"/>
      <c r="CS156" s="435"/>
      <c r="CT156" s="435"/>
      <c r="CU156" s="435"/>
      <c r="CV156" s="435"/>
      <c r="CW156" s="435"/>
      <c r="CX156" s="128"/>
      <c r="DH156" s="128"/>
      <c r="DR156" s="434"/>
      <c r="DS156" s="435"/>
      <c r="DT156" s="435"/>
      <c r="DU156" s="435"/>
      <c r="DV156" s="435"/>
      <c r="DW156" s="435"/>
      <c r="DX156" s="435"/>
      <c r="DY156" s="435"/>
      <c r="DZ156" s="435"/>
      <c r="EA156" s="435"/>
      <c r="EB156" s="434"/>
      <c r="EC156" s="435"/>
      <c r="ED156" s="435"/>
      <c r="EE156" s="435"/>
      <c r="EF156" s="435"/>
      <c r="EG156" s="435"/>
      <c r="EH156" s="435"/>
      <c r="EI156" s="435"/>
      <c r="EJ156" s="435"/>
      <c r="EK156" s="435"/>
      <c r="EL156" s="128"/>
      <c r="EV156" s="128"/>
      <c r="FF156" s="128"/>
      <c r="FP156" s="128"/>
      <c r="FZ156" s="128"/>
      <c r="GJ156" s="128"/>
      <c r="GT156" s="128"/>
      <c r="HD156" s="128"/>
      <c r="HN156" s="128"/>
      <c r="HX156" s="128"/>
      <c r="IH156" s="128"/>
      <c r="IR156" s="128"/>
      <c r="JB156" s="128"/>
      <c r="JL156" s="128"/>
      <c r="JV156" s="128"/>
      <c r="KF156" s="128"/>
    </row>
    <row xmlns:x14ac="http://schemas.microsoft.com/office/spreadsheetml/2009/9/ac" r="157" s="3" customFormat="true" x14ac:dyDescent="0.25">
      <c r="A157" s="389"/>
      <c r="B157" s="128"/>
      <c r="L157" s="128"/>
      <c r="V157" s="128"/>
      <c r="AF157" s="128"/>
      <c r="AP157" s="434"/>
      <c r="AQ157" s="435"/>
      <c r="AR157" s="435"/>
      <c r="AS157" s="435"/>
      <c r="AT157" s="435"/>
      <c r="AU157" s="435"/>
      <c r="AV157" s="435"/>
      <c r="AW157" s="435"/>
      <c r="AX157" s="435"/>
      <c r="AY157" s="435"/>
      <c r="AZ157" s="434"/>
      <c r="BA157" s="435"/>
      <c r="BB157" s="435"/>
      <c r="BC157" s="435"/>
      <c r="BD157" s="435"/>
      <c r="BE157" s="435"/>
      <c r="BF157" s="435"/>
      <c r="BG157" s="435"/>
      <c r="BH157" s="435"/>
      <c r="BI157" s="435"/>
      <c r="BJ157" s="128"/>
      <c r="BT157" s="128"/>
      <c r="BU157" s="128"/>
      <c r="BV157" s="128"/>
      <c r="BW157" s="128"/>
      <c r="BX157" s="128"/>
      <c r="BY157" s="128"/>
      <c r="BZ157" s="128"/>
      <c r="CA157" s="128"/>
      <c r="CD157" s="434"/>
      <c r="CE157" s="435"/>
      <c r="CF157" s="435"/>
      <c r="CG157" s="435"/>
      <c r="CH157" s="435"/>
      <c r="CI157" s="435"/>
      <c r="CJ157" s="435"/>
      <c r="CK157" s="435"/>
      <c r="CL157" s="435"/>
      <c r="CM157" s="435"/>
      <c r="CN157" s="434"/>
      <c r="CO157" s="435"/>
      <c r="CP157" s="435"/>
      <c r="CQ157" s="435"/>
      <c r="CR157" s="435"/>
      <c r="CS157" s="435"/>
      <c r="CT157" s="435"/>
      <c r="CU157" s="435"/>
      <c r="CV157" s="435"/>
      <c r="CW157" s="435"/>
      <c r="CX157" s="128"/>
      <c r="DH157" s="128"/>
      <c r="DR157" s="434"/>
      <c r="DS157" s="435"/>
      <c r="DT157" s="435"/>
      <c r="DU157" s="435"/>
      <c r="DV157" s="435"/>
      <c r="DW157" s="435"/>
      <c r="DX157" s="435"/>
      <c r="DY157" s="435"/>
      <c r="DZ157" s="435"/>
      <c r="EA157" s="435"/>
      <c r="EB157" s="434"/>
      <c r="EC157" s="435"/>
      <c r="ED157" s="435"/>
      <c r="EE157" s="435"/>
      <c r="EF157" s="435"/>
      <c r="EG157" s="435"/>
      <c r="EH157" s="435"/>
      <c r="EI157" s="435"/>
      <c r="EJ157" s="435"/>
      <c r="EK157" s="435"/>
      <c r="EL157" s="128"/>
      <c r="EV157" s="128"/>
      <c r="FF157" s="128"/>
      <c r="FP157" s="128"/>
      <c r="FZ157" s="128"/>
      <c r="GJ157" s="128"/>
      <c r="GT157" s="128"/>
      <c r="HD157" s="128"/>
      <c r="HN157" s="128"/>
      <c r="HX157" s="128"/>
      <c r="IH157" s="128"/>
      <c r="IR157" s="128"/>
      <c r="JB157" s="128"/>
      <c r="JL157" s="128"/>
      <c r="JV157" s="128"/>
      <c r="KF157" s="128"/>
    </row>
    <row xmlns:x14ac="http://schemas.microsoft.com/office/spreadsheetml/2009/9/ac" r="158" s="3" customFormat="true" x14ac:dyDescent="0.25">
      <c r="A158" s="389"/>
      <c r="B158" s="128"/>
      <c r="L158" s="128"/>
      <c r="V158" s="128"/>
      <c r="AF158" s="128"/>
      <c r="AP158" s="434"/>
      <c r="AQ158" s="435"/>
      <c r="AR158" s="435"/>
      <c r="AS158" s="435"/>
      <c r="AT158" s="435"/>
      <c r="AU158" s="435"/>
      <c r="AV158" s="435"/>
      <c r="AW158" s="435"/>
      <c r="AX158" s="435"/>
      <c r="AY158" s="435"/>
      <c r="AZ158" s="434"/>
      <c r="BA158" s="435"/>
      <c r="BB158" s="435"/>
      <c r="BC158" s="435"/>
      <c r="BD158" s="435"/>
      <c r="BE158" s="435"/>
      <c r="BF158" s="435"/>
      <c r="BG158" s="435"/>
      <c r="BH158" s="435"/>
      <c r="BI158" s="435"/>
      <c r="BJ158" s="128"/>
      <c r="BT158" s="128"/>
      <c r="BU158" s="128"/>
      <c r="BV158" s="128"/>
      <c r="BW158" s="128"/>
      <c r="BX158" s="128"/>
      <c r="BY158" s="128"/>
      <c r="BZ158" s="128"/>
      <c r="CA158" s="128"/>
      <c r="CD158" s="434"/>
      <c r="CE158" s="435"/>
      <c r="CF158" s="435"/>
      <c r="CG158" s="435"/>
      <c r="CH158" s="435"/>
      <c r="CI158" s="435"/>
      <c r="CJ158" s="435"/>
      <c r="CK158" s="435"/>
      <c r="CL158" s="435"/>
      <c r="CM158" s="435"/>
      <c r="CN158" s="434"/>
      <c r="CO158" s="435"/>
      <c r="CP158" s="435"/>
      <c r="CQ158" s="435"/>
      <c r="CR158" s="435"/>
      <c r="CS158" s="435"/>
      <c r="CT158" s="435"/>
      <c r="CU158" s="435"/>
      <c r="CV158" s="435"/>
      <c r="CW158" s="435"/>
      <c r="CX158" s="128"/>
      <c r="DH158" s="128"/>
      <c r="DR158" s="434"/>
      <c r="DS158" s="435"/>
      <c r="DT158" s="435"/>
      <c r="DU158" s="435"/>
      <c r="DV158" s="435"/>
      <c r="DW158" s="435"/>
      <c r="DX158" s="435"/>
      <c r="DY158" s="435"/>
      <c r="DZ158" s="435"/>
      <c r="EA158" s="435"/>
      <c r="EB158" s="434"/>
      <c r="EC158" s="435"/>
      <c r="ED158" s="435"/>
      <c r="EE158" s="435"/>
      <c r="EF158" s="435"/>
      <c r="EG158" s="435"/>
      <c r="EH158" s="435"/>
      <c r="EI158" s="435"/>
      <c r="EJ158" s="435"/>
      <c r="EK158" s="435"/>
      <c r="EL158" s="128"/>
      <c r="EV158" s="128"/>
      <c r="FF158" s="128"/>
      <c r="FP158" s="128"/>
      <c r="FZ158" s="128"/>
      <c r="GJ158" s="128"/>
      <c r="GT158" s="128"/>
      <c r="HD158" s="128"/>
      <c r="HN158" s="128"/>
      <c r="HX158" s="128"/>
      <c r="IH158" s="128"/>
      <c r="IR158" s="128"/>
      <c r="JB158" s="128"/>
      <c r="JL158" s="128"/>
      <c r="JV158" s="128"/>
      <c r="KF158" s="128"/>
    </row>
    <row xmlns:x14ac="http://schemas.microsoft.com/office/spreadsheetml/2009/9/ac" r="159" s="3" customFormat="true" x14ac:dyDescent="0.25">
      <c r="A159" s="389"/>
      <c r="B159" s="128"/>
      <c r="L159" s="128"/>
      <c r="V159" s="128"/>
      <c r="AF159" s="128"/>
      <c r="AP159" s="434"/>
      <c r="AQ159" s="435"/>
      <c r="AR159" s="435"/>
      <c r="AS159" s="435"/>
      <c r="AT159" s="435"/>
      <c r="AU159" s="435"/>
      <c r="AV159" s="435"/>
      <c r="AW159" s="435"/>
      <c r="AX159" s="435"/>
      <c r="AY159" s="435"/>
      <c r="AZ159" s="434"/>
      <c r="BA159" s="435"/>
      <c r="BB159" s="435"/>
      <c r="BC159" s="435"/>
      <c r="BD159" s="435"/>
      <c r="BE159" s="435"/>
      <c r="BF159" s="435"/>
      <c r="BG159" s="435"/>
      <c r="BH159" s="435"/>
      <c r="BI159" s="435"/>
      <c r="BJ159" s="128"/>
      <c r="BT159" s="128"/>
      <c r="BU159" s="128"/>
      <c r="BV159" s="128"/>
      <c r="BW159" s="128"/>
      <c r="BX159" s="128"/>
      <c r="BY159" s="128"/>
      <c r="BZ159" s="128"/>
      <c r="CA159" s="128"/>
      <c r="CD159" s="434"/>
      <c r="CE159" s="435"/>
      <c r="CF159" s="435"/>
      <c r="CG159" s="435"/>
      <c r="CH159" s="435"/>
      <c r="CI159" s="435"/>
      <c r="CJ159" s="435"/>
      <c r="CK159" s="435"/>
      <c r="CL159" s="435"/>
      <c r="CM159" s="435"/>
      <c r="CN159" s="434"/>
      <c r="CO159" s="435"/>
      <c r="CP159" s="435"/>
      <c r="CQ159" s="435"/>
      <c r="CR159" s="435"/>
      <c r="CS159" s="435"/>
      <c r="CT159" s="435"/>
      <c r="CU159" s="435"/>
      <c r="CV159" s="435"/>
      <c r="CW159" s="435"/>
      <c r="CX159" s="128"/>
      <c r="DH159" s="128"/>
      <c r="DR159" s="434"/>
      <c r="DS159" s="435"/>
      <c r="DT159" s="435"/>
      <c r="DU159" s="435"/>
      <c r="DV159" s="435"/>
      <c r="DW159" s="435"/>
      <c r="DX159" s="435"/>
      <c r="DY159" s="435"/>
      <c r="DZ159" s="435"/>
      <c r="EA159" s="435"/>
      <c r="EB159" s="434"/>
      <c r="EC159" s="435"/>
      <c r="ED159" s="435"/>
      <c r="EE159" s="435"/>
      <c r="EF159" s="435"/>
      <c r="EG159" s="435"/>
      <c r="EH159" s="435"/>
      <c r="EI159" s="435"/>
      <c r="EJ159" s="435"/>
      <c r="EK159" s="435"/>
      <c r="EL159" s="128"/>
      <c r="EV159" s="128"/>
      <c r="FF159" s="128"/>
      <c r="FP159" s="128"/>
      <c r="FZ159" s="128"/>
      <c r="GJ159" s="128"/>
      <c r="GT159" s="128"/>
      <c r="HD159" s="128"/>
      <c r="HN159" s="128"/>
      <c r="HX159" s="128"/>
      <c r="IH159" s="128"/>
      <c r="IR159" s="128"/>
      <c r="JB159" s="128"/>
      <c r="JL159" s="128"/>
      <c r="JV159" s="128"/>
      <c r="KF159" s="128"/>
    </row>
    <row xmlns:x14ac="http://schemas.microsoft.com/office/spreadsheetml/2009/9/ac" r="160" s="3" customFormat="true" x14ac:dyDescent="0.25">
      <c r="A160" s="389"/>
      <c r="B160" s="128"/>
      <c r="L160" s="128"/>
      <c r="V160" s="128"/>
      <c r="AF160" s="128"/>
      <c r="AP160" s="434"/>
      <c r="AQ160" s="435"/>
      <c r="AR160" s="435"/>
      <c r="AS160" s="435"/>
      <c r="AT160" s="435"/>
      <c r="AU160" s="435"/>
      <c r="AV160" s="435"/>
      <c r="AW160" s="435"/>
      <c r="AX160" s="435"/>
      <c r="AY160" s="435"/>
      <c r="AZ160" s="434"/>
      <c r="BA160" s="435"/>
      <c r="BB160" s="435"/>
      <c r="BC160" s="435"/>
      <c r="BD160" s="435"/>
      <c r="BE160" s="435"/>
      <c r="BF160" s="435"/>
      <c r="BG160" s="435"/>
      <c r="BH160" s="435"/>
      <c r="BI160" s="435"/>
      <c r="BJ160" s="128"/>
      <c r="BT160" s="128"/>
      <c r="BU160" s="128"/>
      <c r="BV160" s="128"/>
      <c r="BW160" s="128"/>
      <c r="BX160" s="128"/>
      <c r="BY160" s="128"/>
      <c r="BZ160" s="128"/>
      <c r="CA160" s="128"/>
      <c r="CD160" s="434"/>
      <c r="CE160" s="435"/>
      <c r="CF160" s="435"/>
      <c r="CG160" s="435"/>
      <c r="CH160" s="435"/>
      <c r="CI160" s="435"/>
      <c r="CJ160" s="435"/>
      <c r="CK160" s="435"/>
      <c r="CL160" s="435"/>
      <c r="CM160" s="435"/>
      <c r="CN160" s="434"/>
      <c r="CO160" s="435"/>
      <c r="CP160" s="435"/>
      <c r="CQ160" s="435"/>
      <c r="CR160" s="435"/>
      <c r="CS160" s="435"/>
      <c r="CT160" s="435"/>
      <c r="CU160" s="435"/>
      <c r="CV160" s="435"/>
      <c r="CW160" s="435"/>
      <c r="CX160" s="128"/>
      <c r="DH160" s="128"/>
      <c r="DR160" s="434"/>
      <c r="DS160" s="435"/>
      <c r="DT160" s="435"/>
      <c r="DU160" s="435"/>
      <c r="DV160" s="435"/>
      <c r="DW160" s="435"/>
      <c r="DX160" s="435"/>
      <c r="DY160" s="435"/>
      <c r="DZ160" s="435"/>
      <c r="EA160" s="435"/>
      <c r="EB160" s="434"/>
      <c r="EC160" s="435"/>
      <c r="ED160" s="435"/>
      <c r="EE160" s="435"/>
      <c r="EF160" s="435"/>
      <c r="EG160" s="435"/>
      <c r="EH160" s="435"/>
      <c r="EI160" s="435"/>
      <c r="EJ160" s="435"/>
      <c r="EK160" s="435"/>
      <c r="EL160" s="128"/>
      <c r="EV160" s="128"/>
      <c r="FF160" s="128"/>
      <c r="FP160" s="128"/>
      <c r="FZ160" s="128"/>
      <c r="GJ160" s="128"/>
      <c r="GT160" s="128"/>
      <c r="HD160" s="128"/>
      <c r="HN160" s="128"/>
      <c r="HX160" s="128"/>
      <c r="IH160" s="128"/>
      <c r="IR160" s="128"/>
      <c r="JB160" s="128"/>
      <c r="JL160" s="128"/>
      <c r="JV160" s="128"/>
      <c r="KF160" s="128"/>
    </row>
    <row xmlns:x14ac="http://schemas.microsoft.com/office/spreadsheetml/2009/9/ac" r="161" s="3" customFormat="true" x14ac:dyDescent="0.25">
      <c r="A161" s="389"/>
      <c r="B161" s="128"/>
      <c r="L161" s="128"/>
      <c r="V161" s="128"/>
      <c r="AF161" s="128"/>
      <c r="AP161" s="434"/>
      <c r="AQ161" s="435"/>
      <c r="AR161" s="435"/>
      <c r="AS161" s="435"/>
      <c r="AT161" s="435"/>
      <c r="AU161" s="435"/>
      <c r="AV161" s="435"/>
      <c r="AW161" s="435"/>
      <c r="AX161" s="435"/>
      <c r="AY161" s="435"/>
      <c r="AZ161" s="434"/>
      <c r="BA161" s="435"/>
      <c r="BB161" s="435"/>
      <c r="BC161" s="435"/>
      <c r="BD161" s="435"/>
      <c r="BE161" s="435"/>
      <c r="BF161" s="435"/>
      <c r="BG161" s="435"/>
      <c r="BH161" s="435"/>
      <c r="BI161" s="435"/>
      <c r="BJ161" s="128"/>
      <c r="BT161" s="128"/>
      <c r="BU161" s="128"/>
      <c r="BV161" s="128"/>
      <c r="BW161" s="128"/>
      <c r="BX161" s="128"/>
      <c r="BY161" s="128"/>
      <c r="BZ161" s="128"/>
      <c r="CA161" s="128"/>
      <c r="CD161" s="434"/>
      <c r="CE161" s="435"/>
      <c r="CF161" s="435"/>
      <c r="CG161" s="435"/>
      <c r="CH161" s="435"/>
      <c r="CI161" s="435"/>
      <c r="CJ161" s="435"/>
      <c r="CK161" s="435"/>
      <c r="CL161" s="435"/>
      <c r="CM161" s="435"/>
      <c r="CN161" s="434"/>
      <c r="CO161" s="435"/>
      <c r="CP161" s="435"/>
      <c r="CQ161" s="435"/>
      <c r="CR161" s="435"/>
      <c r="CS161" s="435"/>
      <c r="CT161" s="435"/>
      <c r="CU161" s="435"/>
      <c r="CV161" s="435"/>
      <c r="CW161" s="435"/>
      <c r="CX161" s="128"/>
      <c r="DH161" s="128"/>
      <c r="DR161" s="434"/>
      <c r="DS161" s="435"/>
      <c r="DT161" s="435"/>
      <c r="DU161" s="435"/>
      <c r="DV161" s="435"/>
      <c r="DW161" s="435"/>
      <c r="DX161" s="435"/>
      <c r="DY161" s="435"/>
      <c r="DZ161" s="435"/>
      <c r="EA161" s="435"/>
      <c r="EB161" s="434"/>
      <c r="EC161" s="435"/>
      <c r="ED161" s="435"/>
      <c r="EE161" s="435"/>
      <c r="EF161" s="435"/>
      <c r="EG161" s="435"/>
      <c r="EH161" s="435"/>
      <c r="EI161" s="435"/>
      <c r="EJ161" s="435"/>
      <c r="EK161" s="435"/>
      <c r="EL161" s="128"/>
      <c r="EV161" s="128"/>
      <c r="FF161" s="128"/>
      <c r="FP161" s="128"/>
      <c r="FZ161" s="128"/>
      <c r="GJ161" s="128"/>
      <c r="GT161" s="128"/>
      <c r="HD161" s="128"/>
      <c r="HN161" s="128"/>
      <c r="HX161" s="128"/>
      <c r="IH161" s="128"/>
      <c r="IR161" s="128"/>
      <c r="JB161" s="128"/>
      <c r="JL161" s="128"/>
      <c r="JV161" s="128"/>
      <c r="KF161" s="128"/>
    </row>
    <row xmlns:x14ac="http://schemas.microsoft.com/office/spreadsheetml/2009/9/ac" r="162" s="3" customFormat="true" x14ac:dyDescent="0.25">
      <c r="A162" s="389"/>
      <c r="B162" s="128"/>
      <c r="L162" s="128"/>
      <c r="V162" s="128"/>
      <c r="AF162" s="128"/>
      <c r="AP162" s="434"/>
      <c r="AQ162" s="435"/>
      <c r="AR162" s="435"/>
      <c r="AS162" s="435"/>
      <c r="AT162" s="435"/>
      <c r="AU162" s="435"/>
      <c r="AV162" s="435"/>
      <c r="AW162" s="435"/>
      <c r="AX162" s="435"/>
      <c r="AY162" s="435"/>
      <c r="AZ162" s="434"/>
      <c r="BA162" s="435"/>
      <c r="BB162" s="435"/>
      <c r="BC162" s="435"/>
      <c r="BD162" s="435"/>
      <c r="BE162" s="435"/>
      <c r="BF162" s="435"/>
      <c r="BG162" s="435"/>
      <c r="BH162" s="435"/>
      <c r="BI162" s="435"/>
      <c r="BJ162" s="128"/>
      <c r="BT162" s="128"/>
      <c r="BU162" s="128"/>
      <c r="BV162" s="128"/>
      <c r="BW162" s="128"/>
      <c r="BX162" s="128"/>
      <c r="BY162" s="128"/>
      <c r="BZ162" s="128"/>
      <c r="CA162" s="128"/>
      <c r="CD162" s="434"/>
      <c r="CE162" s="435"/>
      <c r="CF162" s="435"/>
      <c r="CG162" s="435"/>
      <c r="CH162" s="435"/>
      <c r="CI162" s="435"/>
      <c r="CJ162" s="435"/>
      <c r="CK162" s="435"/>
      <c r="CL162" s="435"/>
      <c r="CM162" s="435"/>
      <c r="CN162" s="434"/>
      <c r="CO162" s="435"/>
      <c r="CP162" s="435"/>
      <c r="CQ162" s="435"/>
      <c r="CR162" s="435"/>
      <c r="CS162" s="435"/>
      <c r="CT162" s="435"/>
      <c r="CU162" s="435"/>
      <c r="CV162" s="435"/>
      <c r="CW162" s="435"/>
      <c r="CX162" s="128"/>
      <c r="DH162" s="128"/>
      <c r="DR162" s="434"/>
      <c r="DS162" s="435"/>
      <c r="DT162" s="435"/>
      <c r="DU162" s="435"/>
      <c r="DV162" s="435"/>
      <c r="DW162" s="435"/>
      <c r="DX162" s="435"/>
      <c r="DY162" s="435"/>
      <c r="DZ162" s="435"/>
      <c r="EA162" s="435"/>
      <c r="EB162" s="434"/>
      <c r="EC162" s="435"/>
      <c r="ED162" s="435"/>
      <c r="EE162" s="435"/>
      <c r="EF162" s="435"/>
      <c r="EG162" s="435"/>
      <c r="EH162" s="435"/>
      <c r="EI162" s="435"/>
      <c r="EJ162" s="435"/>
      <c r="EK162" s="435"/>
      <c r="EL162" s="128"/>
      <c r="EV162" s="128"/>
      <c r="FF162" s="128"/>
      <c r="FP162" s="128"/>
      <c r="FZ162" s="128"/>
      <c r="GJ162" s="128"/>
      <c r="GT162" s="128"/>
      <c r="HD162" s="128"/>
      <c r="HN162" s="128"/>
      <c r="HX162" s="128"/>
      <c r="IH162" s="128"/>
      <c r="IR162" s="128"/>
      <c r="JB162" s="128"/>
      <c r="JL162" s="128"/>
      <c r="JV162" s="128"/>
      <c r="KF162" s="128"/>
    </row>
    <row xmlns:x14ac="http://schemas.microsoft.com/office/spreadsheetml/2009/9/ac" r="163" s="3" customFormat="true" x14ac:dyDescent="0.25">
      <c r="A163" s="389"/>
      <c r="B163" s="128"/>
      <c r="L163" s="128"/>
      <c r="V163" s="128"/>
      <c r="AF163" s="128"/>
      <c r="AP163" s="434"/>
      <c r="AQ163" s="435"/>
      <c r="AR163" s="435"/>
      <c r="AS163" s="435"/>
      <c r="AT163" s="435"/>
      <c r="AU163" s="435"/>
      <c r="AV163" s="435"/>
      <c r="AW163" s="435"/>
      <c r="AX163" s="435"/>
      <c r="AY163" s="435"/>
      <c r="AZ163" s="434"/>
      <c r="BA163" s="435"/>
      <c r="BB163" s="435"/>
      <c r="BC163" s="435"/>
      <c r="BD163" s="435"/>
      <c r="BE163" s="435"/>
      <c r="BF163" s="435"/>
      <c r="BG163" s="435"/>
      <c r="BH163" s="435"/>
      <c r="BI163" s="435"/>
      <c r="BJ163" s="128"/>
      <c r="BT163" s="128"/>
      <c r="BU163" s="128"/>
      <c r="BV163" s="128"/>
      <c r="BW163" s="128"/>
      <c r="BX163" s="128"/>
      <c r="BY163" s="128"/>
      <c r="BZ163" s="128"/>
      <c r="CA163" s="128"/>
      <c r="CD163" s="434"/>
      <c r="CE163" s="435"/>
      <c r="CF163" s="435"/>
      <c r="CG163" s="435"/>
      <c r="CH163" s="435"/>
      <c r="CI163" s="435"/>
      <c r="CJ163" s="435"/>
      <c r="CK163" s="435"/>
      <c r="CL163" s="435"/>
      <c r="CM163" s="435"/>
      <c r="CN163" s="434"/>
      <c r="CO163" s="435"/>
      <c r="CP163" s="435"/>
      <c r="CQ163" s="435"/>
      <c r="CR163" s="435"/>
      <c r="CS163" s="435"/>
      <c r="CT163" s="435"/>
      <c r="CU163" s="435"/>
      <c r="CV163" s="435"/>
      <c r="CW163" s="435"/>
      <c r="CX163" s="128"/>
      <c r="DH163" s="128"/>
      <c r="DR163" s="434"/>
      <c r="DS163" s="435"/>
      <c r="DT163" s="435"/>
      <c r="DU163" s="435"/>
      <c r="DV163" s="435"/>
      <c r="DW163" s="435"/>
      <c r="DX163" s="435"/>
      <c r="DY163" s="435"/>
      <c r="DZ163" s="435"/>
      <c r="EA163" s="435"/>
      <c r="EB163" s="434"/>
      <c r="EC163" s="435"/>
      <c r="ED163" s="435"/>
      <c r="EE163" s="435"/>
      <c r="EF163" s="435"/>
      <c r="EG163" s="435"/>
      <c r="EH163" s="435"/>
      <c r="EI163" s="435"/>
      <c r="EJ163" s="435"/>
      <c r="EK163" s="435"/>
      <c r="EL163" s="128"/>
      <c r="EV163" s="128"/>
      <c r="FF163" s="128"/>
      <c r="FP163" s="128"/>
      <c r="FZ163" s="128"/>
      <c r="GJ163" s="128"/>
      <c r="GT163" s="128"/>
      <c r="HD163" s="128"/>
      <c r="HN163" s="128"/>
      <c r="HX163" s="128"/>
      <c r="IH163" s="128"/>
      <c r="IR163" s="128"/>
      <c r="JB163" s="128"/>
      <c r="JL163" s="128"/>
      <c r="JV163" s="128"/>
      <c r="KF163" s="128"/>
    </row>
    <row xmlns:x14ac="http://schemas.microsoft.com/office/spreadsheetml/2009/9/ac" r="164" s="3" customFormat="true" x14ac:dyDescent="0.25">
      <c r="A164" s="389"/>
      <c r="B164" s="128"/>
      <c r="L164" s="128"/>
      <c r="V164" s="128"/>
      <c r="AF164" s="128"/>
      <c r="AP164" s="434"/>
      <c r="AQ164" s="435"/>
      <c r="AR164" s="435"/>
      <c r="AS164" s="435"/>
      <c r="AT164" s="435"/>
      <c r="AU164" s="435"/>
      <c r="AV164" s="435"/>
      <c r="AW164" s="435"/>
      <c r="AX164" s="435"/>
      <c r="AY164" s="435"/>
      <c r="AZ164" s="434"/>
      <c r="BA164" s="435"/>
      <c r="BB164" s="435"/>
      <c r="BC164" s="435"/>
      <c r="BD164" s="435"/>
      <c r="BE164" s="435"/>
      <c r="BF164" s="435"/>
      <c r="BG164" s="435"/>
      <c r="BH164" s="435"/>
      <c r="BI164" s="435"/>
      <c r="BJ164" s="128"/>
      <c r="BT164" s="128"/>
      <c r="BU164" s="128"/>
      <c r="BV164" s="128"/>
      <c r="BW164" s="128"/>
      <c r="BX164" s="128"/>
      <c r="BY164" s="128"/>
      <c r="BZ164" s="128"/>
      <c r="CA164" s="128"/>
      <c r="CD164" s="434"/>
      <c r="CE164" s="435"/>
      <c r="CF164" s="435"/>
      <c r="CG164" s="435"/>
      <c r="CH164" s="435"/>
      <c r="CI164" s="435"/>
      <c r="CJ164" s="435"/>
      <c r="CK164" s="435"/>
      <c r="CL164" s="435"/>
      <c r="CM164" s="435"/>
      <c r="CN164" s="434"/>
      <c r="CO164" s="435"/>
      <c r="CP164" s="435"/>
      <c r="CQ164" s="435"/>
      <c r="CR164" s="435"/>
      <c r="CS164" s="435"/>
      <c r="CT164" s="435"/>
      <c r="CU164" s="435"/>
      <c r="CV164" s="435"/>
      <c r="CW164" s="435"/>
      <c r="CX164" s="128"/>
      <c r="DH164" s="128"/>
      <c r="DR164" s="434"/>
      <c r="DS164" s="435"/>
      <c r="DT164" s="435"/>
      <c r="DU164" s="435"/>
      <c r="DV164" s="435"/>
      <c r="DW164" s="435"/>
      <c r="DX164" s="435"/>
      <c r="DY164" s="435"/>
      <c r="DZ164" s="435"/>
      <c r="EA164" s="435"/>
      <c r="EB164" s="434"/>
      <c r="EC164" s="435"/>
      <c r="ED164" s="435"/>
      <c r="EE164" s="435"/>
      <c r="EF164" s="435"/>
      <c r="EG164" s="435"/>
      <c r="EH164" s="435"/>
      <c r="EI164" s="435"/>
      <c r="EJ164" s="435"/>
      <c r="EK164" s="435"/>
      <c r="EL164" s="128"/>
      <c r="EV164" s="128"/>
      <c r="FF164" s="128"/>
      <c r="FP164" s="128"/>
      <c r="FZ164" s="128"/>
      <c r="GJ164" s="128"/>
      <c r="GT164" s="128"/>
      <c r="HD164" s="128"/>
      <c r="HN164" s="128"/>
      <c r="HX164" s="128"/>
      <c r="IH164" s="128"/>
      <c r="IR164" s="128"/>
      <c r="JB164" s="128"/>
      <c r="JL164" s="128"/>
      <c r="JV164" s="128"/>
      <c r="KF164" s="128"/>
    </row>
    <row xmlns:x14ac="http://schemas.microsoft.com/office/spreadsheetml/2009/9/ac" r="165" s="3" customFormat="true" x14ac:dyDescent="0.25">
      <c r="A165" s="389"/>
      <c r="B165" s="128"/>
      <c r="L165" s="128"/>
      <c r="V165" s="128"/>
      <c r="AF165" s="128"/>
      <c r="AP165" s="434"/>
      <c r="AQ165" s="435"/>
      <c r="AR165" s="435"/>
      <c r="AS165" s="435"/>
      <c r="AT165" s="435"/>
      <c r="AU165" s="435"/>
      <c r="AV165" s="435"/>
      <c r="AW165" s="435"/>
      <c r="AX165" s="435"/>
      <c r="AY165" s="435"/>
      <c r="AZ165" s="434"/>
      <c r="BA165" s="435"/>
      <c r="BB165" s="435"/>
      <c r="BC165" s="435"/>
      <c r="BD165" s="435"/>
      <c r="BE165" s="435"/>
      <c r="BF165" s="435"/>
      <c r="BG165" s="435"/>
      <c r="BH165" s="435"/>
      <c r="BI165" s="435"/>
      <c r="BJ165" s="128"/>
      <c r="BT165" s="128"/>
      <c r="BU165" s="128"/>
      <c r="BV165" s="128"/>
      <c r="BW165" s="128"/>
      <c r="BX165" s="128"/>
      <c r="BY165" s="128"/>
      <c r="BZ165" s="128"/>
      <c r="CA165" s="128"/>
      <c r="CD165" s="434"/>
      <c r="CE165" s="435"/>
      <c r="CF165" s="435"/>
      <c r="CG165" s="435"/>
      <c r="CH165" s="435"/>
      <c r="CI165" s="435"/>
      <c r="CJ165" s="435"/>
      <c r="CK165" s="435"/>
      <c r="CL165" s="435"/>
      <c r="CM165" s="435"/>
      <c r="CN165" s="434"/>
      <c r="CO165" s="435"/>
      <c r="CP165" s="435"/>
      <c r="CQ165" s="435"/>
      <c r="CR165" s="435"/>
      <c r="CS165" s="435"/>
      <c r="CT165" s="435"/>
      <c r="CU165" s="435"/>
      <c r="CV165" s="435"/>
      <c r="CW165" s="435"/>
      <c r="CX165" s="128"/>
      <c r="DH165" s="128"/>
      <c r="DR165" s="434"/>
      <c r="DS165" s="435"/>
      <c r="DT165" s="435"/>
      <c r="DU165" s="435"/>
      <c r="DV165" s="435"/>
      <c r="DW165" s="435"/>
      <c r="DX165" s="435"/>
      <c r="DY165" s="435"/>
      <c r="DZ165" s="435"/>
      <c r="EA165" s="435"/>
      <c r="EB165" s="434"/>
      <c r="EC165" s="435"/>
      <c r="ED165" s="435"/>
      <c r="EE165" s="435"/>
      <c r="EF165" s="435"/>
      <c r="EG165" s="435"/>
      <c r="EH165" s="435"/>
      <c r="EI165" s="435"/>
      <c r="EJ165" s="435"/>
      <c r="EK165" s="435"/>
      <c r="EL165" s="128"/>
      <c r="EV165" s="128"/>
      <c r="FF165" s="128"/>
      <c r="FP165" s="128"/>
      <c r="FZ165" s="128"/>
      <c r="GJ165" s="128"/>
      <c r="GT165" s="128"/>
      <c r="HD165" s="128"/>
      <c r="HN165" s="128"/>
      <c r="HX165" s="128"/>
      <c r="IH165" s="128"/>
      <c r="IR165" s="128"/>
      <c r="JB165" s="128"/>
      <c r="JL165" s="128"/>
      <c r="JV165" s="128"/>
      <c r="KF165" s="128"/>
    </row>
    <row xmlns:x14ac="http://schemas.microsoft.com/office/spreadsheetml/2009/9/ac" r="166" s="3" customFormat="true" x14ac:dyDescent="0.25">
      <c r="A166" s="389"/>
      <c r="B166" s="128"/>
      <c r="L166" s="128"/>
      <c r="V166" s="128"/>
      <c r="AF166" s="128"/>
      <c r="AP166" s="434"/>
      <c r="AQ166" s="435"/>
      <c r="AR166" s="435"/>
      <c r="AS166" s="435"/>
      <c r="AT166" s="435"/>
      <c r="AU166" s="435"/>
      <c r="AV166" s="435"/>
      <c r="AW166" s="435"/>
      <c r="AX166" s="435"/>
      <c r="AY166" s="435"/>
      <c r="AZ166" s="434"/>
      <c r="BA166" s="435"/>
      <c r="BB166" s="435"/>
      <c r="BC166" s="435"/>
      <c r="BD166" s="435"/>
      <c r="BE166" s="435"/>
      <c r="BF166" s="435"/>
      <c r="BG166" s="435"/>
      <c r="BH166" s="435"/>
      <c r="BI166" s="435"/>
      <c r="BJ166" s="128"/>
      <c r="BT166" s="128"/>
      <c r="BU166" s="128"/>
      <c r="BV166" s="128"/>
      <c r="BW166" s="128"/>
      <c r="BX166" s="128"/>
      <c r="BY166" s="128"/>
      <c r="BZ166" s="128"/>
      <c r="CA166" s="128"/>
      <c r="CD166" s="434"/>
      <c r="CE166" s="435"/>
      <c r="CF166" s="435"/>
      <c r="CG166" s="435"/>
      <c r="CH166" s="435"/>
      <c r="CI166" s="435"/>
      <c r="CJ166" s="435"/>
      <c r="CK166" s="435"/>
      <c r="CL166" s="435"/>
      <c r="CM166" s="435"/>
      <c r="CN166" s="434"/>
      <c r="CO166" s="435"/>
      <c r="CP166" s="435"/>
      <c r="CQ166" s="435"/>
      <c r="CR166" s="435"/>
      <c r="CS166" s="435"/>
      <c r="CT166" s="435"/>
      <c r="CU166" s="435"/>
      <c r="CV166" s="435"/>
      <c r="CW166" s="435"/>
      <c r="CX166" s="128"/>
      <c r="DH166" s="128"/>
      <c r="DR166" s="434"/>
      <c r="DS166" s="435"/>
      <c r="DT166" s="435"/>
      <c r="DU166" s="435"/>
      <c r="DV166" s="435"/>
      <c r="DW166" s="435"/>
      <c r="DX166" s="435"/>
      <c r="DY166" s="435"/>
      <c r="DZ166" s="435"/>
      <c r="EA166" s="435"/>
      <c r="EB166" s="434"/>
      <c r="EC166" s="435"/>
      <c r="ED166" s="435"/>
      <c r="EE166" s="435"/>
      <c r="EF166" s="435"/>
      <c r="EG166" s="435"/>
      <c r="EH166" s="435"/>
      <c r="EI166" s="435"/>
      <c r="EJ166" s="435"/>
      <c r="EK166" s="435"/>
      <c r="EL166" s="128"/>
      <c r="EV166" s="128"/>
      <c r="FF166" s="128"/>
      <c r="FP166" s="128"/>
      <c r="FZ166" s="128"/>
      <c r="GJ166" s="128"/>
      <c r="GT166" s="128"/>
      <c r="HD166" s="128"/>
      <c r="HN166" s="128"/>
      <c r="HX166" s="128"/>
      <c r="IH166" s="128"/>
      <c r="IR166" s="128"/>
      <c r="JB166" s="128"/>
      <c r="JL166" s="128"/>
      <c r="JV166" s="128"/>
      <c r="KF166" s="128"/>
    </row>
    <row xmlns:x14ac="http://schemas.microsoft.com/office/spreadsheetml/2009/9/ac" r="167" s="3" customFormat="true" x14ac:dyDescent="0.25">
      <c r="A167" s="389"/>
      <c r="B167" s="128"/>
      <c r="L167" s="128"/>
      <c r="V167" s="128"/>
      <c r="AF167" s="128"/>
      <c r="AP167" s="434"/>
      <c r="AQ167" s="435"/>
      <c r="AR167" s="435"/>
      <c r="AS167" s="435"/>
      <c r="AT167" s="435"/>
      <c r="AU167" s="435"/>
      <c r="AV167" s="435"/>
      <c r="AW167" s="435"/>
      <c r="AX167" s="435"/>
      <c r="AY167" s="435"/>
      <c r="AZ167" s="434"/>
      <c r="BA167" s="435"/>
      <c r="BB167" s="435"/>
      <c r="BC167" s="435"/>
      <c r="BD167" s="435"/>
      <c r="BE167" s="435"/>
      <c r="BF167" s="435"/>
      <c r="BG167" s="435"/>
      <c r="BH167" s="435"/>
      <c r="BI167" s="435"/>
      <c r="BJ167" s="128"/>
      <c r="BT167" s="128"/>
      <c r="BU167" s="128"/>
      <c r="BV167" s="128"/>
      <c r="BW167" s="128"/>
      <c r="BX167" s="128"/>
      <c r="BY167" s="128"/>
      <c r="BZ167" s="128"/>
      <c r="CA167" s="128"/>
      <c r="CD167" s="434"/>
      <c r="CE167" s="435"/>
      <c r="CF167" s="435"/>
      <c r="CG167" s="435"/>
      <c r="CH167" s="435"/>
      <c r="CI167" s="435"/>
      <c r="CJ167" s="435"/>
      <c r="CK167" s="435"/>
      <c r="CL167" s="435"/>
      <c r="CM167" s="435"/>
      <c r="CN167" s="434"/>
      <c r="CO167" s="435"/>
      <c r="CP167" s="435"/>
      <c r="CQ167" s="435"/>
      <c r="CR167" s="435"/>
      <c r="CS167" s="435"/>
      <c r="CT167" s="435"/>
      <c r="CU167" s="435"/>
      <c r="CV167" s="435"/>
      <c r="CW167" s="435"/>
      <c r="CX167" s="128"/>
      <c r="DH167" s="128"/>
      <c r="DR167" s="434"/>
      <c r="DS167" s="435"/>
      <c r="DT167" s="435"/>
      <c r="DU167" s="435"/>
      <c r="DV167" s="435"/>
      <c r="DW167" s="435"/>
      <c r="DX167" s="435"/>
      <c r="DY167" s="435"/>
      <c r="DZ167" s="435"/>
      <c r="EA167" s="435"/>
      <c r="EB167" s="434"/>
      <c r="EC167" s="435"/>
      <c r="ED167" s="435"/>
      <c r="EE167" s="435"/>
      <c r="EF167" s="435"/>
      <c r="EG167" s="435"/>
      <c r="EH167" s="435"/>
      <c r="EI167" s="435"/>
      <c r="EJ167" s="435"/>
      <c r="EK167" s="435"/>
      <c r="EL167" s="128"/>
      <c r="EV167" s="128"/>
      <c r="FF167" s="128"/>
      <c r="FP167" s="128"/>
      <c r="FZ167" s="128"/>
      <c r="GJ167" s="128"/>
      <c r="GT167" s="128"/>
      <c r="HD167" s="128"/>
      <c r="HN167" s="128"/>
      <c r="HX167" s="128"/>
      <c r="IH167" s="128"/>
      <c r="IR167" s="128"/>
      <c r="JB167" s="128"/>
      <c r="JL167" s="128"/>
      <c r="JV167" s="128"/>
      <c r="KF167" s="128"/>
    </row>
    <row xmlns:x14ac="http://schemas.microsoft.com/office/spreadsheetml/2009/9/ac" r="168" s="3" customFormat="true" x14ac:dyDescent="0.25">
      <c r="A168" s="389"/>
      <c r="B168" s="128"/>
      <c r="L168" s="128"/>
      <c r="V168" s="128"/>
      <c r="AF168" s="128"/>
      <c r="AP168" s="434"/>
      <c r="AQ168" s="435"/>
      <c r="AR168" s="435"/>
      <c r="AS168" s="435"/>
      <c r="AT168" s="435"/>
      <c r="AU168" s="435"/>
      <c r="AV168" s="435"/>
      <c r="AW168" s="435"/>
      <c r="AX168" s="435"/>
      <c r="AY168" s="435"/>
      <c r="AZ168" s="434"/>
      <c r="BA168" s="435"/>
      <c r="BB168" s="435"/>
      <c r="BC168" s="435"/>
      <c r="BD168" s="435"/>
      <c r="BE168" s="435"/>
      <c r="BF168" s="435"/>
      <c r="BG168" s="435"/>
      <c r="BH168" s="435"/>
      <c r="BI168" s="435"/>
      <c r="BJ168" s="128"/>
      <c r="BT168" s="128"/>
      <c r="BU168" s="128"/>
      <c r="BV168" s="128"/>
      <c r="BW168" s="128"/>
      <c r="BX168" s="128"/>
      <c r="BY168" s="128"/>
      <c r="BZ168" s="128"/>
      <c r="CA168" s="128"/>
      <c r="CD168" s="434"/>
      <c r="CE168" s="435"/>
      <c r="CF168" s="435"/>
      <c r="CG168" s="435"/>
      <c r="CH168" s="435"/>
      <c r="CI168" s="435"/>
      <c r="CJ168" s="435"/>
      <c r="CK168" s="435"/>
      <c r="CL168" s="435"/>
      <c r="CM168" s="435"/>
      <c r="CN168" s="434"/>
      <c r="CO168" s="435"/>
      <c r="CP168" s="435"/>
      <c r="CQ168" s="435"/>
      <c r="CR168" s="435"/>
      <c r="CS168" s="435"/>
      <c r="CT168" s="435"/>
      <c r="CU168" s="435"/>
      <c r="CV168" s="435"/>
      <c r="CW168" s="435"/>
      <c r="CX168" s="128"/>
      <c r="DH168" s="128"/>
      <c r="DR168" s="434"/>
      <c r="DS168" s="435"/>
      <c r="DT168" s="435"/>
      <c r="DU168" s="435"/>
      <c r="DV168" s="435"/>
      <c r="DW168" s="435"/>
      <c r="DX168" s="435"/>
      <c r="DY168" s="435"/>
      <c r="DZ168" s="435"/>
      <c r="EA168" s="435"/>
      <c r="EB168" s="434"/>
      <c r="EC168" s="435"/>
      <c r="ED168" s="435"/>
      <c r="EE168" s="435"/>
      <c r="EF168" s="435"/>
      <c r="EG168" s="435"/>
      <c r="EH168" s="435"/>
      <c r="EI168" s="435"/>
      <c r="EJ168" s="435"/>
      <c r="EK168" s="435"/>
      <c r="EL168" s="128"/>
      <c r="EV168" s="128"/>
      <c r="FF168" s="128"/>
      <c r="FP168" s="128"/>
      <c r="FZ168" s="128"/>
      <c r="GJ168" s="128"/>
      <c r="GT168" s="128"/>
      <c r="HD168" s="128"/>
      <c r="HN168" s="128"/>
      <c r="HX168" s="128"/>
      <c r="IH168" s="128"/>
      <c r="IR168" s="128"/>
      <c r="JB168" s="128"/>
      <c r="JL168" s="128"/>
      <c r="JV168" s="128"/>
      <c r="KF168" s="128"/>
    </row>
    <row xmlns:x14ac="http://schemas.microsoft.com/office/spreadsheetml/2009/9/ac" r="169" s="3" customFormat="true" x14ac:dyDescent="0.25">
      <c r="A169" s="389"/>
      <c r="B169" s="128"/>
      <c r="L169" s="128"/>
      <c r="V169" s="128"/>
      <c r="AF169" s="128"/>
      <c r="AP169" s="434"/>
      <c r="AQ169" s="435"/>
      <c r="AR169" s="435"/>
      <c r="AS169" s="435"/>
      <c r="AT169" s="435"/>
      <c r="AU169" s="435"/>
      <c r="AV169" s="435"/>
      <c r="AW169" s="435"/>
      <c r="AX169" s="435"/>
      <c r="AY169" s="435"/>
      <c r="AZ169" s="434"/>
      <c r="BA169" s="435"/>
      <c r="BB169" s="435"/>
      <c r="BC169" s="435"/>
      <c r="BD169" s="435"/>
      <c r="BE169" s="435"/>
      <c r="BF169" s="435"/>
      <c r="BG169" s="435"/>
      <c r="BH169" s="435"/>
      <c r="BI169" s="435"/>
      <c r="BJ169" s="128"/>
      <c r="BT169" s="128"/>
      <c r="BU169" s="128"/>
      <c r="BV169" s="128"/>
      <c r="BW169" s="128"/>
      <c r="BX169" s="128"/>
      <c r="BY169" s="128"/>
      <c r="BZ169" s="128"/>
      <c r="CA169" s="128"/>
      <c r="CD169" s="434"/>
      <c r="CE169" s="435"/>
      <c r="CF169" s="435"/>
      <c r="CG169" s="435"/>
      <c r="CH169" s="435"/>
      <c r="CI169" s="435"/>
      <c r="CJ169" s="435"/>
      <c r="CK169" s="435"/>
      <c r="CL169" s="435"/>
      <c r="CM169" s="435"/>
      <c r="CN169" s="434"/>
      <c r="CO169" s="435"/>
      <c r="CP169" s="435"/>
      <c r="CQ169" s="435"/>
      <c r="CR169" s="435"/>
      <c r="CS169" s="435"/>
      <c r="CT169" s="435"/>
      <c r="CU169" s="435"/>
      <c r="CV169" s="435"/>
      <c r="CW169" s="435"/>
      <c r="CX169" s="128"/>
      <c r="DH169" s="128"/>
      <c r="DR169" s="434"/>
      <c r="DS169" s="435"/>
      <c r="DT169" s="435"/>
      <c r="DU169" s="435"/>
      <c r="DV169" s="435"/>
      <c r="DW169" s="435"/>
      <c r="DX169" s="435"/>
      <c r="DY169" s="435"/>
      <c r="DZ169" s="435"/>
      <c r="EA169" s="435"/>
      <c r="EB169" s="434"/>
      <c r="EC169" s="435"/>
      <c r="ED169" s="435"/>
      <c r="EE169" s="435"/>
      <c r="EF169" s="435"/>
      <c r="EG169" s="435"/>
      <c r="EH169" s="435"/>
      <c r="EI169" s="435"/>
      <c r="EJ169" s="435"/>
      <c r="EK169" s="435"/>
      <c r="EL169" s="128"/>
      <c r="EV169" s="128"/>
      <c r="FF169" s="128"/>
      <c r="FP169" s="128"/>
      <c r="FZ169" s="128"/>
      <c r="GJ169" s="128"/>
      <c r="GT169" s="128"/>
      <c r="HD169" s="128"/>
      <c r="HN169" s="128"/>
      <c r="HX169" s="128"/>
      <c r="IH169" s="128"/>
      <c r="IR169" s="128"/>
      <c r="JB169" s="128"/>
      <c r="JL169" s="128"/>
      <c r="JV169" s="128"/>
      <c r="KF169" s="128"/>
    </row>
    <row xmlns:x14ac="http://schemas.microsoft.com/office/spreadsheetml/2009/9/ac" r="170" s="3" customFormat="true" x14ac:dyDescent="0.25">
      <c r="A170" s="389"/>
      <c r="B170" s="128"/>
      <c r="L170" s="128"/>
      <c r="V170" s="128"/>
      <c r="AF170" s="128"/>
      <c r="AP170" s="434"/>
      <c r="AQ170" s="435"/>
      <c r="AR170" s="435"/>
      <c r="AS170" s="435"/>
      <c r="AT170" s="435"/>
      <c r="AU170" s="435"/>
      <c r="AV170" s="435"/>
      <c r="AW170" s="435"/>
      <c r="AX170" s="435"/>
      <c r="AY170" s="435"/>
      <c r="AZ170" s="434"/>
      <c r="BA170" s="435"/>
      <c r="BB170" s="435"/>
      <c r="BC170" s="435"/>
      <c r="BD170" s="435"/>
      <c r="BE170" s="435"/>
      <c r="BF170" s="435"/>
      <c r="BG170" s="435"/>
      <c r="BH170" s="435"/>
      <c r="BI170" s="435"/>
      <c r="BJ170" s="128"/>
      <c r="BT170" s="128"/>
      <c r="BU170" s="128"/>
      <c r="BV170" s="128"/>
      <c r="BW170" s="128"/>
      <c r="BX170" s="128"/>
      <c r="BY170" s="128"/>
      <c r="BZ170" s="128"/>
      <c r="CA170" s="128"/>
      <c r="CD170" s="434"/>
      <c r="CE170" s="435"/>
      <c r="CF170" s="435"/>
      <c r="CG170" s="435"/>
      <c r="CH170" s="435"/>
      <c r="CI170" s="435"/>
      <c r="CJ170" s="435"/>
      <c r="CK170" s="435"/>
      <c r="CL170" s="435"/>
      <c r="CM170" s="435"/>
      <c r="CN170" s="434"/>
      <c r="CO170" s="435"/>
      <c r="CP170" s="435"/>
      <c r="CQ170" s="435"/>
      <c r="CR170" s="435"/>
      <c r="CS170" s="435"/>
      <c r="CT170" s="435"/>
      <c r="CU170" s="435"/>
      <c r="CV170" s="435"/>
      <c r="CW170" s="435"/>
      <c r="CX170" s="128"/>
      <c r="DH170" s="128"/>
      <c r="DR170" s="434"/>
      <c r="DS170" s="435"/>
      <c r="DT170" s="435"/>
      <c r="DU170" s="435"/>
      <c r="DV170" s="435"/>
      <c r="DW170" s="435"/>
      <c r="DX170" s="435"/>
      <c r="DY170" s="435"/>
      <c r="DZ170" s="435"/>
      <c r="EA170" s="435"/>
      <c r="EB170" s="434"/>
      <c r="EC170" s="435"/>
      <c r="ED170" s="435"/>
      <c r="EE170" s="435"/>
      <c r="EF170" s="435"/>
      <c r="EG170" s="435"/>
      <c r="EH170" s="435"/>
      <c r="EI170" s="435"/>
      <c r="EJ170" s="435"/>
      <c r="EK170" s="435"/>
      <c r="EL170" s="128"/>
      <c r="EV170" s="128"/>
      <c r="FF170" s="128"/>
      <c r="FP170" s="128"/>
      <c r="FZ170" s="128"/>
      <c r="GJ170" s="128"/>
      <c r="GT170" s="128"/>
      <c r="HD170" s="128"/>
      <c r="HN170" s="128"/>
      <c r="HX170" s="128"/>
      <c r="IH170" s="128"/>
      <c r="IR170" s="128"/>
      <c r="JB170" s="128"/>
      <c r="JL170" s="128"/>
      <c r="JV170" s="128"/>
      <c r="KF170" s="128"/>
    </row>
    <row xmlns:x14ac="http://schemas.microsoft.com/office/spreadsheetml/2009/9/ac" r="171" s="3" customFormat="true" x14ac:dyDescent="0.25">
      <c r="A171" s="389"/>
      <c r="B171" s="128"/>
      <c r="L171" s="128"/>
      <c r="V171" s="128"/>
      <c r="AF171" s="128"/>
      <c r="AP171" s="434"/>
      <c r="AQ171" s="435"/>
      <c r="AR171" s="435"/>
      <c r="AS171" s="435"/>
      <c r="AT171" s="435"/>
      <c r="AU171" s="435"/>
      <c r="AV171" s="435"/>
      <c r="AW171" s="435"/>
      <c r="AX171" s="435"/>
      <c r="AY171" s="435"/>
      <c r="AZ171" s="434"/>
      <c r="BA171" s="435"/>
      <c r="BB171" s="435"/>
      <c r="BC171" s="435"/>
      <c r="BD171" s="435"/>
      <c r="BE171" s="435"/>
      <c r="BF171" s="435"/>
      <c r="BG171" s="435"/>
      <c r="BH171" s="435"/>
      <c r="BI171" s="435"/>
      <c r="BJ171" s="128"/>
      <c r="BT171" s="128"/>
      <c r="BU171" s="128"/>
      <c r="BV171" s="128"/>
      <c r="BW171" s="128"/>
      <c r="BX171" s="128"/>
      <c r="BY171" s="128"/>
      <c r="BZ171" s="128"/>
      <c r="CA171" s="128"/>
      <c r="CD171" s="434"/>
      <c r="CE171" s="435"/>
      <c r="CF171" s="435"/>
      <c r="CG171" s="435"/>
      <c r="CH171" s="435"/>
      <c r="CI171" s="435"/>
      <c r="CJ171" s="435"/>
      <c r="CK171" s="435"/>
      <c r="CL171" s="435"/>
      <c r="CM171" s="435"/>
      <c r="CN171" s="434"/>
      <c r="CO171" s="435"/>
      <c r="CP171" s="435"/>
      <c r="CQ171" s="435"/>
      <c r="CR171" s="435"/>
      <c r="CS171" s="435"/>
      <c r="CT171" s="435"/>
      <c r="CU171" s="435"/>
      <c r="CV171" s="435"/>
      <c r="CW171" s="435"/>
      <c r="CX171" s="128"/>
      <c r="DH171" s="128"/>
      <c r="DR171" s="434"/>
      <c r="DS171" s="435"/>
      <c r="DT171" s="435"/>
      <c r="DU171" s="435"/>
      <c r="DV171" s="435"/>
      <c r="DW171" s="435"/>
      <c r="DX171" s="435"/>
      <c r="DY171" s="435"/>
      <c r="DZ171" s="435"/>
      <c r="EA171" s="435"/>
      <c r="EB171" s="434"/>
      <c r="EC171" s="435"/>
      <c r="ED171" s="435"/>
      <c r="EE171" s="435"/>
      <c r="EF171" s="435"/>
      <c r="EG171" s="435"/>
      <c r="EH171" s="435"/>
      <c r="EI171" s="435"/>
      <c r="EJ171" s="435"/>
      <c r="EK171" s="435"/>
      <c r="EL171" s="128"/>
      <c r="EV171" s="128"/>
      <c r="FF171" s="128"/>
      <c r="FP171" s="128"/>
      <c r="FZ171" s="128"/>
      <c r="GJ171" s="128"/>
      <c r="GT171" s="128"/>
      <c r="HD171" s="128"/>
      <c r="HN171" s="128"/>
      <c r="HX171" s="128"/>
      <c r="IH171" s="128"/>
      <c r="IR171" s="128"/>
      <c r="JB171" s="128"/>
      <c r="JL171" s="128"/>
      <c r="JV171" s="128"/>
      <c r="KF171" s="128"/>
    </row>
    <row xmlns:x14ac="http://schemas.microsoft.com/office/spreadsheetml/2009/9/ac" r="172" s="3" customFormat="true" x14ac:dyDescent="0.25">
      <c r="A172" s="389"/>
      <c r="B172" s="128"/>
      <c r="L172" s="128"/>
      <c r="V172" s="128"/>
      <c r="AF172" s="128"/>
      <c r="AP172" s="434"/>
      <c r="AQ172" s="435"/>
      <c r="AR172" s="435"/>
      <c r="AS172" s="435"/>
      <c r="AT172" s="435"/>
      <c r="AU172" s="435"/>
      <c r="AV172" s="435"/>
      <c r="AW172" s="435"/>
      <c r="AX172" s="435"/>
      <c r="AY172" s="435"/>
      <c r="AZ172" s="434"/>
      <c r="BA172" s="435"/>
      <c r="BB172" s="435"/>
      <c r="BC172" s="435"/>
      <c r="BD172" s="435"/>
      <c r="BE172" s="435"/>
      <c r="BF172" s="435"/>
      <c r="BG172" s="435"/>
      <c r="BH172" s="435"/>
      <c r="BI172" s="435"/>
      <c r="BJ172" s="128"/>
      <c r="BT172" s="128"/>
      <c r="BU172" s="128"/>
      <c r="BV172" s="128"/>
      <c r="BW172" s="128"/>
      <c r="BX172" s="128"/>
      <c r="BY172" s="128"/>
      <c r="BZ172" s="128"/>
      <c r="CA172" s="128"/>
      <c r="CD172" s="434"/>
      <c r="CE172" s="435"/>
      <c r="CF172" s="435"/>
      <c r="CG172" s="435"/>
      <c r="CH172" s="435"/>
      <c r="CI172" s="435"/>
      <c r="CJ172" s="435"/>
      <c r="CK172" s="435"/>
      <c r="CL172" s="435"/>
      <c r="CM172" s="435"/>
      <c r="CN172" s="434"/>
      <c r="CO172" s="435"/>
      <c r="CP172" s="435"/>
      <c r="CQ172" s="435"/>
      <c r="CR172" s="435"/>
      <c r="CS172" s="435"/>
      <c r="CT172" s="435"/>
      <c r="CU172" s="435"/>
      <c r="CV172" s="435"/>
      <c r="CW172" s="435"/>
      <c r="CX172" s="128"/>
      <c r="DH172" s="128"/>
      <c r="DR172" s="434"/>
      <c r="DS172" s="435"/>
      <c r="DT172" s="435"/>
      <c r="DU172" s="435"/>
      <c r="DV172" s="435"/>
      <c r="DW172" s="435"/>
      <c r="DX172" s="435"/>
      <c r="DY172" s="435"/>
      <c r="DZ172" s="435"/>
      <c r="EA172" s="435"/>
      <c r="EB172" s="434"/>
      <c r="EC172" s="435"/>
      <c r="ED172" s="435"/>
      <c r="EE172" s="435"/>
      <c r="EF172" s="435"/>
      <c r="EG172" s="435"/>
      <c r="EH172" s="435"/>
      <c r="EI172" s="435"/>
      <c r="EJ172" s="435"/>
      <c r="EK172" s="435"/>
      <c r="EL172" s="128"/>
      <c r="EV172" s="128"/>
      <c r="FF172" s="128"/>
      <c r="FP172" s="128"/>
      <c r="FZ172" s="128"/>
      <c r="GJ172" s="128"/>
      <c r="GT172" s="128"/>
      <c r="HD172" s="128"/>
      <c r="HN172" s="128"/>
      <c r="HX172" s="128"/>
      <c r="IH172" s="128"/>
      <c r="IR172" s="128"/>
      <c r="JB172" s="128"/>
      <c r="JL172" s="128"/>
      <c r="JV172" s="128"/>
      <c r="KF172" s="128"/>
    </row>
    <row xmlns:x14ac="http://schemas.microsoft.com/office/spreadsheetml/2009/9/ac" r="173" s="3" customFormat="true" x14ac:dyDescent="0.25">
      <c r="A173" s="389"/>
      <c r="B173" s="128"/>
      <c r="L173" s="128"/>
      <c r="V173" s="128"/>
      <c r="AF173" s="128"/>
      <c r="AP173" s="434"/>
      <c r="AQ173" s="435"/>
      <c r="AR173" s="435"/>
      <c r="AS173" s="435"/>
      <c r="AT173" s="435"/>
      <c r="AU173" s="435"/>
      <c r="AV173" s="435"/>
      <c r="AW173" s="435"/>
      <c r="AX173" s="435"/>
      <c r="AY173" s="435"/>
      <c r="AZ173" s="434"/>
      <c r="BA173" s="435"/>
      <c r="BB173" s="435"/>
      <c r="BC173" s="435"/>
      <c r="BD173" s="435"/>
      <c r="BE173" s="435"/>
      <c r="BF173" s="435"/>
      <c r="BG173" s="435"/>
      <c r="BH173" s="435"/>
      <c r="BI173" s="435"/>
      <c r="BJ173" s="128"/>
      <c r="BT173" s="128"/>
      <c r="BU173" s="128"/>
      <c r="BV173" s="128"/>
      <c r="BW173" s="128"/>
      <c r="BX173" s="128"/>
      <c r="BY173" s="128"/>
      <c r="BZ173" s="128"/>
      <c r="CA173" s="128"/>
      <c r="CD173" s="434"/>
      <c r="CE173" s="435"/>
      <c r="CF173" s="435"/>
      <c r="CG173" s="435"/>
      <c r="CH173" s="435"/>
      <c r="CI173" s="435"/>
      <c r="CJ173" s="435"/>
      <c r="CK173" s="435"/>
      <c r="CL173" s="435"/>
      <c r="CM173" s="435"/>
      <c r="CN173" s="434"/>
      <c r="CO173" s="435"/>
      <c r="CP173" s="435"/>
      <c r="CQ173" s="435"/>
      <c r="CR173" s="435"/>
      <c r="CS173" s="435"/>
      <c r="CT173" s="435"/>
      <c r="CU173" s="435"/>
      <c r="CV173" s="435"/>
      <c r="CW173" s="435"/>
      <c r="CX173" s="128"/>
      <c r="DH173" s="128"/>
      <c r="DR173" s="434"/>
      <c r="DS173" s="435"/>
      <c r="DT173" s="435"/>
      <c r="DU173" s="435"/>
      <c r="DV173" s="435"/>
      <c r="DW173" s="435"/>
      <c r="DX173" s="435"/>
      <c r="DY173" s="435"/>
      <c r="DZ173" s="435"/>
      <c r="EA173" s="435"/>
      <c r="EB173" s="434"/>
      <c r="EC173" s="435"/>
      <c r="ED173" s="435"/>
      <c r="EE173" s="435"/>
      <c r="EF173" s="435"/>
      <c r="EG173" s="435"/>
      <c r="EH173" s="435"/>
      <c r="EI173" s="435"/>
      <c r="EJ173" s="435"/>
      <c r="EK173" s="435"/>
      <c r="EL173" s="128"/>
      <c r="EV173" s="128"/>
      <c r="FF173" s="128"/>
      <c r="FP173" s="128"/>
      <c r="FZ173" s="128"/>
      <c r="GJ173" s="128"/>
      <c r="GT173" s="128"/>
      <c r="HD173" s="128"/>
      <c r="HN173" s="128"/>
      <c r="HX173" s="128"/>
      <c r="IH173" s="128"/>
      <c r="IR173" s="128"/>
      <c r="JB173" s="128"/>
      <c r="JL173" s="128"/>
      <c r="JV173" s="128"/>
      <c r="KF173" s="128"/>
    </row>
    <row xmlns:x14ac="http://schemas.microsoft.com/office/spreadsheetml/2009/9/ac" r="174" s="3" customFormat="true" x14ac:dyDescent="0.25">
      <c r="A174" s="389"/>
      <c r="B174" s="128"/>
      <c r="L174" s="128"/>
      <c r="V174" s="128"/>
      <c r="AF174" s="128"/>
      <c r="AP174" s="434"/>
      <c r="AQ174" s="435"/>
      <c r="AR174" s="435"/>
      <c r="AS174" s="435"/>
      <c r="AT174" s="435"/>
      <c r="AU174" s="435"/>
      <c r="AV174" s="435"/>
      <c r="AW174" s="435"/>
      <c r="AX174" s="435"/>
      <c r="AY174" s="435"/>
      <c r="AZ174" s="434"/>
      <c r="BA174" s="435"/>
      <c r="BB174" s="435"/>
      <c r="BC174" s="435"/>
      <c r="BD174" s="435"/>
      <c r="BE174" s="435"/>
      <c r="BF174" s="435"/>
      <c r="BG174" s="435"/>
      <c r="BH174" s="435"/>
      <c r="BI174" s="435"/>
      <c r="BJ174" s="128"/>
      <c r="BT174" s="128"/>
      <c r="BU174" s="128"/>
      <c r="BV174" s="128"/>
      <c r="BW174" s="128"/>
      <c r="BX174" s="128"/>
      <c r="BY174" s="128"/>
      <c r="BZ174" s="128"/>
      <c r="CA174" s="128"/>
      <c r="CD174" s="434"/>
      <c r="CE174" s="435"/>
      <c r="CF174" s="435"/>
      <c r="CG174" s="435"/>
      <c r="CH174" s="435"/>
      <c r="CI174" s="435"/>
      <c r="CJ174" s="435"/>
      <c r="CK174" s="435"/>
      <c r="CL174" s="435"/>
      <c r="CM174" s="435"/>
      <c r="CN174" s="434"/>
      <c r="CO174" s="435"/>
      <c r="CP174" s="435"/>
      <c r="CQ174" s="435"/>
      <c r="CR174" s="435"/>
      <c r="CS174" s="435"/>
      <c r="CT174" s="435"/>
      <c r="CU174" s="435"/>
      <c r="CV174" s="435"/>
      <c r="CW174" s="435"/>
      <c r="CX174" s="128"/>
      <c r="DH174" s="128"/>
      <c r="DR174" s="434"/>
      <c r="DS174" s="435"/>
      <c r="DT174" s="435"/>
      <c r="DU174" s="435"/>
      <c r="DV174" s="435"/>
      <c r="DW174" s="435"/>
      <c r="DX174" s="435"/>
      <c r="DY174" s="435"/>
      <c r="DZ174" s="435"/>
      <c r="EA174" s="435"/>
      <c r="EB174" s="434"/>
      <c r="EC174" s="435"/>
      <c r="ED174" s="435"/>
      <c r="EE174" s="435"/>
      <c r="EF174" s="435"/>
      <c r="EG174" s="435"/>
      <c r="EH174" s="435"/>
      <c r="EI174" s="435"/>
      <c r="EJ174" s="435"/>
      <c r="EK174" s="435"/>
      <c r="EL174" s="128"/>
      <c r="EV174" s="128"/>
      <c r="FF174" s="128"/>
      <c r="FP174" s="128"/>
      <c r="FZ174" s="128"/>
      <c r="GJ174" s="128"/>
      <c r="GT174" s="128"/>
      <c r="HD174" s="128"/>
      <c r="HN174" s="128"/>
      <c r="HX174" s="128"/>
      <c r="IH174" s="128"/>
      <c r="IR174" s="128"/>
      <c r="JB174" s="128"/>
      <c r="JL174" s="128"/>
      <c r="JV174" s="128"/>
      <c r="KF174" s="128"/>
    </row>
    <row xmlns:x14ac="http://schemas.microsoft.com/office/spreadsheetml/2009/9/ac" r="175" s="3" customFormat="true" x14ac:dyDescent="0.25">
      <c r="A175" s="389"/>
      <c r="B175" s="128"/>
      <c r="L175" s="128"/>
      <c r="V175" s="128"/>
      <c r="AF175" s="128"/>
      <c r="AP175" s="434"/>
      <c r="AQ175" s="435"/>
      <c r="AR175" s="435"/>
      <c r="AS175" s="435"/>
      <c r="AT175" s="435"/>
      <c r="AU175" s="435"/>
      <c r="AV175" s="435"/>
      <c r="AW175" s="435"/>
      <c r="AX175" s="435"/>
      <c r="AY175" s="435"/>
      <c r="AZ175" s="434"/>
      <c r="BA175" s="435"/>
      <c r="BB175" s="435"/>
      <c r="BC175" s="435"/>
      <c r="BD175" s="435"/>
      <c r="BE175" s="435"/>
      <c r="BF175" s="435"/>
      <c r="BG175" s="435"/>
      <c r="BH175" s="435"/>
      <c r="BI175" s="435"/>
      <c r="BJ175" s="128"/>
      <c r="BT175" s="128"/>
      <c r="BU175" s="128"/>
      <c r="BV175" s="128"/>
      <c r="BW175" s="128"/>
      <c r="BX175" s="128"/>
      <c r="BY175" s="128"/>
      <c r="BZ175" s="128"/>
      <c r="CA175" s="128"/>
      <c r="CD175" s="434"/>
      <c r="CE175" s="435"/>
      <c r="CF175" s="435"/>
      <c r="CG175" s="435"/>
      <c r="CH175" s="435"/>
      <c r="CI175" s="435"/>
      <c r="CJ175" s="435"/>
      <c r="CK175" s="435"/>
      <c r="CL175" s="435"/>
      <c r="CM175" s="435"/>
      <c r="CN175" s="434"/>
      <c r="CO175" s="435"/>
      <c r="CP175" s="435"/>
      <c r="CQ175" s="435"/>
      <c r="CR175" s="435"/>
      <c r="CS175" s="435"/>
      <c r="CT175" s="435"/>
      <c r="CU175" s="435"/>
      <c r="CV175" s="435"/>
      <c r="CW175" s="435"/>
      <c r="CX175" s="128"/>
      <c r="DH175" s="128"/>
      <c r="DR175" s="434"/>
      <c r="DS175" s="435"/>
      <c r="DT175" s="435"/>
      <c r="DU175" s="435"/>
      <c r="DV175" s="435"/>
      <c r="DW175" s="435"/>
      <c r="DX175" s="435"/>
      <c r="DY175" s="435"/>
      <c r="DZ175" s="435"/>
      <c r="EA175" s="435"/>
      <c r="EB175" s="434"/>
      <c r="EC175" s="435"/>
      <c r="ED175" s="435"/>
      <c r="EE175" s="435"/>
      <c r="EF175" s="435"/>
      <c r="EG175" s="435"/>
      <c r="EH175" s="435"/>
      <c r="EI175" s="435"/>
      <c r="EJ175" s="435"/>
      <c r="EK175" s="435"/>
      <c r="EL175" s="128"/>
      <c r="EV175" s="128"/>
      <c r="FF175" s="128"/>
      <c r="FP175" s="128"/>
      <c r="FZ175" s="128"/>
      <c r="GJ175" s="128"/>
      <c r="GT175" s="128"/>
      <c r="HD175" s="128"/>
      <c r="HN175" s="128"/>
      <c r="HX175" s="128"/>
      <c r="IH175" s="128"/>
      <c r="IR175" s="128"/>
      <c r="JB175" s="128"/>
      <c r="JL175" s="128"/>
      <c r="JV175" s="128"/>
      <c r="KF175" s="128"/>
    </row>
    <row xmlns:x14ac="http://schemas.microsoft.com/office/spreadsheetml/2009/9/ac" r="176" s="3" customFormat="true" x14ac:dyDescent="0.25">
      <c r="A176" s="389"/>
      <c r="B176" s="128"/>
      <c r="L176" s="128"/>
      <c r="V176" s="128"/>
      <c r="AF176" s="128"/>
      <c r="AP176" s="434"/>
      <c r="AQ176" s="435"/>
      <c r="AR176" s="435"/>
      <c r="AS176" s="435"/>
      <c r="AT176" s="435"/>
      <c r="AU176" s="435"/>
      <c r="AV176" s="435"/>
      <c r="AW176" s="435"/>
      <c r="AX176" s="435"/>
      <c r="AY176" s="435"/>
      <c r="AZ176" s="434"/>
      <c r="BA176" s="435"/>
      <c r="BB176" s="435"/>
      <c r="BC176" s="435"/>
      <c r="BD176" s="435"/>
      <c r="BE176" s="435"/>
      <c r="BF176" s="435"/>
      <c r="BG176" s="435"/>
      <c r="BH176" s="435"/>
      <c r="BI176" s="435"/>
      <c r="BJ176" s="128"/>
      <c r="BT176" s="128"/>
      <c r="BU176" s="128"/>
      <c r="BV176" s="128"/>
      <c r="BW176" s="128"/>
      <c r="BX176" s="128"/>
      <c r="BY176" s="128"/>
      <c r="BZ176" s="128"/>
      <c r="CA176" s="128"/>
      <c r="CD176" s="434"/>
      <c r="CE176" s="435"/>
      <c r="CF176" s="435"/>
      <c r="CG176" s="435"/>
      <c r="CH176" s="435"/>
      <c r="CI176" s="435"/>
      <c r="CJ176" s="435"/>
      <c r="CK176" s="435"/>
      <c r="CL176" s="435"/>
      <c r="CM176" s="435"/>
      <c r="CN176" s="434"/>
      <c r="CO176" s="435"/>
      <c r="CP176" s="435"/>
      <c r="CQ176" s="435"/>
      <c r="CR176" s="435"/>
      <c r="CS176" s="435"/>
      <c r="CT176" s="435"/>
      <c r="CU176" s="435"/>
      <c r="CV176" s="435"/>
      <c r="CW176" s="435"/>
      <c r="CX176" s="128"/>
      <c r="DH176" s="128"/>
      <c r="DR176" s="434"/>
      <c r="DS176" s="435"/>
      <c r="DT176" s="435"/>
      <c r="DU176" s="435"/>
      <c r="DV176" s="435"/>
      <c r="DW176" s="435"/>
      <c r="DX176" s="435"/>
      <c r="DY176" s="435"/>
      <c r="DZ176" s="435"/>
      <c r="EA176" s="435"/>
      <c r="EB176" s="434"/>
      <c r="EC176" s="435"/>
      <c r="ED176" s="435"/>
      <c r="EE176" s="435"/>
      <c r="EF176" s="435"/>
      <c r="EG176" s="435"/>
      <c r="EH176" s="435"/>
      <c r="EI176" s="435"/>
      <c r="EJ176" s="435"/>
      <c r="EK176" s="435"/>
      <c r="EL176" s="128"/>
      <c r="EV176" s="128"/>
      <c r="FF176" s="128"/>
      <c r="FP176" s="128"/>
      <c r="FZ176" s="128"/>
      <c r="GJ176" s="128"/>
      <c r="GT176" s="128"/>
      <c r="HD176" s="128"/>
      <c r="HN176" s="128"/>
      <c r="HX176" s="128"/>
      <c r="IH176" s="128"/>
      <c r="IR176" s="128"/>
      <c r="JB176" s="128"/>
      <c r="JL176" s="128"/>
      <c r="JV176" s="128"/>
      <c r="KF176" s="128"/>
    </row>
    <row xmlns:x14ac="http://schemas.microsoft.com/office/spreadsheetml/2009/9/ac" r="177" s="3" customFormat="true" x14ac:dyDescent="0.25">
      <c r="A177" s="389"/>
      <c r="B177" s="128"/>
      <c r="L177" s="128"/>
      <c r="V177" s="128"/>
      <c r="AF177" s="128"/>
      <c r="AP177" s="434"/>
      <c r="AQ177" s="435"/>
      <c r="AR177" s="435"/>
      <c r="AS177" s="435"/>
      <c r="AT177" s="435"/>
      <c r="AU177" s="435"/>
      <c r="AV177" s="435"/>
      <c r="AW177" s="435"/>
      <c r="AX177" s="435"/>
      <c r="AY177" s="435"/>
      <c r="AZ177" s="434"/>
      <c r="BA177" s="435"/>
      <c r="BB177" s="435"/>
      <c r="BC177" s="435"/>
      <c r="BD177" s="435"/>
      <c r="BE177" s="435"/>
      <c r="BF177" s="435"/>
      <c r="BG177" s="435"/>
      <c r="BH177" s="435"/>
      <c r="BI177" s="435"/>
      <c r="BJ177" s="128"/>
      <c r="BT177" s="128"/>
      <c r="BU177" s="128"/>
      <c r="BV177" s="128"/>
      <c r="BW177" s="128"/>
      <c r="BX177" s="128"/>
      <c r="BY177" s="128"/>
      <c r="BZ177" s="128"/>
      <c r="CA177" s="128"/>
      <c r="CD177" s="434"/>
      <c r="CE177" s="435"/>
      <c r="CF177" s="435"/>
      <c r="CG177" s="435"/>
      <c r="CH177" s="435"/>
      <c r="CI177" s="435"/>
      <c r="CJ177" s="435"/>
      <c r="CK177" s="435"/>
      <c r="CL177" s="435"/>
      <c r="CM177" s="435"/>
      <c r="CN177" s="434"/>
      <c r="CO177" s="435"/>
      <c r="CP177" s="435"/>
      <c r="CQ177" s="435"/>
      <c r="CR177" s="435"/>
      <c r="CS177" s="435"/>
      <c r="CT177" s="435"/>
      <c r="CU177" s="435"/>
      <c r="CV177" s="435"/>
      <c r="CW177" s="435"/>
      <c r="CX177" s="128"/>
      <c r="DH177" s="128"/>
      <c r="DR177" s="434"/>
      <c r="DS177" s="435"/>
      <c r="DT177" s="435"/>
      <c r="DU177" s="435"/>
      <c r="DV177" s="435"/>
      <c r="DW177" s="435"/>
      <c r="DX177" s="435"/>
      <c r="DY177" s="435"/>
      <c r="DZ177" s="435"/>
      <c r="EA177" s="435"/>
      <c r="EB177" s="434"/>
      <c r="EC177" s="435"/>
      <c r="ED177" s="435"/>
      <c r="EE177" s="435"/>
      <c r="EF177" s="435"/>
      <c r="EG177" s="435"/>
      <c r="EH177" s="435"/>
      <c r="EI177" s="435"/>
      <c r="EJ177" s="435"/>
      <c r="EK177" s="435"/>
      <c r="EL177" s="128"/>
      <c r="EV177" s="128"/>
      <c r="FF177" s="128"/>
      <c r="FP177" s="128"/>
      <c r="FZ177" s="128"/>
      <c r="GJ177" s="128"/>
      <c r="GT177" s="128"/>
      <c r="HD177" s="128"/>
      <c r="HN177" s="128"/>
      <c r="HX177" s="128"/>
      <c r="IH177" s="128"/>
      <c r="IR177" s="128"/>
      <c r="JB177" s="128"/>
      <c r="JL177" s="128"/>
      <c r="JV177" s="128"/>
      <c r="KF177" s="128"/>
    </row>
    <row xmlns:x14ac="http://schemas.microsoft.com/office/spreadsheetml/2009/9/ac" r="178" s="3" customFormat="true" x14ac:dyDescent="0.25">
      <c r="A178" s="389"/>
      <c r="B178" s="128"/>
      <c r="L178" s="128"/>
      <c r="V178" s="128"/>
      <c r="AF178" s="128"/>
      <c r="AP178" s="434"/>
      <c r="AQ178" s="435"/>
      <c r="AR178" s="435"/>
      <c r="AS178" s="435"/>
      <c r="AT178" s="435"/>
      <c r="AU178" s="435"/>
      <c r="AV178" s="435"/>
      <c r="AW178" s="435"/>
      <c r="AX178" s="435"/>
      <c r="AY178" s="435"/>
      <c r="AZ178" s="434"/>
      <c r="BA178" s="435"/>
      <c r="BB178" s="435"/>
      <c r="BC178" s="435"/>
      <c r="BD178" s="435"/>
      <c r="BE178" s="435"/>
      <c r="BF178" s="435"/>
      <c r="BG178" s="435"/>
      <c r="BH178" s="435"/>
      <c r="BI178" s="435"/>
      <c r="BJ178" s="128"/>
      <c r="BT178" s="128"/>
      <c r="BU178" s="128"/>
      <c r="BV178" s="128"/>
      <c r="BW178" s="128"/>
      <c r="BX178" s="128"/>
      <c r="BY178" s="128"/>
      <c r="BZ178" s="128"/>
      <c r="CA178" s="128"/>
      <c r="CD178" s="434"/>
      <c r="CE178" s="435"/>
      <c r="CF178" s="435"/>
      <c r="CG178" s="435"/>
      <c r="CH178" s="435"/>
      <c r="CI178" s="435"/>
      <c r="CJ178" s="435"/>
      <c r="CK178" s="435"/>
      <c r="CL178" s="435"/>
      <c r="CM178" s="435"/>
      <c r="CN178" s="434"/>
      <c r="CO178" s="435"/>
      <c r="CP178" s="435"/>
      <c r="CQ178" s="435"/>
      <c r="CR178" s="435"/>
      <c r="CS178" s="435"/>
      <c r="CT178" s="435"/>
      <c r="CU178" s="435"/>
      <c r="CV178" s="435"/>
      <c r="CW178" s="435"/>
      <c r="CX178" s="128"/>
      <c r="DH178" s="128"/>
      <c r="DR178" s="434"/>
      <c r="DS178" s="435"/>
      <c r="DT178" s="435"/>
      <c r="DU178" s="435"/>
      <c r="DV178" s="435"/>
      <c r="DW178" s="435"/>
      <c r="DX178" s="435"/>
      <c r="DY178" s="435"/>
      <c r="DZ178" s="435"/>
      <c r="EA178" s="435"/>
      <c r="EB178" s="434"/>
      <c r="EC178" s="435"/>
      <c r="ED178" s="435"/>
      <c r="EE178" s="435"/>
      <c r="EF178" s="435"/>
      <c r="EG178" s="435"/>
      <c r="EH178" s="435"/>
      <c r="EI178" s="435"/>
      <c r="EJ178" s="435"/>
      <c r="EK178" s="435"/>
      <c r="EL178" s="128"/>
      <c r="EV178" s="128"/>
      <c r="FF178" s="128"/>
      <c r="FP178" s="128"/>
      <c r="FZ178" s="128"/>
      <c r="GJ178" s="128"/>
      <c r="GT178" s="128"/>
      <c r="HD178" s="128"/>
      <c r="HN178" s="128"/>
      <c r="HX178" s="128"/>
      <c r="IH178" s="128"/>
      <c r="IR178" s="128"/>
      <c r="JB178" s="128"/>
      <c r="JL178" s="128"/>
      <c r="JV178" s="128"/>
      <c r="KF178" s="128"/>
    </row>
    <row xmlns:x14ac="http://schemas.microsoft.com/office/spreadsheetml/2009/9/ac" r="179" s="3" customFormat="true" x14ac:dyDescent="0.25">
      <c r="A179" s="389"/>
      <c r="B179" s="128"/>
      <c r="L179" s="128"/>
      <c r="V179" s="128"/>
      <c r="AF179" s="128"/>
      <c r="AP179" s="434"/>
      <c r="AQ179" s="435"/>
      <c r="AR179" s="435"/>
      <c r="AS179" s="435"/>
      <c r="AT179" s="435"/>
      <c r="AU179" s="435"/>
      <c r="AV179" s="435"/>
      <c r="AW179" s="435"/>
      <c r="AX179" s="435"/>
      <c r="AY179" s="435"/>
      <c r="AZ179" s="434"/>
      <c r="BA179" s="435"/>
      <c r="BB179" s="435"/>
      <c r="BC179" s="435"/>
      <c r="BD179" s="435"/>
      <c r="BE179" s="435"/>
      <c r="BF179" s="435"/>
      <c r="BG179" s="435"/>
      <c r="BH179" s="435"/>
      <c r="BI179" s="435"/>
      <c r="BJ179" s="128"/>
      <c r="BT179" s="128"/>
      <c r="BU179" s="128"/>
      <c r="BV179" s="128"/>
      <c r="BW179" s="128"/>
      <c r="BX179" s="128"/>
      <c r="BY179" s="128"/>
      <c r="BZ179" s="128"/>
      <c r="CA179" s="128"/>
      <c r="CD179" s="434"/>
      <c r="CE179" s="435"/>
      <c r="CF179" s="435"/>
      <c r="CG179" s="435"/>
      <c r="CH179" s="435"/>
      <c r="CI179" s="435"/>
      <c r="CJ179" s="435"/>
      <c r="CK179" s="435"/>
      <c r="CL179" s="435"/>
      <c r="CM179" s="435"/>
      <c r="CN179" s="434"/>
      <c r="CO179" s="435"/>
      <c r="CP179" s="435"/>
      <c r="CQ179" s="435"/>
      <c r="CR179" s="435"/>
      <c r="CS179" s="435"/>
      <c r="CT179" s="435"/>
      <c r="CU179" s="435"/>
      <c r="CV179" s="435"/>
      <c r="CW179" s="435"/>
      <c r="CX179" s="128"/>
      <c r="DH179" s="128"/>
      <c r="DR179" s="434"/>
      <c r="DS179" s="435"/>
      <c r="DT179" s="435"/>
      <c r="DU179" s="435"/>
      <c r="DV179" s="435"/>
      <c r="DW179" s="435"/>
      <c r="DX179" s="435"/>
      <c r="DY179" s="435"/>
      <c r="DZ179" s="435"/>
      <c r="EA179" s="435"/>
      <c r="EB179" s="434"/>
      <c r="EC179" s="435"/>
      <c r="ED179" s="435"/>
      <c r="EE179" s="435"/>
      <c r="EF179" s="435"/>
      <c r="EG179" s="435"/>
      <c r="EH179" s="435"/>
      <c r="EI179" s="435"/>
      <c r="EJ179" s="435"/>
      <c r="EK179" s="435"/>
      <c r="EL179" s="128"/>
      <c r="EV179" s="128"/>
      <c r="FF179" s="128"/>
      <c r="FP179" s="128"/>
      <c r="FZ179" s="128"/>
      <c r="GJ179" s="128"/>
      <c r="GT179" s="128"/>
      <c r="HD179" s="128"/>
      <c r="HN179" s="128"/>
      <c r="HX179" s="128"/>
      <c r="IH179" s="128"/>
      <c r="IR179" s="128"/>
      <c r="JB179" s="128"/>
      <c r="JL179" s="128"/>
      <c r="JV179" s="128"/>
      <c r="KF179" s="128"/>
    </row>
    <row xmlns:x14ac="http://schemas.microsoft.com/office/spreadsheetml/2009/9/ac" r="180" s="3" customFormat="true" x14ac:dyDescent="0.25">
      <c r="A180" s="389"/>
      <c r="B180" s="128"/>
      <c r="L180" s="128"/>
      <c r="V180" s="128"/>
      <c r="AF180" s="128"/>
      <c r="AP180" s="434"/>
      <c r="AQ180" s="435"/>
      <c r="AR180" s="435"/>
      <c r="AS180" s="435"/>
      <c r="AT180" s="435"/>
      <c r="AU180" s="435"/>
      <c r="AV180" s="435"/>
      <c r="AW180" s="435"/>
      <c r="AX180" s="435"/>
      <c r="AY180" s="435"/>
      <c r="AZ180" s="434"/>
      <c r="BA180" s="435"/>
      <c r="BB180" s="435"/>
      <c r="BC180" s="435"/>
      <c r="BD180" s="435"/>
      <c r="BE180" s="435"/>
      <c r="BF180" s="435"/>
      <c r="BG180" s="435"/>
      <c r="BH180" s="435"/>
      <c r="BI180" s="435"/>
      <c r="BJ180" s="128"/>
      <c r="BT180" s="128"/>
      <c r="BU180" s="128"/>
      <c r="BV180" s="128"/>
      <c r="BW180" s="128"/>
      <c r="BX180" s="128"/>
      <c r="BY180" s="128"/>
      <c r="BZ180" s="128"/>
      <c r="CA180" s="128"/>
      <c r="CD180" s="434"/>
      <c r="CE180" s="435"/>
      <c r="CF180" s="435"/>
      <c r="CG180" s="435"/>
      <c r="CH180" s="435"/>
      <c r="CI180" s="435"/>
      <c r="CJ180" s="435"/>
      <c r="CK180" s="435"/>
      <c r="CL180" s="435"/>
      <c r="CM180" s="435"/>
      <c r="CN180" s="434"/>
      <c r="CO180" s="435"/>
      <c r="CP180" s="435"/>
      <c r="CQ180" s="435"/>
      <c r="CR180" s="435"/>
      <c r="CS180" s="435"/>
      <c r="CT180" s="435"/>
      <c r="CU180" s="435"/>
      <c r="CV180" s="435"/>
      <c r="CW180" s="435"/>
      <c r="CX180" s="128"/>
      <c r="DH180" s="128"/>
      <c r="DR180" s="434"/>
      <c r="DS180" s="435"/>
      <c r="DT180" s="435"/>
      <c r="DU180" s="435"/>
      <c r="DV180" s="435"/>
      <c r="DW180" s="435"/>
      <c r="DX180" s="435"/>
      <c r="DY180" s="435"/>
      <c r="DZ180" s="435"/>
      <c r="EA180" s="435"/>
      <c r="EB180" s="434"/>
      <c r="EC180" s="435"/>
      <c r="ED180" s="435"/>
      <c r="EE180" s="435"/>
      <c r="EF180" s="435"/>
      <c r="EG180" s="435"/>
      <c r="EH180" s="435"/>
      <c r="EI180" s="435"/>
      <c r="EJ180" s="435"/>
      <c r="EK180" s="435"/>
      <c r="EL180" s="128"/>
      <c r="EV180" s="128"/>
      <c r="FF180" s="128"/>
      <c r="FP180" s="128"/>
      <c r="FZ180" s="128"/>
      <c r="GJ180" s="128"/>
      <c r="GT180" s="128"/>
      <c r="HD180" s="128"/>
      <c r="HN180" s="128"/>
      <c r="HX180" s="128"/>
      <c r="IH180" s="128"/>
      <c r="IR180" s="128"/>
      <c r="JB180" s="128"/>
      <c r="JL180" s="128"/>
      <c r="JV180" s="128"/>
      <c r="KF180" s="128"/>
    </row>
    <row xmlns:x14ac="http://schemas.microsoft.com/office/spreadsheetml/2009/9/ac" r="181" s="3" customFormat="true" x14ac:dyDescent="0.25">
      <c r="A181" s="389"/>
      <c r="B181" s="128"/>
      <c r="L181" s="128"/>
      <c r="V181" s="128"/>
      <c r="AF181" s="128"/>
      <c r="AP181" s="434"/>
      <c r="AQ181" s="435"/>
      <c r="AR181" s="435"/>
      <c r="AS181" s="435"/>
      <c r="AT181" s="435"/>
      <c r="AU181" s="435"/>
      <c r="AV181" s="435"/>
      <c r="AW181" s="435"/>
      <c r="AX181" s="435"/>
      <c r="AY181" s="435"/>
      <c r="AZ181" s="434"/>
      <c r="BA181" s="435"/>
      <c r="BB181" s="435"/>
      <c r="BC181" s="435"/>
      <c r="BD181" s="435"/>
      <c r="BE181" s="435"/>
      <c r="BF181" s="435"/>
      <c r="BG181" s="435"/>
      <c r="BH181" s="435"/>
      <c r="BI181" s="435"/>
      <c r="BJ181" s="128"/>
      <c r="BT181" s="128"/>
      <c r="BU181" s="128"/>
      <c r="BV181" s="128"/>
      <c r="BW181" s="128"/>
      <c r="BX181" s="128"/>
      <c r="BY181" s="128"/>
      <c r="BZ181" s="128"/>
      <c r="CA181" s="128"/>
      <c r="CD181" s="434"/>
      <c r="CE181" s="435"/>
      <c r="CF181" s="435"/>
      <c r="CG181" s="435"/>
      <c r="CH181" s="435"/>
      <c r="CI181" s="435"/>
      <c r="CJ181" s="435"/>
      <c r="CK181" s="435"/>
      <c r="CL181" s="435"/>
      <c r="CM181" s="435"/>
      <c r="CN181" s="434"/>
      <c r="CO181" s="435"/>
      <c r="CP181" s="435"/>
      <c r="CQ181" s="435"/>
      <c r="CR181" s="435"/>
      <c r="CS181" s="435"/>
      <c r="CT181" s="435"/>
      <c r="CU181" s="435"/>
      <c r="CV181" s="435"/>
      <c r="CW181" s="435"/>
      <c r="CX181" s="128"/>
      <c r="DH181" s="128"/>
      <c r="DR181" s="434"/>
      <c r="DS181" s="435"/>
      <c r="DT181" s="435"/>
      <c r="DU181" s="435"/>
      <c r="DV181" s="435"/>
      <c r="DW181" s="435"/>
      <c r="DX181" s="435"/>
      <c r="DY181" s="435"/>
      <c r="DZ181" s="435"/>
      <c r="EA181" s="435"/>
      <c r="EB181" s="434"/>
      <c r="EC181" s="435"/>
      <c r="ED181" s="435"/>
      <c r="EE181" s="435"/>
      <c r="EF181" s="435"/>
      <c r="EG181" s="435"/>
      <c r="EH181" s="435"/>
      <c r="EI181" s="435"/>
      <c r="EJ181" s="435"/>
      <c r="EK181" s="435"/>
      <c r="EL181" s="128"/>
      <c r="EV181" s="128"/>
      <c r="FF181" s="128"/>
      <c r="FP181" s="128"/>
      <c r="FZ181" s="128"/>
      <c r="GJ181" s="128"/>
      <c r="GT181" s="128"/>
      <c r="HD181" s="128"/>
      <c r="HN181" s="128"/>
      <c r="HX181" s="128"/>
      <c r="IH181" s="128"/>
      <c r="IR181" s="128"/>
      <c r="JB181" s="128"/>
      <c r="JL181" s="128"/>
      <c r="JV181" s="128"/>
      <c r="KF181" s="128"/>
    </row>
    <row xmlns:x14ac="http://schemas.microsoft.com/office/spreadsheetml/2009/9/ac" r="182" s="3" customFormat="true" x14ac:dyDescent="0.25">
      <c r="A182" s="389"/>
      <c r="B182" s="128"/>
      <c r="L182" s="128"/>
      <c r="V182" s="128"/>
      <c r="AF182" s="128"/>
      <c r="AP182" s="434"/>
      <c r="AQ182" s="435"/>
      <c r="AR182" s="435"/>
      <c r="AS182" s="435"/>
      <c r="AT182" s="435"/>
      <c r="AU182" s="435"/>
      <c r="AV182" s="435"/>
      <c r="AW182" s="435"/>
      <c r="AX182" s="435"/>
      <c r="AY182" s="435"/>
      <c r="AZ182" s="434"/>
      <c r="BA182" s="435"/>
      <c r="BB182" s="435"/>
      <c r="BC182" s="435"/>
      <c r="BD182" s="435"/>
      <c r="BE182" s="435"/>
      <c r="BF182" s="435"/>
      <c r="BG182" s="435"/>
      <c r="BH182" s="435"/>
      <c r="BI182" s="435"/>
      <c r="BJ182" s="128"/>
      <c r="BT182" s="128"/>
      <c r="BU182" s="128"/>
      <c r="BV182" s="128"/>
      <c r="BW182" s="128"/>
      <c r="BX182" s="128"/>
      <c r="BY182" s="128"/>
      <c r="BZ182" s="128"/>
      <c r="CA182" s="128"/>
      <c r="CD182" s="434"/>
      <c r="CE182" s="435"/>
      <c r="CF182" s="435"/>
      <c r="CG182" s="435"/>
      <c r="CH182" s="435"/>
      <c r="CI182" s="435"/>
      <c r="CJ182" s="435"/>
      <c r="CK182" s="435"/>
      <c r="CL182" s="435"/>
      <c r="CM182" s="435"/>
      <c r="CN182" s="434"/>
      <c r="CO182" s="435"/>
      <c r="CP182" s="435"/>
      <c r="CQ182" s="435"/>
      <c r="CR182" s="435"/>
      <c r="CS182" s="435"/>
      <c r="CT182" s="435"/>
      <c r="CU182" s="435"/>
      <c r="CV182" s="435"/>
      <c r="CW182" s="435"/>
      <c r="CX182" s="128"/>
      <c r="DH182" s="128"/>
      <c r="DR182" s="434"/>
      <c r="DS182" s="435"/>
      <c r="DT182" s="435"/>
      <c r="DU182" s="435"/>
      <c r="DV182" s="435"/>
      <c r="DW182" s="435"/>
      <c r="DX182" s="435"/>
      <c r="DY182" s="435"/>
      <c r="DZ182" s="435"/>
      <c r="EA182" s="435"/>
      <c r="EB182" s="434"/>
      <c r="EC182" s="435"/>
      <c r="ED182" s="435"/>
      <c r="EE182" s="435"/>
      <c r="EF182" s="435"/>
      <c r="EG182" s="435"/>
      <c r="EH182" s="435"/>
      <c r="EI182" s="435"/>
      <c r="EJ182" s="435"/>
      <c r="EK182" s="435"/>
      <c r="EL182" s="128"/>
      <c r="EV182" s="128"/>
      <c r="FF182" s="128"/>
      <c r="FP182" s="128"/>
      <c r="FZ182" s="128"/>
      <c r="GJ182" s="128"/>
      <c r="GT182" s="128"/>
      <c r="HD182" s="128"/>
      <c r="HN182" s="128"/>
      <c r="HX182" s="128"/>
      <c r="IH182" s="128"/>
      <c r="IR182" s="128"/>
      <c r="JB182" s="128"/>
      <c r="JL182" s="128"/>
      <c r="JV182" s="128"/>
      <c r="KF182" s="128"/>
    </row>
    <row xmlns:x14ac="http://schemas.microsoft.com/office/spreadsheetml/2009/9/ac" r="183" s="3" customFormat="true" x14ac:dyDescent="0.25">
      <c r="A183" s="389"/>
      <c r="B183" s="128"/>
      <c r="L183" s="128"/>
      <c r="V183" s="128"/>
      <c r="AF183" s="128"/>
      <c r="AP183" s="434"/>
      <c r="AQ183" s="435"/>
      <c r="AR183" s="435"/>
      <c r="AS183" s="435"/>
      <c r="AT183" s="435"/>
      <c r="AU183" s="435"/>
      <c r="AV183" s="435"/>
      <c r="AW183" s="435"/>
      <c r="AX183" s="435"/>
      <c r="AY183" s="435"/>
      <c r="AZ183" s="434"/>
      <c r="BA183" s="435"/>
      <c r="BB183" s="435"/>
      <c r="BC183" s="435"/>
      <c r="BD183" s="435"/>
      <c r="BE183" s="435"/>
      <c r="BF183" s="435"/>
      <c r="BG183" s="435"/>
      <c r="BH183" s="435"/>
      <c r="BI183" s="435"/>
      <c r="BJ183" s="128"/>
      <c r="BT183" s="128"/>
      <c r="BU183" s="128"/>
      <c r="BV183" s="128"/>
      <c r="BW183" s="128"/>
      <c r="BX183" s="128"/>
      <c r="BY183" s="128"/>
      <c r="BZ183" s="128"/>
      <c r="CA183" s="128"/>
      <c r="CD183" s="434"/>
      <c r="CE183" s="435"/>
      <c r="CF183" s="435"/>
      <c r="CG183" s="435"/>
      <c r="CH183" s="435"/>
      <c r="CI183" s="435"/>
      <c r="CJ183" s="435"/>
      <c r="CK183" s="435"/>
      <c r="CL183" s="435"/>
      <c r="CM183" s="435"/>
      <c r="CN183" s="434"/>
      <c r="CO183" s="435"/>
      <c r="CP183" s="435"/>
      <c r="CQ183" s="435"/>
      <c r="CR183" s="435"/>
      <c r="CS183" s="435"/>
      <c r="CT183" s="435"/>
      <c r="CU183" s="435"/>
      <c r="CV183" s="435"/>
      <c r="CW183" s="435"/>
      <c r="CX183" s="128"/>
      <c r="DH183" s="128"/>
      <c r="DR183" s="434"/>
      <c r="DS183" s="435"/>
      <c r="DT183" s="435"/>
      <c r="DU183" s="435"/>
      <c r="DV183" s="435"/>
      <c r="DW183" s="435"/>
      <c r="DX183" s="435"/>
      <c r="DY183" s="435"/>
      <c r="DZ183" s="435"/>
      <c r="EA183" s="435"/>
      <c r="EB183" s="434"/>
      <c r="EC183" s="435"/>
      <c r="ED183" s="435"/>
      <c r="EE183" s="435"/>
      <c r="EF183" s="435"/>
      <c r="EG183" s="435"/>
      <c r="EH183" s="435"/>
      <c r="EI183" s="435"/>
      <c r="EJ183" s="435"/>
      <c r="EK183" s="435"/>
      <c r="EL183" s="128"/>
      <c r="EV183" s="128"/>
      <c r="FF183" s="128"/>
      <c r="FP183" s="128"/>
      <c r="FZ183" s="128"/>
      <c r="GJ183" s="128"/>
      <c r="GT183" s="128"/>
      <c r="HD183" s="128"/>
      <c r="HN183" s="128"/>
      <c r="HX183" s="128"/>
      <c r="IH183" s="128"/>
      <c r="IR183" s="128"/>
      <c r="JB183" s="128"/>
      <c r="JL183" s="128"/>
      <c r="JV183" s="128"/>
      <c r="KF183" s="128"/>
    </row>
    <row xmlns:x14ac="http://schemas.microsoft.com/office/spreadsheetml/2009/9/ac" r="184" s="3" customFormat="true" x14ac:dyDescent="0.25">
      <c r="A184" s="389"/>
      <c r="B184" s="128"/>
      <c r="L184" s="128"/>
      <c r="V184" s="128"/>
      <c r="AF184" s="128"/>
      <c r="AP184" s="434"/>
      <c r="AQ184" s="435"/>
      <c r="AR184" s="435"/>
      <c r="AS184" s="435"/>
      <c r="AT184" s="435"/>
      <c r="AU184" s="435"/>
      <c r="AV184" s="435"/>
      <c r="AW184" s="435"/>
      <c r="AX184" s="435"/>
      <c r="AY184" s="435"/>
      <c r="AZ184" s="434"/>
      <c r="BA184" s="435"/>
      <c r="BB184" s="435"/>
      <c r="BC184" s="435"/>
      <c r="BD184" s="435"/>
      <c r="BE184" s="435"/>
      <c r="BF184" s="435"/>
      <c r="BG184" s="435"/>
      <c r="BH184" s="435"/>
      <c r="BI184" s="435"/>
      <c r="BJ184" s="128"/>
      <c r="BT184" s="128"/>
      <c r="BU184" s="128"/>
      <c r="BV184" s="128"/>
      <c r="BW184" s="128"/>
      <c r="BX184" s="128"/>
      <c r="BY184" s="128"/>
      <c r="BZ184" s="128"/>
      <c r="CA184" s="128"/>
      <c r="CD184" s="434"/>
      <c r="CE184" s="435"/>
      <c r="CF184" s="435"/>
      <c r="CG184" s="435"/>
      <c r="CH184" s="435"/>
      <c r="CI184" s="435"/>
      <c r="CJ184" s="435"/>
      <c r="CK184" s="435"/>
      <c r="CL184" s="435"/>
      <c r="CM184" s="435"/>
      <c r="CN184" s="434"/>
      <c r="CO184" s="435"/>
      <c r="CP184" s="435"/>
      <c r="CQ184" s="435"/>
      <c r="CR184" s="435"/>
      <c r="CS184" s="435"/>
      <c r="CT184" s="435"/>
      <c r="CU184" s="435"/>
      <c r="CV184" s="435"/>
      <c r="CW184" s="435"/>
      <c r="CX184" s="128"/>
      <c r="DH184" s="128"/>
      <c r="DR184" s="434"/>
      <c r="DS184" s="435"/>
      <c r="DT184" s="435"/>
      <c r="DU184" s="435"/>
      <c r="DV184" s="435"/>
      <c r="DW184" s="435"/>
      <c r="DX184" s="435"/>
      <c r="DY184" s="435"/>
      <c r="DZ184" s="435"/>
      <c r="EA184" s="435"/>
      <c r="EB184" s="434"/>
      <c r="EC184" s="435"/>
      <c r="ED184" s="435"/>
      <c r="EE184" s="435"/>
      <c r="EF184" s="435"/>
      <c r="EG184" s="435"/>
      <c r="EH184" s="435"/>
      <c r="EI184" s="435"/>
      <c r="EJ184" s="435"/>
      <c r="EK184" s="435"/>
      <c r="EL184" s="128"/>
      <c r="EV184" s="128"/>
      <c r="FF184" s="128"/>
      <c r="FP184" s="128"/>
      <c r="FZ184" s="128"/>
      <c r="GJ184" s="128"/>
      <c r="GT184" s="128"/>
      <c r="HD184" s="128"/>
      <c r="HN184" s="128"/>
      <c r="HX184" s="128"/>
      <c r="IH184" s="128"/>
      <c r="IR184" s="128"/>
      <c r="JB184" s="128"/>
      <c r="JL184" s="128"/>
      <c r="JV184" s="128"/>
      <c r="KF184" s="128"/>
    </row>
    <row xmlns:x14ac="http://schemas.microsoft.com/office/spreadsheetml/2009/9/ac" r="185" s="3" customFormat="true" x14ac:dyDescent="0.25">
      <c r="A185" s="389"/>
      <c r="B185" s="128"/>
      <c r="L185" s="128"/>
      <c r="V185" s="128"/>
      <c r="AF185" s="128"/>
      <c r="AP185" s="434"/>
      <c r="AQ185" s="435"/>
      <c r="AR185" s="435"/>
      <c r="AS185" s="435"/>
      <c r="AT185" s="435"/>
      <c r="AU185" s="435"/>
      <c r="AV185" s="435"/>
      <c r="AW185" s="435"/>
      <c r="AX185" s="435"/>
      <c r="AY185" s="435"/>
      <c r="AZ185" s="434"/>
      <c r="BA185" s="435"/>
      <c r="BB185" s="435"/>
      <c r="BC185" s="435"/>
      <c r="BD185" s="435"/>
      <c r="BE185" s="435"/>
      <c r="BF185" s="435"/>
      <c r="BG185" s="435"/>
      <c r="BH185" s="435"/>
      <c r="BI185" s="435"/>
      <c r="BJ185" s="128"/>
      <c r="BT185" s="128"/>
      <c r="BU185" s="128"/>
      <c r="BV185" s="128"/>
      <c r="BW185" s="128"/>
      <c r="BX185" s="128"/>
      <c r="BY185" s="128"/>
      <c r="BZ185" s="128"/>
      <c r="CA185" s="128"/>
      <c r="CD185" s="434"/>
      <c r="CE185" s="435"/>
      <c r="CF185" s="435"/>
      <c r="CG185" s="435"/>
      <c r="CH185" s="435"/>
      <c r="CI185" s="435"/>
      <c r="CJ185" s="435"/>
      <c r="CK185" s="435"/>
      <c r="CL185" s="435"/>
      <c r="CM185" s="435"/>
      <c r="CN185" s="434"/>
      <c r="CO185" s="435"/>
      <c r="CP185" s="435"/>
      <c r="CQ185" s="435"/>
      <c r="CR185" s="435"/>
      <c r="CS185" s="435"/>
      <c r="CT185" s="435"/>
      <c r="CU185" s="435"/>
      <c r="CV185" s="435"/>
      <c r="CW185" s="435"/>
      <c r="CX185" s="128"/>
      <c r="DH185" s="128"/>
      <c r="DR185" s="434"/>
      <c r="DS185" s="435"/>
      <c r="DT185" s="435"/>
      <c r="DU185" s="435"/>
      <c r="DV185" s="435"/>
      <c r="DW185" s="435"/>
      <c r="DX185" s="435"/>
      <c r="DY185" s="435"/>
      <c r="DZ185" s="435"/>
      <c r="EA185" s="435"/>
      <c r="EB185" s="434"/>
      <c r="EC185" s="435"/>
      <c r="ED185" s="435"/>
      <c r="EE185" s="435"/>
      <c r="EF185" s="435"/>
      <c r="EG185" s="435"/>
      <c r="EH185" s="435"/>
      <c r="EI185" s="435"/>
      <c r="EJ185" s="435"/>
      <c r="EK185" s="435"/>
      <c r="EL185" s="128"/>
      <c r="EV185" s="128"/>
      <c r="FF185" s="128"/>
      <c r="FP185" s="128"/>
      <c r="FZ185" s="128"/>
      <c r="GJ185" s="128"/>
      <c r="GT185" s="128"/>
      <c r="HD185" s="128"/>
      <c r="HN185" s="128"/>
      <c r="HX185" s="128"/>
      <c r="IH185" s="128"/>
      <c r="IR185" s="128"/>
      <c r="JB185" s="128"/>
      <c r="JL185" s="128"/>
      <c r="JV185" s="128"/>
      <c r="KF185" s="128"/>
    </row>
    <row xmlns:x14ac="http://schemas.microsoft.com/office/spreadsheetml/2009/9/ac" r="186" s="3" customFormat="true" x14ac:dyDescent="0.25">
      <c r="A186" s="389"/>
      <c r="B186" s="128"/>
      <c r="L186" s="128"/>
      <c r="V186" s="128"/>
      <c r="AF186" s="128"/>
      <c r="AP186" s="434"/>
      <c r="AQ186" s="435"/>
      <c r="AR186" s="435"/>
      <c r="AS186" s="435"/>
      <c r="AT186" s="435"/>
      <c r="AU186" s="435"/>
      <c r="AV186" s="435"/>
      <c r="AW186" s="435"/>
      <c r="AX186" s="435"/>
      <c r="AY186" s="435"/>
      <c r="AZ186" s="434"/>
      <c r="BA186" s="435"/>
      <c r="BB186" s="435"/>
      <c r="BC186" s="435"/>
      <c r="BD186" s="435"/>
      <c r="BE186" s="435"/>
      <c r="BF186" s="435"/>
      <c r="BG186" s="435"/>
      <c r="BH186" s="435"/>
      <c r="BI186" s="435"/>
      <c r="BJ186" s="128"/>
      <c r="BT186" s="128"/>
      <c r="BU186" s="128"/>
      <c r="BV186" s="128"/>
      <c r="BW186" s="128"/>
      <c r="BX186" s="128"/>
      <c r="BY186" s="128"/>
      <c r="BZ186" s="128"/>
      <c r="CA186" s="128"/>
      <c r="CD186" s="434"/>
      <c r="CE186" s="435"/>
      <c r="CF186" s="435"/>
      <c r="CG186" s="435"/>
      <c r="CH186" s="435"/>
      <c r="CI186" s="435"/>
      <c r="CJ186" s="435"/>
      <c r="CK186" s="435"/>
      <c r="CL186" s="435"/>
      <c r="CM186" s="435"/>
      <c r="CN186" s="434"/>
      <c r="CO186" s="435"/>
      <c r="CP186" s="435"/>
      <c r="CQ186" s="435"/>
      <c r="CR186" s="435"/>
      <c r="CS186" s="435"/>
      <c r="CT186" s="435"/>
      <c r="CU186" s="435"/>
      <c r="CV186" s="435"/>
      <c r="CW186" s="435"/>
      <c r="CX186" s="128"/>
      <c r="DH186" s="128"/>
      <c r="DR186" s="434"/>
      <c r="DS186" s="435"/>
      <c r="DT186" s="435"/>
      <c r="DU186" s="435"/>
      <c r="DV186" s="435"/>
      <c r="DW186" s="435"/>
      <c r="DX186" s="435"/>
      <c r="DY186" s="435"/>
      <c r="DZ186" s="435"/>
      <c r="EA186" s="435"/>
      <c r="EB186" s="434"/>
      <c r="EC186" s="435"/>
      <c r="ED186" s="435"/>
      <c r="EE186" s="435"/>
      <c r="EF186" s="435"/>
      <c r="EG186" s="435"/>
      <c r="EH186" s="435"/>
      <c r="EI186" s="435"/>
      <c r="EJ186" s="435"/>
      <c r="EK186" s="435"/>
      <c r="EL186" s="128"/>
      <c r="EV186" s="128"/>
      <c r="FF186" s="128"/>
      <c r="FP186" s="128"/>
      <c r="FZ186" s="128"/>
      <c r="GJ186" s="128"/>
      <c r="GT186" s="128"/>
      <c r="HD186" s="128"/>
      <c r="HN186" s="128"/>
      <c r="HX186" s="128"/>
      <c r="IH186" s="128"/>
      <c r="IR186" s="128"/>
      <c r="JB186" s="128"/>
      <c r="JL186" s="128"/>
      <c r="JV186" s="128"/>
      <c r="KF186" s="128"/>
    </row>
    <row xmlns:x14ac="http://schemas.microsoft.com/office/spreadsheetml/2009/9/ac" r="187" s="3" customFormat="true" x14ac:dyDescent="0.25">
      <c r="A187" s="389"/>
      <c r="B187" s="128"/>
      <c r="L187" s="128"/>
      <c r="V187" s="128"/>
      <c r="AF187" s="128"/>
      <c r="AP187" s="434"/>
      <c r="AQ187" s="435"/>
      <c r="AR187" s="435"/>
      <c r="AS187" s="435"/>
      <c r="AT187" s="435"/>
      <c r="AU187" s="435"/>
      <c r="AV187" s="435"/>
      <c r="AW187" s="435"/>
      <c r="AX187" s="435"/>
      <c r="AY187" s="435"/>
      <c r="AZ187" s="434"/>
      <c r="BA187" s="435"/>
      <c r="BB187" s="435"/>
      <c r="BC187" s="435"/>
      <c r="BD187" s="435"/>
      <c r="BE187" s="435"/>
      <c r="BF187" s="435"/>
      <c r="BG187" s="435"/>
      <c r="BH187" s="435"/>
      <c r="BI187" s="435"/>
      <c r="BJ187" s="128"/>
      <c r="BT187" s="128"/>
      <c r="BU187" s="128"/>
      <c r="BV187" s="128"/>
      <c r="BW187" s="128"/>
      <c r="BX187" s="128"/>
      <c r="BY187" s="128"/>
      <c r="BZ187" s="128"/>
      <c r="CA187" s="128"/>
      <c r="CD187" s="434"/>
      <c r="CE187" s="435"/>
      <c r="CF187" s="435"/>
      <c r="CG187" s="435"/>
      <c r="CH187" s="435"/>
      <c r="CI187" s="435"/>
      <c r="CJ187" s="435"/>
      <c r="CK187" s="435"/>
      <c r="CL187" s="435"/>
      <c r="CM187" s="435"/>
      <c r="CN187" s="434"/>
      <c r="CO187" s="435"/>
      <c r="CP187" s="435"/>
      <c r="CQ187" s="435"/>
      <c r="CR187" s="435"/>
      <c r="CS187" s="435"/>
      <c r="CT187" s="435"/>
      <c r="CU187" s="435"/>
      <c r="CV187" s="435"/>
      <c r="CW187" s="435"/>
      <c r="CX187" s="128"/>
      <c r="DH187" s="128"/>
      <c r="DR187" s="434"/>
      <c r="DS187" s="435"/>
      <c r="DT187" s="435"/>
      <c r="DU187" s="435"/>
      <c r="DV187" s="435"/>
      <c r="DW187" s="435"/>
      <c r="DX187" s="435"/>
      <c r="DY187" s="435"/>
      <c r="DZ187" s="435"/>
      <c r="EA187" s="435"/>
      <c r="EB187" s="434"/>
      <c r="EC187" s="435"/>
      <c r="ED187" s="435"/>
      <c r="EE187" s="435"/>
      <c r="EF187" s="435"/>
      <c r="EG187" s="435"/>
      <c r="EH187" s="435"/>
      <c r="EI187" s="435"/>
      <c r="EJ187" s="435"/>
      <c r="EK187" s="435"/>
      <c r="EL187" s="128"/>
      <c r="EV187" s="128"/>
      <c r="FF187" s="128"/>
      <c r="FP187" s="128"/>
      <c r="FZ187" s="128"/>
      <c r="GJ187" s="128"/>
      <c r="GT187" s="128"/>
      <c r="HD187" s="128"/>
      <c r="HN187" s="128"/>
      <c r="HX187" s="128"/>
      <c r="IH187" s="128"/>
      <c r="IR187" s="128"/>
      <c r="JB187" s="128"/>
      <c r="JL187" s="128"/>
      <c r="JV187" s="128"/>
      <c r="KF187" s="128"/>
    </row>
    <row xmlns:x14ac="http://schemas.microsoft.com/office/spreadsheetml/2009/9/ac" r="188" s="3" customFormat="true" x14ac:dyDescent="0.25">
      <c r="A188" s="389"/>
      <c r="B188" s="128"/>
      <c r="L188" s="128"/>
      <c r="V188" s="128"/>
      <c r="AF188" s="128"/>
      <c r="AP188" s="434"/>
      <c r="AQ188" s="435"/>
      <c r="AR188" s="435"/>
      <c r="AS188" s="435"/>
      <c r="AT188" s="435"/>
      <c r="AU188" s="435"/>
      <c r="AV188" s="435"/>
      <c r="AW188" s="435"/>
      <c r="AX188" s="435"/>
      <c r="AY188" s="435"/>
      <c r="AZ188" s="434"/>
      <c r="BA188" s="435"/>
      <c r="BB188" s="435"/>
      <c r="BC188" s="435"/>
      <c r="BD188" s="435"/>
      <c r="BE188" s="435"/>
      <c r="BF188" s="435"/>
      <c r="BG188" s="435"/>
      <c r="BH188" s="435"/>
      <c r="BI188" s="435"/>
      <c r="BJ188" s="128"/>
      <c r="BT188" s="128"/>
      <c r="BU188" s="128"/>
      <c r="BV188" s="128"/>
      <c r="BW188" s="128"/>
      <c r="BX188" s="128"/>
      <c r="BY188" s="128"/>
      <c r="BZ188" s="128"/>
      <c r="CA188" s="128"/>
      <c r="CD188" s="434"/>
      <c r="CE188" s="435"/>
      <c r="CF188" s="435"/>
      <c r="CG188" s="435"/>
      <c r="CH188" s="435"/>
      <c r="CI188" s="435"/>
      <c r="CJ188" s="435"/>
      <c r="CK188" s="435"/>
      <c r="CL188" s="435"/>
      <c r="CM188" s="435"/>
      <c r="CN188" s="434"/>
      <c r="CO188" s="435"/>
      <c r="CP188" s="435"/>
      <c r="CQ188" s="435"/>
      <c r="CR188" s="435"/>
      <c r="CS188" s="435"/>
      <c r="CT188" s="435"/>
      <c r="CU188" s="435"/>
      <c r="CV188" s="435"/>
      <c r="CW188" s="435"/>
      <c r="CX188" s="128"/>
      <c r="DH188" s="128"/>
      <c r="DR188" s="434"/>
      <c r="DS188" s="435"/>
      <c r="DT188" s="435"/>
      <c r="DU188" s="435"/>
      <c r="DV188" s="435"/>
      <c r="DW188" s="435"/>
      <c r="DX188" s="435"/>
      <c r="DY188" s="435"/>
      <c r="DZ188" s="435"/>
      <c r="EA188" s="435"/>
      <c r="EB188" s="434"/>
      <c r="EC188" s="435"/>
      <c r="ED188" s="435"/>
      <c r="EE188" s="435"/>
      <c r="EF188" s="435"/>
      <c r="EG188" s="435"/>
      <c r="EH188" s="435"/>
      <c r="EI188" s="435"/>
      <c r="EJ188" s="435"/>
      <c r="EK188" s="435"/>
      <c r="EL188" s="128"/>
      <c r="EV188" s="128"/>
      <c r="FF188" s="128"/>
      <c r="FP188" s="128"/>
      <c r="FZ188" s="128"/>
      <c r="GJ188" s="128"/>
      <c r="GT188" s="128"/>
      <c r="HD188" s="128"/>
      <c r="HN188" s="128"/>
      <c r="HX188" s="128"/>
      <c r="IH188" s="128"/>
      <c r="IR188" s="128"/>
      <c r="JB188" s="128"/>
      <c r="JL188" s="128"/>
      <c r="JV188" s="128"/>
      <c r="KF188" s="128"/>
    </row>
    <row xmlns:x14ac="http://schemas.microsoft.com/office/spreadsheetml/2009/9/ac" r="189" s="3" customFormat="true" x14ac:dyDescent="0.25">
      <c r="A189" s="389"/>
      <c r="B189" s="128"/>
      <c r="L189" s="128"/>
      <c r="V189" s="128"/>
      <c r="AF189" s="128"/>
      <c r="AP189" s="434"/>
      <c r="AQ189" s="435"/>
      <c r="AR189" s="435"/>
      <c r="AS189" s="435"/>
      <c r="AT189" s="435"/>
      <c r="AU189" s="435"/>
      <c r="AV189" s="435"/>
      <c r="AW189" s="435"/>
      <c r="AX189" s="435"/>
      <c r="AY189" s="435"/>
      <c r="AZ189" s="434"/>
      <c r="BA189" s="435"/>
      <c r="BB189" s="435"/>
      <c r="BC189" s="435"/>
      <c r="BD189" s="435"/>
      <c r="BE189" s="435"/>
      <c r="BF189" s="435"/>
      <c r="BG189" s="435"/>
      <c r="BH189" s="435"/>
      <c r="BI189" s="435"/>
      <c r="BJ189" s="128"/>
      <c r="BT189" s="128"/>
      <c r="BU189" s="128"/>
      <c r="BV189" s="128"/>
      <c r="BW189" s="128"/>
      <c r="BX189" s="128"/>
      <c r="BY189" s="128"/>
      <c r="BZ189" s="128"/>
      <c r="CA189" s="128"/>
      <c r="CD189" s="434"/>
      <c r="CE189" s="435"/>
      <c r="CF189" s="435"/>
      <c r="CG189" s="435"/>
      <c r="CH189" s="435"/>
      <c r="CI189" s="435"/>
      <c r="CJ189" s="435"/>
      <c r="CK189" s="435"/>
      <c r="CL189" s="435"/>
      <c r="CM189" s="435"/>
      <c r="CN189" s="434"/>
      <c r="CO189" s="435"/>
      <c r="CP189" s="435"/>
      <c r="CQ189" s="435"/>
      <c r="CR189" s="435"/>
      <c r="CS189" s="435"/>
      <c r="CT189" s="435"/>
      <c r="CU189" s="435"/>
      <c r="CV189" s="435"/>
      <c r="CW189" s="435"/>
      <c r="CX189" s="128"/>
      <c r="DH189" s="128"/>
      <c r="DR189" s="434"/>
      <c r="DS189" s="435"/>
      <c r="DT189" s="435"/>
      <c r="DU189" s="435"/>
      <c r="DV189" s="435"/>
      <c r="DW189" s="435"/>
      <c r="DX189" s="435"/>
      <c r="DY189" s="435"/>
      <c r="DZ189" s="435"/>
      <c r="EA189" s="435"/>
      <c r="EB189" s="434"/>
      <c r="EC189" s="435"/>
      <c r="ED189" s="435"/>
      <c r="EE189" s="435"/>
      <c r="EF189" s="435"/>
      <c r="EG189" s="435"/>
      <c r="EH189" s="435"/>
      <c r="EI189" s="435"/>
      <c r="EJ189" s="435"/>
      <c r="EK189" s="435"/>
      <c r="EL189" s="128"/>
      <c r="EV189" s="128"/>
      <c r="FF189" s="128"/>
      <c r="FP189" s="128"/>
      <c r="FZ189" s="128"/>
      <c r="GJ189" s="128"/>
      <c r="GT189" s="128"/>
      <c r="HD189" s="128"/>
      <c r="HN189" s="128"/>
      <c r="HX189" s="128"/>
      <c r="IH189" s="128"/>
      <c r="IR189" s="128"/>
      <c r="JB189" s="128"/>
      <c r="JL189" s="128"/>
      <c r="JV189" s="128"/>
      <c r="KF189" s="128"/>
    </row>
    <row xmlns:x14ac="http://schemas.microsoft.com/office/spreadsheetml/2009/9/ac" r="190" s="3" customFormat="true" x14ac:dyDescent="0.25">
      <c r="A190" s="389"/>
      <c r="B190" s="128"/>
      <c r="L190" s="128"/>
      <c r="V190" s="128"/>
      <c r="AF190" s="128"/>
      <c r="AP190" s="434"/>
      <c r="AQ190" s="435"/>
      <c r="AR190" s="435"/>
      <c r="AS190" s="435"/>
      <c r="AT190" s="435"/>
      <c r="AU190" s="435"/>
      <c r="AV190" s="435"/>
      <c r="AW190" s="435"/>
      <c r="AX190" s="435"/>
      <c r="AY190" s="435"/>
      <c r="AZ190" s="434"/>
      <c r="BA190" s="435"/>
      <c r="BB190" s="435"/>
      <c r="BC190" s="435"/>
      <c r="BD190" s="435"/>
      <c r="BE190" s="435"/>
      <c r="BF190" s="435"/>
      <c r="BG190" s="435"/>
      <c r="BH190" s="435"/>
      <c r="BI190" s="435"/>
      <c r="BJ190" s="128"/>
      <c r="BT190" s="128"/>
      <c r="BU190" s="128"/>
      <c r="BV190" s="128"/>
      <c r="BW190" s="128"/>
      <c r="BX190" s="128"/>
      <c r="BY190" s="128"/>
      <c r="BZ190" s="128"/>
      <c r="CA190" s="128"/>
      <c r="CD190" s="434"/>
      <c r="CE190" s="435"/>
      <c r="CF190" s="435"/>
      <c r="CG190" s="435"/>
      <c r="CH190" s="435"/>
      <c r="CI190" s="435"/>
      <c r="CJ190" s="435"/>
      <c r="CK190" s="435"/>
      <c r="CL190" s="435"/>
      <c r="CM190" s="435"/>
      <c r="CN190" s="434"/>
      <c r="CO190" s="435"/>
      <c r="CP190" s="435"/>
      <c r="CQ190" s="435"/>
      <c r="CR190" s="435"/>
      <c r="CS190" s="435"/>
      <c r="CT190" s="435"/>
      <c r="CU190" s="435"/>
      <c r="CV190" s="435"/>
      <c r="CW190" s="435"/>
      <c r="CX190" s="128"/>
      <c r="DH190" s="128"/>
      <c r="DR190" s="434"/>
      <c r="DS190" s="435"/>
      <c r="DT190" s="435"/>
      <c r="DU190" s="435"/>
      <c r="DV190" s="435"/>
      <c r="DW190" s="435"/>
      <c r="DX190" s="435"/>
      <c r="DY190" s="435"/>
      <c r="DZ190" s="435"/>
      <c r="EA190" s="435"/>
      <c r="EB190" s="434"/>
      <c r="EC190" s="435"/>
      <c r="ED190" s="435"/>
      <c r="EE190" s="435"/>
      <c r="EF190" s="435"/>
      <c r="EG190" s="435"/>
      <c r="EH190" s="435"/>
      <c r="EI190" s="435"/>
      <c r="EJ190" s="435"/>
      <c r="EK190" s="435"/>
      <c r="EL190" s="128"/>
      <c r="EV190" s="128"/>
      <c r="FF190" s="128"/>
      <c r="FP190" s="128"/>
      <c r="FZ190" s="128"/>
      <c r="GJ190" s="128"/>
      <c r="GT190" s="128"/>
      <c r="HD190" s="128"/>
      <c r="HN190" s="128"/>
      <c r="HX190" s="128"/>
      <c r="IH190" s="128"/>
      <c r="IR190" s="128"/>
      <c r="JB190" s="128"/>
      <c r="JL190" s="128"/>
      <c r="JV190" s="128"/>
      <c r="KF190" s="128"/>
    </row>
    <row xmlns:x14ac="http://schemas.microsoft.com/office/spreadsheetml/2009/9/ac" r="191" s="3" customFormat="true" x14ac:dyDescent="0.25">
      <c r="A191" s="389"/>
      <c r="B191" s="128"/>
      <c r="L191" s="128"/>
      <c r="V191" s="128"/>
      <c r="AF191" s="128"/>
      <c r="AP191" s="434"/>
      <c r="AQ191" s="435"/>
      <c r="AR191" s="435"/>
      <c r="AS191" s="435"/>
      <c r="AT191" s="435"/>
      <c r="AU191" s="435"/>
      <c r="AV191" s="435"/>
      <c r="AW191" s="435"/>
      <c r="AX191" s="435"/>
      <c r="AY191" s="435"/>
      <c r="AZ191" s="434"/>
      <c r="BA191" s="435"/>
      <c r="BB191" s="435"/>
      <c r="BC191" s="435"/>
      <c r="BD191" s="435"/>
      <c r="BE191" s="435"/>
      <c r="BF191" s="435"/>
      <c r="BG191" s="435"/>
      <c r="BH191" s="435"/>
      <c r="BI191" s="435"/>
      <c r="BJ191" s="128"/>
      <c r="BT191" s="128"/>
      <c r="BU191" s="128"/>
      <c r="BV191" s="128"/>
      <c r="BW191" s="128"/>
      <c r="BX191" s="128"/>
      <c r="BY191" s="128"/>
      <c r="BZ191" s="128"/>
      <c r="CA191" s="128"/>
      <c r="CD191" s="434"/>
      <c r="CE191" s="435"/>
      <c r="CF191" s="435"/>
      <c r="CG191" s="435"/>
      <c r="CH191" s="435"/>
      <c r="CI191" s="435"/>
      <c r="CJ191" s="435"/>
      <c r="CK191" s="435"/>
      <c r="CL191" s="435"/>
      <c r="CM191" s="435"/>
      <c r="CN191" s="434"/>
      <c r="CO191" s="435"/>
      <c r="CP191" s="435"/>
      <c r="CQ191" s="435"/>
      <c r="CR191" s="435"/>
      <c r="CS191" s="435"/>
      <c r="CT191" s="435"/>
      <c r="CU191" s="435"/>
      <c r="CV191" s="435"/>
      <c r="CW191" s="435"/>
      <c r="CX191" s="128"/>
      <c r="DH191" s="128"/>
      <c r="DR191" s="434"/>
      <c r="DS191" s="435"/>
      <c r="DT191" s="435"/>
      <c r="DU191" s="435"/>
      <c r="DV191" s="435"/>
      <c r="DW191" s="435"/>
      <c r="DX191" s="435"/>
      <c r="DY191" s="435"/>
      <c r="DZ191" s="435"/>
      <c r="EA191" s="435"/>
      <c r="EB191" s="434"/>
      <c r="EC191" s="435"/>
      <c r="ED191" s="435"/>
      <c r="EE191" s="435"/>
      <c r="EF191" s="435"/>
      <c r="EG191" s="435"/>
      <c r="EH191" s="435"/>
      <c r="EI191" s="435"/>
      <c r="EJ191" s="435"/>
      <c r="EK191" s="435"/>
      <c r="EL191" s="128"/>
      <c r="EV191" s="128"/>
      <c r="FF191" s="128"/>
      <c r="FP191" s="128"/>
      <c r="FZ191" s="128"/>
      <c r="GJ191" s="128"/>
      <c r="GT191" s="128"/>
      <c r="HD191" s="128"/>
      <c r="HN191" s="128"/>
      <c r="HX191" s="128"/>
      <c r="IH191" s="128"/>
      <c r="IR191" s="128"/>
      <c r="JB191" s="128"/>
      <c r="JL191" s="128"/>
      <c r="JV191" s="128"/>
      <c r="KF191" s="128"/>
    </row>
    <row xmlns:x14ac="http://schemas.microsoft.com/office/spreadsheetml/2009/9/ac" r="192" s="3" customFormat="true" x14ac:dyDescent="0.25">
      <c r="A192" s="389"/>
      <c r="B192" s="128"/>
      <c r="L192" s="128"/>
      <c r="V192" s="128"/>
      <c r="AF192" s="128"/>
      <c r="AP192" s="434"/>
      <c r="AQ192" s="435"/>
      <c r="AR192" s="435"/>
      <c r="AS192" s="435"/>
      <c r="AT192" s="435"/>
      <c r="AU192" s="435"/>
      <c r="AV192" s="435"/>
      <c r="AW192" s="435"/>
      <c r="AX192" s="435"/>
      <c r="AY192" s="435"/>
      <c r="AZ192" s="434"/>
      <c r="BA192" s="435"/>
      <c r="BB192" s="435"/>
      <c r="BC192" s="435"/>
      <c r="BD192" s="435"/>
      <c r="BE192" s="435"/>
      <c r="BF192" s="435"/>
      <c r="BG192" s="435"/>
      <c r="BH192" s="435"/>
      <c r="BI192" s="435"/>
      <c r="BJ192" s="128"/>
      <c r="BT192" s="128"/>
      <c r="BU192" s="128"/>
      <c r="BV192" s="128"/>
      <c r="BW192" s="128"/>
      <c r="BX192" s="128"/>
      <c r="BY192" s="128"/>
      <c r="BZ192" s="128"/>
      <c r="CA192" s="128"/>
      <c r="CD192" s="434"/>
      <c r="CE192" s="435"/>
      <c r="CF192" s="435"/>
      <c r="CG192" s="435"/>
      <c r="CH192" s="435"/>
      <c r="CI192" s="435"/>
      <c r="CJ192" s="435"/>
      <c r="CK192" s="435"/>
      <c r="CL192" s="435"/>
      <c r="CM192" s="435"/>
      <c r="CN192" s="434"/>
      <c r="CO192" s="435"/>
      <c r="CP192" s="435"/>
      <c r="CQ192" s="435"/>
      <c r="CR192" s="435"/>
      <c r="CS192" s="435"/>
      <c r="CT192" s="435"/>
      <c r="CU192" s="435"/>
      <c r="CV192" s="435"/>
      <c r="CW192" s="435"/>
      <c r="CX192" s="128"/>
      <c r="DH192" s="128"/>
      <c r="DR192" s="434"/>
      <c r="DS192" s="435"/>
      <c r="DT192" s="435"/>
      <c r="DU192" s="435"/>
      <c r="DV192" s="435"/>
      <c r="DW192" s="435"/>
      <c r="DX192" s="435"/>
      <c r="DY192" s="435"/>
      <c r="DZ192" s="435"/>
      <c r="EA192" s="435"/>
      <c r="EB192" s="434"/>
      <c r="EC192" s="435"/>
      <c r="ED192" s="435"/>
      <c r="EE192" s="435"/>
      <c r="EF192" s="435"/>
      <c r="EG192" s="435"/>
      <c r="EH192" s="435"/>
      <c r="EI192" s="435"/>
      <c r="EJ192" s="435"/>
      <c r="EK192" s="435"/>
      <c r="EL192" s="128"/>
      <c r="EV192" s="128"/>
      <c r="FF192" s="128"/>
      <c r="FP192" s="128"/>
      <c r="FZ192" s="128"/>
      <c r="GJ192" s="128"/>
      <c r="GT192" s="128"/>
      <c r="HD192" s="128"/>
      <c r="HN192" s="128"/>
      <c r="HX192" s="128"/>
      <c r="IH192" s="128"/>
      <c r="IR192" s="128"/>
      <c r="JB192" s="128"/>
      <c r="JL192" s="128"/>
      <c r="JV192" s="128"/>
      <c r="KF192" s="128"/>
    </row>
    <row xmlns:x14ac="http://schemas.microsoft.com/office/spreadsheetml/2009/9/ac" r="193" s="3" customFormat="true" x14ac:dyDescent="0.25">
      <c r="A193" s="389"/>
      <c r="B193" s="128"/>
      <c r="L193" s="128"/>
      <c r="V193" s="128"/>
      <c r="AF193" s="128"/>
      <c r="AP193" s="434"/>
      <c r="AQ193" s="435"/>
      <c r="AR193" s="435"/>
      <c r="AS193" s="435"/>
      <c r="AT193" s="435"/>
      <c r="AU193" s="435"/>
      <c r="AV193" s="435"/>
      <c r="AW193" s="435"/>
      <c r="AX193" s="435"/>
      <c r="AY193" s="435"/>
      <c r="AZ193" s="434"/>
      <c r="BA193" s="435"/>
      <c r="BB193" s="435"/>
      <c r="BC193" s="435"/>
      <c r="BD193" s="435"/>
      <c r="BE193" s="435"/>
      <c r="BF193" s="435"/>
      <c r="BG193" s="435"/>
      <c r="BH193" s="435"/>
      <c r="BI193" s="435"/>
      <c r="BJ193" s="128"/>
      <c r="BT193" s="128"/>
      <c r="BU193" s="128"/>
      <c r="BV193" s="128"/>
      <c r="BW193" s="128"/>
      <c r="BX193" s="128"/>
      <c r="BY193" s="128"/>
      <c r="BZ193" s="128"/>
      <c r="CA193" s="128"/>
      <c r="CD193" s="434"/>
      <c r="CE193" s="435"/>
      <c r="CF193" s="435"/>
      <c r="CG193" s="435"/>
      <c r="CH193" s="435"/>
      <c r="CI193" s="435"/>
      <c r="CJ193" s="435"/>
      <c r="CK193" s="435"/>
      <c r="CL193" s="435"/>
      <c r="CM193" s="435"/>
      <c r="CN193" s="434"/>
      <c r="CO193" s="435"/>
      <c r="CP193" s="435"/>
      <c r="CQ193" s="435"/>
      <c r="CR193" s="435"/>
      <c r="CS193" s="435"/>
      <c r="CT193" s="435"/>
      <c r="CU193" s="435"/>
      <c r="CV193" s="435"/>
      <c r="CW193" s="435"/>
      <c r="CX193" s="128"/>
      <c r="DH193" s="128"/>
      <c r="DR193" s="434"/>
      <c r="DS193" s="435"/>
      <c r="DT193" s="435"/>
      <c r="DU193" s="435"/>
      <c r="DV193" s="435"/>
      <c r="DW193" s="435"/>
      <c r="DX193" s="435"/>
      <c r="DY193" s="435"/>
      <c r="DZ193" s="435"/>
      <c r="EA193" s="435"/>
      <c r="EB193" s="434"/>
      <c r="EC193" s="435"/>
      <c r="ED193" s="435"/>
      <c r="EE193" s="435"/>
      <c r="EF193" s="435"/>
      <c r="EG193" s="435"/>
      <c r="EH193" s="435"/>
      <c r="EI193" s="435"/>
      <c r="EJ193" s="435"/>
      <c r="EK193" s="435"/>
      <c r="EL193" s="128"/>
      <c r="EV193" s="128"/>
      <c r="FF193" s="128"/>
      <c r="FP193" s="128"/>
      <c r="FZ193" s="128"/>
      <c r="GJ193" s="128"/>
      <c r="GT193" s="128"/>
      <c r="HD193" s="128"/>
      <c r="HN193" s="128"/>
      <c r="HX193" s="128"/>
      <c r="IH193" s="128"/>
      <c r="IR193" s="128"/>
      <c r="JB193" s="128"/>
      <c r="JL193" s="128"/>
      <c r="JV193" s="128"/>
      <c r="KF193" s="128"/>
    </row>
    <row xmlns:x14ac="http://schemas.microsoft.com/office/spreadsheetml/2009/9/ac" r="194" s="3" customFormat="true" x14ac:dyDescent="0.25">
      <c r="A194" s="389"/>
      <c r="B194" s="128"/>
      <c r="L194" s="128"/>
      <c r="V194" s="128"/>
      <c r="AF194" s="128"/>
      <c r="AP194" s="434"/>
      <c r="AQ194" s="435"/>
      <c r="AR194" s="435"/>
      <c r="AS194" s="435"/>
      <c r="AT194" s="435"/>
      <c r="AU194" s="435"/>
      <c r="AV194" s="435"/>
      <c r="AW194" s="435"/>
      <c r="AX194" s="435"/>
      <c r="AY194" s="435"/>
      <c r="AZ194" s="434"/>
      <c r="BA194" s="435"/>
      <c r="BB194" s="435"/>
      <c r="BC194" s="435"/>
      <c r="BD194" s="435"/>
      <c r="BE194" s="435"/>
      <c r="BF194" s="435"/>
      <c r="BG194" s="435"/>
      <c r="BH194" s="435"/>
      <c r="BI194" s="435"/>
      <c r="BJ194" s="128"/>
      <c r="BT194" s="128"/>
      <c r="BU194" s="128"/>
      <c r="BV194" s="128"/>
      <c r="BW194" s="128"/>
      <c r="BX194" s="128"/>
      <c r="BY194" s="128"/>
      <c r="BZ194" s="128"/>
      <c r="CA194" s="128"/>
      <c r="CD194" s="434"/>
      <c r="CE194" s="435"/>
      <c r="CF194" s="435"/>
      <c r="CG194" s="435"/>
      <c r="CH194" s="435"/>
      <c r="CI194" s="435"/>
      <c r="CJ194" s="435"/>
      <c r="CK194" s="435"/>
      <c r="CL194" s="435"/>
      <c r="CM194" s="435"/>
      <c r="CN194" s="434"/>
      <c r="CO194" s="435"/>
      <c r="CP194" s="435"/>
      <c r="CQ194" s="435"/>
      <c r="CR194" s="435"/>
      <c r="CS194" s="435"/>
      <c r="CT194" s="435"/>
      <c r="CU194" s="435"/>
      <c r="CV194" s="435"/>
      <c r="CW194" s="435"/>
      <c r="CX194" s="128"/>
      <c r="DH194" s="128"/>
      <c r="DR194" s="434"/>
      <c r="DS194" s="435"/>
      <c r="DT194" s="435"/>
      <c r="DU194" s="435"/>
      <c r="DV194" s="435"/>
      <c r="DW194" s="435"/>
      <c r="DX194" s="435"/>
      <c r="DY194" s="435"/>
      <c r="DZ194" s="435"/>
      <c r="EA194" s="435"/>
      <c r="EB194" s="434"/>
      <c r="EC194" s="435"/>
      <c r="ED194" s="435"/>
      <c r="EE194" s="435"/>
      <c r="EF194" s="435"/>
      <c r="EG194" s="435"/>
      <c r="EH194" s="435"/>
      <c r="EI194" s="435"/>
      <c r="EJ194" s="435"/>
      <c r="EK194" s="435"/>
      <c r="EL194" s="128"/>
      <c r="EV194" s="128"/>
      <c r="FF194" s="128"/>
      <c r="FP194" s="128"/>
      <c r="FZ194" s="128"/>
      <c r="GJ194" s="128"/>
      <c r="GT194" s="128"/>
      <c r="HD194" s="128"/>
      <c r="HN194" s="128"/>
      <c r="HX194" s="128"/>
      <c r="IH194" s="128"/>
      <c r="IR194" s="128"/>
      <c r="JB194" s="128"/>
      <c r="JL194" s="128"/>
      <c r="JV194" s="128"/>
      <c r="KF194" s="128"/>
    </row>
    <row xmlns:x14ac="http://schemas.microsoft.com/office/spreadsheetml/2009/9/ac" r="195" s="3" customFormat="true" x14ac:dyDescent="0.25">
      <c r="A195" s="389"/>
      <c r="B195" s="128"/>
      <c r="L195" s="128"/>
      <c r="V195" s="128"/>
      <c r="AF195" s="128"/>
      <c r="AP195" s="434"/>
      <c r="AQ195" s="435"/>
      <c r="AR195" s="435"/>
      <c r="AS195" s="435"/>
      <c r="AT195" s="435"/>
      <c r="AU195" s="435"/>
      <c r="AV195" s="435"/>
      <c r="AW195" s="435"/>
      <c r="AX195" s="435"/>
      <c r="AY195" s="435"/>
      <c r="AZ195" s="434"/>
      <c r="BA195" s="435"/>
      <c r="BB195" s="435"/>
      <c r="BC195" s="435"/>
      <c r="BD195" s="435"/>
      <c r="BE195" s="435"/>
      <c r="BF195" s="435"/>
      <c r="BG195" s="435"/>
      <c r="BH195" s="435"/>
      <c r="BI195" s="435"/>
      <c r="BJ195" s="128"/>
      <c r="BT195" s="128"/>
      <c r="BU195" s="128"/>
      <c r="BV195" s="128"/>
      <c r="BW195" s="128"/>
      <c r="BX195" s="128"/>
      <c r="BY195" s="128"/>
      <c r="BZ195" s="128"/>
      <c r="CA195" s="128"/>
      <c r="CD195" s="434"/>
      <c r="CE195" s="435"/>
      <c r="CF195" s="435"/>
      <c r="CG195" s="435"/>
      <c r="CH195" s="435"/>
      <c r="CI195" s="435"/>
      <c r="CJ195" s="435"/>
      <c r="CK195" s="435"/>
      <c r="CL195" s="435"/>
      <c r="CM195" s="435"/>
      <c r="CN195" s="434"/>
      <c r="CO195" s="435"/>
      <c r="CP195" s="435"/>
      <c r="CQ195" s="435"/>
      <c r="CR195" s="435"/>
      <c r="CS195" s="435"/>
      <c r="CT195" s="435"/>
      <c r="CU195" s="435"/>
      <c r="CV195" s="435"/>
      <c r="CW195" s="435"/>
      <c r="CX195" s="128"/>
      <c r="DH195" s="128"/>
      <c r="DR195" s="434"/>
      <c r="DS195" s="435"/>
      <c r="DT195" s="435"/>
      <c r="DU195" s="435"/>
      <c r="DV195" s="435"/>
      <c r="DW195" s="435"/>
      <c r="DX195" s="435"/>
      <c r="DY195" s="435"/>
      <c r="DZ195" s="435"/>
      <c r="EA195" s="435"/>
      <c r="EB195" s="434"/>
      <c r="EC195" s="435"/>
      <c r="ED195" s="435"/>
      <c r="EE195" s="435"/>
      <c r="EF195" s="435"/>
      <c r="EG195" s="435"/>
      <c r="EH195" s="435"/>
      <c r="EI195" s="435"/>
      <c r="EJ195" s="435"/>
      <c r="EK195" s="435"/>
      <c r="EL195" s="128"/>
      <c r="EV195" s="128"/>
      <c r="FF195" s="128"/>
      <c r="FP195" s="128"/>
      <c r="FZ195" s="128"/>
      <c r="GJ195" s="128"/>
      <c r="GT195" s="128"/>
      <c r="HD195" s="128"/>
      <c r="HN195" s="128"/>
      <c r="HX195" s="128"/>
      <c r="IH195" s="128"/>
      <c r="IR195" s="128"/>
      <c r="JB195" s="128"/>
      <c r="JL195" s="128"/>
      <c r="JV195" s="128"/>
      <c r="KF195" s="128"/>
    </row>
    <row xmlns:x14ac="http://schemas.microsoft.com/office/spreadsheetml/2009/9/ac" r="196" s="3" customFormat="true" x14ac:dyDescent="0.25">
      <c r="A196" s="389"/>
      <c r="B196" s="128"/>
      <c r="L196" s="128"/>
      <c r="V196" s="128"/>
      <c r="AF196" s="128"/>
      <c r="AP196" s="434"/>
      <c r="AQ196" s="435"/>
      <c r="AR196" s="435"/>
      <c r="AS196" s="435"/>
      <c r="AT196" s="435"/>
      <c r="AU196" s="435"/>
      <c r="AV196" s="435"/>
      <c r="AW196" s="435"/>
      <c r="AX196" s="435"/>
      <c r="AY196" s="435"/>
      <c r="AZ196" s="434"/>
      <c r="BA196" s="435"/>
      <c r="BB196" s="435"/>
      <c r="BC196" s="435"/>
      <c r="BD196" s="435"/>
      <c r="BE196" s="435"/>
      <c r="BF196" s="435"/>
      <c r="BG196" s="435"/>
      <c r="BH196" s="435"/>
      <c r="BI196" s="435"/>
      <c r="BJ196" s="128"/>
      <c r="BT196" s="128"/>
      <c r="BU196" s="128"/>
      <c r="BV196" s="128"/>
      <c r="BW196" s="128"/>
      <c r="BX196" s="128"/>
      <c r="BY196" s="128"/>
      <c r="BZ196" s="128"/>
      <c r="CA196" s="128"/>
      <c r="CD196" s="434"/>
      <c r="CE196" s="435"/>
      <c r="CF196" s="435"/>
      <c r="CG196" s="435"/>
      <c r="CH196" s="435"/>
      <c r="CI196" s="435"/>
      <c r="CJ196" s="435"/>
      <c r="CK196" s="435"/>
      <c r="CL196" s="435"/>
      <c r="CM196" s="435"/>
      <c r="CN196" s="434"/>
      <c r="CO196" s="435"/>
      <c r="CP196" s="435"/>
      <c r="CQ196" s="435"/>
      <c r="CR196" s="435"/>
      <c r="CS196" s="435"/>
      <c r="CT196" s="435"/>
      <c r="CU196" s="435"/>
      <c r="CV196" s="435"/>
      <c r="CW196" s="435"/>
      <c r="CX196" s="128"/>
      <c r="DH196" s="128"/>
      <c r="DR196" s="434"/>
      <c r="DS196" s="435"/>
      <c r="DT196" s="435"/>
      <c r="DU196" s="435"/>
      <c r="DV196" s="435"/>
      <c r="DW196" s="435"/>
      <c r="DX196" s="435"/>
      <c r="DY196" s="435"/>
      <c r="DZ196" s="435"/>
      <c r="EA196" s="435"/>
      <c r="EB196" s="434"/>
      <c r="EC196" s="435"/>
      <c r="ED196" s="435"/>
      <c r="EE196" s="435"/>
      <c r="EF196" s="435"/>
      <c r="EG196" s="435"/>
      <c r="EH196" s="435"/>
      <c r="EI196" s="435"/>
      <c r="EJ196" s="435"/>
      <c r="EK196" s="435"/>
      <c r="EL196" s="128"/>
      <c r="EV196" s="128"/>
      <c r="FF196" s="128"/>
      <c r="FP196" s="128"/>
      <c r="FZ196" s="128"/>
      <c r="GJ196" s="128"/>
      <c r="GT196" s="128"/>
      <c r="HD196" s="128"/>
      <c r="HN196" s="128"/>
      <c r="HX196" s="128"/>
      <c r="IH196" s="128"/>
      <c r="IR196" s="128"/>
      <c r="JB196" s="128"/>
      <c r="JL196" s="128"/>
      <c r="JV196" s="128"/>
      <c r="KF196" s="128"/>
    </row>
    <row xmlns:x14ac="http://schemas.microsoft.com/office/spreadsheetml/2009/9/ac" r="197" s="3" customFormat="true" x14ac:dyDescent="0.25">
      <c r="A197" s="389"/>
      <c r="B197" s="128"/>
      <c r="L197" s="128"/>
      <c r="V197" s="128"/>
      <c r="AF197" s="128"/>
      <c r="AP197" s="434"/>
      <c r="AQ197" s="435"/>
      <c r="AR197" s="435"/>
      <c r="AS197" s="435"/>
      <c r="AT197" s="435"/>
      <c r="AU197" s="435"/>
      <c r="AV197" s="435"/>
      <c r="AW197" s="435"/>
      <c r="AX197" s="435"/>
      <c r="AY197" s="435"/>
      <c r="AZ197" s="434"/>
      <c r="BA197" s="435"/>
      <c r="BB197" s="435"/>
      <c r="BC197" s="435"/>
      <c r="BD197" s="435"/>
      <c r="BE197" s="435"/>
      <c r="BF197" s="435"/>
      <c r="BG197" s="435"/>
      <c r="BH197" s="435"/>
      <c r="BI197" s="435"/>
      <c r="BJ197" s="128"/>
      <c r="BT197" s="128"/>
      <c r="BU197" s="128"/>
      <c r="BV197" s="128"/>
      <c r="BW197" s="128"/>
      <c r="BX197" s="128"/>
      <c r="BY197" s="128"/>
      <c r="BZ197" s="128"/>
      <c r="CA197" s="128"/>
      <c r="CD197" s="434"/>
      <c r="CE197" s="435"/>
      <c r="CF197" s="435"/>
      <c r="CG197" s="435"/>
      <c r="CH197" s="435"/>
      <c r="CI197" s="435"/>
      <c r="CJ197" s="435"/>
      <c r="CK197" s="435"/>
      <c r="CL197" s="435"/>
      <c r="CM197" s="435"/>
      <c r="CN197" s="434"/>
      <c r="CO197" s="435"/>
      <c r="CP197" s="435"/>
      <c r="CQ197" s="435"/>
      <c r="CR197" s="435"/>
      <c r="CS197" s="435"/>
      <c r="CT197" s="435"/>
      <c r="CU197" s="435"/>
      <c r="CV197" s="435"/>
      <c r="CW197" s="435"/>
      <c r="CX197" s="128"/>
      <c r="DH197" s="128"/>
      <c r="DR197" s="434"/>
      <c r="DS197" s="435"/>
      <c r="DT197" s="435"/>
      <c r="DU197" s="435"/>
      <c r="DV197" s="435"/>
      <c r="DW197" s="435"/>
      <c r="DX197" s="435"/>
      <c r="DY197" s="435"/>
      <c r="DZ197" s="435"/>
      <c r="EA197" s="435"/>
      <c r="EB197" s="434"/>
      <c r="EC197" s="435"/>
      <c r="ED197" s="435"/>
      <c r="EE197" s="435"/>
      <c r="EF197" s="435"/>
      <c r="EG197" s="435"/>
      <c r="EH197" s="435"/>
      <c r="EI197" s="435"/>
      <c r="EJ197" s="435"/>
      <c r="EK197" s="435"/>
      <c r="EL197" s="128"/>
      <c r="EV197" s="128"/>
      <c r="FF197" s="128"/>
      <c r="FP197" s="128"/>
      <c r="FZ197" s="128"/>
      <c r="GJ197" s="128"/>
      <c r="GT197" s="128"/>
      <c r="HD197" s="128"/>
      <c r="HN197" s="128"/>
      <c r="HX197" s="128"/>
      <c r="IH197" s="128"/>
      <c r="IR197" s="128"/>
      <c r="JB197" s="128"/>
      <c r="JL197" s="128"/>
      <c r="JV197" s="128"/>
      <c r="KF197" s="128"/>
    </row>
    <row xmlns:x14ac="http://schemas.microsoft.com/office/spreadsheetml/2009/9/ac" r="198" s="3" customFormat="true" x14ac:dyDescent="0.25">
      <c r="A198" s="389"/>
      <c r="B198" s="128"/>
      <c r="L198" s="128"/>
      <c r="V198" s="128"/>
      <c r="AF198" s="128"/>
      <c r="AP198" s="434"/>
      <c r="AQ198" s="435"/>
      <c r="AR198" s="435"/>
      <c r="AS198" s="435"/>
      <c r="AT198" s="435"/>
      <c r="AU198" s="435"/>
      <c r="AV198" s="435"/>
      <c r="AW198" s="435"/>
      <c r="AX198" s="435"/>
      <c r="AY198" s="435"/>
      <c r="AZ198" s="434"/>
      <c r="BA198" s="435"/>
      <c r="BB198" s="435"/>
      <c r="BC198" s="435"/>
      <c r="BD198" s="435"/>
      <c r="BE198" s="435"/>
      <c r="BF198" s="435"/>
      <c r="BG198" s="435"/>
      <c r="BH198" s="435"/>
      <c r="BI198" s="435"/>
      <c r="BJ198" s="128"/>
      <c r="BT198" s="128"/>
      <c r="BU198" s="128"/>
      <c r="BV198" s="128"/>
      <c r="BW198" s="128"/>
      <c r="BX198" s="128"/>
      <c r="BY198" s="128"/>
      <c r="BZ198" s="128"/>
      <c r="CA198" s="128"/>
      <c r="CD198" s="434"/>
      <c r="CE198" s="435"/>
      <c r="CF198" s="435"/>
      <c r="CG198" s="435"/>
      <c r="CH198" s="435"/>
      <c r="CI198" s="435"/>
      <c r="CJ198" s="435"/>
      <c r="CK198" s="435"/>
      <c r="CL198" s="435"/>
      <c r="CM198" s="435"/>
      <c r="CN198" s="434"/>
      <c r="CO198" s="435"/>
      <c r="CP198" s="435"/>
      <c r="CQ198" s="435"/>
      <c r="CR198" s="435"/>
      <c r="CS198" s="435"/>
      <c r="CT198" s="435"/>
      <c r="CU198" s="435"/>
      <c r="CV198" s="435"/>
      <c r="CW198" s="435"/>
      <c r="CX198" s="128"/>
      <c r="DH198" s="128"/>
      <c r="DR198" s="434"/>
      <c r="DS198" s="435"/>
      <c r="DT198" s="435"/>
      <c r="DU198" s="435"/>
      <c r="DV198" s="435"/>
      <c r="DW198" s="435"/>
      <c r="DX198" s="435"/>
      <c r="DY198" s="435"/>
      <c r="DZ198" s="435"/>
      <c r="EA198" s="435"/>
      <c r="EB198" s="434"/>
      <c r="EC198" s="435"/>
      <c r="ED198" s="435"/>
      <c r="EE198" s="435"/>
      <c r="EF198" s="435"/>
      <c r="EG198" s="435"/>
      <c r="EH198" s="435"/>
      <c r="EI198" s="435"/>
      <c r="EJ198" s="435"/>
      <c r="EK198" s="435"/>
      <c r="EL198" s="128"/>
      <c r="EV198" s="128"/>
      <c r="FF198" s="128"/>
      <c r="FP198" s="128"/>
      <c r="FZ198" s="128"/>
      <c r="GJ198" s="128"/>
      <c r="GT198" s="128"/>
      <c r="HD198" s="128"/>
      <c r="HN198" s="128"/>
      <c r="HX198" s="128"/>
      <c r="IH198" s="128"/>
      <c r="IR198" s="128"/>
      <c r="JB198" s="128"/>
      <c r="JL198" s="128"/>
      <c r="JV198" s="128"/>
      <c r="KF198" s="128"/>
    </row>
    <row xmlns:x14ac="http://schemas.microsoft.com/office/spreadsheetml/2009/9/ac" r="199" s="3" customFormat="true" x14ac:dyDescent="0.25">
      <c r="A199" s="389"/>
      <c r="B199" s="128"/>
      <c r="L199" s="128"/>
      <c r="V199" s="128"/>
      <c r="AF199" s="128"/>
      <c r="AP199" s="434"/>
      <c r="AQ199" s="435"/>
      <c r="AR199" s="435"/>
      <c r="AS199" s="435"/>
      <c r="AT199" s="435"/>
      <c r="AU199" s="435"/>
      <c r="AV199" s="435"/>
      <c r="AW199" s="435"/>
      <c r="AX199" s="435"/>
      <c r="AY199" s="435"/>
      <c r="AZ199" s="434"/>
      <c r="BA199" s="435"/>
      <c r="BB199" s="435"/>
      <c r="BC199" s="435"/>
      <c r="BD199" s="435"/>
      <c r="BE199" s="435"/>
      <c r="BF199" s="435"/>
      <c r="BG199" s="435"/>
      <c r="BH199" s="435"/>
      <c r="BI199" s="435"/>
      <c r="BJ199" s="128"/>
      <c r="BT199" s="128"/>
      <c r="BU199" s="128"/>
      <c r="BV199" s="128"/>
      <c r="BW199" s="128"/>
      <c r="BX199" s="128"/>
      <c r="BY199" s="128"/>
      <c r="BZ199" s="128"/>
      <c r="CA199" s="128"/>
      <c r="CD199" s="434"/>
      <c r="CE199" s="435"/>
      <c r="CF199" s="435"/>
      <c r="CG199" s="435"/>
      <c r="CH199" s="435"/>
      <c r="CI199" s="435"/>
      <c r="CJ199" s="435"/>
      <c r="CK199" s="435"/>
      <c r="CL199" s="435"/>
      <c r="CM199" s="435"/>
      <c r="CN199" s="434"/>
      <c r="CO199" s="435"/>
      <c r="CP199" s="435"/>
      <c r="CQ199" s="435"/>
      <c r="CR199" s="435"/>
      <c r="CS199" s="435"/>
      <c r="CT199" s="435"/>
      <c r="CU199" s="435"/>
      <c r="CV199" s="435"/>
      <c r="CW199" s="435"/>
      <c r="CX199" s="128"/>
      <c r="DH199" s="128"/>
      <c r="DR199" s="434"/>
      <c r="DS199" s="435"/>
      <c r="DT199" s="435"/>
      <c r="DU199" s="435"/>
      <c r="DV199" s="435"/>
      <c r="DW199" s="435"/>
      <c r="DX199" s="435"/>
      <c r="DY199" s="435"/>
      <c r="DZ199" s="435"/>
      <c r="EA199" s="435"/>
      <c r="EB199" s="434"/>
      <c r="EC199" s="435"/>
      <c r="ED199" s="435"/>
      <c r="EE199" s="435"/>
      <c r="EF199" s="435"/>
      <c r="EG199" s="435"/>
      <c r="EH199" s="435"/>
      <c r="EI199" s="435"/>
      <c r="EJ199" s="435"/>
      <c r="EK199" s="435"/>
      <c r="EL199" s="128"/>
      <c r="EV199" s="128"/>
      <c r="FF199" s="128"/>
      <c r="FP199" s="128"/>
      <c r="FZ199" s="128"/>
      <c r="GJ199" s="128"/>
      <c r="GT199" s="128"/>
      <c r="HD199" s="128"/>
      <c r="HN199" s="128"/>
      <c r="HX199" s="128"/>
      <c r="IH199" s="128"/>
      <c r="IR199" s="128"/>
      <c r="JB199" s="128"/>
      <c r="JL199" s="128"/>
      <c r="JV199" s="128"/>
      <c r="KF199" s="128"/>
    </row>
    <row xmlns:x14ac="http://schemas.microsoft.com/office/spreadsheetml/2009/9/ac" r="200" s="3" customFormat="true" x14ac:dyDescent="0.25">
      <c r="A200" s="389"/>
      <c r="B200" s="128"/>
      <c r="L200" s="128"/>
      <c r="V200" s="128"/>
      <c r="AF200" s="128"/>
      <c r="AP200" s="434"/>
      <c r="AQ200" s="435"/>
      <c r="AR200" s="435"/>
      <c r="AS200" s="435"/>
      <c r="AT200" s="435"/>
      <c r="AU200" s="435"/>
      <c r="AV200" s="435"/>
      <c r="AW200" s="435"/>
      <c r="AX200" s="435"/>
      <c r="AY200" s="435"/>
      <c r="AZ200" s="434"/>
      <c r="BA200" s="435"/>
      <c r="BB200" s="435"/>
      <c r="BC200" s="435"/>
      <c r="BD200" s="435"/>
      <c r="BE200" s="435"/>
      <c r="BF200" s="435"/>
      <c r="BG200" s="435"/>
      <c r="BH200" s="435"/>
      <c r="BI200" s="435"/>
      <c r="BJ200" s="128"/>
      <c r="BT200" s="128"/>
      <c r="BU200" s="128"/>
      <c r="BV200" s="128"/>
      <c r="BW200" s="128"/>
      <c r="BX200" s="128"/>
      <c r="BY200" s="128"/>
      <c r="BZ200" s="128"/>
      <c r="CA200" s="128"/>
      <c r="CD200" s="434"/>
      <c r="CE200" s="435"/>
      <c r="CF200" s="435"/>
      <c r="CG200" s="435"/>
      <c r="CH200" s="435"/>
      <c r="CI200" s="435"/>
      <c r="CJ200" s="435"/>
      <c r="CK200" s="435"/>
      <c r="CL200" s="435"/>
      <c r="CM200" s="435"/>
      <c r="CN200" s="434"/>
      <c r="CO200" s="435"/>
      <c r="CP200" s="435"/>
      <c r="CQ200" s="435"/>
      <c r="CR200" s="435"/>
      <c r="CS200" s="435"/>
      <c r="CT200" s="435"/>
      <c r="CU200" s="435"/>
      <c r="CV200" s="435"/>
      <c r="CW200" s="435"/>
      <c r="CX200" s="128"/>
      <c r="DH200" s="128"/>
      <c r="DR200" s="434"/>
      <c r="DS200" s="435"/>
      <c r="DT200" s="435"/>
      <c r="DU200" s="435"/>
      <c r="DV200" s="435"/>
      <c r="DW200" s="435"/>
      <c r="DX200" s="435"/>
      <c r="DY200" s="435"/>
      <c r="DZ200" s="435"/>
      <c r="EA200" s="435"/>
      <c r="EB200" s="434"/>
      <c r="EC200" s="435"/>
      <c r="ED200" s="435"/>
      <c r="EE200" s="435"/>
      <c r="EF200" s="435"/>
      <c r="EG200" s="435"/>
      <c r="EH200" s="435"/>
      <c r="EI200" s="435"/>
      <c r="EJ200" s="435"/>
      <c r="EK200" s="435"/>
      <c r="EL200" s="128"/>
      <c r="EV200" s="128"/>
      <c r="FF200" s="128"/>
      <c r="FP200" s="128"/>
      <c r="FZ200" s="128"/>
      <c r="GJ200" s="128"/>
      <c r="GT200" s="128"/>
      <c r="HD200" s="128"/>
      <c r="HN200" s="128"/>
      <c r="HX200" s="128"/>
      <c r="IH200" s="128"/>
      <c r="IR200" s="128"/>
      <c r="JB200" s="128"/>
      <c r="JL200" s="128"/>
      <c r="JV200" s="128"/>
      <c r="KF200" s="128"/>
    </row>
    <row xmlns:x14ac="http://schemas.microsoft.com/office/spreadsheetml/2009/9/ac" r="201" s="3" customFormat="true" x14ac:dyDescent="0.25">
      <c r="A201" s="389"/>
      <c r="B201" s="128"/>
      <c r="L201" s="128"/>
      <c r="V201" s="128"/>
      <c r="AF201" s="128"/>
      <c r="AP201" s="434"/>
      <c r="AQ201" s="435"/>
      <c r="AR201" s="435"/>
      <c r="AS201" s="435"/>
      <c r="AT201" s="435"/>
      <c r="AU201" s="435"/>
      <c r="AV201" s="435"/>
      <c r="AW201" s="435"/>
      <c r="AX201" s="435"/>
      <c r="AY201" s="435"/>
      <c r="AZ201" s="434"/>
      <c r="BA201" s="435"/>
      <c r="BB201" s="435"/>
      <c r="BC201" s="435"/>
      <c r="BD201" s="435"/>
      <c r="BE201" s="435"/>
      <c r="BF201" s="435"/>
      <c r="BG201" s="435"/>
      <c r="BH201" s="435"/>
      <c r="BI201" s="435"/>
      <c r="BJ201" s="128"/>
      <c r="BT201" s="128"/>
      <c r="BU201" s="128"/>
      <c r="BV201" s="128"/>
      <c r="BW201" s="128"/>
      <c r="BX201" s="128"/>
      <c r="BY201" s="128"/>
      <c r="BZ201" s="128"/>
      <c r="CA201" s="128"/>
      <c r="CD201" s="434"/>
      <c r="CE201" s="435"/>
      <c r="CF201" s="435"/>
      <c r="CG201" s="435"/>
      <c r="CH201" s="435"/>
      <c r="CI201" s="435"/>
      <c r="CJ201" s="435"/>
      <c r="CK201" s="435"/>
      <c r="CL201" s="435"/>
      <c r="CM201" s="435"/>
      <c r="CN201" s="434"/>
      <c r="CO201" s="435"/>
      <c r="CP201" s="435"/>
      <c r="CQ201" s="435"/>
      <c r="CR201" s="435"/>
      <c r="CS201" s="435"/>
      <c r="CT201" s="435"/>
      <c r="CU201" s="435"/>
      <c r="CV201" s="435"/>
      <c r="CW201" s="435"/>
      <c r="CX201" s="128"/>
      <c r="DH201" s="128"/>
      <c r="DR201" s="434"/>
      <c r="DS201" s="435"/>
      <c r="DT201" s="435"/>
      <c r="DU201" s="435"/>
      <c r="DV201" s="435"/>
      <c r="DW201" s="435"/>
      <c r="DX201" s="435"/>
      <c r="DY201" s="435"/>
      <c r="DZ201" s="435"/>
      <c r="EA201" s="435"/>
      <c r="EB201" s="434"/>
      <c r="EC201" s="435"/>
      <c r="ED201" s="435"/>
      <c r="EE201" s="435"/>
      <c r="EF201" s="435"/>
      <c r="EG201" s="435"/>
      <c r="EH201" s="435"/>
      <c r="EI201" s="435"/>
      <c r="EJ201" s="435"/>
      <c r="EK201" s="435"/>
      <c r="EL201" s="128"/>
      <c r="EV201" s="128"/>
      <c r="FF201" s="128"/>
      <c r="FP201" s="128"/>
      <c r="FZ201" s="128"/>
      <c r="GJ201" s="128"/>
      <c r="GT201" s="128"/>
      <c r="HD201" s="128"/>
      <c r="HN201" s="128"/>
      <c r="HX201" s="128"/>
      <c r="IH201" s="128"/>
      <c r="IR201" s="128"/>
      <c r="JB201" s="128"/>
      <c r="JL201" s="128"/>
      <c r="JV201" s="128"/>
      <c r="KF201" s="128"/>
    </row>
    <row xmlns:x14ac="http://schemas.microsoft.com/office/spreadsheetml/2009/9/ac" r="202" s="3" customFormat="true" x14ac:dyDescent="0.25">
      <c r="A202" s="389"/>
      <c r="B202" s="128"/>
      <c r="L202" s="128"/>
      <c r="V202" s="128"/>
      <c r="AF202" s="128"/>
      <c r="AP202" s="434"/>
      <c r="AQ202" s="435"/>
      <c r="AR202" s="435"/>
      <c r="AS202" s="435"/>
      <c r="AT202" s="435"/>
      <c r="AU202" s="435"/>
      <c r="AV202" s="435"/>
      <c r="AW202" s="435"/>
      <c r="AX202" s="435"/>
      <c r="AY202" s="435"/>
      <c r="AZ202" s="434"/>
      <c r="BA202" s="435"/>
      <c r="BB202" s="435"/>
      <c r="BC202" s="435"/>
      <c r="BD202" s="435"/>
      <c r="BE202" s="435"/>
      <c r="BF202" s="435"/>
      <c r="BG202" s="435"/>
      <c r="BH202" s="435"/>
      <c r="BI202" s="435"/>
      <c r="BJ202" s="128"/>
      <c r="BT202" s="128"/>
      <c r="BU202" s="128"/>
      <c r="BV202" s="128"/>
      <c r="BW202" s="128"/>
      <c r="BX202" s="128"/>
      <c r="BY202" s="128"/>
      <c r="BZ202" s="128"/>
      <c r="CA202" s="128"/>
      <c r="CD202" s="434"/>
      <c r="CE202" s="435"/>
      <c r="CF202" s="435"/>
      <c r="CG202" s="435"/>
      <c r="CH202" s="435"/>
      <c r="CI202" s="435"/>
      <c r="CJ202" s="435"/>
      <c r="CK202" s="435"/>
      <c r="CL202" s="435"/>
      <c r="CM202" s="435"/>
      <c r="CN202" s="434"/>
      <c r="CO202" s="435"/>
      <c r="CP202" s="435"/>
      <c r="CQ202" s="435"/>
      <c r="CR202" s="435"/>
      <c r="CS202" s="435"/>
      <c r="CT202" s="435"/>
      <c r="CU202" s="435"/>
      <c r="CV202" s="435"/>
      <c r="CW202" s="435"/>
      <c r="CX202" s="128"/>
      <c r="DH202" s="128"/>
      <c r="DR202" s="434"/>
      <c r="DS202" s="435"/>
      <c r="DT202" s="435"/>
      <c r="DU202" s="435"/>
      <c r="DV202" s="435"/>
      <c r="DW202" s="435"/>
      <c r="DX202" s="435"/>
      <c r="DY202" s="435"/>
      <c r="DZ202" s="435"/>
      <c r="EA202" s="435"/>
      <c r="EB202" s="434"/>
      <c r="EC202" s="435"/>
      <c r="ED202" s="435"/>
      <c r="EE202" s="435"/>
      <c r="EF202" s="435"/>
      <c r="EG202" s="435"/>
      <c r="EH202" s="435"/>
      <c r="EI202" s="435"/>
      <c r="EJ202" s="435"/>
      <c r="EK202" s="435"/>
      <c r="EL202" s="128"/>
      <c r="EV202" s="128"/>
      <c r="FF202" s="128"/>
      <c r="FP202" s="128"/>
      <c r="FZ202" s="128"/>
      <c r="GJ202" s="128"/>
      <c r="GT202" s="128"/>
      <c r="HD202" s="128"/>
      <c r="HN202" s="128"/>
      <c r="HX202" s="128"/>
      <c r="IH202" s="128"/>
      <c r="IR202" s="128"/>
      <c r="JB202" s="128"/>
      <c r="JL202" s="128"/>
      <c r="JV202" s="128"/>
      <c r="KF202" s="128"/>
    </row>
    <row xmlns:x14ac="http://schemas.microsoft.com/office/spreadsheetml/2009/9/ac" r="203" s="3" customFormat="true" x14ac:dyDescent="0.25">
      <c r="A203" s="389"/>
      <c r="B203" s="128"/>
      <c r="L203" s="128"/>
      <c r="V203" s="128"/>
      <c r="AF203" s="128"/>
      <c r="AP203" s="434"/>
      <c r="AQ203" s="435"/>
      <c r="AR203" s="435"/>
      <c r="AS203" s="435"/>
      <c r="AT203" s="435"/>
      <c r="AU203" s="435"/>
      <c r="AV203" s="435"/>
      <c r="AW203" s="435"/>
      <c r="AX203" s="435"/>
      <c r="AY203" s="435"/>
      <c r="AZ203" s="434"/>
      <c r="BA203" s="435"/>
      <c r="BB203" s="435"/>
      <c r="BC203" s="435"/>
      <c r="BD203" s="435"/>
      <c r="BE203" s="435"/>
      <c r="BF203" s="435"/>
      <c r="BG203" s="435"/>
      <c r="BH203" s="435"/>
      <c r="BI203" s="435"/>
      <c r="BJ203" s="128"/>
      <c r="BT203" s="128"/>
      <c r="BU203" s="128"/>
      <c r="BV203" s="128"/>
      <c r="BW203" s="128"/>
      <c r="BX203" s="128"/>
      <c r="BY203" s="128"/>
      <c r="BZ203" s="128"/>
      <c r="CA203" s="128"/>
      <c r="CD203" s="434"/>
      <c r="CE203" s="435"/>
      <c r="CF203" s="435"/>
      <c r="CG203" s="435"/>
      <c r="CH203" s="435"/>
      <c r="CI203" s="435"/>
      <c r="CJ203" s="435"/>
      <c r="CK203" s="435"/>
      <c r="CL203" s="435"/>
      <c r="CM203" s="435"/>
      <c r="CN203" s="434"/>
      <c r="CO203" s="435"/>
      <c r="CP203" s="435"/>
      <c r="CQ203" s="435"/>
      <c r="CR203" s="435"/>
      <c r="CS203" s="435"/>
      <c r="CT203" s="435"/>
      <c r="CU203" s="435"/>
      <c r="CV203" s="435"/>
      <c r="CW203" s="435"/>
      <c r="CX203" s="128"/>
      <c r="DH203" s="128"/>
      <c r="DR203" s="434"/>
      <c r="DS203" s="435"/>
      <c r="DT203" s="435"/>
      <c r="DU203" s="435"/>
      <c r="DV203" s="435"/>
      <c r="DW203" s="435"/>
      <c r="DX203" s="435"/>
      <c r="DY203" s="435"/>
      <c r="DZ203" s="435"/>
      <c r="EA203" s="435"/>
      <c r="EB203" s="434"/>
      <c r="EC203" s="435"/>
      <c r="ED203" s="435"/>
      <c r="EE203" s="435"/>
      <c r="EF203" s="435"/>
      <c r="EG203" s="435"/>
      <c r="EH203" s="435"/>
      <c r="EI203" s="435"/>
      <c r="EJ203" s="435"/>
      <c r="EK203" s="435"/>
      <c r="EL203" s="128"/>
      <c r="EV203" s="128"/>
      <c r="FF203" s="128"/>
      <c r="FP203" s="128"/>
      <c r="FZ203" s="128"/>
      <c r="GJ203" s="128"/>
      <c r="GT203" s="128"/>
      <c r="HD203" s="128"/>
      <c r="HN203" s="128"/>
      <c r="HX203" s="128"/>
      <c r="IH203" s="128"/>
      <c r="IR203" s="128"/>
      <c r="JB203" s="128"/>
      <c r="JL203" s="128"/>
      <c r="JV203" s="128"/>
      <c r="KF203" s="128"/>
    </row>
    <row xmlns:x14ac="http://schemas.microsoft.com/office/spreadsheetml/2009/9/ac" r="204" s="3" customFormat="true" x14ac:dyDescent="0.25">
      <c r="A204" s="389"/>
      <c r="B204" s="128"/>
      <c r="L204" s="128"/>
      <c r="V204" s="128"/>
      <c r="AF204" s="128"/>
      <c r="AP204" s="434"/>
      <c r="AQ204" s="435"/>
      <c r="AR204" s="435"/>
      <c r="AS204" s="435"/>
      <c r="AT204" s="435"/>
      <c r="AU204" s="435"/>
      <c r="AV204" s="435"/>
      <c r="AW204" s="435"/>
      <c r="AX204" s="435"/>
      <c r="AY204" s="435"/>
      <c r="AZ204" s="434"/>
      <c r="BA204" s="435"/>
      <c r="BB204" s="435"/>
      <c r="BC204" s="435"/>
      <c r="BD204" s="435"/>
      <c r="BE204" s="435"/>
      <c r="BF204" s="435"/>
      <c r="BG204" s="435"/>
      <c r="BH204" s="435"/>
      <c r="BI204" s="435"/>
      <c r="BJ204" s="128"/>
      <c r="BT204" s="128"/>
      <c r="BU204" s="128"/>
      <c r="BV204" s="128"/>
      <c r="BW204" s="128"/>
      <c r="BX204" s="128"/>
      <c r="BY204" s="128"/>
      <c r="BZ204" s="128"/>
      <c r="CA204" s="128"/>
      <c r="CD204" s="434"/>
      <c r="CE204" s="435"/>
      <c r="CF204" s="435"/>
      <c r="CG204" s="435"/>
      <c r="CH204" s="435"/>
      <c r="CI204" s="435"/>
      <c r="CJ204" s="435"/>
      <c r="CK204" s="435"/>
      <c r="CL204" s="435"/>
      <c r="CM204" s="435"/>
      <c r="CN204" s="434"/>
      <c r="CO204" s="435"/>
      <c r="CP204" s="435"/>
      <c r="CQ204" s="435"/>
      <c r="CR204" s="435"/>
      <c r="CS204" s="435"/>
      <c r="CT204" s="435"/>
      <c r="CU204" s="435"/>
      <c r="CV204" s="435"/>
      <c r="CW204" s="435"/>
      <c r="CX204" s="128"/>
      <c r="DH204" s="128"/>
      <c r="DR204" s="434"/>
      <c r="DS204" s="435"/>
      <c r="DT204" s="435"/>
      <c r="DU204" s="435"/>
      <c r="DV204" s="435"/>
      <c r="DW204" s="435"/>
      <c r="DX204" s="435"/>
      <c r="DY204" s="435"/>
      <c r="DZ204" s="435"/>
      <c r="EA204" s="435"/>
      <c r="EB204" s="434"/>
      <c r="EC204" s="435"/>
      <c r="ED204" s="435"/>
      <c r="EE204" s="435"/>
      <c r="EF204" s="435"/>
      <c r="EG204" s="435"/>
      <c r="EH204" s="435"/>
      <c r="EI204" s="435"/>
      <c r="EJ204" s="435"/>
      <c r="EK204" s="435"/>
      <c r="EL204" s="128"/>
      <c r="EV204" s="128"/>
      <c r="FF204" s="128"/>
      <c r="FP204" s="128"/>
      <c r="FZ204" s="128"/>
      <c r="GJ204" s="128"/>
      <c r="GT204" s="128"/>
      <c r="HD204" s="128"/>
      <c r="HN204" s="128"/>
      <c r="HX204" s="128"/>
      <c r="IH204" s="128"/>
      <c r="IR204" s="128"/>
      <c r="JB204" s="128"/>
      <c r="JL204" s="128"/>
      <c r="JV204" s="128"/>
      <c r="KF204" s="128"/>
    </row>
    <row xmlns:x14ac="http://schemas.microsoft.com/office/spreadsheetml/2009/9/ac" r="205" s="3" customFormat="true" x14ac:dyDescent="0.25">
      <c r="A205" s="389"/>
      <c r="B205" s="128"/>
      <c r="L205" s="128"/>
      <c r="V205" s="128"/>
      <c r="AF205" s="128"/>
      <c r="AP205" s="434"/>
      <c r="AQ205" s="435"/>
      <c r="AR205" s="435"/>
      <c r="AS205" s="435"/>
      <c r="AT205" s="435"/>
      <c r="AU205" s="435"/>
      <c r="AV205" s="435"/>
      <c r="AW205" s="435"/>
      <c r="AX205" s="435"/>
      <c r="AY205" s="435"/>
      <c r="AZ205" s="434"/>
      <c r="BA205" s="435"/>
      <c r="BB205" s="435"/>
      <c r="BC205" s="435"/>
      <c r="BD205" s="435"/>
      <c r="BE205" s="435"/>
      <c r="BF205" s="435"/>
      <c r="BG205" s="435"/>
      <c r="BH205" s="435"/>
      <c r="BI205" s="435"/>
      <c r="BJ205" s="128"/>
      <c r="BT205" s="128"/>
      <c r="BU205" s="128"/>
      <c r="BV205" s="128"/>
      <c r="BW205" s="128"/>
      <c r="BX205" s="128"/>
      <c r="BY205" s="128"/>
      <c r="BZ205" s="128"/>
      <c r="CA205" s="128"/>
      <c r="CD205" s="434"/>
      <c r="CE205" s="435"/>
      <c r="CF205" s="435"/>
      <c r="CG205" s="435"/>
      <c r="CH205" s="435"/>
      <c r="CI205" s="435"/>
      <c r="CJ205" s="435"/>
      <c r="CK205" s="435"/>
      <c r="CL205" s="435"/>
      <c r="CM205" s="435"/>
      <c r="CN205" s="434"/>
      <c r="CO205" s="435"/>
      <c r="CP205" s="435"/>
      <c r="CQ205" s="435"/>
      <c r="CR205" s="435"/>
      <c r="CS205" s="435"/>
      <c r="CT205" s="435"/>
      <c r="CU205" s="435"/>
      <c r="CV205" s="435"/>
      <c r="CW205" s="435"/>
      <c r="CX205" s="128"/>
      <c r="DH205" s="128"/>
      <c r="DR205" s="434"/>
      <c r="DS205" s="435"/>
      <c r="DT205" s="435"/>
      <c r="DU205" s="435"/>
      <c r="DV205" s="435"/>
      <c r="DW205" s="435"/>
      <c r="DX205" s="435"/>
      <c r="DY205" s="435"/>
      <c r="DZ205" s="435"/>
      <c r="EA205" s="435"/>
      <c r="EB205" s="434"/>
      <c r="EC205" s="435"/>
      <c r="ED205" s="435"/>
      <c r="EE205" s="435"/>
      <c r="EF205" s="435"/>
      <c r="EG205" s="435"/>
      <c r="EH205" s="435"/>
      <c r="EI205" s="435"/>
      <c r="EJ205" s="435"/>
      <c r="EK205" s="435"/>
      <c r="EL205" s="128"/>
      <c r="EV205" s="128"/>
      <c r="FF205" s="128"/>
      <c r="FP205" s="128"/>
      <c r="FZ205" s="128"/>
      <c r="GJ205" s="128"/>
      <c r="GT205" s="128"/>
      <c r="HD205" s="128"/>
      <c r="HN205" s="128"/>
      <c r="HX205" s="128"/>
      <c r="IH205" s="128"/>
      <c r="IR205" s="128"/>
      <c r="JB205" s="128"/>
      <c r="JL205" s="128"/>
      <c r="JV205" s="128"/>
      <c r="KF205" s="128"/>
    </row>
    <row xmlns:x14ac="http://schemas.microsoft.com/office/spreadsheetml/2009/9/ac" r="206" s="3" customFormat="true" x14ac:dyDescent="0.25">
      <c r="A206" s="389"/>
      <c r="B206" s="128"/>
      <c r="L206" s="128"/>
      <c r="V206" s="128"/>
      <c r="AF206" s="128"/>
      <c r="AP206" s="434"/>
      <c r="AQ206" s="435"/>
      <c r="AR206" s="435"/>
      <c r="AS206" s="435"/>
      <c r="AT206" s="435"/>
      <c r="AU206" s="435"/>
      <c r="AV206" s="435"/>
      <c r="AW206" s="435"/>
      <c r="AX206" s="435"/>
      <c r="AY206" s="435"/>
      <c r="AZ206" s="434"/>
      <c r="BA206" s="435"/>
      <c r="BB206" s="435"/>
      <c r="BC206" s="435"/>
      <c r="BD206" s="435"/>
      <c r="BE206" s="435"/>
      <c r="BF206" s="435"/>
      <c r="BG206" s="435"/>
      <c r="BH206" s="435"/>
      <c r="BI206" s="435"/>
      <c r="BJ206" s="128"/>
      <c r="BT206" s="128"/>
      <c r="BU206" s="128"/>
      <c r="BV206" s="128"/>
      <c r="BW206" s="128"/>
      <c r="BX206" s="128"/>
      <c r="BY206" s="128"/>
      <c r="BZ206" s="128"/>
      <c r="CA206" s="128"/>
      <c r="CD206" s="434"/>
      <c r="CE206" s="435"/>
      <c r="CF206" s="435"/>
      <c r="CG206" s="435"/>
      <c r="CH206" s="435"/>
      <c r="CI206" s="435"/>
      <c r="CJ206" s="435"/>
      <c r="CK206" s="435"/>
      <c r="CL206" s="435"/>
      <c r="CM206" s="435"/>
      <c r="CN206" s="434"/>
      <c r="CO206" s="435"/>
      <c r="CP206" s="435"/>
      <c r="CQ206" s="435"/>
      <c r="CR206" s="435"/>
      <c r="CS206" s="435"/>
      <c r="CT206" s="435"/>
      <c r="CU206" s="435"/>
      <c r="CV206" s="435"/>
      <c r="CW206" s="435"/>
      <c r="CX206" s="128"/>
      <c r="DH206" s="128"/>
      <c r="DR206" s="434"/>
      <c r="DS206" s="435"/>
      <c r="DT206" s="435"/>
      <c r="DU206" s="435"/>
      <c r="DV206" s="435"/>
      <c r="DW206" s="435"/>
      <c r="DX206" s="435"/>
      <c r="DY206" s="435"/>
      <c r="DZ206" s="435"/>
      <c r="EA206" s="435"/>
      <c r="EB206" s="434"/>
      <c r="EC206" s="435"/>
      <c r="ED206" s="435"/>
      <c r="EE206" s="435"/>
      <c r="EF206" s="435"/>
      <c r="EG206" s="435"/>
      <c r="EH206" s="435"/>
      <c r="EI206" s="435"/>
      <c r="EJ206" s="435"/>
      <c r="EK206" s="435"/>
      <c r="EL206" s="128"/>
      <c r="EV206" s="128"/>
      <c r="FF206" s="128"/>
      <c r="FP206" s="128"/>
      <c r="FZ206" s="128"/>
      <c r="GJ206" s="128"/>
      <c r="GT206" s="128"/>
      <c r="HD206" s="128"/>
      <c r="HN206" s="128"/>
      <c r="HX206" s="128"/>
      <c r="IH206" s="128"/>
      <c r="IR206" s="128"/>
      <c r="JB206" s="128"/>
      <c r="JL206" s="128"/>
      <c r="JV206" s="128"/>
      <c r="KF206" s="128"/>
    </row>
    <row xmlns:x14ac="http://schemas.microsoft.com/office/spreadsheetml/2009/9/ac" r="207" s="3" customFormat="true" x14ac:dyDescent="0.25">
      <c r="A207" s="389"/>
      <c r="B207" s="128"/>
      <c r="L207" s="128"/>
      <c r="V207" s="128"/>
      <c r="AF207" s="128"/>
      <c r="AP207" s="434"/>
      <c r="AQ207" s="435"/>
      <c r="AR207" s="435"/>
      <c r="AS207" s="435"/>
      <c r="AT207" s="435"/>
      <c r="AU207" s="435"/>
      <c r="AV207" s="435"/>
      <c r="AW207" s="435"/>
      <c r="AX207" s="435"/>
      <c r="AY207" s="435"/>
      <c r="AZ207" s="434"/>
      <c r="BA207" s="435"/>
      <c r="BB207" s="435"/>
      <c r="BC207" s="435"/>
      <c r="BD207" s="435"/>
      <c r="BE207" s="435"/>
      <c r="BF207" s="435"/>
      <c r="BG207" s="435"/>
      <c r="BH207" s="435"/>
      <c r="BI207" s="435"/>
      <c r="BJ207" s="128"/>
      <c r="BT207" s="128"/>
      <c r="BU207" s="128"/>
      <c r="BV207" s="128"/>
      <c r="BW207" s="128"/>
      <c r="BX207" s="128"/>
      <c r="BY207" s="128"/>
      <c r="BZ207" s="128"/>
      <c r="CA207" s="128"/>
      <c r="CD207" s="434"/>
      <c r="CE207" s="435"/>
      <c r="CF207" s="435"/>
      <c r="CG207" s="435"/>
      <c r="CH207" s="435"/>
      <c r="CI207" s="435"/>
      <c r="CJ207" s="435"/>
      <c r="CK207" s="435"/>
      <c r="CL207" s="435"/>
      <c r="CM207" s="435"/>
      <c r="CN207" s="434"/>
      <c r="CO207" s="435"/>
      <c r="CP207" s="435"/>
      <c r="CQ207" s="435"/>
      <c r="CR207" s="435"/>
      <c r="CS207" s="435"/>
      <c r="CT207" s="435"/>
      <c r="CU207" s="435"/>
      <c r="CV207" s="435"/>
      <c r="CW207" s="435"/>
      <c r="CX207" s="128"/>
      <c r="DH207" s="128"/>
      <c r="DR207" s="434"/>
      <c r="DS207" s="435"/>
      <c r="DT207" s="435"/>
      <c r="DU207" s="435"/>
      <c r="DV207" s="435"/>
      <c r="DW207" s="435"/>
      <c r="DX207" s="435"/>
      <c r="DY207" s="435"/>
      <c r="DZ207" s="435"/>
      <c r="EA207" s="435"/>
      <c r="EB207" s="434"/>
      <c r="EC207" s="435"/>
      <c r="ED207" s="435"/>
      <c r="EE207" s="435"/>
      <c r="EF207" s="435"/>
      <c r="EG207" s="435"/>
      <c r="EH207" s="435"/>
      <c r="EI207" s="435"/>
      <c r="EJ207" s="435"/>
      <c r="EK207" s="435"/>
      <c r="EL207" s="128"/>
      <c r="EV207" s="128"/>
      <c r="FF207" s="128"/>
      <c r="FP207" s="128"/>
      <c r="FZ207" s="128"/>
      <c r="GJ207" s="128"/>
      <c r="GT207" s="128"/>
      <c r="HD207" s="128"/>
      <c r="HN207" s="128"/>
      <c r="HX207" s="128"/>
      <c r="IH207" s="128"/>
      <c r="IR207" s="128"/>
      <c r="JB207" s="128"/>
      <c r="JL207" s="128"/>
      <c r="JV207" s="128"/>
      <c r="KF207" s="128"/>
    </row>
    <row xmlns:x14ac="http://schemas.microsoft.com/office/spreadsheetml/2009/9/ac" r="208" s="3" customFormat="true" x14ac:dyDescent="0.25">
      <c r="A208" s="389"/>
      <c r="B208" s="128"/>
      <c r="L208" s="128"/>
      <c r="V208" s="128"/>
      <c r="AF208" s="128"/>
      <c r="AP208" s="434"/>
      <c r="AQ208" s="435"/>
      <c r="AR208" s="435"/>
      <c r="AS208" s="435"/>
      <c r="AT208" s="435"/>
      <c r="AU208" s="435"/>
      <c r="AV208" s="435"/>
      <c r="AW208" s="435"/>
      <c r="AX208" s="435"/>
      <c r="AY208" s="435"/>
      <c r="AZ208" s="434"/>
      <c r="BA208" s="435"/>
      <c r="BB208" s="435"/>
      <c r="BC208" s="435"/>
      <c r="BD208" s="435"/>
      <c r="BE208" s="435"/>
      <c r="BF208" s="435"/>
      <c r="BG208" s="435"/>
      <c r="BH208" s="435"/>
      <c r="BI208" s="435"/>
      <c r="BJ208" s="128"/>
      <c r="BT208" s="128"/>
      <c r="BU208" s="128"/>
      <c r="BV208" s="128"/>
      <c r="BW208" s="128"/>
      <c r="BX208" s="128"/>
      <c r="BY208" s="128"/>
      <c r="BZ208" s="128"/>
      <c r="CA208" s="128"/>
      <c r="CD208" s="434"/>
      <c r="CE208" s="435"/>
      <c r="CF208" s="435"/>
      <c r="CG208" s="435"/>
      <c r="CH208" s="435"/>
      <c r="CI208" s="435"/>
      <c r="CJ208" s="435"/>
      <c r="CK208" s="435"/>
      <c r="CL208" s="435"/>
      <c r="CM208" s="435"/>
      <c r="CN208" s="434"/>
      <c r="CO208" s="435"/>
      <c r="CP208" s="435"/>
      <c r="CQ208" s="435"/>
      <c r="CR208" s="435"/>
      <c r="CS208" s="435"/>
      <c r="CT208" s="435"/>
      <c r="CU208" s="435"/>
      <c r="CV208" s="435"/>
      <c r="CW208" s="435"/>
      <c r="CX208" s="128"/>
      <c r="DH208" s="128"/>
      <c r="DR208" s="434"/>
      <c r="DS208" s="435"/>
      <c r="DT208" s="435"/>
      <c r="DU208" s="435"/>
      <c r="DV208" s="435"/>
      <c r="DW208" s="435"/>
      <c r="DX208" s="435"/>
      <c r="DY208" s="435"/>
      <c r="DZ208" s="435"/>
      <c r="EA208" s="435"/>
      <c r="EB208" s="434"/>
      <c r="EC208" s="435"/>
      <c r="ED208" s="435"/>
      <c r="EE208" s="435"/>
      <c r="EF208" s="435"/>
      <c r="EG208" s="435"/>
      <c r="EH208" s="435"/>
      <c r="EI208" s="435"/>
      <c r="EJ208" s="435"/>
      <c r="EK208" s="435"/>
      <c r="EL208" s="128"/>
      <c r="EV208" s="128"/>
      <c r="FF208" s="128"/>
      <c r="FP208" s="128"/>
      <c r="FZ208" s="128"/>
      <c r="GJ208" s="128"/>
      <c r="GT208" s="128"/>
      <c r="HD208" s="128"/>
      <c r="HN208" s="128"/>
      <c r="HX208" s="128"/>
      <c r="IH208" s="128"/>
      <c r="IR208" s="128"/>
      <c r="JB208" s="128"/>
      <c r="JL208" s="128"/>
      <c r="JV208" s="128"/>
      <c r="KF208" s="128"/>
    </row>
    <row xmlns:x14ac="http://schemas.microsoft.com/office/spreadsheetml/2009/9/ac" r="209" s="3" customFormat="true" x14ac:dyDescent="0.25">
      <c r="A209" s="389"/>
      <c r="B209" s="128"/>
      <c r="L209" s="128"/>
      <c r="V209" s="128"/>
      <c r="AF209" s="128"/>
      <c r="AP209" s="434"/>
      <c r="AQ209" s="435"/>
      <c r="AR209" s="435"/>
      <c r="AS209" s="435"/>
      <c r="AT209" s="435"/>
      <c r="AU209" s="435"/>
      <c r="AV209" s="435"/>
      <c r="AW209" s="435"/>
      <c r="AX209" s="435"/>
      <c r="AY209" s="435"/>
      <c r="AZ209" s="434"/>
      <c r="BA209" s="435"/>
      <c r="BB209" s="435"/>
      <c r="BC209" s="435"/>
      <c r="BD209" s="435"/>
      <c r="BE209" s="435"/>
      <c r="BF209" s="435"/>
      <c r="BG209" s="435"/>
      <c r="BH209" s="435"/>
      <c r="BI209" s="435"/>
      <c r="BJ209" s="128"/>
      <c r="BT209" s="128"/>
      <c r="BU209" s="128"/>
      <c r="BV209" s="128"/>
      <c r="BW209" s="128"/>
      <c r="BX209" s="128"/>
      <c r="BY209" s="128"/>
      <c r="BZ209" s="128"/>
      <c r="CA209" s="128"/>
      <c r="CD209" s="434"/>
      <c r="CE209" s="435"/>
      <c r="CF209" s="435"/>
      <c r="CG209" s="435"/>
      <c r="CH209" s="435"/>
      <c r="CI209" s="435"/>
      <c r="CJ209" s="435"/>
      <c r="CK209" s="435"/>
      <c r="CL209" s="435"/>
      <c r="CM209" s="435"/>
      <c r="CN209" s="434"/>
      <c r="CO209" s="435"/>
      <c r="CP209" s="435"/>
      <c r="CQ209" s="435"/>
      <c r="CR209" s="435"/>
      <c r="CS209" s="435"/>
      <c r="CT209" s="435"/>
      <c r="CU209" s="435"/>
      <c r="CV209" s="435"/>
      <c r="CW209" s="435"/>
      <c r="CX209" s="128"/>
      <c r="DH209" s="128"/>
      <c r="DR209" s="434"/>
      <c r="DS209" s="435"/>
      <c r="DT209" s="435"/>
      <c r="DU209" s="435"/>
      <c r="DV209" s="435"/>
      <c r="DW209" s="435"/>
      <c r="DX209" s="435"/>
      <c r="DY209" s="435"/>
      <c r="DZ209" s="435"/>
      <c r="EA209" s="435"/>
      <c r="EB209" s="434"/>
      <c r="EC209" s="435"/>
      <c r="ED209" s="435"/>
      <c r="EE209" s="435"/>
      <c r="EF209" s="435"/>
      <c r="EG209" s="435"/>
      <c r="EH209" s="435"/>
      <c r="EI209" s="435"/>
      <c r="EJ209" s="435"/>
      <c r="EK209" s="435"/>
      <c r="EL209" s="128"/>
      <c r="EV209" s="128"/>
      <c r="FF209" s="128"/>
      <c r="FP209" s="128"/>
      <c r="FZ209" s="128"/>
      <c r="GJ209" s="128"/>
      <c r="GT209" s="128"/>
      <c r="HD209" s="128"/>
      <c r="HN209" s="128"/>
      <c r="HX209" s="128"/>
      <c r="IH209" s="128"/>
      <c r="IR209" s="128"/>
      <c r="JB209" s="128"/>
      <c r="JL209" s="128"/>
      <c r="JV209" s="128"/>
      <c r="KF209" s="128"/>
    </row>
    <row xmlns:x14ac="http://schemas.microsoft.com/office/spreadsheetml/2009/9/ac" r="210" s="3" customFormat="true" x14ac:dyDescent="0.25">
      <c r="A210" s="389"/>
      <c r="B210" s="128"/>
      <c r="L210" s="128"/>
      <c r="V210" s="128"/>
      <c r="AF210" s="128"/>
      <c r="AP210" s="434"/>
      <c r="AQ210" s="435"/>
      <c r="AR210" s="435"/>
      <c r="AS210" s="435"/>
      <c r="AT210" s="435"/>
      <c r="AU210" s="435"/>
      <c r="AV210" s="435"/>
      <c r="AW210" s="435"/>
      <c r="AX210" s="435"/>
      <c r="AY210" s="435"/>
      <c r="AZ210" s="434"/>
      <c r="BA210" s="435"/>
      <c r="BB210" s="435"/>
      <c r="BC210" s="435"/>
      <c r="BD210" s="435"/>
      <c r="BE210" s="435"/>
      <c r="BF210" s="435"/>
      <c r="BG210" s="435"/>
      <c r="BH210" s="435"/>
      <c r="BI210" s="435"/>
      <c r="BJ210" s="128"/>
      <c r="BT210" s="128"/>
      <c r="BU210" s="128"/>
      <c r="BV210" s="128"/>
      <c r="BW210" s="128"/>
      <c r="BX210" s="128"/>
      <c r="BY210" s="128"/>
      <c r="BZ210" s="128"/>
      <c r="CA210" s="128"/>
      <c r="CD210" s="434"/>
      <c r="CE210" s="435"/>
      <c r="CF210" s="435"/>
      <c r="CG210" s="435"/>
      <c r="CH210" s="435"/>
      <c r="CI210" s="435"/>
      <c r="CJ210" s="435"/>
      <c r="CK210" s="435"/>
      <c r="CL210" s="435"/>
      <c r="CM210" s="435"/>
      <c r="CN210" s="434"/>
      <c r="CO210" s="435"/>
      <c r="CP210" s="435"/>
      <c r="CQ210" s="435"/>
      <c r="CR210" s="435"/>
      <c r="CS210" s="435"/>
      <c r="CT210" s="435"/>
      <c r="CU210" s="435"/>
      <c r="CV210" s="435"/>
      <c r="CW210" s="435"/>
      <c r="CX210" s="128"/>
      <c r="DH210" s="128"/>
      <c r="DR210" s="434"/>
      <c r="DS210" s="435"/>
      <c r="DT210" s="435"/>
      <c r="DU210" s="435"/>
      <c r="DV210" s="435"/>
      <c r="DW210" s="435"/>
      <c r="DX210" s="435"/>
      <c r="DY210" s="435"/>
      <c r="DZ210" s="435"/>
      <c r="EA210" s="435"/>
      <c r="EB210" s="434"/>
      <c r="EC210" s="435"/>
      <c r="ED210" s="435"/>
      <c r="EE210" s="435"/>
      <c r="EF210" s="435"/>
      <c r="EG210" s="435"/>
      <c r="EH210" s="435"/>
      <c r="EI210" s="435"/>
      <c r="EJ210" s="435"/>
      <c r="EK210" s="435"/>
      <c r="EL210" s="128"/>
      <c r="EV210" s="128"/>
      <c r="FF210" s="128"/>
      <c r="FP210" s="128"/>
      <c r="FZ210" s="128"/>
      <c r="GJ210" s="128"/>
      <c r="GT210" s="128"/>
      <c r="HD210" s="128"/>
      <c r="HN210" s="128"/>
      <c r="HX210" s="128"/>
      <c r="IH210" s="128"/>
      <c r="IR210" s="128"/>
      <c r="JB210" s="128"/>
      <c r="JL210" s="128"/>
      <c r="JV210" s="128"/>
      <c r="KF210" s="128"/>
    </row>
    <row xmlns:x14ac="http://schemas.microsoft.com/office/spreadsheetml/2009/9/ac" r="211" s="3" customFormat="true" x14ac:dyDescent="0.25">
      <c r="A211" s="389"/>
      <c r="B211" s="128"/>
      <c r="L211" s="128"/>
      <c r="V211" s="128"/>
      <c r="AF211" s="128"/>
      <c r="AP211" s="434"/>
      <c r="AQ211" s="435"/>
      <c r="AR211" s="435"/>
      <c r="AS211" s="435"/>
      <c r="AT211" s="435"/>
      <c r="AU211" s="435"/>
      <c r="AV211" s="435"/>
      <c r="AW211" s="435"/>
      <c r="AX211" s="435"/>
      <c r="AY211" s="435"/>
      <c r="AZ211" s="434"/>
      <c r="BA211" s="435"/>
      <c r="BB211" s="435"/>
      <c r="BC211" s="435"/>
      <c r="BD211" s="435"/>
      <c r="BE211" s="435"/>
      <c r="BF211" s="435"/>
      <c r="BG211" s="435"/>
      <c r="BH211" s="435"/>
      <c r="BI211" s="435"/>
      <c r="BJ211" s="128"/>
      <c r="BT211" s="128"/>
      <c r="BU211" s="128"/>
      <c r="BV211" s="128"/>
      <c r="BW211" s="128"/>
      <c r="BX211" s="128"/>
      <c r="BY211" s="128"/>
      <c r="BZ211" s="128"/>
      <c r="CA211" s="128"/>
      <c r="CD211" s="434"/>
      <c r="CE211" s="435"/>
      <c r="CF211" s="435"/>
      <c r="CG211" s="435"/>
      <c r="CH211" s="435"/>
      <c r="CI211" s="435"/>
      <c r="CJ211" s="435"/>
      <c r="CK211" s="435"/>
      <c r="CL211" s="435"/>
      <c r="CM211" s="435"/>
      <c r="CN211" s="434"/>
      <c r="CO211" s="435"/>
      <c r="CP211" s="435"/>
      <c r="CQ211" s="435"/>
      <c r="CR211" s="435"/>
      <c r="CS211" s="435"/>
      <c r="CT211" s="435"/>
      <c r="CU211" s="435"/>
      <c r="CV211" s="435"/>
      <c r="CW211" s="435"/>
      <c r="CX211" s="128"/>
      <c r="DH211" s="128"/>
      <c r="DR211" s="434"/>
      <c r="DS211" s="435"/>
      <c r="DT211" s="435"/>
      <c r="DU211" s="435"/>
      <c r="DV211" s="435"/>
      <c r="DW211" s="435"/>
      <c r="DX211" s="435"/>
      <c r="DY211" s="435"/>
      <c r="DZ211" s="435"/>
      <c r="EA211" s="435"/>
      <c r="EB211" s="434"/>
      <c r="EC211" s="435"/>
      <c r="ED211" s="435"/>
      <c r="EE211" s="435"/>
      <c r="EF211" s="435"/>
      <c r="EG211" s="435"/>
      <c r="EH211" s="435"/>
      <c r="EI211" s="435"/>
      <c r="EJ211" s="435"/>
      <c r="EK211" s="435"/>
      <c r="EL211" s="128"/>
      <c r="EV211" s="128"/>
      <c r="FF211" s="128"/>
      <c r="FP211" s="128"/>
      <c r="FZ211" s="128"/>
      <c r="GJ211" s="128"/>
      <c r="GT211" s="128"/>
      <c r="HD211" s="128"/>
      <c r="HN211" s="128"/>
      <c r="HX211" s="128"/>
      <c r="IH211" s="128"/>
      <c r="IR211" s="128"/>
      <c r="JB211" s="128"/>
      <c r="JL211" s="128"/>
      <c r="JV211" s="128"/>
      <c r="KF211" s="128"/>
    </row>
    <row xmlns:x14ac="http://schemas.microsoft.com/office/spreadsheetml/2009/9/ac" r="212" s="3" customFormat="true" x14ac:dyDescent="0.25">
      <c r="A212" s="389"/>
      <c r="B212" s="128"/>
      <c r="L212" s="128"/>
      <c r="V212" s="128"/>
      <c r="AF212" s="128"/>
      <c r="AP212" s="434"/>
      <c r="AQ212" s="435"/>
      <c r="AR212" s="435"/>
      <c r="AS212" s="435"/>
      <c r="AT212" s="435"/>
      <c r="AU212" s="435"/>
      <c r="AV212" s="435"/>
      <c r="AW212" s="435"/>
      <c r="AX212" s="435"/>
      <c r="AY212" s="435"/>
      <c r="AZ212" s="434"/>
      <c r="BA212" s="435"/>
      <c r="BB212" s="435"/>
      <c r="BC212" s="435"/>
      <c r="BD212" s="435"/>
      <c r="BE212" s="435"/>
      <c r="BF212" s="435"/>
      <c r="BG212" s="435"/>
      <c r="BH212" s="435"/>
      <c r="BI212" s="435"/>
      <c r="BJ212" s="128"/>
      <c r="BT212" s="128"/>
      <c r="BU212" s="128"/>
      <c r="BV212" s="128"/>
      <c r="BW212" s="128"/>
      <c r="BX212" s="128"/>
      <c r="BY212" s="128"/>
      <c r="BZ212" s="128"/>
      <c r="CA212" s="128"/>
      <c r="CD212" s="434"/>
      <c r="CE212" s="435"/>
      <c r="CF212" s="435"/>
      <c r="CG212" s="435"/>
      <c r="CH212" s="435"/>
      <c r="CI212" s="435"/>
      <c r="CJ212" s="435"/>
      <c r="CK212" s="435"/>
      <c r="CL212" s="435"/>
      <c r="CM212" s="435"/>
      <c r="CN212" s="434"/>
      <c r="CO212" s="435"/>
      <c r="CP212" s="435"/>
      <c r="CQ212" s="435"/>
      <c r="CR212" s="435"/>
      <c r="CS212" s="435"/>
      <c r="CT212" s="435"/>
      <c r="CU212" s="435"/>
      <c r="CV212" s="435"/>
      <c r="CW212" s="435"/>
      <c r="CX212" s="128"/>
      <c r="DH212" s="128"/>
      <c r="DR212" s="434"/>
      <c r="DS212" s="435"/>
      <c r="DT212" s="435"/>
      <c r="DU212" s="435"/>
      <c r="DV212" s="435"/>
      <c r="DW212" s="435"/>
      <c r="DX212" s="435"/>
      <c r="DY212" s="435"/>
      <c r="DZ212" s="435"/>
      <c r="EA212" s="435"/>
      <c r="EB212" s="434"/>
      <c r="EC212" s="435"/>
      <c r="ED212" s="435"/>
      <c r="EE212" s="435"/>
      <c r="EF212" s="435"/>
      <c r="EG212" s="435"/>
      <c r="EH212" s="435"/>
      <c r="EI212" s="435"/>
      <c r="EJ212" s="435"/>
      <c r="EK212" s="435"/>
      <c r="EL212" s="128"/>
      <c r="EV212" s="128"/>
      <c r="FF212" s="128"/>
      <c r="FP212" s="128"/>
      <c r="FZ212" s="128"/>
      <c r="GJ212" s="128"/>
      <c r="GT212" s="128"/>
      <c r="HD212" s="128"/>
      <c r="HN212" s="128"/>
      <c r="HX212" s="128"/>
      <c r="IH212" s="128"/>
      <c r="IR212" s="128"/>
      <c r="JB212" s="128"/>
      <c r="JL212" s="128"/>
      <c r="JV212" s="128"/>
      <c r="KF212" s="128"/>
    </row>
    <row xmlns:x14ac="http://schemas.microsoft.com/office/spreadsheetml/2009/9/ac" r="213" s="3" customFormat="true" x14ac:dyDescent="0.25">
      <c r="A213" s="389"/>
      <c r="B213" s="128"/>
      <c r="L213" s="128"/>
      <c r="V213" s="128"/>
      <c r="AF213" s="128"/>
      <c r="AP213" s="434"/>
      <c r="AQ213" s="435"/>
      <c r="AR213" s="435"/>
      <c r="AS213" s="435"/>
      <c r="AT213" s="435"/>
      <c r="AU213" s="435"/>
      <c r="AV213" s="435"/>
      <c r="AW213" s="435"/>
      <c r="AX213" s="435"/>
      <c r="AY213" s="435"/>
      <c r="AZ213" s="434"/>
      <c r="BA213" s="435"/>
      <c r="BB213" s="435"/>
      <c r="BC213" s="435"/>
      <c r="BD213" s="435"/>
      <c r="BE213" s="435"/>
      <c r="BF213" s="435"/>
      <c r="BG213" s="435"/>
      <c r="BH213" s="435"/>
      <c r="BI213" s="435"/>
      <c r="BJ213" s="128"/>
      <c r="BT213" s="128"/>
      <c r="BU213" s="128"/>
      <c r="BV213" s="128"/>
      <c r="BW213" s="128"/>
      <c r="BX213" s="128"/>
      <c r="BY213" s="128"/>
      <c r="BZ213" s="128"/>
      <c r="CA213" s="128"/>
      <c r="CD213" s="434"/>
      <c r="CE213" s="435"/>
      <c r="CF213" s="435"/>
      <c r="CG213" s="435"/>
      <c r="CH213" s="435"/>
      <c r="CI213" s="435"/>
      <c r="CJ213" s="435"/>
      <c r="CK213" s="435"/>
      <c r="CL213" s="435"/>
      <c r="CM213" s="435"/>
      <c r="CN213" s="434"/>
      <c r="CO213" s="435"/>
      <c r="CP213" s="435"/>
      <c r="CQ213" s="435"/>
      <c r="CR213" s="435"/>
      <c r="CS213" s="435"/>
      <c r="CT213" s="435"/>
      <c r="CU213" s="435"/>
      <c r="CV213" s="435"/>
      <c r="CW213" s="435"/>
      <c r="CX213" s="128"/>
      <c r="DH213" s="128"/>
      <c r="DR213" s="434"/>
      <c r="DS213" s="435"/>
      <c r="DT213" s="435"/>
      <c r="DU213" s="435"/>
      <c r="DV213" s="435"/>
      <c r="DW213" s="435"/>
      <c r="DX213" s="435"/>
      <c r="DY213" s="435"/>
      <c r="DZ213" s="435"/>
      <c r="EA213" s="435"/>
      <c r="EB213" s="434"/>
      <c r="EC213" s="435"/>
      <c r="ED213" s="435"/>
      <c r="EE213" s="435"/>
      <c r="EF213" s="435"/>
      <c r="EG213" s="435"/>
      <c r="EH213" s="435"/>
      <c r="EI213" s="435"/>
      <c r="EJ213" s="435"/>
      <c r="EK213" s="435"/>
      <c r="EL213" s="128"/>
      <c r="EV213" s="128"/>
      <c r="FF213" s="128"/>
      <c r="FP213" s="128"/>
      <c r="FZ213" s="128"/>
      <c r="GJ213" s="128"/>
      <c r="GT213" s="128"/>
      <c r="HD213" s="128"/>
      <c r="HN213" s="128"/>
      <c r="HX213" s="128"/>
      <c r="IH213" s="128"/>
      <c r="IR213" s="128"/>
      <c r="JB213" s="128"/>
      <c r="JL213" s="128"/>
      <c r="JV213" s="128"/>
      <c r="KF213" s="128"/>
    </row>
    <row xmlns:x14ac="http://schemas.microsoft.com/office/spreadsheetml/2009/9/ac" r="214" s="3" customFormat="true" x14ac:dyDescent="0.25">
      <c r="A214" s="389"/>
      <c r="B214" s="128"/>
      <c r="L214" s="128"/>
      <c r="V214" s="128"/>
      <c r="AF214" s="128"/>
      <c r="AP214" s="434"/>
      <c r="AQ214" s="435"/>
      <c r="AR214" s="435"/>
      <c r="AS214" s="435"/>
      <c r="AT214" s="435"/>
      <c r="AU214" s="435"/>
      <c r="AV214" s="435"/>
      <c r="AW214" s="435"/>
      <c r="AX214" s="435"/>
      <c r="AY214" s="435"/>
      <c r="AZ214" s="434"/>
      <c r="BA214" s="435"/>
      <c r="BB214" s="435"/>
      <c r="BC214" s="435"/>
      <c r="BD214" s="435"/>
      <c r="BE214" s="435"/>
      <c r="BF214" s="435"/>
      <c r="BG214" s="435"/>
      <c r="BH214" s="435"/>
      <c r="BI214" s="435"/>
      <c r="BJ214" s="128"/>
      <c r="BT214" s="128"/>
      <c r="BU214" s="128"/>
      <c r="BV214" s="128"/>
      <c r="BW214" s="128"/>
      <c r="BX214" s="128"/>
      <c r="BY214" s="128"/>
      <c r="BZ214" s="128"/>
      <c r="CA214" s="128"/>
      <c r="CD214" s="434"/>
      <c r="CE214" s="435"/>
      <c r="CF214" s="435"/>
      <c r="CG214" s="435"/>
      <c r="CH214" s="435"/>
      <c r="CI214" s="435"/>
      <c r="CJ214" s="435"/>
      <c r="CK214" s="435"/>
      <c r="CL214" s="435"/>
      <c r="CM214" s="435"/>
      <c r="CN214" s="434"/>
      <c r="CO214" s="435"/>
      <c r="CP214" s="435"/>
      <c r="CQ214" s="435"/>
      <c r="CR214" s="435"/>
      <c r="CS214" s="435"/>
      <c r="CT214" s="435"/>
      <c r="CU214" s="435"/>
      <c r="CV214" s="435"/>
      <c r="CW214" s="435"/>
      <c r="CX214" s="128"/>
      <c r="DH214" s="128"/>
      <c r="DR214" s="434"/>
      <c r="DS214" s="435"/>
      <c r="DT214" s="435"/>
      <c r="DU214" s="435"/>
      <c r="DV214" s="435"/>
      <c r="DW214" s="435"/>
      <c r="DX214" s="435"/>
      <c r="DY214" s="435"/>
      <c r="DZ214" s="435"/>
      <c r="EA214" s="435"/>
      <c r="EB214" s="434"/>
      <c r="EC214" s="435"/>
      <c r="ED214" s="435"/>
      <c r="EE214" s="435"/>
      <c r="EF214" s="435"/>
      <c r="EG214" s="435"/>
      <c r="EH214" s="435"/>
      <c r="EI214" s="435"/>
      <c r="EJ214" s="435"/>
      <c r="EK214" s="435"/>
      <c r="EL214" s="128"/>
      <c r="EV214" s="128"/>
      <c r="FF214" s="128"/>
      <c r="FP214" s="128"/>
      <c r="FZ214" s="128"/>
      <c r="GJ214" s="128"/>
      <c r="GT214" s="128"/>
      <c r="HD214" s="128"/>
      <c r="HN214" s="128"/>
      <c r="HX214" s="128"/>
      <c r="IH214" s="128"/>
      <c r="IR214" s="128"/>
      <c r="JB214" s="128"/>
      <c r="JL214" s="128"/>
      <c r="JV214" s="128"/>
      <c r="KF214" s="128"/>
    </row>
    <row xmlns:x14ac="http://schemas.microsoft.com/office/spreadsheetml/2009/9/ac" r="215" s="3" customFormat="true" x14ac:dyDescent="0.25">
      <c r="A215" s="389"/>
      <c r="B215" s="128"/>
      <c r="L215" s="128"/>
      <c r="V215" s="128"/>
      <c r="AF215" s="128"/>
      <c r="AP215" s="434"/>
      <c r="AQ215" s="435"/>
      <c r="AR215" s="435"/>
      <c r="AS215" s="435"/>
      <c r="AT215" s="435"/>
      <c r="AU215" s="435"/>
      <c r="AV215" s="435"/>
      <c r="AW215" s="435"/>
      <c r="AX215" s="435"/>
      <c r="AY215" s="435"/>
      <c r="AZ215" s="434"/>
      <c r="BA215" s="435"/>
      <c r="BB215" s="435"/>
      <c r="BC215" s="435"/>
      <c r="BD215" s="435"/>
      <c r="BE215" s="435"/>
      <c r="BF215" s="435"/>
      <c r="BG215" s="435"/>
      <c r="BH215" s="435"/>
      <c r="BI215" s="435"/>
      <c r="BJ215" s="128"/>
      <c r="BT215" s="128"/>
      <c r="BU215" s="128"/>
      <c r="BV215" s="128"/>
      <c r="BW215" s="128"/>
      <c r="BX215" s="128"/>
      <c r="BY215" s="128"/>
      <c r="BZ215" s="128"/>
      <c r="CA215" s="128"/>
      <c r="CD215" s="434"/>
      <c r="CE215" s="435"/>
      <c r="CF215" s="435"/>
      <c r="CG215" s="435"/>
      <c r="CH215" s="435"/>
      <c r="CI215" s="435"/>
      <c r="CJ215" s="435"/>
      <c r="CK215" s="435"/>
      <c r="CL215" s="435"/>
      <c r="CM215" s="435"/>
      <c r="CN215" s="434"/>
      <c r="CO215" s="435"/>
      <c r="CP215" s="435"/>
      <c r="CQ215" s="435"/>
      <c r="CR215" s="435"/>
      <c r="CS215" s="435"/>
      <c r="CT215" s="435"/>
      <c r="CU215" s="435"/>
      <c r="CV215" s="435"/>
      <c r="CW215" s="435"/>
      <c r="CX215" s="128"/>
      <c r="DH215" s="128"/>
      <c r="DR215" s="434"/>
      <c r="DS215" s="435"/>
      <c r="DT215" s="435"/>
      <c r="DU215" s="435"/>
      <c r="DV215" s="435"/>
      <c r="DW215" s="435"/>
      <c r="DX215" s="435"/>
      <c r="DY215" s="435"/>
      <c r="DZ215" s="435"/>
      <c r="EA215" s="435"/>
      <c r="EB215" s="434"/>
      <c r="EC215" s="435"/>
      <c r="ED215" s="435"/>
      <c r="EE215" s="435"/>
      <c r="EF215" s="435"/>
      <c r="EG215" s="435"/>
      <c r="EH215" s="435"/>
      <c r="EI215" s="435"/>
      <c r="EJ215" s="435"/>
      <c r="EK215" s="435"/>
      <c r="EL215" s="128"/>
      <c r="EV215" s="128"/>
      <c r="FF215" s="128"/>
      <c r="FP215" s="128"/>
      <c r="FZ215" s="128"/>
      <c r="GJ215" s="128"/>
      <c r="GT215" s="128"/>
      <c r="HD215" s="128"/>
      <c r="HN215" s="128"/>
      <c r="HX215" s="128"/>
      <c r="IH215" s="128"/>
      <c r="IR215" s="128"/>
      <c r="JB215" s="128"/>
      <c r="JL215" s="128"/>
      <c r="JV215" s="128"/>
      <c r="KF215" s="128"/>
    </row>
    <row xmlns:x14ac="http://schemas.microsoft.com/office/spreadsheetml/2009/9/ac" r="216" s="3" customFormat="true" x14ac:dyDescent="0.25">
      <c r="A216" s="389"/>
      <c r="B216" s="128"/>
      <c r="L216" s="128"/>
      <c r="V216" s="128"/>
      <c r="AF216" s="128"/>
      <c r="AP216" s="434"/>
      <c r="AQ216" s="435"/>
      <c r="AR216" s="435"/>
      <c r="AS216" s="435"/>
      <c r="AT216" s="435"/>
      <c r="AU216" s="435"/>
      <c r="AV216" s="435"/>
      <c r="AW216" s="435"/>
      <c r="AX216" s="435"/>
      <c r="AY216" s="435"/>
      <c r="AZ216" s="434"/>
      <c r="BA216" s="435"/>
      <c r="BB216" s="435"/>
      <c r="BC216" s="435"/>
      <c r="BD216" s="435"/>
      <c r="BE216" s="435"/>
      <c r="BF216" s="435"/>
      <c r="BG216" s="435"/>
      <c r="BH216" s="435"/>
      <c r="BI216" s="435"/>
      <c r="BJ216" s="128"/>
      <c r="BT216" s="128"/>
      <c r="BU216" s="128"/>
      <c r="BV216" s="128"/>
      <c r="BW216" s="128"/>
      <c r="BX216" s="128"/>
      <c r="BY216" s="128"/>
      <c r="BZ216" s="128"/>
      <c r="CA216" s="128"/>
      <c r="CD216" s="434"/>
      <c r="CE216" s="435"/>
      <c r="CF216" s="435"/>
      <c r="CG216" s="435"/>
      <c r="CH216" s="435"/>
      <c r="CI216" s="435"/>
      <c r="CJ216" s="435"/>
      <c r="CK216" s="435"/>
      <c r="CL216" s="435"/>
      <c r="CM216" s="435"/>
      <c r="CN216" s="434"/>
      <c r="CO216" s="435"/>
      <c r="CP216" s="435"/>
      <c r="CQ216" s="435"/>
      <c r="CR216" s="435"/>
      <c r="CS216" s="435"/>
      <c r="CT216" s="435"/>
      <c r="CU216" s="435"/>
      <c r="CV216" s="435"/>
      <c r="CW216" s="435"/>
      <c r="CX216" s="128"/>
      <c r="DH216" s="128"/>
      <c r="DR216" s="434"/>
      <c r="DS216" s="435"/>
      <c r="DT216" s="435"/>
      <c r="DU216" s="435"/>
      <c r="DV216" s="435"/>
      <c r="DW216" s="435"/>
      <c r="DX216" s="435"/>
      <c r="DY216" s="435"/>
      <c r="DZ216" s="435"/>
      <c r="EA216" s="435"/>
      <c r="EB216" s="434"/>
      <c r="EC216" s="435"/>
      <c r="ED216" s="435"/>
      <c r="EE216" s="435"/>
      <c r="EF216" s="435"/>
      <c r="EG216" s="435"/>
      <c r="EH216" s="435"/>
      <c r="EI216" s="435"/>
      <c r="EJ216" s="435"/>
      <c r="EK216" s="435"/>
      <c r="EL216" s="128"/>
      <c r="EV216" s="128"/>
      <c r="FF216" s="128"/>
      <c r="FP216" s="128"/>
      <c r="FZ216" s="128"/>
      <c r="GJ216" s="128"/>
      <c r="GT216" s="128"/>
      <c r="HD216" s="128"/>
      <c r="HN216" s="128"/>
      <c r="HX216" s="128"/>
      <c r="IH216" s="128"/>
      <c r="IR216" s="128"/>
      <c r="JB216" s="128"/>
      <c r="JL216" s="128"/>
      <c r="JV216" s="128"/>
      <c r="KF216" s="128"/>
    </row>
    <row xmlns:x14ac="http://schemas.microsoft.com/office/spreadsheetml/2009/9/ac" r="217" s="3" customFormat="true" x14ac:dyDescent="0.25">
      <c r="A217" s="389"/>
      <c r="B217" s="128"/>
      <c r="L217" s="128"/>
      <c r="V217" s="128"/>
      <c r="AF217" s="128"/>
      <c r="AP217" s="434"/>
      <c r="AQ217" s="435"/>
      <c r="AR217" s="435"/>
      <c r="AS217" s="435"/>
      <c r="AT217" s="435"/>
      <c r="AU217" s="435"/>
      <c r="AV217" s="435"/>
      <c r="AW217" s="435"/>
      <c r="AX217" s="435"/>
      <c r="AY217" s="435"/>
      <c r="AZ217" s="434"/>
      <c r="BA217" s="435"/>
      <c r="BB217" s="435"/>
      <c r="BC217" s="435"/>
      <c r="BD217" s="435"/>
      <c r="BE217" s="435"/>
      <c r="BF217" s="435"/>
      <c r="BG217" s="435"/>
      <c r="BH217" s="435"/>
      <c r="BI217" s="435"/>
      <c r="BJ217" s="128"/>
      <c r="BT217" s="128"/>
      <c r="BU217" s="128"/>
      <c r="BV217" s="128"/>
      <c r="BW217" s="128"/>
      <c r="BX217" s="128"/>
      <c r="BY217" s="128"/>
      <c r="BZ217" s="128"/>
      <c r="CA217" s="128"/>
      <c r="CD217" s="434"/>
      <c r="CE217" s="435"/>
      <c r="CF217" s="435"/>
      <c r="CG217" s="435"/>
      <c r="CH217" s="435"/>
      <c r="CI217" s="435"/>
      <c r="CJ217" s="435"/>
      <c r="CK217" s="435"/>
      <c r="CL217" s="435"/>
      <c r="CM217" s="435"/>
      <c r="CN217" s="434"/>
      <c r="CO217" s="435"/>
      <c r="CP217" s="435"/>
      <c r="CQ217" s="435"/>
      <c r="CR217" s="435"/>
      <c r="CS217" s="435"/>
      <c r="CT217" s="435"/>
      <c r="CU217" s="435"/>
      <c r="CV217" s="435"/>
      <c r="CW217" s="435"/>
      <c r="CX217" s="128"/>
      <c r="DH217" s="128"/>
      <c r="DR217" s="434"/>
      <c r="DS217" s="435"/>
      <c r="DT217" s="435"/>
      <c r="DU217" s="435"/>
      <c r="DV217" s="435"/>
      <c r="DW217" s="435"/>
      <c r="DX217" s="435"/>
      <c r="DY217" s="435"/>
      <c r="DZ217" s="435"/>
      <c r="EA217" s="435"/>
      <c r="EB217" s="434"/>
      <c r="EC217" s="435"/>
      <c r="ED217" s="435"/>
      <c r="EE217" s="435"/>
      <c r="EF217" s="435"/>
      <c r="EG217" s="435"/>
      <c r="EH217" s="435"/>
      <c r="EI217" s="435"/>
      <c r="EJ217" s="435"/>
      <c r="EK217" s="435"/>
      <c r="EL217" s="128"/>
      <c r="EV217" s="128"/>
      <c r="FF217" s="128"/>
      <c r="FP217" s="128"/>
      <c r="FZ217" s="128"/>
      <c r="GJ217" s="128"/>
      <c r="GT217" s="128"/>
      <c r="HD217" s="128"/>
      <c r="HN217" s="128"/>
      <c r="HX217" s="128"/>
      <c r="IH217" s="128"/>
      <c r="IR217" s="128"/>
      <c r="JB217" s="128"/>
      <c r="JL217" s="128"/>
      <c r="JV217" s="128"/>
      <c r="KF217" s="128"/>
    </row>
    <row xmlns:x14ac="http://schemas.microsoft.com/office/spreadsheetml/2009/9/ac" r="218" s="3" customFormat="true" x14ac:dyDescent="0.25">
      <c r="A218" s="389"/>
      <c r="B218" s="128"/>
      <c r="L218" s="128"/>
      <c r="V218" s="128"/>
      <c r="AF218" s="128"/>
      <c r="AP218" s="434"/>
      <c r="AQ218" s="435"/>
      <c r="AR218" s="435"/>
      <c r="AS218" s="435"/>
      <c r="AT218" s="435"/>
      <c r="AU218" s="435"/>
      <c r="AV218" s="435"/>
      <c r="AW218" s="435"/>
      <c r="AX218" s="435"/>
      <c r="AY218" s="435"/>
      <c r="AZ218" s="434"/>
      <c r="BA218" s="435"/>
      <c r="BB218" s="435"/>
      <c r="BC218" s="435"/>
      <c r="BD218" s="435"/>
      <c r="BE218" s="435"/>
      <c r="BF218" s="435"/>
      <c r="BG218" s="435"/>
      <c r="BH218" s="435"/>
      <c r="BI218" s="435"/>
      <c r="BJ218" s="128"/>
      <c r="BT218" s="128"/>
      <c r="BU218" s="128"/>
      <c r="BV218" s="128"/>
      <c r="BW218" s="128"/>
      <c r="BX218" s="128"/>
      <c r="BY218" s="128"/>
      <c r="BZ218" s="128"/>
      <c r="CA218" s="128"/>
      <c r="CD218" s="434"/>
      <c r="CE218" s="435"/>
      <c r="CF218" s="435"/>
      <c r="CG218" s="435"/>
      <c r="CH218" s="435"/>
      <c r="CI218" s="435"/>
      <c r="CJ218" s="435"/>
      <c r="CK218" s="435"/>
      <c r="CL218" s="435"/>
      <c r="CM218" s="435"/>
      <c r="CN218" s="434"/>
      <c r="CO218" s="435"/>
      <c r="CP218" s="435"/>
      <c r="CQ218" s="435"/>
      <c r="CR218" s="435"/>
      <c r="CS218" s="435"/>
      <c r="CT218" s="435"/>
      <c r="CU218" s="435"/>
      <c r="CV218" s="435"/>
      <c r="CW218" s="435"/>
      <c r="CX218" s="128"/>
      <c r="DH218" s="128"/>
      <c r="DR218" s="434"/>
      <c r="DS218" s="435"/>
      <c r="DT218" s="435"/>
      <c r="DU218" s="435"/>
      <c r="DV218" s="435"/>
      <c r="DW218" s="435"/>
      <c r="DX218" s="435"/>
      <c r="DY218" s="435"/>
      <c r="DZ218" s="435"/>
      <c r="EA218" s="435"/>
      <c r="EB218" s="434"/>
      <c r="EC218" s="435"/>
      <c r="ED218" s="435"/>
      <c r="EE218" s="435"/>
      <c r="EF218" s="435"/>
      <c r="EG218" s="435"/>
      <c r="EH218" s="435"/>
      <c r="EI218" s="435"/>
      <c r="EJ218" s="435"/>
      <c r="EK218" s="435"/>
      <c r="EL218" s="128"/>
      <c r="EV218" s="128"/>
      <c r="FF218" s="128"/>
      <c r="FP218" s="128"/>
      <c r="FZ218" s="128"/>
      <c r="GJ218" s="128"/>
      <c r="GT218" s="128"/>
      <c r="HD218" s="128"/>
      <c r="HN218" s="128"/>
      <c r="HX218" s="128"/>
      <c r="IH218" s="128"/>
      <c r="IR218" s="128"/>
      <c r="JB218" s="128"/>
      <c r="JL218" s="128"/>
      <c r="JV218" s="128"/>
      <c r="KF218" s="128"/>
    </row>
    <row xmlns:x14ac="http://schemas.microsoft.com/office/spreadsheetml/2009/9/ac" r="219" s="3" customFormat="true" x14ac:dyDescent="0.25">
      <c r="A219" s="389"/>
      <c r="B219" s="128"/>
      <c r="L219" s="128"/>
      <c r="V219" s="128"/>
      <c r="AF219" s="128"/>
      <c r="AP219" s="434"/>
      <c r="AQ219" s="435"/>
      <c r="AR219" s="435"/>
      <c r="AS219" s="435"/>
      <c r="AT219" s="435"/>
      <c r="AU219" s="435"/>
      <c r="AV219" s="435"/>
      <c r="AW219" s="435"/>
      <c r="AX219" s="435"/>
      <c r="AY219" s="435"/>
      <c r="AZ219" s="434"/>
      <c r="BA219" s="435"/>
      <c r="BB219" s="435"/>
      <c r="BC219" s="435"/>
      <c r="BD219" s="435"/>
      <c r="BE219" s="435"/>
      <c r="BF219" s="435"/>
      <c r="BG219" s="435"/>
      <c r="BH219" s="435"/>
      <c r="BI219" s="435"/>
      <c r="BJ219" s="128"/>
      <c r="BT219" s="128"/>
      <c r="BU219" s="128"/>
      <c r="BV219" s="128"/>
      <c r="BW219" s="128"/>
      <c r="BX219" s="128"/>
      <c r="BY219" s="128"/>
      <c r="BZ219" s="128"/>
      <c r="CA219" s="128"/>
      <c r="CD219" s="434"/>
      <c r="CE219" s="435"/>
      <c r="CF219" s="435"/>
      <c r="CG219" s="435"/>
      <c r="CH219" s="435"/>
      <c r="CI219" s="435"/>
      <c r="CJ219" s="435"/>
      <c r="CK219" s="435"/>
      <c r="CL219" s="435"/>
      <c r="CM219" s="435"/>
      <c r="CN219" s="434"/>
      <c r="CO219" s="435"/>
      <c r="CP219" s="435"/>
      <c r="CQ219" s="435"/>
      <c r="CR219" s="435"/>
      <c r="CS219" s="435"/>
      <c r="CT219" s="435"/>
      <c r="CU219" s="435"/>
      <c r="CV219" s="435"/>
      <c r="CW219" s="435"/>
      <c r="CX219" s="128"/>
      <c r="DH219" s="128"/>
      <c r="DR219" s="434"/>
      <c r="DS219" s="435"/>
      <c r="DT219" s="435"/>
      <c r="DU219" s="435"/>
      <c r="DV219" s="435"/>
      <c r="DW219" s="435"/>
      <c r="DX219" s="435"/>
      <c r="DY219" s="435"/>
      <c r="DZ219" s="435"/>
      <c r="EA219" s="435"/>
      <c r="EB219" s="434"/>
      <c r="EC219" s="435"/>
      <c r="ED219" s="435"/>
      <c r="EE219" s="435"/>
      <c r="EF219" s="435"/>
      <c r="EG219" s="435"/>
      <c r="EH219" s="435"/>
      <c r="EI219" s="435"/>
      <c r="EJ219" s="435"/>
      <c r="EK219" s="435"/>
      <c r="EL219" s="128"/>
      <c r="EV219" s="128"/>
      <c r="FF219" s="128"/>
      <c r="FP219" s="128"/>
      <c r="FZ219" s="128"/>
      <c r="GJ219" s="128"/>
      <c r="GT219" s="128"/>
      <c r="HD219" s="128"/>
      <c r="HN219" s="128"/>
      <c r="HX219" s="128"/>
      <c r="IH219" s="128"/>
      <c r="IR219" s="128"/>
      <c r="JB219" s="128"/>
      <c r="JL219" s="128"/>
      <c r="JV219" s="128"/>
      <c r="KF219" s="128"/>
    </row>
    <row xmlns:x14ac="http://schemas.microsoft.com/office/spreadsheetml/2009/9/ac" r="220" s="3" customFormat="true" x14ac:dyDescent="0.25">
      <c r="A220" s="389"/>
      <c r="B220" s="128"/>
      <c r="L220" s="128"/>
      <c r="V220" s="128"/>
      <c r="AF220" s="128"/>
      <c r="AP220" s="434"/>
      <c r="AQ220" s="435"/>
      <c r="AR220" s="435"/>
      <c r="AS220" s="435"/>
      <c r="AT220" s="435"/>
      <c r="AU220" s="435"/>
      <c r="AV220" s="435"/>
      <c r="AW220" s="435"/>
      <c r="AX220" s="435"/>
      <c r="AY220" s="435"/>
      <c r="AZ220" s="434"/>
      <c r="BA220" s="435"/>
      <c r="BB220" s="435"/>
      <c r="BC220" s="435"/>
      <c r="BD220" s="435"/>
      <c r="BE220" s="435"/>
      <c r="BF220" s="435"/>
      <c r="BG220" s="435"/>
      <c r="BH220" s="435"/>
      <c r="BI220" s="435"/>
      <c r="BJ220" s="128"/>
      <c r="BT220" s="128"/>
      <c r="BU220" s="128"/>
      <c r="BV220" s="128"/>
      <c r="BW220" s="128"/>
      <c r="BX220" s="128"/>
      <c r="BY220" s="128"/>
      <c r="BZ220" s="128"/>
      <c r="CA220" s="128"/>
      <c r="CD220" s="434"/>
      <c r="CE220" s="435"/>
      <c r="CF220" s="435"/>
      <c r="CG220" s="435"/>
      <c r="CH220" s="435"/>
      <c r="CI220" s="435"/>
      <c r="CJ220" s="435"/>
      <c r="CK220" s="435"/>
      <c r="CL220" s="435"/>
      <c r="CM220" s="435"/>
      <c r="CN220" s="434"/>
      <c r="CO220" s="435"/>
      <c r="CP220" s="435"/>
      <c r="CQ220" s="435"/>
      <c r="CR220" s="435"/>
      <c r="CS220" s="435"/>
      <c r="CT220" s="435"/>
      <c r="CU220" s="435"/>
      <c r="CV220" s="435"/>
      <c r="CW220" s="435"/>
      <c r="CX220" s="128"/>
      <c r="DH220" s="128"/>
      <c r="DR220" s="434"/>
      <c r="DS220" s="435"/>
      <c r="DT220" s="435"/>
      <c r="DU220" s="435"/>
      <c r="DV220" s="435"/>
      <c r="DW220" s="435"/>
      <c r="DX220" s="435"/>
      <c r="DY220" s="435"/>
      <c r="DZ220" s="435"/>
      <c r="EA220" s="435"/>
      <c r="EB220" s="434"/>
      <c r="EC220" s="435"/>
      <c r="ED220" s="435"/>
      <c r="EE220" s="435"/>
      <c r="EF220" s="435"/>
      <c r="EG220" s="435"/>
      <c r="EH220" s="435"/>
      <c r="EI220" s="435"/>
      <c r="EJ220" s="435"/>
      <c r="EK220" s="435"/>
      <c r="EL220" s="128"/>
      <c r="EV220" s="128"/>
      <c r="FF220" s="128"/>
      <c r="FP220" s="128"/>
      <c r="FZ220" s="128"/>
      <c r="GJ220" s="128"/>
      <c r="GT220" s="128"/>
      <c r="HD220" s="128"/>
      <c r="HN220" s="128"/>
      <c r="HX220" s="128"/>
      <c r="IH220" s="128"/>
      <c r="IR220" s="128"/>
      <c r="JB220" s="128"/>
      <c r="JL220" s="128"/>
      <c r="JV220" s="128"/>
      <c r="KF220" s="128"/>
    </row>
    <row xmlns:x14ac="http://schemas.microsoft.com/office/spreadsheetml/2009/9/ac" r="221" s="3" customFormat="true" x14ac:dyDescent="0.25">
      <c r="A221" s="389"/>
      <c r="B221" s="128"/>
      <c r="L221" s="128"/>
      <c r="V221" s="128"/>
      <c r="AF221" s="128"/>
      <c r="AP221" s="434"/>
      <c r="AQ221" s="435"/>
      <c r="AR221" s="435"/>
      <c r="AS221" s="435"/>
      <c r="AT221" s="435"/>
      <c r="AU221" s="435"/>
      <c r="AV221" s="435"/>
      <c r="AW221" s="435"/>
      <c r="AX221" s="435"/>
      <c r="AY221" s="435"/>
      <c r="AZ221" s="434"/>
      <c r="BA221" s="435"/>
      <c r="BB221" s="435"/>
      <c r="BC221" s="435"/>
      <c r="BD221" s="435"/>
      <c r="BE221" s="435"/>
      <c r="BF221" s="435"/>
      <c r="BG221" s="435"/>
      <c r="BH221" s="435"/>
      <c r="BI221" s="435"/>
      <c r="BJ221" s="128"/>
      <c r="BT221" s="128"/>
      <c r="BU221" s="128"/>
      <c r="BV221" s="128"/>
      <c r="BW221" s="128"/>
      <c r="BX221" s="128"/>
      <c r="BY221" s="128"/>
      <c r="BZ221" s="128"/>
      <c r="CA221" s="128"/>
      <c r="CD221" s="434"/>
      <c r="CE221" s="435"/>
      <c r="CF221" s="435"/>
      <c r="CG221" s="435"/>
      <c r="CH221" s="435"/>
      <c r="CI221" s="435"/>
      <c r="CJ221" s="435"/>
      <c r="CK221" s="435"/>
      <c r="CL221" s="435"/>
      <c r="CM221" s="435"/>
      <c r="CN221" s="434"/>
      <c r="CO221" s="435"/>
      <c r="CP221" s="435"/>
      <c r="CQ221" s="435"/>
      <c r="CR221" s="435"/>
      <c r="CS221" s="435"/>
      <c r="CT221" s="435"/>
      <c r="CU221" s="435"/>
      <c r="CV221" s="435"/>
      <c r="CW221" s="435"/>
      <c r="CX221" s="128"/>
      <c r="DH221" s="128"/>
      <c r="DR221" s="434"/>
      <c r="DS221" s="435"/>
      <c r="DT221" s="435"/>
      <c r="DU221" s="435"/>
      <c r="DV221" s="435"/>
      <c r="DW221" s="435"/>
      <c r="DX221" s="435"/>
      <c r="DY221" s="435"/>
      <c r="DZ221" s="435"/>
      <c r="EA221" s="435"/>
      <c r="EB221" s="434"/>
      <c r="EC221" s="435"/>
      <c r="ED221" s="435"/>
      <c r="EE221" s="435"/>
      <c r="EF221" s="435"/>
      <c r="EG221" s="435"/>
      <c r="EH221" s="435"/>
      <c r="EI221" s="435"/>
      <c r="EJ221" s="435"/>
      <c r="EK221" s="435"/>
      <c r="EL221" s="128"/>
      <c r="EV221" s="128"/>
      <c r="FF221" s="128"/>
      <c r="FP221" s="128"/>
      <c r="FZ221" s="128"/>
      <c r="GJ221" s="128"/>
      <c r="GT221" s="128"/>
      <c r="HD221" s="128"/>
      <c r="HN221" s="128"/>
      <c r="HX221" s="128"/>
      <c r="IH221" s="128"/>
      <c r="IR221" s="128"/>
      <c r="JB221" s="128"/>
      <c r="JL221" s="128"/>
      <c r="JV221" s="128"/>
      <c r="KF221" s="128"/>
    </row>
    <row xmlns:x14ac="http://schemas.microsoft.com/office/spreadsheetml/2009/9/ac" r="222" s="3" customFormat="true" x14ac:dyDescent="0.25">
      <c r="A222" s="389"/>
      <c r="B222" s="128"/>
      <c r="L222" s="128"/>
      <c r="V222" s="128"/>
      <c r="AF222" s="128"/>
      <c r="AP222" s="434"/>
      <c r="AQ222" s="435"/>
      <c r="AR222" s="435"/>
      <c r="AS222" s="435"/>
      <c r="AT222" s="435"/>
      <c r="AU222" s="435"/>
      <c r="AV222" s="435"/>
      <c r="AW222" s="435"/>
      <c r="AX222" s="435"/>
      <c r="AY222" s="435"/>
      <c r="AZ222" s="434"/>
      <c r="BA222" s="435"/>
      <c r="BB222" s="435"/>
      <c r="BC222" s="435"/>
      <c r="BD222" s="435"/>
      <c r="BE222" s="435"/>
      <c r="BF222" s="435"/>
      <c r="BG222" s="435"/>
      <c r="BH222" s="435"/>
      <c r="BI222" s="435"/>
      <c r="BJ222" s="128"/>
      <c r="BT222" s="128"/>
      <c r="BU222" s="128"/>
      <c r="BV222" s="128"/>
      <c r="BW222" s="128"/>
      <c r="BX222" s="128"/>
      <c r="BY222" s="128"/>
      <c r="BZ222" s="128"/>
      <c r="CA222" s="128"/>
      <c r="CD222" s="434"/>
      <c r="CE222" s="435"/>
      <c r="CF222" s="435"/>
      <c r="CG222" s="435"/>
      <c r="CH222" s="435"/>
      <c r="CI222" s="435"/>
      <c r="CJ222" s="435"/>
      <c r="CK222" s="435"/>
      <c r="CL222" s="435"/>
      <c r="CM222" s="435"/>
      <c r="CN222" s="434"/>
      <c r="CO222" s="435"/>
      <c r="CP222" s="435"/>
      <c r="CQ222" s="435"/>
      <c r="CR222" s="435"/>
      <c r="CS222" s="435"/>
      <c r="CT222" s="435"/>
      <c r="CU222" s="435"/>
      <c r="CV222" s="435"/>
      <c r="CW222" s="435"/>
      <c r="CX222" s="128"/>
      <c r="DH222" s="128"/>
      <c r="DR222" s="434"/>
      <c r="DS222" s="435"/>
      <c r="DT222" s="435"/>
      <c r="DU222" s="435"/>
      <c r="DV222" s="435"/>
      <c r="DW222" s="435"/>
      <c r="DX222" s="435"/>
      <c r="DY222" s="435"/>
      <c r="DZ222" s="435"/>
      <c r="EA222" s="435"/>
      <c r="EB222" s="434"/>
      <c r="EC222" s="435"/>
      <c r="ED222" s="435"/>
      <c r="EE222" s="435"/>
      <c r="EF222" s="435"/>
      <c r="EG222" s="435"/>
      <c r="EH222" s="435"/>
      <c r="EI222" s="435"/>
      <c r="EJ222" s="435"/>
      <c r="EK222" s="435"/>
      <c r="EL222" s="128"/>
      <c r="EV222" s="128"/>
      <c r="FF222" s="128"/>
      <c r="FP222" s="128"/>
      <c r="FZ222" s="128"/>
      <c r="GJ222" s="128"/>
      <c r="GT222" s="128"/>
      <c r="HD222" s="128"/>
      <c r="HN222" s="128"/>
      <c r="HX222" s="128"/>
      <c r="IH222" s="128"/>
      <c r="IR222" s="128"/>
      <c r="JB222" s="128"/>
      <c r="JL222" s="128"/>
      <c r="JV222" s="128"/>
      <c r="KF222" s="128"/>
    </row>
    <row xmlns:x14ac="http://schemas.microsoft.com/office/spreadsheetml/2009/9/ac" r="223" s="3" customFormat="true" x14ac:dyDescent="0.25">
      <c r="A223" s="389"/>
      <c r="B223" s="128"/>
      <c r="L223" s="128"/>
      <c r="V223" s="128"/>
      <c r="AF223" s="128"/>
      <c r="AP223" s="434"/>
      <c r="AQ223" s="435"/>
      <c r="AR223" s="435"/>
      <c r="AS223" s="435"/>
      <c r="AT223" s="435"/>
      <c r="AU223" s="435"/>
      <c r="AV223" s="435"/>
      <c r="AW223" s="435"/>
      <c r="AX223" s="435"/>
      <c r="AY223" s="435"/>
      <c r="AZ223" s="434"/>
      <c r="BA223" s="435"/>
      <c r="BB223" s="435"/>
      <c r="BC223" s="435"/>
      <c r="BD223" s="435"/>
      <c r="BE223" s="435"/>
      <c r="BF223" s="435"/>
      <c r="BG223" s="435"/>
      <c r="BH223" s="435"/>
      <c r="BI223" s="435"/>
      <c r="BJ223" s="128"/>
      <c r="BT223" s="128"/>
      <c r="BU223" s="128"/>
      <c r="BV223" s="128"/>
      <c r="BW223" s="128"/>
      <c r="BX223" s="128"/>
      <c r="BY223" s="128"/>
      <c r="BZ223" s="128"/>
      <c r="CA223" s="128"/>
      <c r="CD223" s="434"/>
      <c r="CE223" s="435"/>
      <c r="CF223" s="435"/>
      <c r="CG223" s="435"/>
      <c r="CH223" s="435"/>
      <c r="CI223" s="435"/>
      <c r="CJ223" s="435"/>
      <c r="CK223" s="435"/>
      <c r="CL223" s="435"/>
      <c r="CM223" s="435"/>
      <c r="CN223" s="434"/>
      <c r="CO223" s="435"/>
      <c r="CP223" s="435"/>
      <c r="CQ223" s="435"/>
      <c r="CR223" s="435"/>
      <c r="CS223" s="435"/>
      <c r="CT223" s="435"/>
      <c r="CU223" s="435"/>
      <c r="CV223" s="435"/>
      <c r="CW223" s="435"/>
      <c r="CX223" s="128"/>
      <c r="DH223" s="128"/>
      <c r="DR223" s="434"/>
      <c r="DS223" s="435"/>
      <c r="DT223" s="435"/>
      <c r="DU223" s="435"/>
      <c r="DV223" s="435"/>
      <c r="DW223" s="435"/>
      <c r="DX223" s="435"/>
      <c r="DY223" s="435"/>
      <c r="DZ223" s="435"/>
      <c r="EA223" s="435"/>
      <c r="EB223" s="434"/>
      <c r="EC223" s="435"/>
      <c r="ED223" s="435"/>
      <c r="EE223" s="435"/>
      <c r="EF223" s="435"/>
      <c r="EG223" s="435"/>
      <c r="EH223" s="435"/>
      <c r="EI223" s="435"/>
      <c r="EJ223" s="435"/>
      <c r="EK223" s="435"/>
      <c r="EL223" s="128"/>
      <c r="EV223" s="128"/>
      <c r="FF223" s="128"/>
      <c r="FP223" s="128"/>
      <c r="FZ223" s="128"/>
      <c r="GJ223" s="128"/>
      <c r="GT223" s="128"/>
      <c r="HD223" s="128"/>
      <c r="HN223" s="128"/>
      <c r="HX223" s="128"/>
      <c r="IH223" s="128"/>
      <c r="IR223" s="128"/>
      <c r="JB223" s="128"/>
      <c r="JL223" s="128"/>
      <c r="JV223" s="128"/>
      <c r="KF223" s="128"/>
    </row>
    <row xmlns:x14ac="http://schemas.microsoft.com/office/spreadsheetml/2009/9/ac" r="224" s="3" customFormat="true" x14ac:dyDescent="0.25">
      <c r="A224" s="389"/>
      <c r="B224" s="128"/>
      <c r="L224" s="128"/>
      <c r="V224" s="128"/>
      <c r="AF224" s="128"/>
      <c r="AP224" s="434"/>
      <c r="AQ224" s="435"/>
      <c r="AR224" s="435"/>
      <c r="AS224" s="435"/>
      <c r="AT224" s="435"/>
      <c r="AU224" s="435"/>
      <c r="AV224" s="435"/>
      <c r="AW224" s="435"/>
      <c r="AX224" s="435"/>
      <c r="AY224" s="435"/>
      <c r="AZ224" s="434"/>
      <c r="BA224" s="435"/>
      <c r="BB224" s="435"/>
      <c r="BC224" s="435"/>
      <c r="BD224" s="435"/>
      <c r="BE224" s="435"/>
      <c r="BF224" s="435"/>
      <c r="BG224" s="435"/>
      <c r="BH224" s="435"/>
      <c r="BI224" s="435"/>
      <c r="BJ224" s="128"/>
      <c r="BT224" s="128"/>
      <c r="BU224" s="128"/>
      <c r="BV224" s="128"/>
      <c r="BW224" s="128"/>
      <c r="BX224" s="128"/>
      <c r="BY224" s="128"/>
      <c r="BZ224" s="128"/>
      <c r="CA224" s="128"/>
      <c r="CD224" s="434"/>
      <c r="CE224" s="435"/>
      <c r="CF224" s="435"/>
      <c r="CG224" s="435"/>
      <c r="CH224" s="435"/>
      <c r="CI224" s="435"/>
      <c r="CJ224" s="435"/>
      <c r="CK224" s="435"/>
      <c r="CL224" s="435"/>
      <c r="CM224" s="435"/>
      <c r="CN224" s="434"/>
      <c r="CO224" s="435"/>
      <c r="CP224" s="435"/>
      <c r="CQ224" s="435"/>
      <c r="CR224" s="435"/>
      <c r="CS224" s="435"/>
      <c r="CT224" s="435"/>
      <c r="CU224" s="435"/>
      <c r="CV224" s="435"/>
      <c r="CW224" s="435"/>
      <c r="CX224" s="128"/>
      <c r="DH224" s="128"/>
      <c r="DR224" s="434"/>
      <c r="DS224" s="435"/>
      <c r="DT224" s="435"/>
      <c r="DU224" s="435"/>
      <c r="DV224" s="435"/>
      <c r="DW224" s="435"/>
      <c r="DX224" s="435"/>
      <c r="DY224" s="435"/>
      <c r="DZ224" s="435"/>
      <c r="EA224" s="435"/>
      <c r="EB224" s="434"/>
      <c r="EC224" s="435"/>
      <c r="ED224" s="435"/>
      <c r="EE224" s="435"/>
      <c r="EF224" s="435"/>
      <c r="EG224" s="435"/>
      <c r="EH224" s="435"/>
      <c r="EI224" s="435"/>
      <c r="EJ224" s="435"/>
      <c r="EK224" s="435"/>
      <c r="EL224" s="128"/>
      <c r="EV224" s="128"/>
      <c r="FF224" s="128"/>
      <c r="FP224" s="128"/>
      <c r="FZ224" s="128"/>
      <c r="GJ224" s="128"/>
      <c r="GT224" s="128"/>
      <c r="HD224" s="128"/>
      <c r="HN224" s="128"/>
      <c r="HX224" s="128"/>
      <c r="IH224" s="128"/>
      <c r="IR224" s="128"/>
      <c r="JB224" s="128"/>
      <c r="JL224" s="128"/>
      <c r="JV224" s="128"/>
      <c r="KF224" s="128"/>
    </row>
    <row xmlns:x14ac="http://schemas.microsoft.com/office/spreadsheetml/2009/9/ac" r="225" s="3" customFormat="true" x14ac:dyDescent="0.25">
      <c r="A225" s="389"/>
      <c r="B225" s="128"/>
      <c r="L225" s="128"/>
      <c r="V225" s="128"/>
      <c r="AF225" s="128"/>
      <c r="AP225" s="434"/>
      <c r="AQ225" s="435"/>
      <c r="AR225" s="435"/>
      <c r="AS225" s="435"/>
      <c r="AT225" s="435"/>
      <c r="AU225" s="435"/>
      <c r="AV225" s="435"/>
      <c r="AW225" s="435"/>
      <c r="AX225" s="435"/>
      <c r="AY225" s="435"/>
      <c r="AZ225" s="434"/>
      <c r="BA225" s="435"/>
      <c r="BB225" s="435"/>
      <c r="BC225" s="435"/>
      <c r="BD225" s="435"/>
      <c r="BE225" s="435"/>
      <c r="BF225" s="435"/>
      <c r="BG225" s="435"/>
      <c r="BH225" s="435"/>
      <c r="BI225" s="435"/>
      <c r="BJ225" s="128"/>
      <c r="BT225" s="128"/>
      <c r="BU225" s="128"/>
      <c r="BV225" s="128"/>
      <c r="BW225" s="128"/>
      <c r="BX225" s="128"/>
      <c r="BY225" s="128"/>
      <c r="BZ225" s="128"/>
      <c r="CA225" s="128"/>
      <c r="CD225" s="434"/>
      <c r="CE225" s="435"/>
      <c r="CF225" s="435"/>
      <c r="CG225" s="435"/>
      <c r="CH225" s="435"/>
      <c r="CI225" s="435"/>
      <c r="CJ225" s="435"/>
      <c r="CK225" s="435"/>
      <c r="CL225" s="435"/>
      <c r="CM225" s="435"/>
      <c r="CN225" s="434"/>
      <c r="CO225" s="435"/>
      <c r="CP225" s="435"/>
      <c r="CQ225" s="435"/>
      <c r="CR225" s="435"/>
      <c r="CS225" s="435"/>
      <c r="CT225" s="435"/>
      <c r="CU225" s="435"/>
      <c r="CV225" s="435"/>
      <c r="CW225" s="435"/>
      <c r="CX225" s="128"/>
      <c r="DH225" s="128"/>
      <c r="DR225" s="434"/>
      <c r="DS225" s="435"/>
      <c r="DT225" s="435"/>
      <c r="DU225" s="435"/>
      <c r="DV225" s="435"/>
      <c r="DW225" s="435"/>
      <c r="DX225" s="435"/>
      <c r="DY225" s="435"/>
      <c r="DZ225" s="435"/>
      <c r="EA225" s="435"/>
      <c r="EB225" s="434"/>
      <c r="EC225" s="435"/>
      <c r="ED225" s="435"/>
      <c r="EE225" s="435"/>
      <c r="EF225" s="435"/>
      <c r="EG225" s="435"/>
      <c r="EH225" s="435"/>
      <c r="EI225" s="435"/>
      <c r="EJ225" s="435"/>
      <c r="EK225" s="435"/>
      <c r="EL225" s="128"/>
      <c r="EV225" s="128"/>
      <c r="FF225" s="128"/>
      <c r="FP225" s="128"/>
      <c r="FZ225" s="128"/>
      <c r="GJ225" s="128"/>
      <c r="GT225" s="128"/>
      <c r="HD225" s="128"/>
      <c r="HN225" s="128"/>
      <c r="HX225" s="128"/>
      <c r="IH225" s="128"/>
      <c r="IR225" s="128"/>
      <c r="JB225" s="128"/>
      <c r="JL225" s="128"/>
      <c r="JV225" s="128"/>
      <c r="KF225" s="128"/>
    </row>
    <row xmlns:x14ac="http://schemas.microsoft.com/office/spreadsheetml/2009/9/ac" r="226" s="3" customFormat="true" x14ac:dyDescent="0.25">
      <c r="A226" s="389"/>
      <c r="B226" s="128"/>
      <c r="L226" s="128"/>
      <c r="V226" s="128"/>
      <c r="AF226" s="128"/>
      <c r="AP226" s="434"/>
      <c r="AQ226" s="435"/>
      <c r="AR226" s="435"/>
      <c r="AS226" s="435"/>
      <c r="AT226" s="435"/>
      <c r="AU226" s="435"/>
      <c r="AV226" s="435"/>
      <c r="AW226" s="435"/>
      <c r="AX226" s="435"/>
      <c r="AY226" s="435"/>
      <c r="AZ226" s="434"/>
      <c r="BA226" s="435"/>
      <c r="BB226" s="435"/>
      <c r="BC226" s="435"/>
      <c r="BD226" s="435"/>
      <c r="BE226" s="435"/>
      <c r="BF226" s="435"/>
      <c r="BG226" s="435"/>
      <c r="BH226" s="435"/>
      <c r="BI226" s="435"/>
      <c r="BJ226" s="128"/>
      <c r="BT226" s="128"/>
      <c r="BU226" s="128"/>
      <c r="BV226" s="128"/>
      <c r="BW226" s="128"/>
      <c r="BX226" s="128"/>
      <c r="BY226" s="128"/>
      <c r="BZ226" s="128"/>
      <c r="CA226" s="128"/>
      <c r="CD226" s="434"/>
      <c r="CE226" s="435"/>
      <c r="CF226" s="435"/>
      <c r="CG226" s="435"/>
      <c r="CH226" s="435"/>
      <c r="CI226" s="435"/>
      <c r="CJ226" s="435"/>
      <c r="CK226" s="435"/>
      <c r="CL226" s="435"/>
      <c r="CM226" s="435"/>
      <c r="CN226" s="434"/>
      <c r="CO226" s="435"/>
      <c r="CP226" s="435"/>
      <c r="CQ226" s="435"/>
      <c r="CR226" s="435"/>
      <c r="CS226" s="435"/>
      <c r="CT226" s="435"/>
      <c r="CU226" s="435"/>
      <c r="CV226" s="435"/>
      <c r="CW226" s="435"/>
      <c r="CX226" s="128"/>
      <c r="DH226" s="128"/>
      <c r="DR226" s="434"/>
      <c r="DS226" s="435"/>
      <c r="DT226" s="435"/>
      <c r="DU226" s="435"/>
      <c r="DV226" s="435"/>
      <c r="DW226" s="435"/>
      <c r="DX226" s="435"/>
      <c r="DY226" s="435"/>
      <c r="DZ226" s="435"/>
      <c r="EA226" s="435"/>
      <c r="EB226" s="434"/>
      <c r="EC226" s="435"/>
      <c r="ED226" s="435"/>
      <c r="EE226" s="435"/>
      <c r="EF226" s="435"/>
      <c r="EG226" s="435"/>
      <c r="EH226" s="435"/>
      <c r="EI226" s="435"/>
      <c r="EJ226" s="435"/>
      <c r="EK226" s="435"/>
      <c r="EL226" s="128"/>
      <c r="EV226" s="128"/>
      <c r="FF226" s="128"/>
      <c r="FP226" s="128"/>
      <c r="FZ226" s="128"/>
      <c r="GJ226" s="128"/>
      <c r="GT226" s="128"/>
      <c r="HD226" s="128"/>
      <c r="HN226" s="128"/>
      <c r="HX226" s="128"/>
      <c r="IH226" s="128"/>
      <c r="IR226" s="128"/>
      <c r="JB226" s="128"/>
      <c r="JL226" s="128"/>
      <c r="JV226" s="128"/>
      <c r="KF226" s="128"/>
    </row>
    <row xmlns:x14ac="http://schemas.microsoft.com/office/spreadsheetml/2009/9/ac" r="227" s="3" customFormat="true" x14ac:dyDescent="0.25">
      <c r="A227" s="389"/>
      <c r="B227" s="128"/>
      <c r="L227" s="128"/>
      <c r="V227" s="128"/>
      <c r="AF227" s="128"/>
      <c r="AP227" s="434"/>
      <c r="AQ227" s="435"/>
      <c r="AR227" s="435"/>
      <c r="AS227" s="435"/>
      <c r="AT227" s="435"/>
      <c r="AU227" s="435"/>
      <c r="AV227" s="435"/>
      <c r="AW227" s="435"/>
      <c r="AX227" s="435"/>
      <c r="AY227" s="435"/>
      <c r="AZ227" s="434"/>
      <c r="BA227" s="435"/>
      <c r="BB227" s="435"/>
      <c r="BC227" s="435"/>
      <c r="BD227" s="435"/>
      <c r="BE227" s="435"/>
      <c r="BF227" s="435"/>
      <c r="BG227" s="435"/>
      <c r="BH227" s="435"/>
      <c r="BI227" s="435"/>
      <c r="BJ227" s="128"/>
      <c r="BT227" s="128"/>
      <c r="BU227" s="128"/>
      <c r="BV227" s="128"/>
      <c r="BW227" s="128"/>
      <c r="BX227" s="128"/>
      <c r="BY227" s="128"/>
      <c r="BZ227" s="128"/>
      <c r="CA227" s="128"/>
      <c r="CD227" s="434"/>
      <c r="CE227" s="435"/>
      <c r="CF227" s="435"/>
      <c r="CG227" s="435"/>
      <c r="CH227" s="435"/>
      <c r="CI227" s="435"/>
      <c r="CJ227" s="435"/>
      <c r="CK227" s="435"/>
      <c r="CL227" s="435"/>
      <c r="CM227" s="435"/>
      <c r="CN227" s="434"/>
      <c r="CO227" s="435"/>
      <c r="CP227" s="435"/>
      <c r="CQ227" s="435"/>
      <c r="CR227" s="435"/>
      <c r="CS227" s="435"/>
      <c r="CT227" s="435"/>
      <c r="CU227" s="435"/>
      <c r="CV227" s="435"/>
      <c r="CW227" s="435"/>
      <c r="CX227" s="128"/>
      <c r="DH227" s="128"/>
      <c r="DR227" s="434"/>
      <c r="DS227" s="435"/>
      <c r="DT227" s="435"/>
      <c r="DU227" s="435"/>
      <c r="DV227" s="435"/>
      <c r="DW227" s="435"/>
      <c r="DX227" s="435"/>
      <c r="DY227" s="435"/>
      <c r="DZ227" s="435"/>
      <c r="EA227" s="435"/>
      <c r="EB227" s="434"/>
      <c r="EC227" s="435"/>
      <c r="ED227" s="435"/>
      <c r="EE227" s="435"/>
      <c r="EF227" s="435"/>
      <c r="EG227" s="435"/>
      <c r="EH227" s="435"/>
      <c r="EI227" s="435"/>
      <c r="EJ227" s="435"/>
      <c r="EK227" s="435"/>
      <c r="EL227" s="128"/>
      <c r="EV227" s="128"/>
      <c r="FF227" s="128"/>
      <c r="FP227" s="128"/>
      <c r="FZ227" s="128"/>
      <c r="GJ227" s="128"/>
      <c r="GT227" s="128"/>
      <c r="HD227" s="128"/>
      <c r="HN227" s="128"/>
      <c r="HX227" s="128"/>
      <c r="IH227" s="128"/>
      <c r="IR227" s="128"/>
      <c r="JB227" s="128"/>
      <c r="JL227" s="128"/>
      <c r="JV227" s="128"/>
      <c r="KF227" s="128"/>
    </row>
    <row xmlns:x14ac="http://schemas.microsoft.com/office/spreadsheetml/2009/9/ac" r="228" s="3" customFormat="true" x14ac:dyDescent="0.25">
      <c r="A228" s="389"/>
      <c r="B228" s="128"/>
      <c r="L228" s="128"/>
      <c r="V228" s="128"/>
      <c r="AF228" s="128"/>
      <c r="AP228" s="434"/>
      <c r="AQ228" s="435"/>
      <c r="AR228" s="435"/>
      <c r="AS228" s="435"/>
      <c r="AT228" s="435"/>
      <c r="AU228" s="435"/>
      <c r="AV228" s="435"/>
      <c r="AW228" s="435"/>
      <c r="AX228" s="435"/>
      <c r="AY228" s="435"/>
      <c r="AZ228" s="434"/>
      <c r="BA228" s="435"/>
      <c r="BB228" s="435"/>
      <c r="BC228" s="435"/>
      <c r="BD228" s="435"/>
      <c r="BE228" s="435"/>
      <c r="BF228" s="435"/>
      <c r="BG228" s="435"/>
      <c r="BH228" s="435"/>
      <c r="BI228" s="435"/>
      <c r="BJ228" s="128"/>
      <c r="BT228" s="128"/>
      <c r="BU228" s="128"/>
      <c r="BV228" s="128"/>
      <c r="BW228" s="128"/>
      <c r="BX228" s="128"/>
      <c r="BY228" s="128"/>
      <c r="BZ228" s="128"/>
      <c r="CA228" s="128"/>
      <c r="CD228" s="434"/>
      <c r="CE228" s="435"/>
      <c r="CF228" s="435"/>
      <c r="CG228" s="435"/>
      <c r="CH228" s="435"/>
      <c r="CI228" s="435"/>
      <c r="CJ228" s="435"/>
      <c r="CK228" s="435"/>
      <c r="CL228" s="435"/>
      <c r="CM228" s="435"/>
      <c r="CN228" s="434"/>
      <c r="CO228" s="435"/>
      <c r="CP228" s="435"/>
      <c r="CQ228" s="435"/>
      <c r="CR228" s="435"/>
      <c r="CS228" s="435"/>
      <c r="CT228" s="435"/>
      <c r="CU228" s="435"/>
      <c r="CV228" s="435"/>
      <c r="CW228" s="435"/>
      <c r="CX228" s="128"/>
      <c r="DH228" s="128"/>
      <c r="DR228" s="434"/>
      <c r="DS228" s="435"/>
      <c r="DT228" s="435"/>
      <c r="DU228" s="435"/>
      <c r="DV228" s="435"/>
      <c r="DW228" s="435"/>
      <c r="DX228" s="435"/>
      <c r="DY228" s="435"/>
      <c r="DZ228" s="435"/>
      <c r="EA228" s="435"/>
      <c r="EB228" s="434"/>
      <c r="EC228" s="435"/>
      <c r="ED228" s="435"/>
      <c r="EE228" s="435"/>
      <c r="EF228" s="435"/>
      <c r="EG228" s="435"/>
      <c r="EH228" s="435"/>
      <c r="EI228" s="435"/>
      <c r="EJ228" s="435"/>
      <c r="EK228" s="435"/>
      <c r="EL228" s="128"/>
      <c r="EV228" s="128"/>
      <c r="FF228" s="128"/>
      <c r="FP228" s="128"/>
      <c r="FZ228" s="128"/>
      <c r="GJ228" s="128"/>
      <c r="GT228" s="128"/>
      <c r="HD228" s="128"/>
      <c r="HN228" s="128"/>
      <c r="HX228" s="128"/>
      <c r="IH228" s="128"/>
      <c r="IR228" s="128"/>
      <c r="JB228" s="128"/>
      <c r="JL228" s="128"/>
      <c r="JV228" s="128"/>
      <c r="KF228" s="128"/>
    </row>
    <row xmlns:x14ac="http://schemas.microsoft.com/office/spreadsheetml/2009/9/ac" r="229" s="3" customFormat="true" x14ac:dyDescent="0.25">
      <c r="A229" s="389"/>
      <c r="B229" s="128"/>
      <c r="L229" s="128"/>
      <c r="V229" s="128"/>
      <c r="AF229" s="128"/>
      <c r="AP229" s="434"/>
      <c r="AQ229" s="435"/>
      <c r="AR229" s="435"/>
      <c r="AS229" s="435"/>
      <c r="AT229" s="435"/>
      <c r="AU229" s="435"/>
      <c r="AV229" s="435"/>
      <c r="AW229" s="435"/>
      <c r="AX229" s="435"/>
      <c r="AY229" s="435"/>
      <c r="AZ229" s="434"/>
      <c r="BA229" s="435"/>
      <c r="BB229" s="435"/>
      <c r="BC229" s="435"/>
      <c r="BD229" s="435"/>
      <c r="BE229" s="435"/>
      <c r="BF229" s="435"/>
      <c r="BG229" s="435"/>
      <c r="BH229" s="435"/>
      <c r="BI229" s="435"/>
      <c r="BJ229" s="128"/>
      <c r="BT229" s="128"/>
      <c r="BU229" s="128"/>
      <c r="BV229" s="128"/>
      <c r="BW229" s="128"/>
      <c r="BX229" s="128"/>
      <c r="BY229" s="128"/>
      <c r="BZ229" s="128"/>
      <c r="CA229" s="128"/>
      <c r="CD229" s="434"/>
      <c r="CE229" s="435"/>
      <c r="CF229" s="435"/>
      <c r="CG229" s="435"/>
      <c r="CH229" s="435"/>
      <c r="CI229" s="435"/>
      <c r="CJ229" s="435"/>
      <c r="CK229" s="435"/>
      <c r="CL229" s="435"/>
      <c r="CM229" s="435"/>
      <c r="CN229" s="434"/>
      <c r="CO229" s="435"/>
      <c r="CP229" s="435"/>
      <c r="CQ229" s="435"/>
      <c r="CR229" s="435"/>
      <c r="CS229" s="435"/>
      <c r="CT229" s="435"/>
      <c r="CU229" s="435"/>
      <c r="CV229" s="435"/>
      <c r="CW229" s="435"/>
      <c r="CX229" s="128"/>
      <c r="DH229" s="128"/>
      <c r="DR229" s="434"/>
      <c r="DS229" s="435"/>
      <c r="DT229" s="435"/>
      <c r="DU229" s="435"/>
      <c r="DV229" s="435"/>
      <c r="DW229" s="435"/>
      <c r="DX229" s="435"/>
      <c r="DY229" s="435"/>
      <c r="DZ229" s="435"/>
      <c r="EA229" s="435"/>
      <c r="EB229" s="434"/>
      <c r="EC229" s="435"/>
      <c r="ED229" s="435"/>
      <c r="EE229" s="435"/>
      <c r="EF229" s="435"/>
      <c r="EG229" s="435"/>
      <c r="EH229" s="435"/>
      <c r="EI229" s="435"/>
      <c r="EJ229" s="435"/>
      <c r="EK229" s="435"/>
      <c r="EL229" s="128"/>
      <c r="EV229" s="128"/>
      <c r="FF229" s="128"/>
      <c r="FP229" s="128"/>
      <c r="FZ229" s="128"/>
      <c r="GJ229" s="128"/>
      <c r="GT229" s="128"/>
      <c r="HD229" s="128"/>
      <c r="HN229" s="128"/>
      <c r="HX229" s="128"/>
      <c r="IH229" s="128"/>
      <c r="IR229" s="128"/>
      <c r="JB229" s="128"/>
      <c r="JL229" s="128"/>
      <c r="JV229" s="128"/>
      <c r="KF229" s="128"/>
    </row>
    <row xmlns:x14ac="http://schemas.microsoft.com/office/spreadsheetml/2009/9/ac" r="230" s="3" customFormat="true" x14ac:dyDescent="0.25">
      <c r="A230" s="389"/>
      <c r="B230" s="128"/>
      <c r="L230" s="128"/>
      <c r="V230" s="128"/>
      <c r="AF230" s="128"/>
      <c r="AP230" s="434"/>
      <c r="AQ230" s="435"/>
      <c r="AR230" s="435"/>
      <c r="AS230" s="435"/>
      <c r="AT230" s="435"/>
      <c r="AU230" s="435"/>
      <c r="AV230" s="435"/>
      <c r="AW230" s="435"/>
      <c r="AX230" s="435"/>
      <c r="AY230" s="435"/>
      <c r="AZ230" s="434"/>
      <c r="BA230" s="435"/>
      <c r="BB230" s="435"/>
      <c r="BC230" s="435"/>
      <c r="BD230" s="435"/>
      <c r="BE230" s="435"/>
      <c r="BF230" s="435"/>
      <c r="BG230" s="435"/>
      <c r="BH230" s="435"/>
      <c r="BI230" s="435"/>
      <c r="BJ230" s="128"/>
      <c r="BT230" s="128"/>
      <c r="BU230" s="128"/>
      <c r="BV230" s="128"/>
      <c r="BW230" s="128"/>
      <c r="BX230" s="128"/>
      <c r="BY230" s="128"/>
      <c r="BZ230" s="128"/>
      <c r="CA230" s="128"/>
      <c r="CD230" s="434"/>
      <c r="CE230" s="435"/>
      <c r="CF230" s="435"/>
      <c r="CG230" s="435"/>
      <c r="CH230" s="435"/>
      <c r="CI230" s="435"/>
      <c r="CJ230" s="435"/>
      <c r="CK230" s="435"/>
      <c r="CL230" s="435"/>
      <c r="CM230" s="435"/>
      <c r="CN230" s="434"/>
      <c r="CO230" s="435"/>
      <c r="CP230" s="435"/>
      <c r="CQ230" s="435"/>
      <c r="CR230" s="435"/>
      <c r="CS230" s="435"/>
      <c r="CT230" s="435"/>
      <c r="CU230" s="435"/>
      <c r="CV230" s="435"/>
      <c r="CW230" s="435"/>
      <c r="CX230" s="128"/>
      <c r="DH230" s="128"/>
      <c r="DR230" s="434"/>
      <c r="DS230" s="435"/>
      <c r="DT230" s="435"/>
      <c r="DU230" s="435"/>
      <c r="DV230" s="435"/>
      <c r="DW230" s="435"/>
      <c r="DX230" s="435"/>
      <c r="DY230" s="435"/>
      <c r="DZ230" s="435"/>
      <c r="EA230" s="435"/>
      <c r="EB230" s="434"/>
      <c r="EC230" s="435"/>
      <c r="ED230" s="435"/>
      <c r="EE230" s="435"/>
      <c r="EF230" s="435"/>
      <c r="EG230" s="435"/>
      <c r="EH230" s="435"/>
      <c r="EI230" s="435"/>
      <c r="EJ230" s="435"/>
      <c r="EK230" s="435"/>
      <c r="EL230" s="128"/>
      <c r="EV230" s="128"/>
      <c r="FF230" s="128"/>
      <c r="FP230" s="128"/>
      <c r="FZ230" s="128"/>
      <c r="GJ230" s="128"/>
      <c r="GT230" s="128"/>
      <c r="HD230" s="128"/>
      <c r="HN230" s="128"/>
      <c r="HX230" s="128"/>
      <c r="IH230" s="128"/>
      <c r="IR230" s="128"/>
      <c r="JB230" s="128"/>
      <c r="JL230" s="128"/>
      <c r="JV230" s="128"/>
      <c r="KF230" s="128"/>
    </row>
    <row xmlns:x14ac="http://schemas.microsoft.com/office/spreadsheetml/2009/9/ac" r="231" s="3" customFormat="true" x14ac:dyDescent="0.25">
      <c r="A231" s="389"/>
      <c r="B231" s="128"/>
      <c r="L231" s="128"/>
      <c r="V231" s="128"/>
      <c r="AF231" s="128"/>
      <c r="AP231" s="434"/>
      <c r="AQ231" s="435"/>
      <c r="AR231" s="435"/>
      <c r="AS231" s="435"/>
      <c r="AT231" s="435"/>
      <c r="AU231" s="435"/>
      <c r="AV231" s="435"/>
      <c r="AW231" s="435"/>
      <c r="AX231" s="435"/>
      <c r="AY231" s="435"/>
      <c r="AZ231" s="434"/>
      <c r="BA231" s="435"/>
      <c r="BB231" s="435"/>
      <c r="BC231" s="435"/>
      <c r="BD231" s="435"/>
      <c r="BE231" s="435"/>
      <c r="BF231" s="435"/>
      <c r="BG231" s="435"/>
      <c r="BH231" s="435"/>
      <c r="BI231" s="435"/>
      <c r="BJ231" s="128"/>
      <c r="BT231" s="128"/>
      <c r="BU231" s="128"/>
      <c r="BV231" s="128"/>
      <c r="BW231" s="128"/>
      <c r="BX231" s="128"/>
      <c r="BY231" s="128"/>
      <c r="BZ231" s="128"/>
      <c r="CA231" s="128"/>
      <c r="CD231" s="434"/>
      <c r="CE231" s="435"/>
      <c r="CF231" s="435"/>
      <c r="CG231" s="435"/>
      <c r="CH231" s="435"/>
      <c r="CI231" s="435"/>
      <c r="CJ231" s="435"/>
      <c r="CK231" s="435"/>
      <c r="CL231" s="435"/>
      <c r="CM231" s="435"/>
      <c r="CN231" s="434"/>
      <c r="CO231" s="435"/>
      <c r="CP231" s="435"/>
      <c r="CQ231" s="435"/>
      <c r="CR231" s="435"/>
      <c r="CS231" s="435"/>
      <c r="CT231" s="435"/>
      <c r="CU231" s="435"/>
      <c r="CV231" s="435"/>
      <c r="CW231" s="435"/>
      <c r="CX231" s="128"/>
      <c r="DH231" s="128"/>
      <c r="DR231" s="434"/>
      <c r="DS231" s="435"/>
      <c r="DT231" s="435"/>
      <c r="DU231" s="435"/>
      <c r="DV231" s="435"/>
      <c r="DW231" s="435"/>
      <c r="DX231" s="435"/>
      <c r="DY231" s="435"/>
      <c r="DZ231" s="435"/>
      <c r="EA231" s="435"/>
      <c r="EB231" s="434"/>
      <c r="EC231" s="435"/>
      <c r="ED231" s="435"/>
      <c r="EE231" s="435"/>
      <c r="EF231" s="435"/>
      <c r="EG231" s="435"/>
      <c r="EH231" s="435"/>
      <c r="EI231" s="435"/>
      <c r="EJ231" s="435"/>
      <c r="EK231" s="435"/>
      <c r="EL231" s="128"/>
      <c r="EV231" s="128"/>
      <c r="FF231" s="128"/>
      <c r="FP231" s="128"/>
      <c r="FZ231" s="128"/>
      <c r="GJ231" s="128"/>
      <c r="GT231" s="128"/>
      <c r="HD231" s="128"/>
      <c r="HN231" s="128"/>
      <c r="HX231" s="128"/>
      <c r="IH231" s="128"/>
      <c r="IR231" s="128"/>
      <c r="JB231" s="128"/>
      <c r="JL231" s="128"/>
      <c r="JV231" s="128"/>
      <c r="KF231" s="128"/>
    </row>
    <row xmlns:x14ac="http://schemas.microsoft.com/office/spreadsheetml/2009/9/ac" r="232" s="3" customFormat="true" x14ac:dyDescent="0.25">
      <c r="A232" s="389"/>
      <c r="B232" s="128"/>
      <c r="L232" s="128"/>
      <c r="V232" s="128"/>
      <c r="AF232" s="128"/>
      <c r="AP232" s="434"/>
      <c r="AQ232" s="435"/>
      <c r="AR232" s="435"/>
      <c r="AS232" s="435"/>
      <c r="AT232" s="435"/>
      <c r="AU232" s="435"/>
      <c r="AV232" s="435"/>
      <c r="AW232" s="435"/>
      <c r="AX232" s="435"/>
      <c r="AY232" s="435"/>
      <c r="AZ232" s="434"/>
      <c r="BA232" s="435"/>
      <c r="BB232" s="435"/>
      <c r="BC232" s="435"/>
      <c r="BD232" s="435"/>
      <c r="BE232" s="435"/>
      <c r="BF232" s="435"/>
      <c r="BG232" s="435"/>
      <c r="BH232" s="435"/>
      <c r="BI232" s="435"/>
      <c r="BJ232" s="128"/>
      <c r="BT232" s="128"/>
      <c r="BU232" s="128"/>
      <c r="BV232" s="128"/>
      <c r="BW232" s="128"/>
      <c r="BX232" s="128"/>
      <c r="BY232" s="128"/>
      <c r="BZ232" s="128"/>
      <c r="CA232" s="128"/>
      <c r="CD232" s="434"/>
      <c r="CE232" s="435"/>
      <c r="CF232" s="435"/>
      <c r="CG232" s="435"/>
      <c r="CH232" s="435"/>
      <c r="CI232" s="435"/>
      <c r="CJ232" s="435"/>
      <c r="CK232" s="435"/>
      <c r="CL232" s="435"/>
      <c r="CM232" s="435"/>
      <c r="CN232" s="434"/>
      <c r="CO232" s="435"/>
      <c r="CP232" s="435"/>
      <c r="CQ232" s="435"/>
      <c r="CR232" s="435"/>
      <c r="CS232" s="435"/>
      <c r="CT232" s="435"/>
      <c r="CU232" s="435"/>
      <c r="CV232" s="435"/>
      <c r="CW232" s="435"/>
      <c r="CX232" s="128"/>
      <c r="DH232" s="128"/>
      <c r="DR232" s="434"/>
      <c r="DS232" s="435"/>
      <c r="DT232" s="435"/>
      <c r="DU232" s="435"/>
      <c r="DV232" s="435"/>
      <c r="DW232" s="435"/>
      <c r="DX232" s="435"/>
      <c r="DY232" s="435"/>
      <c r="DZ232" s="435"/>
      <c r="EA232" s="435"/>
      <c r="EB232" s="434"/>
      <c r="EC232" s="435"/>
      <c r="ED232" s="435"/>
      <c r="EE232" s="435"/>
      <c r="EF232" s="435"/>
      <c r="EG232" s="435"/>
      <c r="EH232" s="435"/>
      <c r="EI232" s="435"/>
      <c r="EJ232" s="435"/>
      <c r="EK232" s="435"/>
      <c r="EL232" s="128"/>
      <c r="EV232" s="128"/>
      <c r="FF232" s="128"/>
      <c r="FP232" s="128"/>
      <c r="FZ232" s="128"/>
      <c r="GJ232" s="128"/>
      <c r="GT232" s="128"/>
      <c r="HD232" s="128"/>
      <c r="HN232" s="128"/>
      <c r="HX232" s="128"/>
      <c r="IH232" s="128"/>
      <c r="IR232" s="128"/>
      <c r="JB232" s="128"/>
      <c r="JL232" s="128"/>
      <c r="JV232" s="128"/>
      <c r="KF232" s="128"/>
    </row>
    <row xmlns:x14ac="http://schemas.microsoft.com/office/spreadsheetml/2009/9/ac" r="233" s="3" customFormat="true" x14ac:dyDescent="0.25">
      <c r="A233" s="389"/>
      <c r="B233" s="128"/>
      <c r="L233" s="128"/>
      <c r="V233" s="128"/>
      <c r="AF233" s="128"/>
      <c r="AP233" s="434"/>
      <c r="AQ233" s="435"/>
      <c r="AR233" s="435"/>
      <c r="AS233" s="435"/>
      <c r="AT233" s="435"/>
      <c r="AU233" s="435"/>
      <c r="AV233" s="435"/>
      <c r="AW233" s="435"/>
      <c r="AX233" s="435"/>
      <c r="AY233" s="435"/>
      <c r="AZ233" s="434"/>
      <c r="BA233" s="435"/>
      <c r="BB233" s="435"/>
      <c r="BC233" s="435"/>
      <c r="BD233" s="435"/>
      <c r="BE233" s="435"/>
      <c r="BF233" s="435"/>
      <c r="BG233" s="435"/>
      <c r="BH233" s="435"/>
      <c r="BI233" s="435"/>
      <c r="BJ233" s="128"/>
      <c r="BT233" s="128"/>
      <c r="BU233" s="128"/>
      <c r="BV233" s="128"/>
      <c r="BW233" s="128"/>
      <c r="BX233" s="128"/>
      <c r="BY233" s="128"/>
      <c r="BZ233" s="128"/>
      <c r="CA233" s="128"/>
      <c r="CD233" s="434"/>
      <c r="CE233" s="435"/>
      <c r="CF233" s="435"/>
      <c r="CG233" s="435"/>
      <c r="CH233" s="435"/>
      <c r="CI233" s="435"/>
      <c r="CJ233" s="435"/>
      <c r="CK233" s="435"/>
      <c r="CL233" s="435"/>
      <c r="CM233" s="435"/>
      <c r="CN233" s="434"/>
      <c r="CO233" s="435"/>
      <c r="CP233" s="435"/>
      <c r="CQ233" s="435"/>
      <c r="CR233" s="435"/>
      <c r="CS233" s="435"/>
      <c r="CT233" s="435"/>
      <c r="CU233" s="435"/>
      <c r="CV233" s="435"/>
      <c r="CW233" s="435"/>
      <c r="CX233" s="128"/>
      <c r="DH233" s="128"/>
      <c r="DR233" s="434"/>
      <c r="DS233" s="435"/>
      <c r="DT233" s="435"/>
      <c r="DU233" s="435"/>
      <c r="DV233" s="435"/>
      <c r="DW233" s="435"/>
      <c r="DX233" s="435"/>
      <c r="DY233" s="435"/>
      <c r="DZ233" s="435"/>
      <c r="EA233" s="435"/>
      <c r="EB233" s="434"/>
      <c r="EC233" s="435"/>
      <c r="ED233" s="435"/>
      <c r="EE233" s="435"/>
      <c r="EF233" s="435"/>
      <c r="EG233" s="435"/>
      <c r="EH233" s="435"/>
      <c r="EI233" s="435"/>
      <c r="EJ233" s="435"/>
      <c r="EK233" s="435"/>
      <c r="EL233" s="128"/>
      <c r="EV233" s="128"/>
      <c r="FF233" s="128"/>
      <c r="FP233" s="128"/>
      <c r="FZ233" s="128"/>
      <c r="GJ233" s="128"/>
      <c r="GT233" s="128"/>
      <c r="HD233" s="128"/>
      <c r="HN233" s="128"/>
      <c r="HX233" s="128"/>
      <c r="IH233" s="128"/>
      <c r="IR233" s="128"/>
      <c r="JB233" s="128"/>
      <c r="JL233" s="128"/>
      <c r="JV233" s="128"/>
      <c r="KF233" s="128"/>
    </row>
    <row xmlns:x14ac="http://schemas.microsoft.com/office/spreadsheetml/2009/9/ac" r="234" s="3" customFormat="true" x14ac:dyDescent="0.25">
      <c r="A234" s="389"/>
      <c r="B234" s="128"/>
      <c r="L234" s="128"/>
      <c r="V234" s="128"/>
      <c r="AF234" s="128"/>
      <c r="AP234" s="434"/>
      <c r="AQ234" s="435"/>
      <c r="AR234" s="435"/>
      <c r="AS234" s="435"/>
      <c r="AT234" s="435"/>
      <c r="AU234" s="435"/>
      <c r="AV234" s="435"/>
      <c r="AW234" s="435"/>
      <c r="AX234" s="435"/>
      <c r="AY234" s="435"/>
      <c r="AZ234" s="434"/>
      <c r="BA234" s="435"/>
      <c r="BB234" s="435"/>
      <c r="BC234" s="435"/>
      <c r="BD234" s="435"/>
      <c r="BE234" s="435"/>
      <c r="BF234" s="435"/>
      <c r="BG234" s="435"/>
      <c r="BH234" s="435"/>
      <c r="BI234" s="435"/>
      <c r="BJ234" s="128"/>
      <c r="BT234" s="128"/>
      <c r="BU234" s="128"/>
      <c r="BV234" s="128"/>
      <c r="BW234" s="128"/>
      <c r="BX234" s="128"/>
      <c r="BY234" s="128"/>
      <c r="BZ234" s="128"/>
      <c r="CA234" s="128"/>
      <c r="CD234" s="434"/>
      <c r="CE234" s="435"/>
      <c r="CF234" s="435"/>
      <c r="CG234" s="435"/>
      <c r="CH234" s="435"/>
      <c r="CI234" s="435"/>
      <c r="CJ234" s="435"/>
      <c r="CK234" s="435"/>
      <c r="CL234" s="435"/>
      <c r="CM234" s="435"/>
      <c r="CN234" s="434"/>
      <c r="CO234" s="435"/>
      <c r="CP234" s="435"/>
      <c r="CQ234" s="435"/>
      <c r="CR234" s="435"/>
      <c r="CS234" s="435"/>
      <c r="CT234" s="435"/>
      <c r="CU234" s="435"/>
      <c r="CV234" s="435"/>
      <c r="CW234" s="435"/>
      <c r="CX234" s="128"/>
      <c r="DH234" s="128"/>
      <c r="DR234" s="434"/>
      <c r="DS234" s="435"/>
      <c r="DT234" s="435"/>
      <c r="DU234" s="435"/>
      <c r="DV234" s="435"/>
      <c r="DW234" s="435"/>
      <c r="DX234" s="435"/>
      <c r="DY234" s="435"/>
      <c r="DZ234" s="435"/>
      <c r="EA234" s="435"/>
      <c r="EB234" s="434"/>
      <c r="EC234" s="435"/>
      <c r="ED234" s="435"/>
      <c r="EE234" s="435"/>
      <c r="EF234" s="435"/>
      <c r="EG234" s="435"/>
      <c r="EH234" s="435"/>
      <c r="EI234" s="435"/>
      <c r="EJ234" s="435"/>
      <c r="EK234" s="435"/>
      <c r="EL234" s="128"/>
      <c r="EV234" s="128"/>
      <c r="FF234" s="128"/>
      <c r="FP234" s="128"/>
      <c r="FZ234" s="128"/>
      <c r="GJ234" s="128"/>
      <c r="GT234" s="128"/>
      <c r="HD234" s="128"/>
      <c r="HN234" s="128"/>
      <c r="HX234" s="128"/>
      <c r="IH234" s="128"/>
      <c r="IR234" s="128"/>
      <c r="JB234" s="128"/>
      <c r="JL234" s="128"/>
      <c r="JV234" s="128"/>
      <c r="KF234" s="128"/>
    </row>
    <row xmlns:x14ac="http://schemas.microsoft.com/office/spreadsheetml/2009/9/ac" r="235" s="3" customFormat="true" x14ac:dyDescent="0.25">
      <c r="A235" s="389"/>
      <c r="B235" s="128"/>
      <c r="L235" s="128"/>
      <c r="V235" s="128"/>
      <c r="AF235" s="128"/>
      <c r="AP235" s="434"/>
      <c r="AQ235" s="435"/>
      <c r="AR235" s="435"/>
      <c r="AS235" s="435"/>
      <c r="AT235" s="435"/>
      <c r="AU235" s="435"/>
      <c r="AV235" s="435"/>
      <c r="AW235" s="435"/>
      <c r="AX235" s="435"/>
      <c r="AY235" s="435"/>
      <c r="AZ235" s="434"/>
      <c r="BA235" s="435"/>
      <c r="BB235" s="435"/>
      <c r="BC235" s="435"/>
      <c r="BD235" s="435"/>
      <c r="BE235" s="435"/>
      <c r="BF235" s="435"/>
      <c r="BG235" s="435"/>
      <c r="BH235" s="435"/>
      <c r="BI235" s="435"/>
      <c r="BJ235" s="128"/>
      <c r="BT235" s="128"/>
      <c r="BU235" s="128"/>
      <c r="BV235" s="128"/>
      <c r="BW235" s="128"/>
      <c r="BX235" s="128"/>
      <c r="BY235" s="128"/>
      <c r="BZ235" s="128"/>
      <c r="CA235" s="128"/>
      <c r="CD235" s="434"/>
      <c r="CE235" s="435"/>
      <c r="CF235" s="435"/>
      <c r="CG235" s="435"/>
      <c r="CH235" s="435"/>
      <c r="CI235" s="435"/>
      <c r="CJ235" s="435"/>
      <c r="CK235" s="435"/>
      <c r="CL235" s="435"/>
      <c r="CM235" s="435"/>
      <c r="CN235" s="434"/>
      <c r="CO235" s="435"/>
      <c r="CP235" s="435"/>
      <c r="CQ235" s="435"/>
      <c r="CR235" s="435"/>
      <c r="CS235" s="435"/>
      <c r="CT235" s="435"/>
      <c r="CU235" s="435"/>
      <c r="CV235" s="435"/>
      <c r="CW235" s="435"/>
      <c r="CX235" s="128"/>
      <c r="DH235" s="128"/>
      <c r="DR235" s="434"/>
      <c r="DS235" s="435"/>
      <c r="DT235" s="435"/>
      <c r="DU235" s="435"/>
      <c r="DV235" s="435"/>
      <c r="DW235" s="435"/>
      <c r="DX235" s="435"/>
      <c r="DY235" s="435"/>
      <c r="DZ235" s="435"/>
      <c r="EA235" s="435"/>
      <c r="EB235" s="434"/>
      <c r="EC235" s="435"/>
      <c r="ED235" s="435"/>
      <c r="EE235" s="435"/>
      <c r="EF235" s="435"/>
      <c r="EG235" s="435"/>
      <c r="EH235" s="435"/>
      <c r="EI235" s="435"/>
      <c r="EJ235" s="435"/>
      <c r="EK235" s="435"/>
      <c r="EL235" s="128"/>
      <c r="EV235" s="128"/>
      <c r="FF235" s="128"/>
      <c r="FP235" s="128"/>
      <c r="FZ235" s="128"/>
      <c r="GJ235" s="128"/>
      <c r="GT235" s="128"/>
      <c r="HD235" s="128"/>
      <c r="HN235" s="128"/>
      <c r="HX235" s="128"/>
      <c r="IH235" s="128"/>
      <c r="IR235" s="128"/>
      <c r="JB235" s="128"/>
      <c r="JL235" s="128"/>
      <c r="JV235" s="128"/>
      <c r="KF235" s="128"/>
    </row>
    <row xmlns:x14ac="http://schemas.microsoft.com/office/spreadsheetml/2009/9/ac" r="236" s="3" customFormat="true" x14ac:dyDescent="0.25">
      <c r="A236" s="389"/>
      <c r="B236" s="128"/>
      <c r="L236" s="128"/>
      <c r="V236" s="128"/>
      <c r="AF236" s="128"/>
      <c r="AP236" s="434"/>
      <c r="AQ236" s="435"/>
      <c r="AR236" s="435"/>
      <c r="AS236" s="435"/>
      <c r="AT236" s="435"/>
      <c r="AU236" s="435"/>
      <c r="AV236" s="435"/>
      <c r="AW236" s="435"/>
      <c r="AX236" s="435"/>
      <c r="AY236" s="435"/>
      <c r="AZ236" s="434"/>
      <c r="BA236" s="435"/>
      <c r="BB236" s="435"/>
      <c r="BC236" s="435"/>
      <c r="BD236" s="435"/>
      <c r="BE236" s="435"/>
      <c r="BF236" s="435"/>
      <c r="BG236" s="435"/>
      <c r="BH236" s="435"/>
      <c r="BI236" s="435"/>
      <c r="BJ236" s="128"/>
      <c r="BT236" s="128"/>
      <c r="BU236" s="128"/>
      <c r="BV236" s="128"/>
      <c r="BW236" s="128"/>
      <c r="BX236" s="128"/>
      <c r="BY236" s="128"/>
      <c r="BZ236" s="128"/>
      <c r="CA236" s="128"/>
      <c r="CD236" s="434"/>
      <c r="CE236" s="435"/>
      <c r="CF236" s="435"/>
      <c r="CG236" s="435"/>
      <c r="CH236" s="435"/>
      <c r="CI236" s="435"/>
      <c r="CJ236" s="435"/>
      <c r="CK236" s="435"/>
      <c r="CL236" s="435"/>
      <c r="CM236" s="435"/>
      <c r="CN236" s="434"/>
      <c r="CO236" s="435"/>
      <c r="CP236" s="435"/>
      <c r="CQ236" s="435"/>
      <c r="CR236" s="435"/>
      <c r="CS236" s="435"/>
      <c r="CT236" s="435"/>
      <c r="CU236" s="435"/>
      <c r="CV236" s="435"/>
      <c r="CW236" s="435"/>
      <c r="CX236" s="128"/>
      <c r="DH236" s="128"/>
      <c r="DR236" s="434"/>
      <c r="DS236" s="435"/>
      <c r="DT236" s="435"/>
      <c r="DU236" s="435"/>
      <c r="DV236" s="435"/>
      <c r="DW236" s="435"/>
      <c r="DX236" s="435"/>
      <c r="DY236" s="435"/>
      <c r="DZ236" s="435"/>
      <c r="EA236" s="435"/>
      <c r="EB236" s="434"/>
      <c r="EC236" s="435"/>
      <c r="ED236" s="435"/>
      <c r="EE236" s="435"/>
      <c r="EF236" s="435"/>
      <c r="EG236" s="435"/>
      <c r="EH236" s="435"/>
      <c r="EI236" s="435"/>
      <c r="EJ236" s="435"/>
      <c r="EK236" s="435"/>
      <c r="EL236" s="128"/>
      <c r="EV236" s="128"/>
      <c r="FF236" s="128"/>
      <c r="FP236" s="128"/>
      <c r="FZ236" s="128"/>
      <c r="GJ236" s="128"/>
      <c r="GT236" s="128"/>
      <c r="HD236" s="128"/>
      <c r="HN236" s="128"/>
      <c r="HX236" s="128"/>
      <c r="IH236" s="128"/>
      <c r="IR236" s="128"/>
      <c r="JB236" s="128"/>
      <c r="JL236" s="128"/>
      <c r="JV236" s="128"/>
      <c r="KF236" s="128"/>
    </row>
    <row xmlns:x14ac="http://schemas.microsoft.com/office/spreadsheetml/2009/9/ac" r="237" s="3" customFormat="true" x14ac:dyDescent="0.25">
      <c r="A237" s="389"/>
      <c r="B237" s="128"/>
      <c r="L237" s="128"/>
      <c r="V237" s="128"/>
      <c r="AF237" s="128"/>
      <c r="AP237" s="434"/>
      <c r="AQ237" s="435"/>
      <c r="AR237" s="435"/>
      <c r="AS237" s="435"/>
      <c r="AT237" s="435"/>
      <c r="AU237" s="435"/>
      <c r="AV237" s="435"/>
      <c r="AW237" s="435"/>
      <c r="AX237" s="435"/>
      <c r="AY237" s="435"/>
      <c r="AZ237" s="434"/>
      <c r="BA237" s="435"/>
      <c r="BB237" s="435"/>
      <c r="BC237" s="435"/>
      <c r="BD237" s="435"/>
      <c r="BE237" s="435"/>
      <c r="BF237" s="435"/>
      <c r="BG237" s="435"/>
      <c r="BH237" s="435"/>
      <c r="BI237" s="435"/>
      <c r="BJ237" s="128"/>
      <c r="BT237" s="128"/>
      <c r="BU237" s="128"/>
      <c r="BV237" s="128"/>
      <c r="BW237" s="128"/>
      <c r="BX237" s="128"/>
      <c r="BY237" s="128"/>
      <c r="BZ237" s="128"/>
      <c r="CA237" s="128"/>
      <c r="CD237" s="434"/>
      <c r="CE237" s="435"/>
      <c r="CF237" s="435"/>
      <c r="CG237" s="435"/>
      <c r="CH237" s="435"/>
      <c r="CI237" s="435"/>
      <c r="CJ237" s="435"/>
      <c r="CK237" s="435"/>
      <c r="CL237" s="435"/>
      <c r="CM237" s="435"/>
      <c r="CN237" s="434"/>
      <c r="CO237" s="435"/>
      <c r="CP237" s="435"/>
      <c r="CQ237" s="435"/>
      <c r="CR237" s="435"/>
      <c r="CS237" s="435"/>
      <c r="CT237" s="435"/>
      <c r="CU237" s="435"/>
      <c r="CV237" s="435"/>
      <c r="CW237" s="435"/>
      <c r="CX237" s="128"/>
      <c r="DH237" s="128"/>
      <c r="DR237" s="434"/>
      <c r="DS237" s="435"/>
      <c r="DT237" s="435"/>
      <c r="DU237" s="435"/>
      <c r="DV237" s="435"/>
      <c r="DW237" s="435"/>
      <c r="DX237" s="435"/>
      <c r="DY237" s="435"/>
      <c r="DZ237" s="435"/>
      <c r="EA237" s="435"/>
      <c r="EB237" s="434"/>
      <c r="EC237" s="435"/>
      <c r="ED237" s="435"/>
      <c r="EE237" s="435"/>
      <c r="EF237" s="435"/>
      <c r="EG237" s="435"/>
      <c r="EH237" s="435"/>
      <c r="EI237" s="435"/>
      <c r="EJ237" s="435"/>
      <c r="EK237" s="435"/>
      <c r="EL237" s="128"/>
      <c r="EV237" s="128"/>
      <c r="FF237" s="128"/>
      <c r="FP237" s="128"/>
      <c r="FZ237" s="128"/>
      <c r="GJ237" s="128"/>
      <c r="GT237" s="128"/>
      <c r="HD237" s="128"/>
      <c r="HN237" s="128"/>
      <c r="HX237" s="128"/>
      <c r="IH237" s="128"/>
      <c r="IR237" s="128"/>
      <c r="JB237" s="128"/>
      <c r="JL237" s="128"/>
      <c r="JV237" s="128"/>
      <c r="KF237" s="128"/>
    </row>
    <row xmlns:x14ac="http://schemas.microsoft.com/office/spreadsheetml/2009/9/ac" r="238" s="3" customFormat="true" x14ac:dyDescent="0.25">
      <c r="A238" s="389"/>
      <c r="B238" s="128"/>
      <c r="L238" s="128"/>
      <c r="V238" s="128"/>
      <c r="AF238" s="128"/>
      <c r="AP238" s="434"/>
      <c r="AQ238" s="435"/>
      <c r="AR238" s="435"/>
      <c r="AS238" s="435"/>
      <c r="AT238" s="435"/>
      <c r="AU238" s="435"/>
      <c r="AV238" s="435"/>
      <c r="AW238" s="435"/>
      <c r="AX238" s="435"/>
      <c r="AY238" s="435"/>
      <c r="AZ238" s="434"/>
      <c r="BA238" s="435"/>
      <c r="BB238" s="435"/>
      <c r="BC238" s="435"/>
      <c r="BD238" s="435"/>
      <c r="BE238" s="435"/>
      <c r="BF238" s="435"/>
      <c r="BG238" s="435"/>
      <c r="BH238" s="435"/>
      <c r="BI238" s="435"/>
      <c r="BJ238" s="128"/>
      <c r="BT238" s="128"/>
      <c r="BU238" s="128"/>
      <c r="BV238" s="128"/>
      <c r="BW238" s="128"/>
      <c r="BX238" s="128"/>
      <c r="BY238" s="128"/>
      <c r="BZ238" s="128"/>
      <c r="CA238" s="128"/>
      <c r="CD238" s="434"/>
      <c r="CE238" s="435"/>
      <c r="CF238" s="435"/>
      <c r="CG238" s="435"/>
      <c r="CH238" s="435"/>
      <c r="CI238" s="435"/>
      <c r="CJ238" s="435"/>
      <c r="CK238" s="435"/>
      <c r="CL238" s="435"/>
      <c r="CM238" s="435"/>
      <c r="CN238" s="434"/>
      <c r="CO238" s="435"/>
      <c r="CP238" s="435"/>
      <c r="CQ238" s="435"/>
      <c r="CR238" s="435"/>
      <c r="CS238" s="435"/>
      <c r="CT238" s="435"/>
      <c r="CU238" s="435"/>
      <c r="CV238" s="435"/>
      <c r="CW238" s="435"/>
      <c r="CX238" s="128"/>
      <c r="DH238" s="128"/>
      <c r="DR238" s="434"/>
      <c r="DS238" s="435"/>
      <c r="DT238" s="435"/>
      <c r="DU238" s="435"/>
      <c r="DV238" s="435"/>
      <c r="DW238" s="435"/>
      <c r="DX238" s="435"/>
      <c r="DY238" s="435"/>
      <c r="DZ238" s="435"/>
      <c r="EA238" s="435"/>
      <c r="EB238" s="434"/>
      <c r="EC238" s="435"/>
      <c r="ED238" s="435"/>
      <c r="EE238" s="435"/>
      <c r="EF238" s="435"/>
      <c r="EG238" s="435"/>
      <c r="EH238" s="435"/>
      <c r="EI238" s="435"/>
      <c r="EJ238" s="435"/>
      <c r="EK238" s="435"/>
      <c r="EL238" s="128"/>
      <c r="EV238" s="128"/>
      <c r="FF238" s="128"/>
      <c r="FP238" s="128"/>
      <c r="FZ238" s="128"/>
      <c r="GJ238" s="128"/>
      <c r="GT238" s="128"/>
      <c r="HD238" s="128"/>
      <c r="HN238" s="128"/>
      <c r="HX238" s="128"/>
      <c r="IH238" s="128"/>
      <c r="IR238" s="128"/>
      <c r="JB238" s="128"/>
      <c r="JL238" s="128"/>
      <c r="JV238" s="128"/>
      <c r="KF238" s="128"/>
    </row>
    <row xmlns:x14ac="http://schemas.microsoft.com/office/spreadsheetml/2009/9/ac" r="239" s="3" customFormat="true" x14ac:dyDescent="0.25">
      <c r="A239" s="389"/>
      <c r="B239" s="128"/>
      <c r="L239" s="128"/>
      <c r="V239" s="128"/>
      <c r="AF239" s="128"/>
      <c r="AP239" s="434"/>
      <c r="AQ239" s="435"/>
      <c r="AR239" s="435"/>
      <c r="AS239" s="435"/>
      <c r="AT239" s="435"/>
      <c r="AU239" s="435"/>
      <c r="AV239" s="435"/>
      <c r="AW239" s="435"/>
      <c r="AX239" s="435"/>
      <c r="AY239" s="435"/>
      <c r="AZ239" s="434"/>
      <c r="BA239" s="435"/>
      <c r="BB239" s="435"/>
      <c r="BC239" s="435"/>
      <c r="BD239" s="435"/>
      <c r="BE239" s="435"/>
      <c r="BF239" s="435"/>
      <c r="BG239" s="435"/>
      <c r="BH239" s="435"/>
      <c r="BI239" s="435"/>
      <c r="BJ239" s="128"/>
      <c r="BT239" s="128"/>
      <c r="BU239" s="128"/>
      <c r="BV239" s="128"/>
      <c r="BW239" s="128"/>
      <c r="BX239" s="128"/>
      <c r="BY239" s="128"/>
      <c r="BZ239" s="128"/>
      <c r="CA239" s="128"/>
      <c r="CD239" s="434"/>
      <c r="CE239" s="435"/>
      <c r="CF239" s="435"/>
      <c r="CG239" s="435"/>
      <c r="CH239" s="435"/>
      <c r="CI239" s="435"/>
      <c r="CJ239" s="435"/>
      <c r="CK239" s="435"/>
      <c r="CL239" s="435"/>
      <c r="CM239" s="435"/>
      <c r="CN239" s="434"/>
      <c r="CO239" s="435"/>
      <c r="CP239" s="435"/>
      <c r="CQ239" s="435"/>
      <c r="CR239" s="435"/>
      <c r="CS239" s="435"/>
      <c r="CT239" s="435"/>
      <c r="CU239" s="435"/>
      <c r="CV239" s="435"/>
      <c r="CW239" s="435"/>
      <c r="CX239" s="128"/>
      <c r="DH239" s="128"/>
      <c r="DR239" s="434"/>
      <c r="DS239" s="435"/>
      <c r="DT239" s="435"/>
      <c r="DU239" s="435"/>
      <c r="DV239" s="435"/>
      <c r="DW239" s="435"/>
      <c r="DX239" s="435"/>
      <c r="DY239" s="435"/>
      <c r="DZ239" s="435"/>
      <c r="EA239" s="435"/>
      <c r="EB239" s="434"/>
      <c r="EC239" s="435"/>
      <c r="ED239" s="435"/>
      <c r="EE239" s="435"/>
      <c r="EF239" s="435"/>
      <c r="EG239" s="435"/>
      <c r="EH239" s="435"/>
      <c r="EI239" s="435"/>
      <c r="EJ239" s="435"/>
      <c r="EK239" s="435"/>
      <c r="EL239" s="128"/>
      <c r="EV239" s="128"/>
      <c r="FF239" s="128"/>
      <c r="FP239" s="128"/>
      <c r="FZ239" s="128"/>
      <c r="GJ239" s="128"/>
      <c r="GT239" s="128"/>
      <c r="HD239" s="128"/>
      <c r="HN239" s="128"/>
      <c r="HX239" s="128"/>
      <c r="IH239" s="128"/>
      <c r="IR239" s="128"/>
      <c r="JB239" s="128"/>
      <c r="JL239" s="128"/>
      <c r="JV239" s="128"/>
      <c r="KF239" s="128"/>
    </row>
    <row xmlns:x14ac="http://schemas.microsoft.com/office/spreadsheetml/2009/9/ac" r="240" s="3" customFormat="true" x14ac:dyDescent="0.25">
      <c r="A240" s="389"/>
      <c r="B240" s="128"/>
      <c r="L240" s="128"/>
      <c r="V240" s="128"/>
      <c r="AF240" s="128"/>
      <c r="AP240" s="434"/>
      <c r="AQ240" s="435"/>
      <c r="AR240" s="435"/>
      <c r="AS240" s="435"/>
      <c r="AT240" s="435"/>
      <c r="AU240" s="435"/>
      <c r="AV240" s="435"/>
      <c r="AW240" s="435"/>
      <c r="AX240" s="435"/>
      <c r="AY240" s="435"/>
      <c r="AZ240" s="434"/>
      <c r="BA240" s="435"/>
      <c r="BB240" s="435"/>
      <c r="BC240" s="435"/>
      <c r="BD240" s="435"/>
      <c r="BE240" s="435"/>
      <c r="BF240" s="435"/>
      <c r="BG240" s="435"/>
      <c r="BH240" s="435"/>
      <c r="BI240" s="435"/>
      <c r="BJ240" s="128"/>
      <c r="BT240" s="128"/>
      <c r="BU240" s="128"/>
      <c r="BV240" s="128"/>
      <c r="BW240" s="128"/>
      <c r="BX240" s="128"/>
      <c r="BY240" s="128"/>
      <c r="BZ240" s="128"/>
      <c r="CA240" s="128"/>
      <c r="CD240" s="434"/>
      <c r="CE240" s="435"/>
      <c r="CF240" s="435"/>
      <c r="CG240" s="435"/>
      <c r="CH240" s="435"/>
      <c r="CI240" s="435"/>
      <c r="CJ240" s="435"/>
      <c r="CK240" s="435"/>
      <c r="CL240" s="435"/>
      <c r="CM240" s="435"/>
      <c r="CN240" s="434"/>
      <c r="CO240" s="435"/>
      <c r="CP240" s="435"/>
      <c r="CQ240" s="435"/>
      <c r="CR240" s="435"/>
      <c r="CS240" s="435"/>
      <c r="CT240" s="435"/>
      <c r="CU240" s="435"/>
      <c r="CV240" s="435"/>
      <c r="CW240" s="435"/>
      <c r="CX240" s="128"/>
      <c r="DH240" s="128"/>
      <c r="DR240" s="434"/>
      <c r="DS240" s="435"/>
      <c r="DT240" s="435"/>
      <c r="DU240" s="435"/>
      <c r="DV240" s="435"/>
      <c r="DW240" s="435"/>
      <c r="DX240" s="435"/>
      <c r="DY240" s="435"/>
      <c r="DZ240" s="435"/>
      <c r="EA240" s="435"/>
      <c r="EB240" s="434"/>
      <c r="EC240" s="435"/>
      <c r="ED240" s="435"/>
      <c r="EE240" s="435"/>
      <c r="EF240" s="435"/>
      <c r="EG240" s="435"/>
      <c r="EH240" s="435"/>
      <c r="EI240" s="435"/>
      <c r="EJ240" s="435"/>
      <c r="EK240" s="435"/>
      <c r="EL240" s="128"/>
      <c r="EV240" s="128"/>
      <c r="FF240" s="128"/>
      <c r="FP240" s="128"/>
      <c r="FZ240" s="128"/>
      <c r="GJ240" s="128"/>
      <c r="GT240" s="128"/>
      <c r="HD240" s="128"/>
      <c r="HN240" s="128"/>
      <c r="HX240" s="128"/>
      <c r="IH240" s="128"/>
      <c r="IR240" s="128"/>
      <c r="JB240" s="128"/>
      <c r="JL240" s="128"/>
      <c r="JV240" s="128"/>
      <c r="KF240" s="128"/>
    </row>
    <row xmlns:x14ac="http://schemas.microsoft.com/office/spreadsheetml/2009/9/ac" r="241" s="3" customFormat="true" x14ac:dyDescent="0.25">
      <c r="A241" s="389"/>
      <c r="B241" s="128"/>
      <c r="L241" s="128"/>
      <c r="V241" s="128"/>
      <c r="AF241" s="128"/>
      <c r="AP241" s="434"/>
      <c r="AQ241" s="435"/>
      <c r="AR241" s="435"/>
      <c r="AS241" s="435"/>
      <c r="AT241" s="435"/>
      <c r="AU241" s="435"/>
      <c r="AV241" s="435"/>
      <c r="AW241" s="435"/>
      <c r="AX241" s="435"/>
      <c r="AY241" s="435"/>
      <c r="AZ241" s="434"/>
      <c r="BA241" s="435"/>
      <c r="BB241" s="435"/>
      <c r="BC241" s="435"/>
      <c r="BD241" s="435"/>
      <c r="BE241" s="435"/>
      <c r="BF241" s="435"/>
      <c r="BG241" s="435"/>
      <c r="BH241" s="435"/>
      <c r="BI241" s="435"/>
      <c r="BJ241" s="128"/>
      <c r="BT241" s="128"/>
      <c r="BU241" s="128"/>
      <c r="BV241" s="128"/>
      <c r="BW241" s="128"/>
      <c r="BX241" s="128"/>
      <c r="BY241" s="128"/>
      <c r="BZ241" s="128"/>
      <c r="CA241" s="128"/>
      <c r="CD241" s="434"/>
      <c r="CE241" s="435"/>
      <c r="CF241" s="435"/>
      <c r="CG241" s="435"/>
      <c r="CH241" s="435"/>
      <c r="CI241" s="435"/>
      <c r="CJ241" s="435"/>
      <c r="CK241" s="435"/>
      <c r="CL241" s="435"/>
      <c r="CM241" s="435"/>
      <c r="CN241" s="434"/>
      <c r="CO241" s="435"/>
      <c r="CP241" s="435"/>
      <c r="CQ241" s="435"/>
      <c r="CR241" s="435"/>
      <c r="CS241" s="435"/>
      <c r="CT241" s="435"/>
      <c r="CU241" s="435"/>
      <c r="CV241" s="435"/>
      <c r="CW241" s="435"/>
      <c r="CX241" s="128"/>
      <c r="DH241" s="128"/>
      <c r="DR241" s="434"/>
      <c r="DS241" s="435"/>
      <c r="DT241" s="435"/>
      <c r="DU241" s="435"/>
      <c r="DV241" s="435"/>
      <c r="DW241" s="435"/>
      <c r="DX241" s="435"/>
      <c r="DY241" s="435"/>
      <c r="DZ241" s="435"/>
      <c r="EA241" s="435"/>
      <c r="EB241" s="434"/>
      <c r="EC241" s="435"/>
      <c r="ED241" s="435"/>
      <c r="EE241" s="435"/>
      <c r="EF241" s="435"/>
      <c r="EG241" s="435"/>
      <c r="EH241" s="435"/>
      <c r="EI241" s="435"/>
      <c r="EJ241" s="435"/>
      <c r="EK241" s="435"/>
      <c r="EL241" s="128"/>
      <c r="EV241" s="128"/>
      <c r="FF241" s="128"/>
      <c r="FP241" s="128"/>
      <c r="FZ241" s="128"/>
      <c r="GJ241" s="128"/>
      <c r="GT241" s="128"/>
      <c r="HD241" s="128"/>
      <c r="HN241" s="128"/>
      <c r="HX241" s="128"/>
      <c r="IH241" s="128"/>
      <c r="IR241" s="128"/>
      <c r="JB241" s="128"/>
      <c r="JL241" s="128"/>
      <c r="JV241" s="128"/>
      <c r="KF241" s="128"/>
    </row>
    <row xmlns:x14ac="http://schemas.microsoft.com/office/spreadsheetml/2009/9/ac" r="242" s="3" customFormat="true" x14ac:dyDescent="0.25">
      <c r="A242" s="389"/>
      <c r="B242" s="128"/>
      <c r="L242" s="128"/>
      <c r="V242" s="128"/>
      <c r="AF242" s="128"/>
      <c r="AP242" s="434"/>
      <c r="AQ242" s="435"/>
      <c r="AR242" s="435"/>
      <c r="AS242" s="435"/>
      <c r="AT242" s="435"/>
      <c r="AU242" s="435"/>
      <c r="AV242" s="435"/>
      <c r="AW242" s="435"/>
      <c r="AX242" s="435"/>
      <c r="AY242" s="435"/>
      <c r="AZ242" s="434"/>
      <c r="BA242" s="435"/>
      <c r="BB242" s="435"/>
      <c r="BC242" s="435"/>
      <c r="BD242" s="435"/>
      <c r="BE242" s="435"/>
      <c r="BF242" s="435"/>
      <c r="BG242" s="435"/>
      <c r="BH242" s="435"/>
      <c r="BI242" s="435"/>
      <c r="BJ242" s="128"/>
      <c r="BT242" s="128"/>
      <c r="BU242" s="128"/>
      <c r="BV242" s="128"/>
      <c r="BW242" s="128"/>
      <c r="BX242" s="128"/>
      <c r="BY242" s="128"/>
      <c r="BZ242" s="128"/>
      <c r="CA242" s="128"/>
      <c r="CD242" s="434"/>
      <c r="CE242" s="435"/>
      <c r="CF242" s="435"/>
      <c r="CG242" s="435"/>
      <c r="CH242" s="435"/>
      <c r="CI242" s="435"/>
      <c r="CJ242" s="435"/>
      <c r="CK242" s="435"/>
      <c r="CL242" s="435"/>
      <c r="CM242" s="435"/>
      <c r="CN242" s="434"/>
      <c r="CO242" s="435"/>
      <c r="CP242" s="435"/>
      <c r="CQ242" s="435"/>
      <c r="CR242" s="435"/>
      <c r="CS242" s="435"/>
      <c r="CT242" s="435"/>
      <c r="CU242" s="435"/>
      <c r="CV242" s="435"/>
      <c r="CW242" s="435"/>
      <c r="CX242" s="128"/>
      <c r="DH242" s="128"/>
      <c r="DR242" s="434"/>
      <c r="DS242" s="435"/>
      <c r="DT242" s="435"/>
      <c r="DU242" s="435"/>
      <c r="DV242" s="435"/>
      <c r="DW242" s="435"/>
      <c r="DX242" s="435"/>
      <c r="DY242" s="435"/>
      <c r="DZ242" s="435"/>
      <c r="EA242" s="435"/>
      <c r="EB242" s="434"/>
      <c r="EC242" s="435"/>
      <c r="ED242" s="435"/>
      <c r="EE242" s="435"/>
      <c r="EF242" s="435"/>
      <c r="EG242" s="435"/>
      <c r="EH242" s="435"/>
      <c r="EI242" s="435"/>
      <c r="EJ242" s="435"/>
      <c r="EK242" s="435"/>
      <c r="EL242" s="128"/>
      <c r="EV242" s="128"/>
      <c r="FF242" s="128"/>
      <c r="FP242" s="128"/>
      <c r="FZ242" s="128"/>
      <c r="GJ242" s="128"/>
      <c r="GT242" s="128"/>
      <c r="HD242" s="128"/>
      <c r="HN242" s="128"/>
      <c r="HX242" s="128"/>
      <c r="IH242" s="128"/>
      <c r="IR242" s="128"/>
      <c r="JB242" s="128"/>
      <c r="JL242" s="128"/>
      <c r="JV242" s="128"/>
      <c r="KF242" s="128"/>
    </row>
    <row xmlns:x14ac="http://schemas.microsoft.com/office/spreadsheetml/2009/9/ac" r="243" s="3" customFormat="true" x14ac:dyDescent="0.25">
      <c r="A243" s="389"/>
      <c r="B243" s="128"/>
      <c r="L243" s="128"/>
      <c r="V243" s="128"/>
      <c r="AF243" s="128"/>
      <c r="AP243" s="434"/>
      <c r="AQ243" s="435"/>
      <c r="AR243" s="435"/>
      <c r="AS243" s="435"/>
      <c r="AT243" s="435"/>
      <c r="AU243" s="435"/>
      <c r="AV243" s="435"/>
      <c r="AW243" s="435"/>
      <c r="AX243" s="435"/>
      <c r="AY243" s="435"/>
      <c r="AZ243" s="434"/>
      <c r="BA243" s="435"/>
      <c r="BB243" s="435"/>
      <c r="BC243" s="435"/>
      <c r="BD243" s="435"/>
      <c r="BE243" s="435"/>
      <c r="BF243" s="435"/>
      <c r="BG243" s="435"/>
      <c r="BH243" s="435"/>
      <c r="BI243" s="435"/>
      <c r="BJ243" s="128"/>
      <c r="BT243" s="128"/>
      <c r="BU243" s="128"/>
      <c r="BV243" s="128"/>
      <c r="BW243" s="128"/>
      <c r="BX243" s="128"/>
      <c r="BY243" s="128"/>
      <c r="BZ243" s="128"/>
      <c r="CA243" s="128"/>
      <c r="CD243" s="434"/>
      <c r="CE243" s="435"/>
      <c r="CF243" s="435"/>
      <c r="CG243" s="435"/>
      <c r="CH243" s="435"/>
      <c r="CI243" s="435"/>
      <c r="CJ243" s="435"/>
      <c r="CK243" s="435"/>
      <c r="CL243" s="435"/>
      <c r="CM243" s="435"/>
      <c r="CN243" s="434"/>
      <c r="CO243" s="435"/>
      <c r="CP243" s="435"/>
      <c r="CQ243" s="435"/>
      <c r="CR243" s="435"/>
      <c r="CS243" s="435"/>
      <c r="CT243" s="435"/>
      <c r="CU243" s="435"/>
      <c r="CV243" s="435"/>
      <c r="CW243" s="435"/>
      <c r="CX243" s="128"/>
      <c r="DH243" s="128"/>
      <c r="DR243" s="434"/>
      <c r="DS243" s="435"/>
      <c r="DT243" s="435"/>
      <c r="DU243" s="435"/>
      <c r="DV243" s="435"/>
      <c r="DW243" s="435"/>
      <c r="DX243" s="435"/>
      <c r="DY243" s="435"/>
      <c r="DZ243" s="435"/>
      <c r="EA243" s="435"/>
      <c r="EB243" s="434"/>
      <c r="EC243" s="435"/>
      <c r="ED243" s="435"/>
      <c r="EE243" s="435"/>
      <c r="EF243" s="435"/>
      <c r="EG243" s="435"/>
      <c r="EH243" s="435"/>
      <c r="EI243" s="435"/>
      <c r="EJ243" s="435"/>
      <c r="EK243" s="435"/>
      <c r="EL243" s="128"/>
      <c r="EV243" s="128"/>
      <c r="FF243" s="128"/>
      <c r="FP243" s="128"/>
      <c r="FZ243" s="128"/>
      <c r="GJ243" s="128"/>
      <c r="GT243" s="128"/>
      <c r="HD243" s="128"/>
      <c r="HN243" s="128"/>
      <c r="HX243" s="128"/>
      <c r="IH243" s="128"/>
      <c r="IR243" s="128"/>
      <c r="JB243" s="128"/>
      <c r="JL243" s="128"/>
      <c r="JV243" s="128"/>
      <c r="KF243" s="128"/>
    </row>
    <row xmlns:x14ac="http://schemas.microsoft.com/office/spreadsheetml/2009/9/ac" r="244" s="3" customFormat="true" x14ac:dyDescent="0.25">
      <c r="A244" s="389"/>
      <c r="B244" s="128"/>
      <c r="L244" s="128"/>
      <c r="V244" s="128"/>
      <c r="AF244" s="128"/>
      <c r="AP244" s="434"/>
      <c r="AQ244" s="435"/>
      <c r="AR244" s="435"/>
      <c r="AS244" s="435"/>
      <c r="AT244" s="435"/>
      <c r="AU244" s="435"/>
      <c r="AV244" s="435"/>
      <c r="AW244" s="435"/>
      <c r="AX244" s="435"/>
      <c r="AY244" s="435"/>
      <c r="AZ244" s="434"/>
      <c r="BA244" s="435"/>
      <c r="BB244" s="435"/>
      <c r="BC244" s="435"/>
      <c r="BD244" s="435"/>
      <c r="BE244" s="435"/>
      <c r="BF244" s="435"/>
      <c r="BG244" s="435"/>
      <c r="BH244" s="435"/>
      <c r="BI244" s="435"/>
      <c r="BJ244" s="128"/>
      <c r="BT244" s="128"/>
      <c r="BU244" s="128"/>
      <c r="BV244" s="128"/>
      <c r="BW244" s="128"/>
      <c r="BX244" s="128"/>
      <c r="BY244" s="128"/>
      <c r="BZ244" s="128"/>
      <c r="CA244" s="128"/>
      <c r="CD244" s="434"/>
      <c r="CE244" s="435"/>
      <c r="CF244" s="435"/>
      <c r="CG244" s="435"/>
      <c r="CH244" s="435"/>
      <c r="CI244" s="435"/>
      <c r="CJ244" s="435"/>
      <c r="CK244" s="435"/>
      <c r="CL244" s="435"/>
      <c r="CM244" s="435"/>
      <c r="CN244" s="434"/>
      <c r="CO244" s="435"/>
      <c r="CP244" s="435"/>
      <c r="CQ244" s="435"/>
      <c r="CR244" s="435"/>
      <c r="CS244" s="435"/>
      <c r="CT244" s="435"/>
      <c r="CU244" s="435"/>
      <c r="CV244" s="435"/>
      <c r="CW244" s="435"/>
      <c r="CX244" s="128"/>
      <c r="DH244" s="128"/>
      <c r="DR244" s="434"/>
      <c r="DS244" s="435"/>
      <c r="DT244" s="435"/>
      <c r="DU244" s="435"/>
      <c r="DV244" s="435"/>
      <c r="DW244" s="435"/>
      <c r="DX244" s="435"/>
      <c r="DY244" s="435"/>
      <c r="DZ244" s="435"/>
      <c r="EA244" s="435"/>
      <c r="EB244" s="434"/>
      <c r="EC244" s="435"/>
      <c r="ED244" s="435"/>
      <c r="EE244" s="435"/>
      <c r="EF244" s="435"/>
      <c r="EG244" s="435"/>
      <c r="EH244" s="435"/>
      <c r="EI244" s="435"/>
      <c r="EJ244" s="435"/>
      <c r="EK244" s="435"/>
      <c r="EL244" s="128"/>
      <c r="EV244" s="128"/>
      <c r="FF244" s="128"/>
      <c r="FP244" s="128"/>
      <c r="FZ244" s="128"/>
      <c r="GJ244" s="128"/>
      <c r="GT244" s="128"/>
      <c r="HD244" s="128"/>
      <c r="HN244" s="128"/>
      <c r="HX244" s="128"/>
      <c r="IH244" s="128"/>
      <c r="IR244" s="128"/>
      <c r="JB244" s="128"/>
      <c r="JL244" s="128"/>
      <c r="JV244" s="128"/>
      <c r="KF244" s="128"/>
    </row>
    <row xmlns:x14ac="http://schemas.microsoft.com/office/spreadsheetml/2009/9/ac" r="245" s="3" customFormat="true" x14ac:dyDescent="0.25">
      <c r="A245" s="389"/>
      <c r="B245" s="128"/>
      <c r="L245" s="128"/>
      <c r="V245" s="128"/>
      <c r="AF245" s="128"/>
      <c r="AP245" s="434"/>
      <c r="AQ245" s="435"/>
      <c r="AR245" s="435"/>
      <c r="AS245" s="435"/>
      <c r="AT245" s="435"/>
      <c r="AU245" s="435"/>
      <c r="AV245" s="435"/>
      <c r="AW245" s="435"/>
      <c r="AX245" s="435"/>
      <c r="AY245" s="435"/>
      <c r="AZ245" s="434"/>
      <c r="BA245" s="435"/>
      <c r="BB245" s="435"/>
      <c r="BC245" s="435"/>
      <c r="BD245" s="435"/>
      <c r="BE245" s="435"/>
      <c r="BF245" s="435"/>
      <c r="BG245" s="435"/>
      <c r="BH245" s="435"/>
      <c r="BI245" s="435"/>
      <c r="BJ245" s="128"/>
      <c r="BT245" s="128"/>
      <c r="BU245" s="128"/>
      <c r="BV245" s="128"/>
      <c r="BW245" s="128"/>
      <c r="BX245" s="128"/>
      <c r="BY245" s="128"/>
      <c r="BZ245" s="128"/>
      <c r="CA245" s="128"/>
      <c r="CD245" s="434"/>
      <c r="CE245" s="435"/>
      <c r="CF245" s="435"/>
      <c r="CG245" s="435"/>
      <c r="CH245" s="435"/>
      <c r="CI245" s="435"/>
      <c r="CJ245" s="435"/>
      <c r="CK245" s="435"/>
      <c r="CL245" s="435"/>
      <c r="CM245" s="435"/>
      <c r="CN245" s="434"/>
      <c r="CO245" s="435"/>
      <c r="CP245" s="435"/>
      <c r="CQ245" s="435"/>
      <c r="CR245" s="435"/>
      <c r="CS245" s="435"/>
      <c r="CT245" s="435"/>
      <c r="CU245" s="435"/>
      <c r="CV245" s="435"/>
      <c r="CW245" s="435"/>
      <c r="CX245" s="128"/>
      <c r="DH245" s="128"/>
      <c r="DR245" s="434"/>
      <c r="DS245" s="435"/>
      <c r="DT245" s="435"/>
      <c r="DU245" s="435"/>
      <c r="DV245" s="435"/>
      <c r="DW245" s="435"/>
      <c r="DX245" s="435"/>
      <c r="DY245" s="435"/>
      <c r="DZ245" s="435"/>
      <c r="EA245" s="435"/>
      <c r="EB245" s="434"/>
      <c r="EC245" s="435"/>
      <c r="ED245" s="435"/>
      <c r="EE245" s="435"/>
      <c r="EF245" s="435"/>
      <c r="EG245" s="435"/>
      <c r="EH245" s="435"/>
      <c r="EI245" s="435"/>
      <c r="EJ245" s="435"/>
      <c r="EK245" s="435"/>
      <c r="EL245" s="128"/>
      <c r="EV245" s="128"/>
      <c r="FF245" s="128"/>
      <c r="FP245" s="128"/>
      <c r="FZ245" s="128"/>
      <c r="GJ245" s="128"/>
      <c r="GT245" s="128"/>
      <c r="HD245" s="128"/>
      <c r="HN245" s="128"/>
      <c r="HX245" s="128"/>
      <c r="IH245" s="128"/>
      <c r="IR245" s="128"/>
      <c r="JB245" s="128"/>
      <c r="JL245" s="128"/>
      <c r="JV245" s="128"/>
      <c r="KF245" s="128"/>
    </row>
    <row xmlns:x14ac="http://schemas.microsoft.com/office/spreadsheetml/2009/9/ac" r="246" s="3" customFormat="true" x14ac:dyDescent="0.25">
      <c r="A246" s="389"/>
      <c r="B246" s="128"/>
      <c r="L246" s="128"/>
      <c r="V246" s="128"/>
      <c r="AF246" s="128"/>
      <c r="AP246" s="434"/>
      <c r="AQ246" s="435"/>
      <c r="AR246" s="435"/>
      <c r="AS246" s="435"/>
      <c r="AT246" s="435"/>
      <c r="AU246" s="435"/>
      <c r="AV246" s="435"/>
      <c r="AW246" s="435"/>
      <c r="AX246" s="435"/>
      <c r="AY246" s="435"/>
      <c r="AZ246" s="434"/>
      <c r="BA246" s="435"/>
      <c r="BB246" s="435"/>
      <c r="BC246" s="435"/>
      <c r="BD246" s="435"/>
      <c r="BE246" s="435"/>
      <c r="BF246" s="435"/>
      <c r="BG246" s="435"/>
      <c r="BH246" s="435"/>
      <c r="BI246" s="435"/>
      <c r="BJ246" s="128"/>
      <c r="BT246" s="128"/>
      <c r="BU246" s="128"/>
      <c r="BV246" s="128"/>
      <c r="BW246" s="128"/>
      <c r="BX246" s="128"/>
      <c r="BY246" s="128"/>
      <c r="BZ246" s="128"/>
      <c r="CA246" s="128"/>
      <c r="CD246" s="434"/>
      <c r="CE246" s="435"/>
      <c r="CF246" s="435"/>
      <c r="CG246" s="435"/>
      <c r="CH246" s="435"/>
      <c r="CI246" s="435"/>
      <c r="CJ246" s="435"/>
      <c r="CK246" s="435"/>
      <c r="CL246" s="435"/>
      <c r="CM246" s="435"/>
      <c r="CN246" s="434"/>
      <c r="CO246" s="435"/>
      <c r="CP246" s="435"/>
      <c r="CQ246" s="435"/>
      <c r="CR246" s="435"/>
      <c r="CS246" s="435"/>
      <c r="CT246" s="435"/>
      <c r="CU246" s="435"/>
      <c r="CV246" s="435"/>
      <c r="CW246" s="435"/>
      <c r="CX246" s="128"/>
      <c r="DH246" s="128"/>
      <c r="DR246" s="434"/>
      <c r="DS246" s="435"/>
      <c r="DT246" s="435"/>
      <c r="DU246" s="435"/>
      <c r="DV246" s="435"/>
      <c r="DW246" s="435"/>
      <c r="DX246" s="435"/>
      <c r="DY246" s="435"/>
      <c r="DZ246" s="435"/>
      <c r="EA246" s="435"/>
      <c r="EB246" s="434"/>
      <c r="EC246" s="435"/>
      <c r="ED246" s="435"/>
      <c r="EE246" s="435"/>
      <c r="EF246" s="435"/>
      <c r="EG246" s="435"/>
      <c r="EH246" s="435"/>
      <c r="EI246" s="435"/>
      <c r="EJ246" s="435"/>
      <c r="EK246" s="435"/>
      <c r="EL246" s="128"/>
      <c r="EV246" s="128"/>
      <c r="FF246" s="128"/>
      <c r="FP246" s="128"/>
      <c r="FZ246" s="128"/>
      <c r="GJ246" s="128"/>
      <c r="GT246" s="128"/>
      <c r="HD246" s="128"/>
      <c r="HN246" s="128"/>
      <c r="HX246" s="128"/>
      <c r="IH246" s="128"/>
      <c r="IR246" s="128"/>
      <c r="JB246" s="128"/>
      <c r="JL246" s="128"/>
      <c r="JV246" s="128"/>
      <c r="KF246" s="128"/>
    </row>
    <row xmlns:x14ac="http://schemas.microsoft.com/office/spreadsheetml/2009/9/ac" r="247" s="3" customFormat="true" x14ac:dyDescent="0.25">
      <c r="A247" s="389"/>
      <c r="B247" s="128"/>
      <c r="L247" s="128"/>
      <c r="V247" s="128"/>
      <c r="AF247" s="128"/>
      <c r="AP247" s="434"/>
      <c r="AQ247" s="435"/>
      <c r="AR247" s="435"/>
      <c r="AS247" s="435"/>
      <c r="AT247" s="435"/>
      <c r="AU247" s="435"/>
      <c r="AV247" s="435"/>
      <c r="AW247" s="435"/>
      <c r="AX247" s="435"/>
      <c r="AY247" s="435"/>
      <c r="AZ247" s="434"/>
      <c r="BA247" s="435"/>
      <c r="BB247" s="435"/>
      <c r="BC247" s="435"/>
      <c r="BD247" s="435"/>
      <c r="BE247" s="435"/>
      <c r="BF247" s="435"/>
      <c r="BG247" s="435"/>
      <c r="BH247" s="435"/>
      <c r="BI247" s="435"/>
      <c r="BJ247" s="128"/>
      <c r="BT247" s="128"/>
      <c r="BU247" s="128"/>
      <c r="BV247" s="128"/>
      <c r="BW247" s="128"/>
      <c r="BX247" s="128"/>
      <c r="BY247" s="128"/>
      <c r="BZ247" s="128"/>
      <c r="CA247" s="128"/>
      <c r="CD247" s="434"/>
      <c r="CE247" s="435"/>
      <c r="CF247" s="435"/>
      <c r="CG247" s="435"/>
      <c r="CH247" s="435"/>
      <c r="CI247" s="435"/>
      <c r="CJ247" s="435"/>
      <c r="CK247" s="435"/>
      <c r="CL247" s="435"/>
      <c r="CM247" s="435"/>
      <c r="CN247" s="434"/>
      <c r="CO247" s="435"/>
      <c r="CP247" s="435"/>
      <c r="CQ247" s="435"/>
      <c r="CR247" s="435"/>
      <c r="CS247" s="435"/>
      <c r="CT247" s="435"/>
      <c r="CU247" s="435"/>
      <c r="CV247" s="435"/>
      <c r="CW247" s="435"/>
      <c r="CX247" s="128"/>
      <c r="DH247" s="128"/>
      <c r="DR247" s="434"/>
      <c r="DS247" s="435"/>
      <c r="DT247" s="435"/>
      <c r="DU247" s="435"/>
      <c r="DV247" s="435"/>
      <c r="DW247" s="435"/>
      <c r="DX247" s="435"/>
      <c r="DY247" s="435"/>
      <c r="DZ247" s="435"/>
      <c r="EA247" s="435"/>
      <c r="EB247" s="434"/>
      <c r="EC247" s="435"/>
      <c r="ED247" s="435"/>
      <c r="EE247" s="435"/>
      <c r="EF247" s="435"/>
      <c r="EG247" s="435"/>
      <c r="EH247" s="435"/>
      <c r="EI247" s="435"/>
      <c r="EJ247" s="435"/>
      <c r="EK247" s="435"/>
      <c r="EL247" s="128"/>
      <c r="EV247" s="128"/>
      <c r="FF247" s="128"/>
      <c r="FP247" s="128"/>
      <c r="FZ247" s="128"/>
      <c r="GJ247" s="128"/>
      <c r="GT247" s="128"/>
      <c r="HD247" s="128"/>
      <c r="HN247" s="128"/>
      <c r="HX247" s="128"/>
      <c r="IH247" s="128"/>
      <c r="IR247" s="128"/>
      <c r="JB247" s="128"/>
      <c r="JL247" s="128"/>
      <c r="JV247" s="128"/>
      <c r="KF247" s="128"/>
    </row>
    <row xmlns:x14ac="http://schemas.microsoft.com/office/spreadsheetml/2009/9/ac" r="248" s="3" customFormat="true" x14ac:dyDescent="0.25">
      <c r="A248" s="389"/>
      <c r="B248" s="128"/>
      <c r="L248" s="128"/>
      <c r="V248" s="128"/>
      <c r="AF248" s="128"/>
      <c r="AP248" s="434"/>
      <c r="AQ248" s="435"/>
      <c r="AR248" s="435"/>
      <c r="AS248" s="435"/>
      <c r="AT248" s="435"/>
      <c r="AU248" s="435"/>
      <c r="AV248" s="435"/>
      <c r="AW248" s="435"/>
      <c r="AX248" s="435"/>
      <c r="AY248" s="435"/>
      <c r="AZ248" s="434"/>
      <c r="BA248" s="435"/>
      <c r="BB248" s="435"/>
      <c r="BC248" s="435"/>
      <c r="BD248" s="435"/>
      <c r="BE248" s="435"/>
      <c r="BF248" s="435"/>
      <c r="BG248" s="435"/>
      <c r="BH248" s="435"/>
      <c r="BI248" s="435"/>
      <c r="BJ248" s="128"/>
      <c r="BT248" s="128"/>
      <c r="BU248" s="128"/>
      <c r="BV248" s="128"/>
      <c r="BW248" s="128"/>
      <c r="BX248" s="128"/>
      <c r="BY248" s="128"/>
      <c r="BZ248" s="128"/>
      <c r="CA248" s="128"/>
      <c r="CD248" s="434"/>
      <c r="CE248" s="435"/>
      <c r="CF248" s="435"/>
      <c r="CG248" s="435"/>
      <c r="CH248" s="435"/>
      <c r="CI248" s="435"/>
      <c r="CJ248" s="435"/>
      <c r="CK248" s="435"/>
      <c r="CL248" s="435"/>
      <c r="CM248" s="435"/>
      <c r="CN248" s="434"/>
      <c r="CO248" s="435"/>
      <c r="CP248" s="435"/>
      <c r="CQ248" s="435"/>
      <c r="CR248" s="435"/>
      <c r="CS248" s="435"/>
      <c r="CT248" s="435"/>
      <c r="CU248" s="435"/>
      <c r="CV248" s="435"/>
      <c r="CW248" s="435"/>
      <c r="CX248" s="128"/>
      <c r="DH248" s="128"/>
      <c r="DR248" s="434"/>
      <c r="DS248" s="435"/>
      <c r="DT248" s="435"/>
      <c r="DU248" s="435"/>
      <c r="DV248" s="435"/>
      <c r="DW248" s="435"/>
      <c r="DX248" s="435"/>
      <c r="DY248" s="435"/>
      <c r="DZ248" s="435"/>
      <c r="EA248" s="435"/>
      <c r="EB248" s="434"/>
      <c r="EC248" s="435"/>
      <c r="ED248" s="435"/>
      <c r="EE248" s="435"/>
      <c r="EF248" s="435"/>
      <c r="EG248" s="435"/>
      <c r="EH248" s="435"/>
      <c r="EI248" s="435"/>
      <c r="EJ248" s="435"/>
      <c r="EK248" s="435"/>
      <c r="EL248" s="128"/>
      <c r="EV248" s="128"/>
      <c r="FF248" s="128"/>
      <c r="FP248" s="128"/>
      <c r="FZ248" s="128"/>
      <c r="GJ248" s="128"/>
      <c r="GT248" s="128"/>
      <c r="HD248" s="128"/>
      <c r="HN248" s="128"/>
      <c r="HX248" s="128"/>
      <c r="IH248" s="128"/>
      <c r="IR248" s="128"/>
      <c r="JB248" s="128"/>
      <c r="JL248" s="128"/>
      <c r="JV248" s="128"/>
      <c r="KF248" s="128"/>
    </row>
    <row xmlns:x14ac="http://schemas.microsoft.com/office/spreadsheetml/2009/9/ac" r="249" s="3" customFormat="true" x14ac:dyDescent="0.25">
      <c r="A249" s="389"/>
      <c r="B249" s="128"/>
      <c r="L249" s="128"/>
      <c r="V249" s="128"/>
      <c r="AF249" s="128"/>
      <c r="AP249" s="434"/>
      <c r="AQ249" s="435"/>
      <c r="AR249" s="435"/>
      <c r="AS249" s="435"/>
      <c r="AT249" s="435"/>
      <c r="AU249" s="435"/>
      <c r="AV249" s="435"/>
      <c r="AW249" s="435"/>
      <c r="AX249" s="435"/>
      <c r="AY249" s="435"/>
      <c r="AZ249" s="434"/>
      <c r="BA249" s="435"/>
      <c r="BB249" s="435"/>
      <c r="BC249" s="435"/>
      <c r="BD249" s="435"/>
      <c r="BE249" s="435"/>
      <c r="BF249" s="435"/>
      <c r="BG249" s="435"/>
      <c r="BH249" s="435"/>
      <c r="BI249" s="435"/>
      <c r="BJ249" s="128"/>
      <c r="BT249" s="128"/>
      <c r="BU249" s="128"/>
      <c r="BV249" s="128"/>
      <c r="BW249" s="128"/>
      <c r="BX249" s="128"/>
      <c r="BY249" s="128"/>
      <c r="BZ249" s="128"/>
      <c r="CA249" s="128"/>
      <c r="CD249" s="434"/>
      <c r="CE249" s="435"/>
      <c r="CF249" s="435"/>
      <c r="CG249" s="435"/>
      <c r="CH249" s="435"/>
      <c r="CI249" s="435"/>
      <c r="CJ249" s="435"/>
      <c r="CK249" s="435"/>
      <c r="CL249" s="435"/>
      <c r="CM249" s="435"/>
      <c r="CN249" s="434"/>
      <c r="CO249" s="435"/>
      <c r="CP249" s="435"/>
      <c r="CQ249" s="435"/>
      <c r="CR249" s="435"/>
      <c r="CS249" s="435"/>
      <c r="CT249" s="435"/>
      <c r="CU249" s="435"/>
      <c r="CV249" s="435"/>
      <c r="CW249" s="435"/>
      <c r="CX249" s="128"/>
      <c r="DH249" s="128"/>
      <c r="DR249" s="434"/>
      <c r="DS249" s="435"/>
      <c r="DT249" s="435"/>
      <c r="DU249" s="435"/>
      <c r="DV249" s="435"/>
      <c r="DW249" s="435"/>
      <c r="DX249" s="435"/>
      <c r="DY249" s="435"/>
      <c r="DZ249" s="435"/>
      <c r="EA249" s="435"/>
      <c r="EB249" s="434"/>
      <c r="EC249" s="435"/>
      <c r="ED249" s="435"/>
      <c r="EE249" s="435"/>
      <c r="EF249" s="435"/>
      <c r="EG249" s="435"/>
      <c r="EH249" s="435"/>
      <c r="EI249" s="435"/>
      <c r="EJ249" s="435"/>
      <c r="EK249" s="435"/>
      <c r="EL249" s="128"/>
      <c r="EV249" s="128"/>
      <c r="FF249" s="128"/>
      <c r="FP249" s="128"/>
      <c r="FZ249" s="128"/>
      <c r="GJ249" s="128"/>
      <c r="GT249" s="128"/>
      <c r="HD249" s="128"/>
      <c r="HN249" s="128"/>
      <c r="HX249" s="128"/>
      <c r="IH249" s="128"/>
      <c r="IR249" s="128"/>
      <c r="JB249" s="128"/>
      <c r="JL249" s="128"/>
      <c r="JV249" s="128"/>
      <c r="KF249" s="128"/>
    </row>
    <row xmlns:x14ac="http://schemas.microsoft.com/office/spreadsheetml/2009/9/ac" r="250" s="3" customFormat="true" x14ac:dyDescent="0.25">
      <c r="A250" s="389"/>
      <c r="B250" s="128"/>
      <c r="L250" s="128"/>
      <c r="V250" s="128"/>
      <c r="AF250" s="128"/>
      <c r="AP250" s="434"/>
      <c r="AQ250" s="435"/>
      <c r="AR250" s="435"/>
      <c r="AS250" s="435"/>
      <c r="AT250" s="435"/>
      <c r="AU250" s="435"/>
      <c r="AV250" s="435"/>
      <c r="AW250" s="435"/>
      <c r="AX250" s="435"/>
      <c r="AY250" s="435"/>
      <c r="AZ250" s="434"/>
      <c r="BA250" s="435"/>
      <c r="BB250" s="435"/>
      <c r="BC250" s="435"/>
      <c r="BD250" s="435"/>
      <c r="BE250" s="435"/>
      <c r="BF250" s="435"/>
      <c r="BG250" s="435"/>
      <c r="BH250" s="435"/>
      <c r="BI250" s="435"/>
      <c r="BJ250" s="128"/>
      <c r="BT250" s="128"/>
      <c r="BU250" s="128"/>
      <c r="BV250" s="128"/>
      <c r="BW250" s="128"/>
      <c r="BX250" s="128"/>
      <c r="BY250" s="128"/>
      <c r="BZ250" s="128"/>
      <c r="CA250" s="128"/>
      <c r="CD250" s="434"/>
      <c r="CE250" s="435"/>
      <c r="CF250" s="435"/>
      <c r="CG250" s="435"/>
      <c r="CH250" s="435"/>
      <c r="CI250" s="435"/>
      <c r="CJ250" s="435"/>
      <c r="CK250" s="435"/>
      <c r="CL250" s="435"/>
      <c r="CM250" s="435"/>
      <c r="CN250" s="434"/>
      <c r="CO250" s="435"/>
      <c r="CP250" s="435"/>
      <c r="CQ250" s="435"/>
      <c r="CR250" s="435"/>
      <c r="CS250" s="435"/>
      <c r="CT250" s="435"/>
      <c r="CU250" s="435"/>
      <c r="CV250" s="435"/>
      <c r="CW250" s="435"/>
      <c r="CX250" s="128"/>
      <c r="DH250" s="128"/>
      <c r="DR250" s="434"/>
      <c r="DS250" s="435"/>
      <c r="DT250" s="435"/>
      <c r="DU250" s="435"/>
      <c r="DV250" s="435"/>
      <c r="DW250" s="435"/>
      <c r="DX250" s="435"/>
      <c r="DY250" s="435"/>
      <c r="DZ250" s="435"/>
      <c r="EA250" s="435"/>
      <c r="EB250" s="434"/>
      <c r="EC250" s="435"/>
      <c r="ED250" s="435"/>
      <c r="EE250" s="435"/>
      <c r="EF250" s="435"/>
      <c r="EG250" s="435"/>
      <c r="EH250" s="435"/>
      <c r="EI250" s="435"/>
      <c r="EJ250" s="435"/>
      <c r="EK250" s="435"/>
      <c r="EL250" s="128"/>
      <c r="EV250" s="128"/>
      <c r="FF250" s="128"/>
      <c r="FP250" s="128"/>
      <c r="FZ250" s="128"/>
      <c r="GJ250" s="128"/>
      <c r="GT250" s="128"/>
      <c r="HD250" s="128"/>
      <c r="HN250" s="128"/>
      <c r="HX250" s="128"/>
      <c r="IH250" s="128"/>
      <c r="IR250" s="128"/>
      <c r="JB250" s="128"/>
      <c r="JL250" s="128"/>
      <c r="JV250" s="128"/>
      <c r="KF250" s="128"/>
    </row>
    <row xmlns:x14ac="http://schemas.microsoft.com/office/spreadsheetml/2009/9/ac" r="251" s="3" customFormat="true" x14ac:dyDescent="0.25">
      <c r="A251" s="389"/>
      <c r="B251" s="128"/>
      <c r="L251" s="128"/>
      <c r="V251" s="128"/>
      <c r="AF251" s="128"/>
      <c r="AP251" s="434"/>
      <c r="AQ251" s="435"/>
      <c r="AR251" s="435"/>
      <c r="AS251" s="435"/>
      <c r="AT251" s="435"/>
      <c r="AU251" s="435"/>
      <c r="AV251" s="435"/>
      <c r="AW251" s="435"/>
      <c r="AX251" s="435"/>
      <c r="AY251" s="435"/>
      <c r="AZ251" s="434"/>
      <c r="BA251" s="435"/>
      <c r="BB251" s="435"/>
      <c r="BC251" s="435"/>
      <c r="BD251" s="435"/>
      <c r="BE251" s="435"/>
      <c r="BF251" s="435"/>
      <c r="BG251" s="435"/>
      <c r="BH251" s="435"/>
      <c r="BI251" s="435"/>
      <c r="BJ251" s="128"/>
      <c r="BT251" s="128"/>
      <c r="BU251" s="128"/>
      <c r="BV251" s="128"/>
      <c r="BW251" s="128"/>
      <c r="BX251" s="128"/>
      <c r="BY251" s="128"/>
      <c r="BZ251" s="128"/>
      <c r="CA251" s="128"/>
      <c r="CD251" s="434"/>
      <c r="CE251" s="435"/>
      <c r="CF251" s="435"/>
      <c r="CG251" s="435"/>
      <c r="CH251" s="435"/>
      <c r="CI251" s="435"/>
      <c r="CJ251" s="435"/>
      <c r="CK251" s="435"/>
      <c r="CL251" s="435"/>
      <c r="CM251" s="435"/>
      <c r="CN251" s="434"/>
      <c r="CO251" s="435"/>
      <c r="CP251" s="435"/>
      <c r="CQ251" s="435"/>
      <c r="CR251" s="435"/>
      <c r="CS251" s="435"/>
      <c r="CT251" s="435"/>
      <c r="CU251" s="435"/>
      <c r="CV251" s="435"/>
      <c r="CW251" s="435"/>
      <c r="CX251" s="128"/>
      <c r="DH251" s="128"/>
      <c r="DR251" s="434"/>
      <c r="DS251" s="435"/>
      <c r="DT251" s="435"/>
      <c r="DU251" s="435"/>
      <c r="DV251" s="435"/>
      <c r="DW251" s="435"/>
      <c r="DX251" s="435"/>
      <c r="DY251" s="435"/>
      <c r="DZ251" s="435"/>
      <c r="EA251" s="435"/>
      <c r="EB251" s="434"/>
      <c r="EC251" s="435"/>
      <c r="ED251" s="435"/>
      <c r="EE251" s="435"/>
      <c r="EF251" s="435"/>
      <c r="EG251" s="435"/>
      <c r="EH251" s="435"/>
      <c r="EI251" s="435"/>
      <c r="EJ251" s="435"/>
      <c r="EK251" s="435"/>
      <c r="EL251" s="128"/>
      <c r="EV251" s="128"/>
      <c r="FF251" s="128"/>
      <c r="FP251" s="128"/>
      <c r="FZ251" s="128"/>
      <c r="GJ251" s="128"/>
      <c r="GT251" s="128"/>
      <c r="HD251" s="128"/>
      <c r="HN251" s="128"/>
      <c r="HX251" s="128"/>
      <c r="IH251" s="128"/>
      <c r="IR251" s="128"/>
      <c r="JB251" s="128"/>
      <c r="JL251" s="128"/>
      <c r="JV251" s="128"/>
      <c r="KF251" s="128"/>
    </row>
    <row xmlns:x14ac="http://schemas.microsoft.com/office/spreadsheetml/2009/9/ac" r="252" s="3" customFormat="true" x14ac:dyDescent="0.25">
      <c r="A252" s="389"/>
      <c r="B252" s="128"/>
      <c r="L252" s="128"/>
      <c r="V252" s="128"/>
      <c r="AF252" s="128"/>
      <c r="AP252" s="434"/>
      <c r="AQ252" s="435"/>
      <c r="AR252" s="435"/>
      <c r="AS252" s="435"/>
      <c r="AT252" s="435"/>
      <c r="AU252" s="435"/>
      <c r="AV252" s="435"/>
      <c r="AW252" s="435"/>
      <c r="AX252" s="435"/>
      <c r="AY252" s="435"/>
      <c r="AZ252" s="434"/>
      <c r="BA252" s="435"/>
      <c r="BB252" s="435"/>
      <c r="BC252" s="435"/>
      <c r="BD252" s="435"/>
      <c r="BE252" s="435"/>
      <c r="BF252" s="435"/>
      <c r="BG252" s="435"/>
      <c r="BH252" s="435"/>
      <c r="BI252" s="435"/>
      <c r="BJ252" s="128"/>
      <c r="BT252" s="128"/>
      <c r="BU252" s="128"/>
      <c r="BV252" s="128"/>
      <c r="BW252" s="128"/>
      <c r="BX252" s="128"/>
      <c r="BY252" s="128"/>
      <c r="BZ252" s="128"/>
      <c r="CA252" s="128"/>
      <c r="CD252" s="434"/>
      <c r="CE252" s="435"/>
      <c r="CF252" s="435"/>
      <c r="CG252" s="435"/>
      <c r="CH252" s="435"/>
      <c r="CI252" s="435"/>
      <c r="CJ252" s="435"/>
      <c r="CK252" s="435"/>
      <c r="CL252" s="435"/>
      <c r="CM252" s="435"/>
      <c r="CN252" s="434"/>
      <c r="CO252" s="435"/>
      <c r="CP252" s="435"/>
      <c r="CQ252" s="435"/>
      <c r="CR252" s="435"/>
      <c r="CS252" s="435"/>
      <c r="CT252" s="435"/>
      <c r="CU252" s="435"/>
      <c r="CV252" s="435"/>
      <c r="CW252" s="435"/>
      <c r="CX252" s="128"/>
      <c r="DH252" s="128"/>
      <c r="DR252" s="434"/>
      <c r="DS252" s="435"/>
      <c r="DT252" s="435"/>
      <c r="DU252" s="435"/>
      <c r="DV252" s="435"/>
      <c r="DW252" s="435"/>
      <c r="DX252" s="435"/>
      <c r="DY252" s="435"/>
      <c r="DZ252" s="435"/>
      <c r="EA252" s="435"/>
      <c r="EB252" s="434"/>
      <c r="EC252" s="435"/>
      <c r="ED252" s="435"/>
      <c r="EE252" s="435"/>
      <c r="EF252" s="435"/>
      <c r="EG252" s="435"/>
      <c r="EH252" s="435"/>
      <c r="EI252" s="435"/>
      <c r="EJ252" s="435"/>
      <c r="EK252" s="435"/>
      <c r="EL252" s="128"/>
      <c r="EV252" s="128"/>
      <c r="FF252" s="128"/>
      <c r="FP252" s="128"/>
      <c r="FZ252" s="128"/>
      <c r="GJ252" s="128"/>
      <c r="GT252" s="128"/>
      <c r="HD252" s="128"/>
      <c r="HN252" s="128"/>
      <c r="HX252" s="128"/>
      <c r="IH252" s="128"/>
      <c r="IR252" s="128"/>
      <c r="JB252" s="128"/>
      <c r="JL252" s="128"/>
      <c r="JV252" s="128"/>
      <c r="KF252" s="128"/>
    </row>
    <row xmlns:x14ac="http://schemas.microsoft.com/office/spreadsheetml/2009/9/ac" r="253" s="3" customFormat="true" x14ac:dyDescent="0.25">
      <c r="A253" s="389"/>
      <c r="B253" s="128"/>
      <c r="L253" s="128"/>
      <c r="V253" s="128"/>
      <c r="AF253" s="128"/>
      <c r="AP253" s="434"/>
      <c r="AQ253" s="435"/>
      <c r="AR253" s="435"/>
      <c r="AS253" s="435"/>
      <c r="AT253" s="435"/>
      <c r="AU253" s="435"/>
      <c r="AV253" s="435"/>
      <c r="AW253" s="435"/>
      <c r="AX253" s="435"/>
      <c r="AY253" s="435"/>
      <c r="AZ253" s="434"/>
      <c r="BA253" s="435"/>
      <c r="BB253" s="435"/>
      <c r="BC253" s="435"/>
      <c r="BD253" s="435"/>
      <c r="BE253" s="435"/>
      <c r="BF253" s="435"/>
      <c r="BG253" s="435"/>
      <c r="BH253" s="435"/>
      <c r="BI253" s="435"/>
      <c r="BJ253" s="128"/>
      <c r="BT253" s="128"/>
      <c r="BU253" s="128"/>
      <c r="BV253" s="128"/>
      <c r="BW253" s="128"/>
      <c r="BX253" s="128"/>
      <c r="BY253" s="128"/>
      <c r="BZ253" s="128"/>
      <c r="CA253" s="128"/>
      <c r="CD253" s="434"/>
      <c r="CE253" s="435"/>
      <c r="CF253" s="435"/>
      <c r="CG253" s="435"/>
      <c r="CH253" s="435"/>
      <c r="CI253" s="435"/>
      <c r="CJ253" s="435"/>
      <c r="CK253" s="435"/>
      <c r="CL253" s="435"/>
      <c r="CM253" s="435"/>
      <c r="CN253" s="434"/>
      <c r="CO253" s="435"/>
      <c r="CP253" s="435"/>
      <c r="CQ253" s="435"/>
      <c r="CR253" s="435"/>
      <c r="CS253" s="435"/>
      <c r="CT253" s="435"/>
      <c r="CU253" s="435"/>
      <c r="CV253" s="435"/>
      <c r="CW253" s="435"/>
      <c r="CX253" s="128"/>
      <c r="DH253" s="128"/>
      <c r="DR253" s="434"/>
      <c r="DS253" s="435"/>
      <c r="DT253" s="435"/>
      <c r="DU253" s="435"/>
      <c r="DV253" s="435"/>
      <c r="DW253" s="435"/>
      <c r="DX253" s="435"/>
      <c r="DY253" s="435"/>
      <c r="DZ253" s="435"/>
      <c r="EA253" s="435"/>
      <c r="EB253" s="434"/>
      <c r="EC253" s="435"/>
      <c r="ED253" s="435"/>
      <c r="EE253" s="435"/>
      <c r="EF253" s="435"/>
      <c r="EG253" s="435"/>
      <c r="EH253" s="435"/>
      <c r="EI253" s="435"/>
      <c r="EJ253" s="435"/>
      <c r="EK253" s="435"/>
      <c r="EL253" s="128"/>
      <c r="EV253" s="128"/>
      <c r="FF253" s="128"/>
      <c r="FP253" s="128"/>
      <c r="FZ253" s="128"/>
      <c r="GJ253" s="128"/>
      <c r="GT253" s="128"/>
      <c r="HD253" s="128"/>
      <c r="HN253" s="128"/>
      <c r="HX253" s="128"/>
      <c r="IH253" s="128"/>
      <c r="IR253" s="128"/>
      <c r="JB253" s="128"/>
      <c r="JL253" s="128"/>
      <c r="JV253" s="128"/>
      <c r="KF253" s="128"/>
    </row>
    <row xmlns:x14ac="http://schemas.microsoft.com/office/spreadsheetml/2009/9/ac" r="254" s="3" customFormat="true" x14ac:dyDescent="0.25">
      <c r="A254" s="389"/>
      <c r="B254" s="128"/>
      <c r="L254" s="128"/>
      <c r="V254" s="128"/>
      <c r="AF254" s="128"/>
      <c r="AP254" s="434"/>
      <c r="AQ254" s="435"/>
      <c r="AR254" s="435"/>
      <c r="AS254" s="435"/>
      <c r="AT254" s="435"/>
      <c r="AU254" s="435"/>
      <c r="AV254" s="435"/>
      <c r="AW254" s="435"/>
      <c r="AX254" s="435"/>
      <c r="AY254" s="435"/>
      <c r="AZ254" s="434"/>
      <c r="BA254" s="435"/>
      <c r="BB254" s="435"/>
      <c r="BC254" s="435"/>
      <c r="BD254" s="435"/>
      <c r="BE254" s="435"/>
      <c r="BF254" s="435"/>
      <c r="BG254" s="435"/>
      <c r="BH254" s="435"/>
      <c r="BI254" s="435"/>
      <c r="BJ254" s="128"/>
      <c r="BT254" s="128"/>
      <c r="BU254" s="128"/>
      <c r="BV254" s="128"/>
      <c r="BW254" s="128"/>
      <c r="BX254" s="128"/>
      <c r="BY254" s="128"/>
      <c r="BZ254" s="128"/>
      <c r="CA254" s="128"/>
      <c r="CD254" s="434"/>
      <c r="CE254" s="435"/>
      <c r="CF254" s="435"/>
      <c r="CG254" s="435"/>
      <c r="CH254" s="435"/>
      <c r="CI254" s="435"/>
      <c r="CJ254" s="435"/>
      <c r="CK254" s="435"/>
      <c r="CL254" s="435"/>
      <c r="CM254" s="435"/>
      <c r="CN254" s="434"/>
      <c r="CO254" s="435"/>
      <c r="CP254" s="435"/>
      <c r="CQ254" s="435"/>
      <c r="CR254" s="435"/>
      <c r="CS254" s="435"/>
      <c r="CT254" s="435"/>
      <c r="CU254" s="435"/>
      <c r="CV254" s="435"/>
      <c r="CW254" s="435"/>
      <c r="CX254" s="128"/>
      <c r="DH254" s="128"/>
      <c r="DR254" s="434"/>
      <c r="DS254" s="435"/>
      <c r="DT254" s="435"/>
      <c r="DU254" s="435"/>
      <c r="DV254" s="435"/>
      <c r="DW254" s="435"/>
      <c r="DX254" s="435"/>
      <c r="DY254" s="435"/>
      <c r="DZ254" s="435"/>
      <c r="EA254" s="435"/>
      <c r="EB254" s="434"/>
      <c r="EC254" s="435"/>
      <c r="ED254" s="435"/>
      <c r="EE254" s="435"/>
      <c r="EF254" s="435"/>
      <c r="EG254" s="435"/>
      <c r="EH254" s="435"/>
      <c r="EI254" s="435"/>
      <c r="EJ254" s="435"/>
      <c r="EK254" s="435"/>
      <c r="EL254" s="128"/>
      <c r="EV254" s="128"/>
      <c r="FF254" s="128"/>
      <c r="FP254" s="128"/>
      <c r="FZ254" s="128"/>
      <c r="GJ254" s="128"/>
      <c r="GT254" s="128"/>
      <c r="HD254" s="128"/>
      <c r="HN254" s="128"/>
      <c r="HX254" s="128"/>
      <c r="IH254" s="128"/>
      <c r="IR254" s="128"/>
      <c r="JB254" s="128"/>
      <c r="JL254" s="128"/>
      <c r="JV254" s="128"/>
      <c r="KF254" s="128"/>
    </row>
    <row xmlns:x14ac="http://schemas.microsoft.com/office/spreadsheetml/2009/9/ac" r="255" s="3" customFormat="true" x14ac:dyDescent="0.25">
      <c r="A255" s="389"/>
      <c r="B255" s="128"/>
      <c r="L255" s="128"/>
      <c r="V255" s="128"/>
      <c r="AF255" s="128"/>
      <c r="AP255" s="434"/>
      <c r="AQ255" s="435"/>
      <c r="AR255" s="435"/>
      <c r="AS255" s="435"/>
      <c r="AT255" s="435"/>
      <c r="AU255" s="435"/>
      <c r="AV255" s="435"/>
      <c r="AW255" s="435"/>
      <c r="AX255" s="435"/>
      <c r="AY255" s="435"/>
      <c r="AZ255" s="434"/>
      <c r="BA255" s="435"/>
      <c r="BB255" s="435"/>
      <c r="BC255" s="435"/>
      <c r="BD255" s="435"/>
      <c r="BE255" s="435"/>
      <c r="BF255" s="435"/>
      <c r="BG255" s="435"/>
      <c r="BH255" s="435"/>
      <c r="BI255" s="435"/>
      <c r="BJ255" s="128"/>
      <c r="BT255" s="128"/>
      <c r="BU255" s="128"/>
      <c r="BV255" s="128"/>
      <c r="BW255" s="128"/>
      <c r="BX255" s="128"/>
      <c r="BY255" s="128"/>
      <c r="BZ255" s="128"/>
      <c r="CA255" s="128"/>
      <c r="CD255" s="434"/>
      <c r="CE255" s="435"/>
      <c r="CF255" s="435"/>
      <c r="CG255" s="435"/>
      <c r="CH255" s="435"/>
      <c r="CI255" s="435"/>
      <c r="CJ255" s="435"/>
      <c r="CK255" s="435"/>
      <c r="CL255" s="435"/>
      <c r="CM255" s="435"/>
      <c r="CN255" s="434"/>
      <c r="CO255" s="435"/>
      <c r="CP255" s="435"/>
      <c r="CQ255" s="435"/>
      <c r="CR255" s="435"/>
      <c r="CS255" s="435"/>
      <c r="CT255" s="435"/>
      <c r="CU255" s="435"/>
      <c r="CV255" s="435"/>
      <c r="CW255" s="435"/>
      <c r="CX255" s="128"/>
      <c r="DH255" s="128"/>
      <c r="DR255" s="434"/>
      <c r="DS255" s="435"/>
      <c r="DT255" s="435"/>
      <c r="DU255" s="435"/>
      <c r="DV255" s="435"/>
      <c r="DW255" s="435"/>
      <c r="DX255" s="435"/>
      <c r="DY255" s="435"/>
      <c r="DZ255" s="435"/>
      <c r="EA255" s="435"/>
      <c r="EB255" s="434"/>
      <c r="EC255" s="435"/>
      <c r="ED255" s="435"/>
      <c r="EE255" s="435"/>
      <c r="EF255" s="435"/>
      <c r="EG255" s="435"/>
      <c r="EH255" s="435"/>
      <c r="EI255" s="435"/>
      <c r="EJ255" s="435"/>
      <c r="EK255" s="435"/>
      <c r="EL255" s="128"/>
      <c r="EV255" s="128"/>
      <c r="FF255" s="128"/>
      <c r="FP255" s="128"/>
      <c r="FZ255" s="128"/>
      <c r="GJ255" s="128"/>
      <c r="GT255" s="128"/>
      <c r="HD255" s="128"/>
      <c r="HN255" s="128"/>
      <c r="HX255" s="128"/>
      <c r="IH255" s="128"/>
      <c r="IR255" s="128"/>
      <c r="JB255" s="128"/>
      <c r="JL255" s="128"/>
      <c r="JV255" s="128"/>
      <c r="KF255" s="128"/>
    </row>
    <row xmlns:x14ac="http://schemas.microsoft.com/office/spreadsheetml/2009/9/ac" r="256" s="3" customFormat="true" x14ac:dyDescent="0.25">
      <c r="A256" s="389"/>
      <c r="B256" s="128"/>
      <c r="L256" s="128"/>
      <c r="V256" s="128"/>
      <c r="AF256" s="128"/>
      <c r="AP256" s="434"/>
      <c r="AQ256" s="435"/>
      <c r="AR256" s="435"/>
      <c r="AS256" s="435"/>
      <c r="AT256" s="435"/>
      <c r="AU256" s="435"/>
      <c r="AV256" s="435"/>
      <c r="AW256" s="435"/>
      <c r="AX256" s="435"/>
      <c r="AY256" s="435"/>
      <c r="AZ256" s="434"/>
      <c r="BA256" s="435"/>
      <c r="BB256" s="435"/>
      <c r="BC256" s="435"/>
      <c r="BD256" s="435"/>
      <c r="BE256" s="435"/>
      <c r="BF256" s="435"/>
      <c r="BG256" s="435"/>
      <c r="BH256" s="435"/>
      <c r="BI256" s="435"/>
      <c r="BJ256" s="128"/>
      <c r="BT256" s="128"/>
      <c r="BU256" s="128"/>
      <c r="BV256" s="128"/>
      <c r="BW256" s="128"/>
      <c r="BX256" s="128"/>
      <c r="BY256" s="128"/>
      <c r="BZ256" s="128"/>
      <c r="CA256" s="128"/>
      <c r="CD256" s="434"/>
      <c r="CE256" s="435"/>
      <c r="CF256" s="435"/>
      <c r="CG256" s="435"/>
      <c r="CH256" s="435"/>
      <c r="CI256" s="435"/>
      <c r="CJ256" s="435"/>
      <c r="CK256" s="435"/>
      <c r="CL256" s="435"/>
      <c r="CM256" s="435"/>
      <c r="CN256" s="434"/>
      <c r="CO256" s="435"/>
      <c r="CP256" s="435"/>
      <c r="CQ256" s="435"/>
      <c r="CR256" s="435"/>
      <c r="CS256" s="435"/>
      <c r="CT256" s="435"/>
      <c r="CU256" s="435"/>
      <c r="CV256" s="435"/>
      <c r="CW256" s="435"/>
      <c r="CX256" s="128"/>
      <c r="DH256" s="128"/>
      <c r="DR256" s="434"/>
      <c r="DS256" s="435"/>
      <c r="DT256" s="435"/>
      <c r="DU256" s="435"/>
      <c r="DV256" s="435"/>
      <c r="DW256" s="435"/>
      <c r="DX256" s="435"/>
      <c r="DY256" s="435"/>
      <c r="DZ256" s="435"/>
      <c r="EA256" s="435"/>
      <c r="EB256" s="434"/>
      <c r="EC256" s="435"/>
      <c r="ED256" s="435"/>
      <c r="EE256" s="435"/>
      <c r="EF256" s="435"/>
      <c r="EG256" s="435"/>
      <c r="EH256" s="435"/>
      <c r="EI256" s="435"/>
      <c r="EJ256" s="435"/>
      <c r="EK256" s="435"/>
      <c r="EL256" s="128"/>
      <c r="EV256" s="128"/>
      <c r="FF256" s="128"/>
      <c r="FP256" s="128"/>
      <c r="FZ256" s="128"/>
      <c r="GJ256" s="128"/>
      <c r="GT256" s="128"/>
      <c r="HD256" s="128"/>
      <c r="HN256" s="128"/>
      <c r="HX256" s="128"/>
      <c r="IH256" s="128"/>
      <c r="IR256" s="128"/>
      <c r="JB256" s="128"/>
      <c r="JL256" s="128"/>
      <c r="JV256" s="128"/>
      <c r="KF256" s="128"/>
    </row>
    <row xmlns:x14ac="http://schemas.microsoft.com/office/spreadsheetml/2009/9/ac" r="257" s="3" customFormat="true" x14ac:dyDescent="0.25">
      <c r="A257" s="389"/>
      <c r="B257" s="128"/>
      <c r="L257" s="128"/>
      <c r="V257" s="128"/>
      <c r="AF257" s="128"/>
      <c r="AP257" s="434"/>
      <c r="AQ257" s="435"/>
      <c r="AR257" s="435"/>
      <c r="AS257" s="435"/>
      <c r="AT257" s="435"/>
      <c r="AU257" s="435"/>
      <c r="AV257" s="435"/>
      <c r="AW257" s="435"/>
      <c r="AX257" s="435"/>
      <c r="AY257" s="435"/>
      <c r="AZ257" s="434"/>
      <c r="BA257" s="435"/>
      <c r="BB257" s="435"/>
      <c r="BC257" s="435"/>
      <c r="BD257" s="435"/>
      <c r="BE257" s="435"/>
      <c r="BF257" s="435"/>
      <c r="BG257" s="435"/>
      <c r="BH257" s="435"/>
      <c r="BI257" s="435"/>
      <c r="BJ257" s="128"/>
      <c r="BT257" s="128"/>
      <c r="BU257" s="128"/>
      <c r="BV257" s="128"/>
      <c r="BW257" s="128"/>
      <c r="BX257" s="128"/>
      <c r="BY257" s="128"/>
      <c r="BZ257" s="128"/>
      <c r="CA257" s="128"/>
      <c r="CD257" s="434"/>
      <c r="CE257" s="435"/>
      <c r="CF257" s="435"/>
      <c r="CG257" s="435"/>
      <c r="CH257" s="435"/>
      <c r="CI257" s="435"/>
      <c r="CJ257" s="435"/>
      <c r="CK257" s="435"/>
      <c r="CL257" s="435"/>
      <c r="CM257" s="435"/>
      <c r="CN257" s="434"/>
      <c r="CO257" s="435"/>
      <c r="CP257" s="435"/>
      <c r="CQ257" s="435"/>
      <c r="CR257" s="435"/>
      <c r="CS257" s="435"/>
      <c r="CT257" s="435"/>
      <c r="CU257" s="435"/>
      <c r="CV257" s="435"/>
      <c r="CW257" s="435"/>
      <c r="CX257" s="128"/>
      <c r="DH257" s="128"/>
      <c r="DR257" s="434"/>
      <c r="DS257" s="435"/>
      <c r="DT257" s="435"/>
      <c r="DU257" s="435"/>
      <c r="DV257" s="435"/>
      <c r="DW257" s="435"/>
      <c r="DX257" s="435"/>
      <c r="DY257" s="435"/>
      <c r="DZ257" s="435"/>
      <c r="EA257" s="435"/>
      <c r="EB257" s="434"/>
      <c r="EC257" s="435"/>
      <c r="ED257" s="435"/>
      <c r="EE257" s="435"/>
      <c r="EF257" s="435"/>
      <c r="EG257" s="435"/>
      <c r="EH257" s="435"/>
      <c r="EI257" s="435"/>
      <c r="EJ257" s="435"/>
      <c r="EK257" s="435"/>
      <c r="EL257" s="128"/>
      <c r="EV257" s="128"/>
      <c r="FF257" s="128"/>
      <c r="FP257" s="128"/>
      <c r="FZ257" s="128"/>
      <c r="GJ257" s="128"/>
      <c r="GT257" s="128"/>
      <c r="HD257" s="128"/>
      <c r="HN257" s="128"/>
      <c r="HX257" s="128"/>
      <c r="IH257" s="128"/>
      <c r="IR257" s="128"/>
      <c r="JB257" s="128"/>
      <c r="JL257" s="128"/>
      <c r="JV257" s="128"/>
      <c r="KF257" s="128"/>
    </row>
    <row xmlns:x14ac="http://schemas.microsoft.com/office/spreadsheetml/2009/9/ac" r="258" s="3" customFormat="true" x14ac:dyDescent="0.25">
      <c r="A258" s="389"/>
      <c r="B258" s="128"/>
      <c r="L258" s="128"/>
      <c r="V258" s="128"/>
      <c r="AF258" s="128"/>
      <c r="AP258" s="434"/>
      <c r="AQ258" s="435"/>
      <c r="AR258" s="435"/>
      <c r="AS258" s="435"/>
      <c r="AT258" s="435"/>
      <c r="AU258" s="435"/>
      <c r="AV258" s="435"/>
      <c r="AW258" s="435"/>
      <c r="AX258" s="435"/>
      <c r="AY258" s="435"/>
      <c r="AZ258" s="434"/>
      <c r="BA258" s="435"/>
      <c r="BB258" s="435"/>
      <c r="BC258" s="435"/>
      <c r="BD258" s="435"/>
      <c r="BE258" s="435"/>
      <c r="BF258" s="435"/>
      <c r="BG258" s="435"/>
      <c r="BH258" s="435"/>
      <c r="BI258" s="435"/>
      <c r="BJ258" s="128"/>
      <c r="BT258" s="128"/>
      <c r="BU258" s="128"/>
      <c r="BV258" s="128"/>
      <c r="BW258" s="128"/>
      <c r="BX258" s="128"/>
      <c r="BY258" s="128"/>
      <c r="BZ258" s="128"/>
      <c r="CA258" s="128"/>
      <c r="CD258" s="434"/>
      <c r="CE258" s="435"/>
      <c r="CF258" s="435"/>
      <c r="CG258" s="435"/>
      <c r="CH258" s="435"/>
      <c r="CI258" s="435"/>
      <c r="CJ258" s="435"/>
      <c r="CK258" s="435"/>
      <c r="CL258" s="435"/>
      <c r="CM258" s="435"/>
      <c r="CN258" s="434"/>
      <c r="CO258" s="435"/>
      <c r="CP258" s="435"/>
      <c r="CQ258" s="435"/>
      <c r="CR258" s="435"/>
      <c r="CS258" s="435"/>
      <c r="CT258" s="435"/>
      <c r="CU258" s="435"/>
      <c r="CV258" s="435"/>
      <c r="CW258" s="435"/>
      <c r="CX258" s="128"/>
      <c r="DH258" s="128"/>
      <c r="DR258" s="434"/>
      <c r="DS258" s="435"/>
      <c r="DT258" s="435"/>
      <c r="DU258" s="435"/>
      <c r="DV258" s="435"/>
      <c r="DW258" s="435"/>
      <c r="DX258" s="435"/>
      <c r="DY258" s="435"/>
      <c r="DZ258" s="435"/>
      <c r="EA258" s="435"/>
      <c r="EB258" s="434"/>
      <c r="EC258" s="435"/>
      <c r="ED258" s="435"/>
      <c r="EE258" s="435"/>
      <c r="EF258" s="435"/>
      <c r="EG258" s="435"/>
      <c r="EH258" s="435"/>
      <c r="EI258" s="435"/>
      <c r="EJ258" s="435"/>
      <c r="EK258" s="435"/>
      <c r="EL258" s="128"/>
      <c r="EV258" s="128"/>
      <c r="FF258" s="128"/>
      <c r="FP258" s="128"/>
      <c r="FZ258" s="128"/>
      <c r="GJ258" s="128"/>
      <c r="GT258" s="128"/>
      <c r="HD258" s="128"/>
      <c r="HN258" s="128"/>
      <c r="HX258" s="128"/>
      <c r="IH258" s="128"/>
      <c r="IR258" s="128"/>
      <c r="JB258" s="128"/>
      <c r="JL258" s="128"/>
      <c r="JV258" s="128"/>
      <c r="KF258" s="128"/>
    </row>
    <row xmlns:x14ac="http://schemas.microsoft.com/office/spreadsheetml/2009/9/ac" r="259" s="3" customFormat="true" x14ac:dyDescent="0.25">
      <c r="A259" s="389"/>
      <c r="B259" s="128"/>
      <c r="L259" s="128"/>
      <c r="V259" s="128"/>
      <c r="AF259" s="128"/>
      <c r="AP259" s="434"/>
      <c r="AQ259" s="435"/>
      <c r="AR259" s="435"/>
      <c r="AS259" s="435"/>
      <c r="AT259" s="435"/>
      <c r="AU259" s="435"/>
      <c r="AV259" s="435"/>
      <c r="AW259" s="435"/>
      <c r="AX259" s="435"/>
      <c r="AY259" s="435"/>
      <c r="AZ259" s="434"/>
      <c r="BA259" s="435"/>
      <c r="BB259" s="435"/>
      <c r="BC259" s="435"/>
      <c r="BD259" s="435"/>
      <c r="BE259" s="435"/>
      <c r="BF259" s="435"/>
      <c r="BG259" s="435"/>
      <c r="BH259" s="435"/>
      <c r="BI259" s="435"/>
      <c r="BJ259" s="128"/>
      <c r="BT259" s="128"/>
      <c r="BU259" s="128"/>
      <c r="BV259" s="128"/>
      <c r="BW259" s="128"/>
      <c r="BX259" s="128"/>
      <c r="BY259" s="128"/>
      <c r="BZ259" s="128"/>
      <c r="CA259" s="128"/>
      <c r="CD259" s="434"/>
      <c r="CE259" s="435"/>
      <c r="CF259" s="435"/>
      <c r="CG259" s="435"/>
      <c r="CH259" s="435"/>
      <c r="CI259" s="435"/>
      <c r="CJ259" s="435"/>
      <c r="CK259" s="435"/>
      <c r="CL259" s="435"/>
      <c r="CM259" s="435"/>
      <c r="CN259" s="434"/>
      <c r="CO259" s="435"/>
      <c r="CP259" s="435"/>
      <c r="CQ259" s="435"/>
      <c r="CR259" s="435"/>
      <c r="CS259" s="435"/>
      <c r="CT259" s="435"/>
      <c r="CU259" s="435"/>
      <c r="CV259" s="435"/>
      <c r="CW259" s="435"/>
      <c r="CX259" s="128"/>
      <c r="DH259" s="128"/>
      <c r="DR259" s="434"/>
      <c r="DS259" s="435"/>
      <c r="DT259" s="435"/>
      <c r="DU259" s="435"/>
      <c r="DV259" s="435"/>
      <c r="DW259" s="435"/>
      <c r="DX259" s="435"/>
      <c r="DY259" s="435"/>
      <c r="DZ259" s="435"/>
      <c r="EA259" s="435"/>
      <c r="EB259" s="434"/>
      <c r="EC259" s="435"/>
      <c r="ED259" s="435"/>
      <c r="EE259" s="435"/>
      <c r="EF259" s="435"/>
      <c r="EG259" s="435"/>
      <c r="EH259" s="435"/>
      <c r="EI259" s="435"/>
      <c r="EJ259" s="435"/>
      <c r="EK259" s="435"/>
      <c r="EL259" s="128"/>
      <c r="EV259" s="128"/>
      <c r="FF259" s="128"/>
      <c r="FP259" s="128"/>
      <c r="FZ259" s="128"/>
      <c r="GJ259" s="128"/>
      <c r="GT259" s="128"/>
      <c r="HD259" s="128"/>
      <c r="HN259" s="128"/>
      <c r="HX259" s="128"/>
      <c r="IH259" s="128"/>
      <c r="IR259" s="128"/>
      <c r="JB259" s="128"/>
      <c r="JL259" s="128"/>
      <c r="JV259" s="128"/>
      <c r="KF259" s="128"/>
    </row>
    <row xmlns:x14ac="http://schemas.microsoft.com/office/spreadsheetml/2009/9/ac" r="260" s="3" customFormat="true" x14ac:dyDescent="0.25">
      <c r="A260" s="389"/>
      <c r="B260" s="128"/>
      <c r="L260" s="128"/>
      <c r="V260" s="128"/>
      <c r="AF260" s="128"/>
      <c r="AP260" s="434"/>
      <c r="AQ260" s="435"/>
      <c r="AR260" s="435"/>
      <c r="AS260" s="435"/>
      <c r="AT260" s="435"/>
      <c r="AU260" s="435"/>
      <c r="AV260" s="435"/>
      <c r="AW260" s="435"/>
      <c r="AX260" s="435"/>
      <c r="AY260" s="435"/>
      <c r="AZ260" s="434"/>
      <c r="BA260" s="435"/>
      <c r="BB260" s="435"/>
      <c r="BC260" s="435"/>
      <c r="BD260" s="435"/>
      <c r="BE260" s="435"/>
      <c r="BF260" s="435"/>
      <c r="BG260" s="435"/>
      <c r="BH260" s="435"/>
      <c r="BI260" s="435"/>
      <c r="BJ260" s="128"/>
      <c r="BT260" s="128"/>
      <c r="BU260" s="128"/>
      <c r="BV260" s="128"/>
      <c r="BW260" s="128"/>
      <c r="BX260" s="128"/>
      <c r="BY260" s="128"/>
      <c r="BZ260" s="128"/>
      <c r="CA260" s="128"/>
      <c r="CD260" s="434"/>
      <c r="CE260" s="435"/>
      <c r="CF260" s="435"/>
      <c r="CG260" s="435"/>
      <c r="CH260" s="435"/>
      <c r="CI260" s="435"/>
      <c r="CJ260" s="435"/>
      <c r="CK260" s="435"/>
      <c r="CL260" s="435"/>
      <c r="CM260" s="435"/>
      <c r="CN260" s="434"/>
      <c r="CO260" s="435"/>
      <c r="CP260" s="435"/>
      <c r="CQ260" s="435"/>
      <c r="CR260" s="435"/>
      <c r="CS260" s="435"/>
      <c r="CT260" s="435"/>
      <c r="CU260" s="435"/>
      <c r="CV260" s="435"/>
      <c r="CW260" s="435"/>
      <c r="CX260" s="128"/>
      <c r="DH260" s="128"/>
      <c r="DR260" s="434"/>
      <c r="DS260" s="435"/>
      <c r="DT260" s="435"/>
      <c r="DU260" s="435"/>
      <c r="DV260" s="435"/>
      <c r="DW260" s="435"/>
      <c r="DX260" s="435"/>
      <c r="DY260" s="435"/>
      <c r="DZ260" s="435"/>
      <c r="EA260" s="435"/>
      <c r="EB260" s="434"/>
      <c r="EC260" s="435"/>
      <c r="ED260" s="435"/>
      <c r="EE260" s="435"/>
      <c r="EF260" s="435"/>
      <c r="EG260" s="435"/>
      <c r="EH260" s="435"/>
      <c r="EI260" s="435"/>
      <c r="EJ260" s="435"/>
      <c r="EK260" s="435"/>
      <c r="EL260" s="128"/>
      <c r="EV260" s="128"/>
      <c r="FF260" s="128"/>
      <c r="FP260" s="128"/>
      <c r="FZ260" s="128"/>
      <c r="GJ260" s="128"/>
      <c r="GT260" s="128"/>
      <c r="HD260" s="128"/>
      <c r="HN260" s="128"/>
      <c r="HX260" s="128"/>
      <c r="IH260" s="128"/>
      <c r="IR260" s="128"/>
      <c r="JB260" s="128"/>
      <c r="JL260" s="128"/>
      <c r="JV260" s="128"/>
      <c r="KF260" s="128"/>
    </row>
    <row xmlns:x14ac="http://schemas.microsoft.com/office/spreadsheetml/2009/9/ac" r="261" s="3" customFormat="true" x14ac:dyDescent="0.25">
      <c r="A261" s="389"/>
      <c r="B261" s="128"/>
      <c r="L261" s="128"/>
      <c r="V261" s="128"/>
      <c r="AF261" s="128"/>
      <c r="AP261" s="434"/>
      <c r="AQ261" s="435"/>
      <c r="AR261" s="435"/>
      <c r="AS261" s="435"/>
      <c r="AT261" s="435"/>
      <c r="AU261" s="435"/>
      <c r="AV261" s="435"/>
      <c r="AW261" s="435"/>
      <c r="AX261" s="435"/>
      <c r="AY261" s="435"/>
      <c r="AZ261" s="434"/>
      <c r="BA261" s="435"/>
      <c r="BB261" s="435"/>
      <c r="BC261" s="435"/>
      <c r="BD261" s="435"/>
      <c r="BE261" s="435"/>
      <c r="BF261" s="435"/>
      <c r="BG261" s="435"/>
      <c r="BH261" s="435"/>
      <c r="BI261" s="435"/>
      <c r="BJ261" s="128"/>
      <c r="BT261" s="128"/>
      <c r="BU261" s="128"/>
      <c r="BV261" s="128"/>
      <c r="BW261" s="128"/>
      <c r="BX261" s="128"/>
      <c r="BY261" s="128"/>
      <c r="BZ261" s="128"/>
      <c r="CA261" s="128"/>
      <c r="CD261" s="434"/>
      <c r="CE261" s="435"/>
      <c r="CF261" s="435"/>
      <c r="CG261" s="435"/>
      <c r="CH261" s="435"/>
      <c r="CI261" s="435"/>
      <c r="CJ261" s="435"/>
      <c r="CK261" s="435"/>
      <c r="CL261" s="435"/>
      <c r="CM261" s="435"/>
      <c r="CN261" s="434"/>
      <c r="CO261" s="435"/>
      <c r="CP261" s="435"/>
      <c r="CQ261" s="435"/>
      <c r="CR261" s="435"/>
      <c r="CS261" s="435"/>
      <c r="CT261" s="435"/>
      <c r="CU261" s="435"/>
      <c r="CV261" s="435"/>
      <c r="CW261" s="435"/>
      <c r="CX261" s="128"/>
      <c r="DH261" s="128"/>
      <c r="DR261" s="434"/>
      <c r="DS261" s="435"/>
      <c r="DT261" s="435"/>
      <c r="DU261" s="435"/>
      <c r="DV261" s="435"/>
      <c r="DW261" s="435"/>
      <c r="DX261" s="435"/>
      <c r="DY261" s="435"/>
      <c r="DZ261" s="435"/>
      <c r="EA261" s="435"/>
      <c r="EB261" s="434"/>
      <c r="EC261" s="435"/>
      <c r="ED261" s="435"/>
      <c r="EE261" s="435"/>
      <c r="EF261" s="435"/>
      <c r="EG261" s="435"/>
      <c r="EH261" s="435"/>
      <c r="EI261" s="435"/>
      <c r="EJ261" s="435"/>
      <c r="EK261" s="435"/>
      <c r="EL261" s="128"/>
      <c r="EV261" s="128"/>
      <c r="FF261" s="128"/>
      <c r="FP261" s="128"/>
      <c r="FZ261" s="128"/>
      <c r="GJ261" s="128"/>
      <c r="GT261" s="128"/>
      <c r="HD261" s="128"/>
      <c r="HN261" s="128"/>
      <c r="HX261" s="128"/>
      <c r="IH261" s="128"/>
      <c r="IR261" s="128"/>
      <c r="JB261" s="128"/>
      <c r="JL261" s="128"/>
      <c r="JV261" s="128"/>
      <c r="KF261" s="128"/>
    </row>
    <row xmlns:x14ac="http://schemas.microsoft.com/office/spreadsheetml/2009/9/ac" r="262" s="3" customFormat="true" x14ac:dyDescent="0.25">
      <c r="A262" s="389"/>
      <c r="B262" s="128"/>
      <c r="L262" s="128"/>
      <c r="V262" s="128"/>
      <c r="AF262" s="128"/>
      <c r="AP262" s="434"/>
      <c r="AQ262" s="435"/>
      <c r="AR262" s="435"/>
      <c r="AS262" s="435"/>
      <c r="AT262" s="435"/>
      <c r="AU262" s="435"/>
      <c r="AV262" s="435"/>
      <c r="AW262" s="435"/>
      <c r="AX262" s="435"/>
      <c r="AY262" s="435"/>
      <c r="AZ262" s="434"/>
      <c r="BA262" s="435"/>
      <c r="BB262" s="435"/>
      <c r="BC262" s="435"/>
      <c r="BD262" s="435"/>
      <c r="BE262" s="435"/>
      <c r="BF262" s="435"/>
      <c r="BG262" s="435"/>
      <c r="BH262" s="435"/>
      <c r="BI262" s="435"/>
      <c r="BJ262" s="128"/>
      <c r="BT262" s="128"/>
      <c r="BU262" s="128"/>
      <c r="BV262" s="128"/>
      <c r="BW262" s="128"/>
      <c r="BX262" s="128"/>
      <c r="BY262" s="128"/>
      <c r="BZ262" s="128"/>
      <c r="CA262" s="128"/>
      <c r="CD262" s="434"/>
      <c r="CE262" s="435"/>
      <c r="CF262" s="435"/>
      <c r="CG262" s="435"/>
      <c r="CH262" s="435"/>
      <c r="CI262" s="435"/>
      <c r="CJ262" s="435"/>
      <c r="CK262" s="435"/>
      <c r="CL262" s="435"/>
      <c r="CM262" s="435"/>
      <c r="CN262" s="434"/>
      <c r="CO262" s="435"/>
      <c r="CP262" s="435"/>
      <c r="CQ262" s="435"/>
      <c r="CR262" s="435"/>
      <c r="CS262" s="435"/>
      <c r="CT262" s="435"/>
      <c r="CU262" s="435"/>
      <c r="CV262" s="435"/>
      <c r="CW262" s="435"/>
      <c r="CX262" s="128"/>
      <c r="DH262" s="128"/>
      <c r="DR262" s="434"/>
      <c r="DS262" s="435"/>
      <c r="DT262" s="435"/>
      <c r="DU262" s="435"/>
      <c r="DV262" s="435"/>
      <c r="DW262" s="435"/>
      <c r="DX262" s="435"/>
      <c r="DY262" s="435"/>
      <c r="DZ262" s="435"/>
      <c r="EA262" s="435"/>
      <c r="EB262" s="434"/>
      <c r="EC262" s="435"/>
      <c r="ED262" s="435"/>
      <c r="EE262" s="435"/>
      <c r="EF262" s="435"/>
      <c r="EG262" s="435"/>
      <c r="EH262" s="435"/>
      <c r="EI262" s="435"/>
      <c r="EJ262" s="435"/>
      <c r="EK262" s="435"/>
      <c r="EL262" s="128"/>
      <c r="EV262" s="128"/>
      <c r="FF262" s="128"/>
      <c r="FP262" s="128"/>
      <c r="FZ262" s="128"/>
      <c r="GJ262" s="128"/>
      <c r="GT262" s="128"/>
      <c r="HD262" s="128"/>
      <c r="HN262" s="128"/>
      <c r="HX262" s="128"/>
      <c r="IH262" s="128"/>
      <c r="IR262" s="128"/>
      <c r="JB262" s="128"/>
      <c r="JL262" s="128"/>
      <c r="JV262" s="128"/>
      <c r="KF262" s="128"/>
    </row>
    <row xmlns:x14ac="http://schemas.microsoft.com/office/spreadsheetml/2009/9/ac" r="263" s="3" customFormat="true" x14ac:dyDescent="0.25">
      <c r="A263" s="389"/>
      <c r="B263" s="128"/>
      <c r="L263" s="128"/>
      <c r="V263" s="128"/>
      <c r="AF263" s="128"/>
      <c r="AP263" s="434"/>
      <c r="AQ263" s="435"/>
      <c r="AR263" s="435"/>
      <c r="AS263" s="435"/>
      <c r="AT263" s="435"/>
      <c r="AU263" s="435"/>
      <c r="AV263" s="435"/>
      <c r="AW263" s="435"/>
      <c r="AX263" s="435"/>
      <c r="AY263" s="435"/>
      <c r="AZ263" s="434"/>
      <c r="BA263" s="435"/>
      <c r="BB263" s="435"/>
      <c r="BC263" s="435"/>
      <c r="BD263" s="435"/>
      <c r="BE263" s="435"/>
      <c r="BF263" s="435"/>
      <c r="BG263" s="435"/>
      <c r="BH263" s="435"/>
      <c r="BI263" s="435"/>
      <c r="BJ263" s="128"/>
      <c r="BT263" s="128"/>
      <c r="BU263" s="128"/>
      <c r="BV263" s="128"/>
      <c r="BW263" s="128"/>
      <c r="BX263" s="128"/>
      <c r="BY263" s="128"/>
      <c r="BZ263" s="128"/>
      <c r="CA263" s="128"/>
      <c r="CD263" s="434"/>
      <c r="CE263" s="435"/>
      <c r="CF263" s="435"/>
      <c r="CG263" s="435"/>
      <c r="CH263" s="435"/>
      <c r="CI263" s="435"/>
      <c r="CJ263" s="435"/>
      <c r="CK263" s="435"/>
      <c r="CL263" s="435"/>
      <c r="CM263" s="435"/>
      <c r="CN263" s="434"/>
      <c r="CO263" s="435"/>
      <c r="CP263" s="435"/>
      <c r="CQ263" s="435"/>
      <c r="CR263" s="435"/>
      <c r="CS263" s="435"/>
      <c r="CT263" s="435"/>
      <c r="CU263" s="435"/>
      <c r="CV263" s="435"/>
      <c r="CW263" s="435"/>
      <c r="CX263" s="128"/>
      <c r="DH263" s="128"/>
      <c r="DR263" s="434"/>
      <c r="DS263" s="435"/>
      <c r="DT263" s="435"/>
      <c r="DU263" s="435"/>
      <c r="DV263" s="435"/>
      <c r="DW263" s="435"/>
      <c r="DX263" s="435"/>
      <c r="DY263" s="435"/>
      <c r="DZ263" s="435"/>
      <c r="EA263" s="435"/>
      <c r="EB263" s="434"/>
      <c r="EC263" s="435"/>
      <c r="ED263" s="435"/>
      <c r="EE263" s="435"/>
      <c r="EF263" s="435"/>
      <c r="EG263" s="435"/>
      <c r="EH263" s="435"/>
      <c r="EI263" s="435"/>
      <c r="EJ263" s="435"/>
      <c r="EK263" s="435"/>
      <c r="EL263" s="128"/>
      <c r="EV263" s="128"/>
      <c r="FF263" s="128"/>
      <c r="FP263" s="128"/>
      <c r="FZ263" s="128"/>
      <c r="GJ263" s="128"/>
      <c r="GT263" s="128"/>
      <c r="HD263" s="128"/>
      <c r="HN263" s="128"/>
      <c r="HX263" s="128"/>
      <c r="IH263" s="128"/>
      <c r="IR263" s="128"/>
      <c r="JB263" s="128"/>
      <c r="JL263" s="128"/>
      <c r="JV263" s="128"/>
      <c r="KF263" s="128"/>
    </row>
    <row xmlns:x14ac="http://schemas.microsoft.com/office/spreadsheetml/2009/9/ac" r="264" s="3" customFormat="true" x14ac:dyDescent="0.25">
      <c r="A264" s="389"/>
      <c r="B264" s="128"/>
      <c r="L264" s="128"/>
      <c r="V264" s="128"/>
      <c r="AF264" s="128"/>
      <c r="AP264" s="434"/>
      <c r="AQ264" s="435"/>
      <c r="AR264" s="435"/>
      <c r="AS264" s="435"/>
      <c r="AT264" s="435"/>
      <c r="AU264" s="435"/>
      <c r="AV264" s="435"/>
      <c r="AW264" s="435"/>
      <c r="AX264" s="435"/>
      <c r="AY264" s="435"/>
      <c r="AZ264" s="434"/>
      <c r="BA264" s="435"/>
      <c r="BB264" s="435"/>
      <c r="BC264" s="435"/>
      <c r="BD264" s="435"/>
      <c r="BE264" s="435"/>
      <c r="BF264" s="435"/>
      <c r="BG264" s="435"/>
      <c r="BH264" s="435"/>
      <c r="BI264" s="435"/>
      <c r="BJ264" s="128"/>
      <c r="BT264" s="128"/>
      <c r="BU264" s="128"/>
      <c r="BV264" s="128"/>
      <c r="BW264" s="128"/>
      <c r="BX264" s="128"/>
      <c r="BY264" s="128"/>
      <c r="BZ264" s="128"/>
      <c r="CA264" s="128"/>
      <c r="CD264" s="434"/>
      <c r="CE264" s="435"/>
      <c r="CF264" s="435"/>
      <c r="CG264" s="435"/>
      <c r="CH264" s="435"/>
      <c r="CI264" s="435"/>
      <c r="CJ264" s="435"/>
      <c r="CK264" s="435"/>
      <c r="CL264" s="435"/>
      <c r="CM264" s="435"/>
      <c r="CN264" s="434"/>
      <c r="CO264" s="435"/>
      <c r="CP264" s="435"/>
      <c r="CQ264" s="435"/>
      <c r="CR264" s="435"/>
      <c r="CS264" s="435"/>
      <c r="CT264" s="435"/>
      <c r="CU264" s="435"/>
      <c r="CV264" s="435"/>
      <c r="CW264" s="435"/>
      <c r="CX264" s="128"/>
      <c r="DH264" s="128"/>
      <c r="DR264" s="434"/>
      <c r="DS264" s="435"/>
      <c r="DT264" s="435"/>
      <c r="DU264" s="435"/>
      <c r="DV264" s="435"/>
      <c r="DW264" s="435"/>
      <c r="DX264" s="435"/>
      <c r="DY264" s="435"/>
      <c r="DZ264" s="435"/>
      <c r="EA264" s="435"/>
      <c r="EB264" s="434"/>
      <c r="EC264" s="435"/>
      <c r="ED264" s="435"/>
      <c r="EE264" s="435"/>
      <c r="EF264" s="435"/>
      <c r="EG264" s="435"/>
      <c r="EH264" s="435"/>
      <c r="EI264" s="435"/>
      <c r="EJ264" s="435"/>
      <c r="EK264" s="435"/>
      <c r="EL264" s="128"/>
      <c r="EV264" s="128"/>
      <c r="FF264" s="128"/>
      <c r="FP264" s="128"/>
      <c r="FZ264" s="128"/>
      <c r="GJ264" s="128"/>
      <c r="GT264" s="128"/>
      <c r="HD264" s="128"/>
      <c r="HN264" s="128"/>
      <c r="HX264" s="128"/>
      <c r="IH264" s="128"/>
      <c r="IR264" s="128"/>
      <c r="JB264" s="128"/>
      <c r="JL264" s="128"/>
      <c r="JV264" s="128"/>
      <c r="KF264" s="128"/>
    </row>
    <row xmlns:x14ac="http://schemas.microsoft.com/office/spreadsheetml/2009/9/ac" r="265" s="3" customFormat="true" x14ac:dyDescent="0.25">
      <c r="A265" s="389"/>
      <c r="B265" s="128"/>
      <c r="L265" s="128"/>
      <c r="V265" s="128"/>
      <c r="AF265" s="128"/>
      <c r="AP265" s="434"/>
      <c r="AQ265" s="435"/>
      <c r="AR265" s="435"/>
      <c r="AS265" s="435"/>
      <c r="AT265" s="435"/>
      <c r="AU265" s="435"/>
      <c r="AV265" s="435"/>
      <c r="AW265" s="435"/>
      <c r="AX265" s="435"/>
      <c r="AY265" s="435"/>
      <c r="AZ265" s="434"/>
      <c r="BA265" s="435"/>
      <c r="BB265" s="435"/>
      <c r="BC265" s="435"/>
      <c r="BD265" s="435"/>
      <c r="BE265" s="435"/>
      <c r="BF265" s="435"/>
      <c r="BG265" s="435"/>
      <c r="BH265" s="435"/>
      <c r="BI265" s="435"/>
      <c r="BJ265" s="128"/>
      <c r="BT265" s="128"/>
      <c r="BU265" s="128"/>
      <c r="BV265" s="128"/>
      <c r="BW265" s="128"/>
      <c r="BX265" s="128"/>
      <c r="BY265" s="128"/>
      <c r="BZ265" s="128"/>
      <c r="CA265" s="128"/>
      <c r="CD265" s="434"/>
      <c r="CE265" s="435"/>
      <c r="CF265" s="435"/>
      <c r="CG265" s="435"/>
      <c r="CH265" s="435"/>
      <c r="CI265" s="435"/>
      <c r="CJ265" s="435"/>
      <c r="CK265" s="435"/>
      <c r="CL265" s="435"/>
      <c r="CM265" s="435"/>
      <c r="CN265" s="434"/>
      <c r="CO265" s="435"/>
      <c r="CP265" s="435"/>
      <c r="CQ265" s="435"/>
      <c r="CR265" s="435"/>
      <c r="CS265" s="435"/>
      <c r="CT265" s="435"/>
      <c r="CU265" s="435"/>
      <c r="CV265" s="435"/>
      <c r="CW265" s="435"/>
      <c r="CX265" s="128"/>
      <c r="DH265" s="128"/>
      <c r="DR265" s="434"/>
      <c r="DS265" s="435"/>
      <c r="DT265" s="435"/>
      <c r="DU265" s="435"/>
      <c r="DV265" s="435"/>
      <c r="DW265" s="435"/>
      <c r="DX265" s="435"/>
      <c r="DY265" s="435"/>
      <c r="DZ265" s="435"/>
      <c r="EA265" s="435"/>
      <c r="EB265" s="434"/>
      <c r="EC265" s="435"/>
      <c r="ED265" s="435"/>
      <c r="EE265" s="435"/>
      <c r="EF265" s="435"/>
      <c r="EG265" s="435"/>
      <c r="EH265" s="435"/>
      <c r="EI265" s="435"/>
      <c r="EJ265" s="435"/>
      <c r="EK265" s="435"/>
      <c r="EL265" s="128"/>
      <c r="EV265" s="128"/>
      <c r="FF265" s="128"/>
      <c r="FP265" s="128"/>
      <c r="FZ265" s="128"/>
      <c r="GJ265" s="128"/>
      <c r="GT265" s="128"/>
      <c r="HD265" s="128"/>
      <c r="HN265" s="128"/>
      <c r="HX265" s="128"/>
      <c r="IH265" s="128"/>
      <c r="IR265" s="128"/>
      <c r="JB265" s="128"/>
      <c r="JL265" s="128"/>
      <c r="JV265" s="128"/>
      <c r="KF265" s="128"/>
    </row>
    <row xmlns:x14ac="http://schemas.microsoft.com/office/spreadsheetml/2009/9/ac" r="266" s="3" customFormat="true" x14ac:dyDescent="0.25">
      <c r="A266" s="389"/>
      <c r="B266" s="128"/>
      <c r="L266" s="128"/>
      <c r="V266" s="128"/>
      <c r="AF266" s="128"/>
      <c r="AP266" s="434"/>
      <c r="AQ266" s="435"/>
      <c r="AR266" s="435"/>
      <c r="AS266" s="435"/>
      <c r="AT266" s="435"/>
      <c r="AU266" s="435"/>
      <c r="AV266" s="435"/>
      <c r="AW266" s="435"/>
      <c r="AX266" s="435"/>
      <c r="AY266" s="435"/>
      <c r="AZ266" s="434"/>
      <c r="BA266" s="435"/>
      <c r="BB266" s="435"/>
      <c r="BC266" s="435"/>
      <c r="BD266" s="435"/>
      <c r="BE266" s="435"/>
      <c r="BF266" s="435"/>
      <c r="BG266" s="435"/>
      <c r="BH266" s="435"/>
      <c r="BI266" s="435"/>
      <c r="BJ266" s="128"/>
      <c r="BT266" s="128"/>
      <c r="BU266" s="128"/>
      <c r="BV266" s="128"/>
      <c r="BW266" s="128"/>
      <c r="BX266" s="128"/>
      <c r="BY266" s="128"/>
      <c r="BZ266" s="128"/>
      <c r="CA266" s="128"/>
      <c r="CD266" s="434"/>
      <c r="CE266" s="435"/>
      <c r="CF266" s="435"/>
      <c r="CG266" s="435"/>
      <c r="CH266" s="435"/>
      <c r="CI266" s="435"/>
      <c r="CJ266" s="435"/>
      <c r="CK266" s="435"/>
      <c r="CL266" s="435"/>
      <c r="CM266" s="435"/>
      <c r="CN266" s="434"/>
      <c r="CO266" s="435"/>
      <c r="CP266" s="435"/>
      <c r="CQ266" s="435"/>
      <c r="CR266" s="435"/>
      <c r="CS266" s="435"/>
      <c r="CT266" s="435"/>
      <c r="CU266" s="435"/>
      <c r="CV266" s="435"/>
      <c r="CW266" s="435"/>
      <c r="CX266" s="128"/>
      <c r="DH266" s="128"/>
      <c r="DR266" s="434"/>
      <c r="DS266" s="435"/>
      <c r="DT266" s="435"/>
      <c r="DU266" s="435"/>
      <c r="DV266" s="435"/>
      <c r="DW266" s="435"/>
      <c r="DX266" s="435"/>
      <c r="DY266" s="435"/>
      <c r="DZ266" s="435"/>
      <c r="EA266" s="435"/>
      <c r="EB266" s="434"/>
      <c r="EC266" s="435"/>
      <c r="ED266" s="435"/>
      <c r="EE266" s="435"/>
      <c r="EF266" s="435"/>
      <c r="EG266" s="435"/>
      <c r="EH266" s="435"/>
      <c r="EI266" s="435"/>
      <c r="EJ266" s="435"/>
      <c r="EK266" s="435"/>
      <c r="EL266" s="128"/>
      <c r="EV266" s="128"/>
      <c r="FF266" s="128"/>
      <c r="FP266" s="128"/>
      <c r="FZ266" s="128"/>
      <c r="GJ266" s="128"/>
      <c r="GT266" s="128"/>
      <c r="HD266" s="128"/>
      <c r="HN266" s="128"/>
      <c r="HX266" s="128"/>
      <c r="IH266" s="128"/>
      <c r="IR266" s="128"/>
      <c r="JB266" s="128"/>
      <c r="JL266" s="128"/>
      <c r="JV266" s="128"/>
      <c r="KF266" s="128"/>
    </row>
    <row xmlns:x14ac="http://schemas.microsoft.com/office/spreadsheetml/2009/9/ac" r="267" s="3" customFormat="true" x14ac:dyDescent="0.25">
      <c r="A267" s="389"/>
      <c r="B267" s="128"/>
      <c r="L267" s="128"/>
      <c r="V267" s="128"/>
      <c r="AF267" s="128"/>
      <c r="AP267" s="434"/>
      <c r="AQ267" s="435"/>
      <c r="AR267" s="435"/>
      <c r="AS267" s="435"/>
      <c r="AT267" s="435"/>
      <c r="AU267" s="435"/>
      <c r="AV267" s="435"/>
      <c r="AW267" s="435"/>
      <c r="AX267" s="435"/>
      <c r="AY267" s="435"/>
      <c r="AZ267" s="434"/>
      <c r="BA267" s="435"/>
      <c r="BB267" s="435"/>
      <c r="BC267" s="435"/>
      <c r="BD267" s="435"/>
      <c r="BE267" s="435"/>
      <c r="BF267" s="435"/>
      <c r="BG267" s="435"/>
      <c r="BH267" s="435"/>
      <c r="BI267" s="435"/>
      <c r="BJ267" s="128"/>
      <c r="BT267" s="128"/>
      <c r="BU267" s="128"/>
      <c r="BV267" s="128"/>
      <c r="BW267" s="128"/>
      <c r="BX267" s="128"/>
      <c r="BY267" s="128"/>
      <c r="BZ267" s="128"/>
      <c r="CA267" s="128"/>
      <c r="CD267" s="434"/>
      <c r="CE267" s="435"/>
      <c r="CF267" s="435"/>
      <c r="CG267" s="435"/>
      <c r="CH267" s="435"/>
      <c r="CI267" s="435"/>
      <c r="CJ267" s="435"/>
      <c r="CK267" s="435"/>
      <c r="CL267" s="435"/>
      <c r="CM267" s="435"/>
      <c r="CN267" s="434"/>
      <c r="CO267" s="435"/>
      <c r="CP267" s="435"/>
      <c r="CQ267" s="435"/>
      <c r="CR267" s="435"/>
      <c r="CS267" s="435"/>
      <c r="CT267" s="435"/>
      <c r="CU267" s="435"/>
      <c r="CV267" s="435"/>
      <c r="CW267" s="435"/>
      <c r="CX267" s="128"/>
      <c r="DH267" s="128"/>
      <c r="DR267" s="434"/>
      <c r="DS267" s="435"/>
      <c r="DT267" s="435"/>
      <c r="DU267" s="435"/>
      <c r="DV267" s="435"/>
      <c r="DW267" s="435"/>
      <c r="DX267" s="435"/>
      <c r="DY267" s="435"/>
      <c r="DZ267" s="435"/>
      <c r="EA267" s="435"/>
      <c r="EB267" s="434"/>
      <c r="EC267" s="435"/>
      <c r="ED267" s="435"/>
      <c r="EE267" s="435"/>
      <c r="EF267" s="435"/>
      <c r="EG267" s="435"/>
      <c r="EH267" s="435"/>
      <c r="EI267" s="435"/>
      <c r="EJ267" s="435"/>
      <c r="EK267" s="435"/>
      <c r="EL267" s="128"/>
      <c r="EV267" s="128"/>
      <c r="FF267" s="128"/>
      <c r="FP267" s="128"/>
      <c r="FZ267" s="128"/>
      <c r="GJ267" s="128"/>
      <c r="GT267" s="128"/>
      <c r="HD267" s="128"/>
      <c r="HN267" s="128"/>
      <c r="HX267" s="128"/>
      <c r="IH267" s="128"/>
      <c r="IR267" s="128"/>
      <c r="JB267" s="128"/>
      <c r="JL267" s="128"/>
      <c r="JV267" s="128"/>
      <c r="KF267" s="128"/>
    </row>
    <row xmlns:x14ac="http://schemas.microsoft.com/office/spreadsheetml/2009/9/ac" r="268" s="3" customFormat="true" x14ac:dyDescent="0.25">
      <c r="A268" s="389"/>
      <c r="B268" s="128"/>
      <c r="L268" s="128"/>
      <c r="V268" s="128"/>
      <c r="AF268" s="128"/>
      <c r="AP268" s="434"/>
      <c r="AQ268" s="435"/>
      <c r="AR268" s="435"/>
      <c r="AS268" s="435"/>
      <c r="AT268" s="435"/>
      <c r="AU268" s="435"/>
      <c r="AV268" s="435"/>
      <c r="AW268" s="435"/>
      <c r="AX268" s="435"/>
      <c r="AY268" s="435"/>
      <c r="AZ268" s="434"/>
      <c r="BA268" s="435"/>
      <c r="BB268" s="435"/>
      <c r="BC268" s="435"/>
      <c r="BD268" s="435"/>
      <c r="BE268" s="435"/>
      <c r="BF268" s="435"/>
      <c r="BG268" s="435"/>
      <c r="BH268" s="435"/>
      <c r="BI268" s="435"/>
      <c r="BJ268" s="128"/>
      <c r="BT268" s="128"/>
      <c r="BU268" s="128"/>
      <c r="BV268" s="128"/>
      <c r="BW268" s="128"/>
      <c r="BX268" s="128"/>
      <c r="BY268" s="128"/>
      <c r="BZ268" s="128"/>
      <c r="CA268" s="128"/>
      <c r="CD268" s="434"/>
      <c r="CE268" s="435"/>
      <c r="CF268" s="435"/>
      <c r="CG268" s="435"/>
      <c r="CH268" s="435"/>
      <c r="CI268" s="435"/>
      <c r="CJ268" s="435"/>
      <c r="CK268" s="435"/>
      <c r="CL268" s="435"/>
      <c r="CM268" s="435"/>
      <c r="CN268" s="434"/>
      <c r="CO268" s="435"/>
      <c r="CP268" s="435"/>
      <c r="CQ268" s="435"/>
      <c r="CR268" s="435"/>
      <c r="CS268" s="435"/>
      <c r="CT268" s="435"/>
      <c r="CU268" s="435"/>
      <c r="CV268" s="435"/>
      <c r="CW268" s="435"/>
      <c r="CX268" s="128"/>
      <c r="DH268" s="128"/>
      <c r="DR268" s="434"/>
      <c r="DS268" s="435"/>
      <c r="DT268" s="435"/>
      <c r="DU268" s="435"/>
      <c r="DV268" s="435"/>
      <c r="DW268" s="435"/>
      <c r="DX268" s="435"/>
      <c r="DY268" s="435"/>
      <c r="DZ268" s="435"/>
      <c r="EA268" s="435"/>
      <c r="EB268" s="434"/>
      <c r="EC268" s="435"/>
      <c r="ED268" s="435"/>
      <c r="EE268" s="435"/>
      <c r="EF268" s="435"/>
      <c r="EG268" s="435"/>
      <c r="EH268" s="435"/>
      <c r="EI268" s="435"/>
      <c r="EJ268" s="435"/>
      <c r="EK268" s="435"/>
      <c r="EL268" s="128"/>
      <c r="EV268" s="128"/>
      <c r="FF268" s="128"/>
      <c r="FP268" s="128"/>
      <c r="FZ268" s="128"/>
      <c r="GJ268" s="128"/>
      <c r="GT268" s="128"/>
      <c r="HD268" s="128"/>
      <c r="HN268" s="128"/>
      <c r="HX268" s="128"/>
      <c r="IH268" s="128"/>
      <c r="IR268" s="128"/>
      <c r="JB268" s="128"/>
      <c r="JL268" s="128"/>
      <c r="JV268" s="128"/>
      <c r="KF268" s="128"/>
    </row>
    <row xmlns:x14ac="http://schemas.microsoft.com/office/spreadsheetml/2009/9/ac" r="269" s="3" customFormat="true" x14ac:dyDescent="0.25">
      <c r="A269" s="389"/>
      <c r="B269" s="128"/>
      <c r="L269" s="128"/>
      <c r="V269" s="128"/>
      <c r="AF269" s="128"/>
      <c r="AP269" s="434"/>
      <c r="AQ269" s="435"/>
      <c r="AR269" s="435"/>
      <c r="AS269" s="435"/>
      <c r="AT269" s="435"/>
      <c r="AU269" s="435"/>
      <c r="AV269" s="435"/>
      <c r="AW269" s="435"/>
      <c r="AX269" s="435"/>
      <c r="AY269" s="435"/>
      <c r="AZ269" s="434"/>
      <c r="BA269" s="435"/>
      <c r="BB269" s="435"/>
      <c r="BC269" s="435"/>
      <c r="BD269" s="435"/>
      <c r="BE269" s="435"/>
      <c r="BF269" s="435"/>
      <c r="BG269" s="435"/>
      <c r="BH269" s="435"/>
      <c r="BI269" s="435"/>
      <c r="BJ269" s="128"/>
      <c r="BT269" s="128"/>
      <c r="BU269" s="128"/>
      <c r="BV269" s="128"/>
      <c r="BW269" s="128"/>
      <c r="BX269" s="128"/>
      <c r="BY269" s="128"/>
      <c r="BZ269" s="128"/>
      <c r="CA269" s="128"/>
      <c r="CD269" s="434"/>
      <c r="CE269" s="435"/>
      <c r="CF269" s="435"/>
      <c r="CG269" s="435"/>
      <c r="CH269" s="435"/>
      <c r="CI269" s="435"/>
      <c r="CJ269" s="435"/>
      <c r="CK269" s="435"/>
      <c r="CL269" s="435"/>
      <c r="CM269" s="435"/>
      <c r="CN269" s="434"/>
      <c r="CO269" s="435"/>
      <c r="CP269" s="435"/>
      <c r="CQ269" s="435"/>
      <c r="CR269" s="435"/>
      <c r="CS269" s="435"/>
      <c r="CT269" s="435"/>
      <c r="CU269" s="435"/>
      <c r="CV269" s="435"/>
      <c r="CW269" s="435"/>
      <c r="CX269" s="128"/>
      <c r="DH269" s="128"/>
      <c r="DR269" s="434"/>
      <c r="DS269" s="435"/>
      <c r="DT269" s="435"/>
      <c r="DU269" s="435"/>
      <c r="DV269" s="435"/>
      <c r="DW269" s="435"/>
      <c r="DX269" s="435"/>
      <c r="DY269" s="435"/>
      <c r="DZ269" s="435"/>
      <c r="EA269" s="435"/>
      <c r="EB269" s="434"/>
      <c r="EC269" s="435"/>
      <c r="ED269" s="435"/>
      <c r="EE269" s="435"/>
      <c r="EF269" s="435"/>
      <c r="EG269" s="435"/>
      <c r="EH269" s="435"/>
      <c r="EI269" s="435"/>
      <c r="EJ269" s="435"/>
      <c r="EK269" s="435"/>
      <c r="EL269" s="128"/>
      <c r="EV269" s="128"/>
      <c r="FF269" s="128"/>
      <c r="FP269" s="128"/>
      <c r="FZ269" s="128"/>
      <c r="GJ269" s="128"/>
      <c r="GT269" s="128"/>
      <c r="HD269" s="128"/>
      <c r="HN269" s="128"/>
      <c r="HX269" s="128"/>
      <c r="IH269" s="128"/>
      <c r="IR269" s="128"/>
      <c r="JB269" s="128"/>
      <c r="JL269" s="128"/>
      <c r="JV269" s="128"/>
      <c r="KF269" s="128"/>
    </row>
    <row xmlns:x14ac="http://schemas.microsoft.com/office/spreadsheetml/2009/9/ac" r="270" s="3" customFormat="true" x14ac:dyDescent="0.25">
      <c r="A270" s="389"/>
      <c r="B270" s="128"/>
      <c r="L270" s="128"/>
      <c r="V270" s="128"/>
      <c r="AF270" s="128"/>
      <c r="AP270" s="434"/>
      <c r="AQ270" s="435"/>
      <c r="AR270" s="435"/>
      <c r="AS270" s="435"/>
      <c r="AT270" s="435"/>
      <c r="AU270" s="435"/>
      <c r="AV270" s="435"/>
      <c r="AW270" s="435"/>
      <c r="AX270" s="435"/>
      <c r="AY270" s="435"/>
      <c r="AZ270" s="434"/>
      <c r="BA270" s="435"/>
      <c r="BB270" s="435"/>
      <c r="BC270" s="435"/>
      <c r="BD270" s="435"/>
      <c r="BE270" s="435"/>
      <c r="BF270" s="435"/>
      <c r="BG270" s="435"/>
      <c r="BH270" s="435"/>
      <c r="BI270" s="435"/>
      <c r="BJ270" s="128"/>
      <c r="BT270" s="128"/>
      <c r="BU270" s="128"/>
      <c r="BV270" s="128"/>
      <c r="BW270" s="128"/>
      <c r="BX270" s="128"/>
      <c r="BY270" s="128"/>
      <c r="BZ270" s="128"/>
      <c r="CA270" s="128"/>
      <c r="CD270" s="434"/>
      <c r="CE270" s="435"/>
      <c r="CF270" s="435"/>
      <c r="CG270" s="435"/>
      <c r="CH270" s="435"/>
      <c r="CI270" s="435"/>
      <c r="CJ270" s="435"/>
      <c r="CK270" s="435"/>
      <c r="CL270" s="435"/>
      <c r="CM270" s="435"/>
      <c r="CN270" s="434"/>
      <c r="CO270" s="435"/>
      <c r="CP270" s="435"/>
      <c r="CQ270" s="435"/>
      <c r="CR270" s="435"/>
      <c r="CS270" s="435"/>
      <c r="CT270" s="435"/>
      <c r="CU270" s="435"/>
      <c r="CV270" s="435"/>
      <c r="CW270" s="435"/>
      <c r="CX270" s="128"/>
      <c r="DH270" s="128"/>
      <c r="DR270" s="434"/>
      <c r="DS270" s="435"/>
      <c r="DT270" s="435"/>
      <c r="DU270" s="435"/>
      <c r="DV270" s="435"/>
      <c r="DW270" s="435"/>
      <c r="DX270" s="435"/>
      <c r="DY270" s="435"/>
      <c r="DZ270" s="435"/>
      <c r="EA270" s="435"/>
      <c r="EB270" s="434"/>
      <c r="EC270" s="435"/>
      <c r="ED270" s="435"/>
      <c r="EE270" s="435"/>
      <c r="EF270" s="435"/>
      <c r="EG270" s="435"/>
      <c r="EH270" s="435"/>
      <c r="EI270" s="435"/>
      <c r="EJ270" s="435"/>
      <c r="EK270" s="435"/>
      <c r="EL270" s="128"/>
      <c r="EV270" s="128"/>
      <c r="FF270" s="128"/>
      <c r="FP270" s="128"/>
      <c r="FZ270" s="128"/>
      <c r="GJ270" s="128"/>
      <c r="GT270" s="128"/>
      <c r="HD270" s="128"/>
      <c r="HN270" s="128"/>
      <c r="HX270" s="128"/>
      <c r="IH270" s="128"/>
      <c r="IR270" s="128"/>
      <c r="JB270" s="128"/>
      <c r="JL270" s="128"/>
      <c r="JV270" s="128"/>
      <c r="KF270" s="128"/>
    </row>
    <row xmlns:x14ac="http://schemas.microsoft.com/office/spreadsheetml/2009/9/ac" r="271" s="3" customFormat="true" x14ac:dyDescent="0.25">
      <c r="A271" s="389"/>
      <c r="B271" s="128"/>
      <c r="L271" s="128"/>
      <c r="V271" s="128"/>
      <c r="AF271" s="128"/>
      <c r="AP271" s="434"/>
      <c r="AQ271" s="435"/>
      <c r="AR271" s="435"/>
      <c r="AS271" s="435"/>
      <c r="AT271" s="435"/>
      <c r="AU271" s="435"/>
      <c r="AV271" s="435"/>
      <c r="AW271" s="435"/>
      <c r="AX271" s="435"/>
      <c r="AY271" s="435"/>
      <c r="AZ271" s="434"/>
      <c r="BA271" s="435"/>
      <c r="BB271" s="435"/>
      <c r="BC271" s="435"/>
      <c r="BD271" s="435"/>
      <c r="BE271" s="435"/>
      <c r="BF271" s="435"/>
      <c r="BG271" s="435"/>
      <c r="BH271" s="435"/>
      <c r="BI271" s="435"/>
      <c r="BJ271" s="128"/>
      <c r="BT271" s="128"/>
      <c r="BU271" s="128"/>
      <c r="BV271" s="128"/>
      <c r="BW271" s="128"/>
      <c r="BX271" s="128"/>
      <c r="BY271" s="128"/>
      <c r="BZ271" s="128"/>
      <c r="CA271" s="128"/>
      <c r="CD271" s="434"/>
      <c r="CE271" s="435"/>
      <c r="CF271" s="435"/>
      <c r="CG271" s="435"/>
      <c r="CH271" s="435"/>
      <c r="CI271" s="435"/>
      <c r="CJ271" s="435"/>
      <c r="CK271" s="435"/>
      <c r="CL271" s="435"/>
      <c r="CM271" s="435"/>
      <c r="CN271" s="434"/>
      <c r="CO271" s="435"/>
      <c r="CP271" s="435"/>
      <c r="CQ271" s="435"/>
      <c r="CR271" s="435"/>
      <c r="CS271" s="435"/>
      <c r="CT271" s="435"/>
      <c r="CU271" s="435"/>
      <c r="CV271" s="435"/>
      <c r="CW271" s="435"/>
      <c r="CX271" s="128"/>
      <c r="DH271" s="128"/>
      <c r="DR271" s="434"/>
      <c r="DS271" s="435"/>
      <c r="DT271" s="435"/>
      <c r="DU271" s="435"/>
      <c r="DV271" s="435"/>
      <c r="DW271" s="435"/>
      <c r="DX271" s="435"/>
      <c r="DY271" s="435"/>
      <c r="DZ271" s="435"/>
      <c r="EA271" s="435"/>
      <c r="EB271" s="434"/>
      <c r="EC271" s="435"/>
      <c r="ED271" s="435"/>
      <c r="EE271" s="435"/>
      <c r="EF271" s="435"/>
      <c r="EG271" s="435"/>
      <c r="EH271" s="435"/>
      <c r="EI271" s="435"/>
      <c r="EJ271" s="435"/>
      <c r="EK271" s="435"/>
      <c r="EL271" s="128"/>
      <c r="EV271" s="128"/>
      <c r="FF271" s="128"/>
      <c r="FP271" s="128"/>
      <c r="FZ271" s="128"/>
      <c r="GJ271" s="128"/>
      <c r="GT271" s="128"/>
      <c r="HD271" s="128"/>
      <c r="HN271" s="128"/>
      <c r="HX271" s="128"/>
      <c r="IH271" s="128"/>
      <c r="IR271" s="128"/>
      <c r="JB271" s="128"/>
      <c r="JL271" s="128"/>
      <c r="JV271" s="128"/>
      <c r="KF271" s="128"/>
    </row>
    <row xmlns:x14ac="http://schemas.microsoft.com/office/spreadsheetml/2009/9/ac" r="272" s="3" customFormat="true" x14ac:dyDescent="0.25">
      <c r="A272" s="389"/>
      <c r="B272" s="128"/>
      <c r="L272" s="128"/>
      <c r="V272" s="128"/>
      <c r="AF272" s="128"/>
      <c r="AP272" s="434"/>
      <c r="AQ272" s="435"/>
      <c r="AR272" s="435"/>
      <c r="AS272" s="435"/>
      <c r="AT272" s="435"/>
      <c r="AU272" s="435"/>
      <c r="AV272" s="435"/>
      <c r="AW272" s="435"/>
      <c r="AX272" s="435"/>
      <c r="AY272" s="435"/>
      <c r="AZ272" s="434"/>
      <c r="BA272" s="435"/>
      <c r="BB272" s="435"/>
      <c r="BC272" s="435"/>
      <c r="BD272" s="435"/>
      <c r="BE272" s="435"/>
      <c r="BF272" s="435"/>
      <c r="BG272" s="435"/>
      <c r="BH272" s="435"/>
      <c r="BI272" s="435"/>
      <c r="BJ272" s="128"/>
      <c r="BT272" s="128"/>
      <c r="BU272" s="128"/>
      <c r="BV272" s="128"/>
      <c r="BW272" s="128"/>
      <c r="BX272" s="128"/>
      <c r="BY272" s="128"/>
      <c r="BZ272" s="128"/>
      <c r="CA272" s="128"/>
      <c r="CD272" s="434"/>
      <c r="CE272" s="435"/>
      <c r="CF272" s="435"/>
      <c r="CG272" s="435"/>
      <c r="CH272" s="435"/>
      <c r="CI272" s="435"/>
      <c r="CJ272" s="435"/>
      <c r="CK272" s="435"/>
      <c r="CL272" s="435"/>
      <c r="CM272" s="435"/>
      <c r="CN272" s="434"/>
      <c r="CO272" s="435"/>
      <c r="CP272" s="435"/>
      <c r="CQ272" s="435"/>
      <c r="CR272" s="435"/>
      <c r="CS272" s="435"/>
      <c r="CT272" s="435"/>
      <c r="CU272" s="435"/>
      <c r="CV272" s="435"/>
      <c r="CW272" s="435"/>
      <c r="CX272" s="128"/>
      <c r="DH272" s="128"/>
      <c r="DR272" s="434"/>
      <c r="DS272" s="435"/>
      <c r="DT272" s="435"/>
      <c r="DU272" s="435"/>
      <c r="DV272" s="435"/>
      <c r="DW272" s="435"/>
      <c r="DX272" s="435"/>
      <c r="DY272" s="435"/>
      <c r="DZ272" s="435"/>
      <c r="EA272" s="435"/>
      <c r="EB272" s="434"/>
      <c r="EC272" s="435"/>
      <c r="ED272" s="435"/>
      <c r="EE272" s="435"/>
      <c r="EF272" s="435"/>
      <c r="EG272" s="435"/>
      <c r="EH272" s="435"/>
      <c r="EI272" s="435"/>
      <c r="EJ272" s="435"/>
      <c r="EK272" s="435"/>
      <c r="EL272" s="128"/>
      <c r="EV272" s="128"/>
      <c r="FF272" s="128"/>
      <c r="FP272" s="128"/>
      <c r="FZ272" s="128"/>
      <c r="GJ272" s="128"/>
      <c r="GT272" s="128"/>
      <c r="HD272" s="128"/>
      <c r="HN272" s="128"/>
      <c r="HX272" s="128"/>
      <c r="IH272" s="128"/>
      <c r="IR272" s="128"/>
      <c r="JB272" s="128"/>
      <c r="JL272" s="128"/>
      <c r="JV272" s="128"/>
      <c r="KF272" s="128"/>
    </row>
    <row xmlns:x14ac="http://schemas.microsoft.com/office/spreadsheetml/2009/9/ac" r="273" s="3" customFormat="true" x14ac:dyDescent="0.25">
      <c r="A273" s="389"/>
      <c r="B273" s="128"/>
      <c r="L273" s="128"/>
      <c r="V273" s="128"/>
      <c r="AF273" s="128"/>
      <c r="AP273" s="434"/>
      <c r="AQ273" s="435"/>
      <c r="AR273" s="435"/>
      <c r="AS273" s="435"/>
      <c r="AT273" s="435"/>
      <c r="AU273" s="435"/>
      <c r="AV273" s="435"/>
      <c r="AW273" s="435"/>
      <c r="AX273" s="435"/>
      <c r="AY273" s="435"/>
      <c r="AZ273" s="434"/>
      <c r="BA273" s="435"/>
      <c r="BB273" s="435"/>
      <c r="BC273" s="435"/>
      <c r="BD273" s="435"/>
      <c r="BE273" s="435"/>
      <c r="BF273" s="435"/>
      <c r="BG273" s="435"/>
      <c r="BH273" s="435"/>
      <c r="BI273" s="435"/>
      <c r="BJ273" s="128"/>
      <c r="BT273" s="128"/>
      <c r="BU273" s="128"/>
      <c r="BV273" s="128"/>
      <c r="BW273" s="128"/>
      <c r="BX273" s="128"/>
      <c r="BY273" s="128"/>
      <c r="BZ273" s="128"/>
      <c r="CA273" s="128"/>
      <c r="CD273" s="434"/>
      <c r="CE273" s="435"/>
      <c r="CF273" s="435"/>
      <c r="CG273" s="435"/>
      <c r="CH273" s="435"/>
      <c r="CI273" s="435"/>
      <c r="CJ273" s="435"/>
      <c r="CK273" s="435"/>
      <c r="CL273" s="435"/>
      <c r="CM273" s="435"/>
      <c r="CN273" s="434"/>
      <c r="CO273" s="435"/>
      <c r="CP273" s="435"/>
      <c r="CQ273" s="435"/>
      <c r="CR273" s="435"/>
      <c r="CS273" s="435"/>
      <c r="CT273" s="435"/>
      <c r="CU273" s="435"/>
      <c r="CV273" s="435"/>
      <c r="CW273" s="435"/>
      <c r="CX273" s="128"/>
      <c r="DH273" s="128"/>
      <c r="DR273" s="434"/>
      <c r="DS273" s="435"/>
      <c r="DT273" s="435"/>
      <c r="DU273" s="435"/>
      <c r="DV273" s="435"/>
      <c r="DW273" s="435"/>
      <c r="DX273" s="435"/>
      <c r="DY273" s="435"/>
      <c r="DZ273" s="435"/>
      <c r="EA273" s="435"/>
      <c r="EB273" s="434"/>
      <c r="EC273" s="435"/>
      <c r="ED273" s="435"/>
      <c r="EE273" s="435"/>
      <c r="EF273" s="435"/>
      <c r="EG273" s="435"/>
      <c r="EH273" s="435"/>
      <c r="EI273" s="435"/>
      <c r="EJ273" s="435"/>
      <c r="EK273" s="435"/>
      <c r="EL273" s="128"/>
      <c r="EV273" s="128"/>
      <c r="FF273" s="128"/>
      <c r="FP273" s="128"/>
      <c r="FZ273" s="128"/>
      <c r="GJ273" s="128"/>
      <c r="GT273" s="128"/>
      <c r="HD273" s="128"/>
      <c r="HN273" s="128"/>
      <c r="HX273" s="128"/>
      <c r="IH273" s="128"/>
      <c r="IR273" s="128"/>
      <c r="JB273" s="128"/>
      <c r="JL273" s="128"/>
      <c r="JV273" s="128"/>
      <c r="KF273" s="128"/>
    </row>
    <row xmlns:x14ac="http://schemas.microsoft.com/office/spreadsheetml/2009/9/ac" r="274" s="3" customFormat="true" x14ac:dyDescent="0.25">
      <c r="A274" s="389"/>
      <c r="B274" s="128"/>
      <c r="L274" s="128"/>
      <c r="V274" s="128"/>
      <c r="AF274" s="128"/>
      <c r="AP274" s="434"/>
      <c r="AQ274" s="435"/>
      <c r="AR274" s="435"/>
      <c r="AS274" s="435"/>
      <c r="AT274" s="435"/>
      <c r="AU274" s="435"/>
      <c r="AV274" s="435"/>
      <c r="AW274" s="435"/>
      <c r="AX274" s="435"/>
      <c r="AY274" s="435"/>
      <c r="AZ274" s="434"/>
      <c r="BA274" s="435"/>
      <c r="BB274" s="435"/>
      <c r="BC274" s="435"/>
      <c r="BD274" s="435"/>
      <c r="BE274" s="435"/>
      <c r="BF274" s="435"/>
      <c r="BG274" s="435"/>
      <c r="BH274" s="435"/>
      <c r="BI274" s="435"/>
      <c r="BJ274" s="128"/>
      <c r="BT274" s="128"/>
      <c r="BU274" s="128"/>
      <c r="BV274" s="128"/>
      <c r="BW274" s="128"/>
      <c r="BX274" s="128"/>
      <c r="BY274" s="128"/>
      <c r="BZ274" s="128"/>
      <c r="CA274" s="128"/>
      <c r="CD274" s="434"/>
      <c r="CE274" s="435"/>
      <c r="CF274" s="435"/>
      <c r="CG274" s="435"/>
      <c r="CH274" s="435"/>
      <c r="CI274" s="435"/>
      <c r="CJ274" s="435"/>
      <c r="CK274" s="435"/>
      <c r="CL274" s="435"/>
      <c r="CM274" s="435"/>
      <c r="CN274" s="434"/>
      <c r="CO274" s="435"/>
      <c r="CP274" s="435"/>
      <c r="CQ274" s="435"/>
      <c r="CR274" s="435"/>
      <c r="CS274" s="435"/>
      <c r="CT274" s="435"/>
      <c r="CU274" s="435"/>
      <c r="CV274" s="435"/>
      <c r="CW274" s="435"/>
      <c r="CX274" s="128"/>
      <c r="DH274" s="128"/>
      <c r="DR274" s="434"/>
      <c r="DS274" s="435"/>
      <c r="DT274" s="435"/>
      <c r="DU274" s="435"/>
      <c r="DV274" s="435"/>
      <c r="DW274" s="435"/>
      <c r="DX274" s="435"/>
      <c r="DY274" s="435"/>
      <c r="DZ274" s="435"/>
      <c r="EA274" s="435"/>
      <c r="EB274" s="434"/>
      <c r="EC274" s="435"/>
      <c r="ED274" s="435"/>
      <c r="EE274" s="435"/>
      <c r="EF274" s="435"/>
      <c r="EG274" s="435"/>
      <c r="EH274" s="435"/>
      <c r="EI274" s="435"/>
      <c r="EJ274" s="435"/>
      <c r="EK274" s="435"/>
      <c r="EL274" s="128"/>
      <c r="EV274" s="128"/>
      <c r="FF274" s="128"/>
      <c r="FP274" s="128"/>
      <c r="FZ274" s="128"/>
      <c r="GJ274" s="128"/>
      <c r="GT274" s="128"/>
      <c r="HD274" s="128"/>
      <c r="HN274" s="128"/>
      <c r="HX274" s="128"/>
      <c r="IH274" s="128"/>
      <c r="IR274" s="128"/>
      <c r="JB274" s="128"/>
      <c r="JL274" s="128"/>
      <c r="JV274" s="128"/>
      <c r="KF274" s="128"/>
    </row>
    <row xmlns:x14ac="http://schemas.microsoft.com/office/spreadsheetml/2009/9/ac" r="275" s="3" customFormat="true" x14ac:dyDescent="0.25">
      <c r="A275" s="389"/>
      <c r="B275" s="128"/>
      <c r="L275" s="128"/>
      <c r="V275" s="128"/>
      <c r="AF275" s="128"/>
      <c r="AP275" s="434"/>
      <c r="AQ275" s="435"/>
      <c r="AR275" s="435"/>
      <c r="AS275" s="435"/>
      <c r="AT275" s="435"/>
      <c r="AU275" s="435"/>
      <c r="AV275" s="435"/>
      <c r="AW275" s="435"/>
      <c r="AX275" s="435"/>
      <c r="AY275" s="435"/>
      <c r="AZ275" s="434"/>
      <c r="BA275" s="435"/>
      <c r="BB275" s="435"/>
      <c r="BC275" s="435"/>
      <c r="BD275" s="435"/>
      <c r="BE275" s="435"/>
      <c r="BF275" s="435"/>
      <c r="BG275" s="435"/>
      <c r="BH275" s="435"/>
      <c r="BI275" s="435"/>
      <c r="BJ275" s="128"/>
      <c r="BT275" s="128"/>
      <c r="BU275" s="128"/>
      <c r="BV275" s="128"/>
      <c r="BW275" s="128"/>
      <c r="BX275" s="128"/>
      <c r="BY275" s="128"/>
      <c r="BZ275" s="128"/>
      <c r="CA275" s="128"/>
      <c r="CD275" s="434"/>
      <c r="CE275" s="435"/>
      <c r="CF275" s="435"/>
      <c r="CG275" s="435"/>
      <c r="CH275" s="435"/>
      <c r="CI275" s="435"/>
      <c r="CJ275" s="435"/>
      <c r="CK275" s="435"/>
      <c r="CL275" s="435"/>
      <c r="CM275" s="435"/>
      <c r="CN275" s="434"/>
      <c r="CO275" s="435"/>
      <c r="CP275" s="435"/>
      <c r="CQ275" s="435"/>
      <c r="CR275" s="435"/>
      <c r="CS275" s="435"/>
      <c r="CT275" s="435"/>
      <c r="CU275" s="435"/>
      <c r="CV275" s="435"/>
      <c r="CW275" s="435"/>
      <c r="CX275" s="128"/>
      <c r="DH275" s="128"/>
      <c r="DR275" s="434"/>
      <c r="DS275" s="435"/>
      <c r="DT275" s="435"/>
      <c r="DU275" s="435"/>
      <c r="DV275" s="435"/>
      <c r="DW275" s="435"/>
      <c r="DX275" s="435"/>
      <c r="DY275" s="435"/>
      <c r="DZ275" s="435"/>
      <c r="EA275" s="435"/>
      <c r="EB275" s="434"/>
      <c r="EC275" s="435"/>
      <c r="ED275" s="435"/>
      <c r="EE275" s="435"/>
      <c r="EF275" s="435"/>
      <c r="EG275" s="435"/>
      <c r="EH275" s="435"/>
      <c r="EI275" s="435"/>
      <c r="EJ275" s="435"/>
      <c r="EK275" s="435"/>
      <c r="EL275" s="128"/>
      <c r="EV275" s="128"/>
      <c r="FF275" s="128"/>
      <c r="FP275" s="128"/>
      <c r="FZ275" s="128"/>
      <c r="GJ275" s="128"/>
      <c r="GT275" s="128"/>
      <c r="HD275" s="128"/>
      <c r="HN275" s="128"/>
      <c r="HX275" s="128"/>
      <c r="IH275" s="128"/>
      <c r="IR275" s="128"/>
      <c r="JB275" s="128"/>
      <c r="JL275" s="128"/>
      <c r="JV275" s="128"/>
      <c r="KF275" s="128"/>
    </row>
    <row xmlns:x14ac="http://schemas.microsoft.com/office/spreadsheetml/2009/9/ac" r="276" s="3" customFormat="true" x14ac:dyDescent="0.25">
      <c r="A276" s="389"/>
      <c r="B276" s="128"/>
      <c r="L276" s="128"/>
      <c r="V276" s="128"/>
      <c r="AF276" s="128"/>
      <c r="AP276" s="434"/>
      <c r="AQ276" s="435"/>
      <c r="AR276" s="435"/>
      <c r="AS276" s="435"/>
      <c r="AT276" s="435"/>
      <c r="AU276" s="435"/>
      <c r="AV276" s="435"/>
      <c r="AW276" s="435"/>
      <c r="AX276" s="435"/>
      <c r="AY276" s="435"/>
      <c r="AZ276" s="434"/>
      <c r="BA276" s="435"/>
      <c r="BB276" s="435"/>
      <c r="BC276" s="435"/>
      <c r="BD276" s="435"/>
      <c r="BE276" s="435"/>
      <c r="BF276" s="435"/>
      <c r="BG276" s="435"/>
      <c r="BH276" s="435"/>
      <c r="BI276" s="435"/>
      <c r="BJ276" s="128"/>
      <c r="BT276" s="128"/>
      <c r="BU276" s="128"/>
      <c r="BV276" s="128"/>
      <c r="BW276" s="128"/>
      <c r="BX276" s="128"/>
      <c r="BY276" s="128"/>
      <c r="BZ276" s="128"/>
      <c r="CA276" s="128"/>
      <c r="CD276" s="434"/>
      <c r="CE276" s="435"/>
      <c r="CF276" s="435"/>
      <c r="CG276" s="435"/>
      <c r="CH276" s="435"/>
      <c r="CI276" s="435"/>
      <c r="CJ276" s="435"/>
      <c r="CK276" s="435"/>
      <c r="CL276" s="435"/>
      <c r="CM276" s="435"/>
      <c r="CN276" s="434"/>
      <c r="CO276" s="435"/>
      <c r="CP276" s="435"/>
      <c r="CQ276" s="435"/>
      <c r="CR276" s="435"/>
      <c r="CS276" s="435"/>
      <c r="CT276" s="435"/>
      <c r="CU276" s="435"/>
      <c r="CV276" s="435"/>
      <c r="CW276" s="435"/>
      <c r="CX276" s="128"/>
      <c r="DH276" s="128"/>
      <c r="DR276" s="434"/>
      <c r="DS276" s="435"/>
      <c r="DT276" s="435"/>
      <c r="DU276" s="435"/>
      <c r="DV276" s="435"/>
      <c r="DW276" s="435"/>
      <c r="DX276" s="435"/>
      <c r="DY276" s="435"/>
      <c r="DZ276" s="435"/>
      <c r="EA276" s="435"/>
      <c r="EB276" s="434"/>
      <c r="EC276" s="435"/>
      <c r="ED276" s="435"/>
      <c r="EE276" s="435"/>
      <c r="EF276" s="435"/>
      <c r="EG276" s="435"/>
      <c r="EH276" s="435"/>
      <c r="EI276" s="435"/>
      <c r="EJ276" s="435"/>
      <c r="EK276" s="435"/>
      <c r="EL276" s="128"/>
      <c r="EV276" s="128"/>
      <c r="FF276" s="128"/>
      <c r="FP276" s="128"/>
      <c r="FZ276" s="128"/>
      <c r="GJ276" s="128"/>
      <c r="GT276" s="128"/>
      <c r="HD276" s="128"/>
      <c r="HN276" s="128"/>
      <c r="HX276" s="128"/>
      <c r="IH276" s="128"/>
      <c r="IR276" s="128"/>
      <c r="JB276" s="128"/>
      <c r="JL276" s="128"/>
      <c r="JV276" s="128"/>
      <c r="KF276" s="128"/>
    </row>
    <row xmlns:x14ac="http://schemas.microsoft.com/office/spreadsheetml/2009/9/ac" r="277" s="3" customFormat="true" x14ac:dyDescent="0.25">
      <c r="A277" s="389"/>
      <c r="B277" s="128"/>
      <c r="L277" s="128"/>
      <c r="V277" s="128"/>
      <c r="AF277" s="128"/>
      <c r="AP277" s="434"/>
      <c r="AQ277" s="435"/>
      <c r="AR277" s="435"/>
      <c r="AS277" s="435"/>
      <c r="AT277" s="435"/>
      <c r="AU277" s="435"/>
      <c r="AV277" s="435"/>
      <c r="AW277" s="435"/>
      <c r="AX277" s="435"/>
      <c r="AY277" s="435"/>
      <c r="AZ277" s="434"/>
      <c r="BA277" s="435"/>
      <c r="BB277" s="435"/>
      <c r="BC277" s="435"/>
      <c r="BD277" s="435"/>
      <c r="BE277" s="435"/>
      <c r="BF277" s="435"/>
      <c r="BG277" s="435"/>
      <c r="BH277" s="435"/>
      <c r="BI277" s="435"/>
      <c r="BJ277" s="128"/>
      <c r="BT277" s="128"/>
      <c r="BU277" s="128"/>
      <c r="BV277" s="128"/>
      <c r="BW277" s="128"/>
      <c r="BX277" s="128"/>
      <c r="BY277" s="128"/>
      <c r="BZ277" s="128"/>
      <c r="CA277" s="128"/>
      <c r="CD277" s="434"/>
      <c r="CE277" s="435"/>
      <c r="CF277" s="435"/>
      <c r="CG277" s="435"/>
      <c r="CH277" s="435"/>
      <c r="CI277" s="435"/>
      <c r="CJ277" s="435"/>
      <c r="CK277" s="435"/>
      <c r="CL277" s="435"/>
      <c r="CM277" s="435"/>
      <c r="CN277" s="434"/>
      <c r="CO277" s="435"/>
      <c r="CP277" s="435"/>
      <c r="CQ277" s="435"/>
      <c r="CR277" s="435"/>
      <c r="CS277" s="435"/>
      <c r="CT277" s="435"/>
      <c r="CU277" s="435"/>
      <c r="CV277" s="435"/>
      <c r="CW277" s="435"/>
      <c r="CX277" s="128"/>
      <c r="DH277" s="128"/>
      <c r="DR277" s="434"/>
      <c r="DS277" s="435"/>
      <c r="DT277" s="435"/>
      <c r="DU277" s="435"/>
      <c r="DV277" s="435"/>
      <c r="DW277" s="435"/>
      <c r="DX277" s="435"/>
      <c r="DY277" s="435"/>
      <c r="DZ277" s="435"/>
      <c r="EA277" s="435"/>
      <c r="EB277" s="434"/>
      <c r="EC277" s="435"/>
      <c r="ED277" s="435"/>
      <c r="EE277" s="435"/>
      <c r="EF277" s="435"/>
      <c r="EG277" s="435"/>
      <c r="EH277" s="435"/>
      <c r="EI277" s="435"/>
      <c r="EJ277" s="435"/>
      <c r="EK277" s="435"/>
      <c r="EL277" s="128"/>
      <c r="EV277" s="128"/>
      <c r="FF277" s="128"/>
      <c r="FP277" s="128"/>
      <c r="FZ277" s="128"/>
      <c r="GJ277" s="128"/>
      <c r="GT277" s="128"/>
      <c r="HD277" s="128"/>
      <c r="HN277" s="128"/>
      <c r="HX277" s="128"/>
      <c r="IH277" s="128"/>
      <c r="IR277" s="128"/>
      <c r="JB277" s="128"/>
      <c r="JL277" s="128"/>
      <c r="JV277" s="128"/>
      <c r="KF277" s="128"/>
    </row>
    <row xmlns:x14ac="http://schemas.microsoft.com/office/spreadsheetml/2009/9/ac" r="278" s="3" customFormat="true" x14ac:dyDescent="0.25">
      <c r="A278" s="389"/>
      <c r="B278" s="128"/>
      <c r="L278" s="128"/>
      <c r="V278" s="128"/>
      <c r="AF278" s="128"/>
      <c r="AP278" s="434"/>
      <c r="AQ278" s="435"/>
      <c r="AR278" s="435"/>
      <c r="AS278" s="435"/>
      <c r="AT278" s="435"/>
      <c r="AU278" s="435"/>
      <c r="AV278" s="435"/>
      <c r="AW278" s="435"/>
      <c r="AX278" s="435"/>
      <c r="AY278" s="435"/>
      <c r="AZ278" s="434"/>
      <c r="BA278" s="435"/>
      <c r="BB278" s="435"/>
      <c r="BC278" s="435"/>
      <c r="BD278" s="435"/>
      <c r="BE278" s="435"/>
      <c r="BF278" s="435"/>
      <c r="BG278" s="435"/>
      <c r="BH278" s="435"/>
      <c r="BI278" s="435"/>
      <c r="BJ278" s="128"/>
      <c r="BT278" s="128"/>
      <c r="BU278" s="128"/>
      <c r="BV278" s="128"/>
      <c r="BW278" s="128"/>
      <c r="BX278" s="128"/>
      <c r="BY278" s="128"/>
      <c r="BZ278" s="128"/>
      <c r="CA278" s="128"/>
      <c r="CD278" s="434"/>
      <c r="CE278" s="435"/>
      <c r="CF278" s="435"/>
      <c r="CG278" s="435"/>
      <c r="CH278" s="435"/>
      <c r="CI278" s="435"/>
      <c r="CJ278" s="435"/>
      <c r="CK278" s="435"/>
      <c r="CL278" s="435"/>
      <c r="CM278" s="435"/>
      <c r="CN278" s="434"/>
      <c r="CO278" s="435"/>
      <c r="CP278" s="435"/>
      <c r="CQ278" s="435"/>
      <c r="CR278" s="435"/>
      <c r="CS278" s="435"/>
      <c r="CT278" s="435"/>
      <c r="CU278" s="435"/>
      <c r="CV278" s="435"/>
      <c r="CW278" s="435"/>
      <c r="CX278" s="128"/>
      <c r="DH278" s="128"/>
      <c r="DR278" s="434"/>
      <c r="DS278" s="435"/>
      <c r="DT278" s="435"/>
      <c r="DU278" s="435"/>
      <c r="DV278" s="435"/>
      <c r="DW278" s="435"/>
      <c r="DX278" s="435"/>
      <c r="DY278" s="435"/>
      <c r="DZ278" s="435"/>
      <c r="EA278" s="435"/>
      <c r="EB278" s="434"/>
      <c r="EC278" s="435"/>
      <c r="ED278" s="435"/>
      <c r="EE278" s="435"/>
      <c r="EF278" s="435"/>
      <c r="EG278" s="435"/>
      <c r="EH278" s="435"/>
      <c r="EI278" s="435"/>
      <c r="EJ278" s="435"/>
      <c r="EK278" s="435"/>
      <c r="EL278" s="128"/>
      <c r="EV278" s="128"/>
      <c r="FF278" s="128"/>
      <c r="FP278" s="128"/>
      <c r="FZ278" s="128"/>
      <c r="GJ278" s="128"/>
      <c r="GT278" s="128"/>
      <c r="HD278" s="128"/>
      <c r="HN278" s="128"/>
      <c r="HX278" s="128"/>
      <c r="IH278" s="128"/>
      <c r="IR278" s="128"/>
      <c r="JB278" s="128"/>
      <c r="JL278" s="128"/>
      <c r="JV278" s="128"/>
      <c r="KF278" s="128"/>
    </row>
    <row xmlns:x14ac="http://schemas.microsoft.com/office/spreadsheetml/2009/9/ac" r="279" s="3" customFormat="true" x14ac:dyDescent="0.25">
      <c r="A279" s="389"/>
      <c r="B279" s="128"/>
      <c r="L279" s="128"/>
      <c r="V279" s="128"/>
      <c r="AF279" s="128"/>
      <c r="AP279" s="434"/>
      <c r="AQ279" s="435"/>
      <c r="AR279" s="435"/>
      <c r="AS279" s="435"/>
      <c r="AT279" s="435"/>
      <c r="AU279" s="435"/>
      <c r="AV279" s="435"/>
      <c r="AW279" s="435"/>
      <c r="AX279" s="435"/>
      <c r="AY279" s="435"/>
      <c r="AZ279" s="434"/>
      <c r="BA279" s="435"/>
      <c r="BB279" s="435"/>
      <c r="BC279" s="435"/>
      <c r="BD279" s="435"/>
      <c r="BE279" s="435"/>
      <c r="BF279" s="435"/>
      <c r="BG279" s="435"/>
      <c r="BH279" s="435"/>
      <c r="BI279" s="435"/>
      <c r="BJ279" s="128"/>
      <c r="BT279" s="128"/>
      <c r="BU279" s="128"/>
      <c r="BV279" s="128"/>
      <c r="BW279" s="128"/>
      <c r="BX279" s="128"/>
      <c r="BY279" s="128"/>
      <c r="BZ279" s="128"/>
      <c r="CA279" s="128"/>
      <c r="CD279" s="434"/>
      <c r="CE279" s="435"/>
      <c r="CF279" s="435"/>
      <c r="CG279" s="435"/>
      <c r="CH279" s="435"/>
      <c r="CI279" s="435"/>
      <c r="CJ279" s="435"/>
      <c r="CK279" s="435"/>
      <c r="CL279" s="435"/>
      <c r="CM279" s="435"/>
      <c r="CN279" s="434"/>
      <c r="CO279" s="435"/>
      <c r="CP279" s="435"/>
      <c r="CQ279" s="435"/>
      <c r="CR279" s="435"/>
      <c r="CS279" s="435"/>
      <c r="CT279" s="435"/>
      <c r="CU279" s="435"/>
      <c r="CV279" s="435"/>
      <c r="CW279" s="435"/>
      <c r="CX279" s="128"/>
      <c r="DH279" s="128"/>
      <c r="DR279" s="434"/>
      <c r="DS279" s="435"/>
      <c r="DT279" s="435"/>
      <c r="DU279" s="435"/>
      <c r="DV279" s="435"/>
      <c r="DW279" s="435"/>
      <c r="DX279" s="435"/>
      <c r="DY279" s="435"/>
      <c r="DZ279" s="435"/>
      <c r="EA279" s="435"/>
      <c r="EB279" s="434"/>
      <c r="EC279" s="435"/>
      <c r="ED279" s="435"/>
      <c r="EE279" s="435"/>
      <c r="EF279" s="435"/>
      <c r="EG279" s="435"/>
      <c r="EH279" s="435"/>
      <c r="EI279" s="435"/>
      <c r="EJ279" s="435"/>
      <c r="EK279" s="435"/>
      <c r="EL279" s="128"/>
      <c r="EV279" s="128"/>
      <c r="FF279" s="128"/>
      <c r="FP279" s="128"/>
      <c r="FZ279" s="128"/>
      <c r="GJ279" s="128"/>
      <c r="GT279" s="128"/>
      <c r="HD279" s="128"/>
      <c r="HN279" s="128"/>
      <c r="HX279" s="128"/>
      <c r="IH279" s="128"/>
      <c r="IR279" s="128"/>
      <c r="JB279" s="128"/>
      <c r="JL279" s="128"/>
      <c r="JV279" s="128"/>
      <c r="KF279" s="128"/>
    </row>
    <row xmlns:x14ac="http://schemas.microsoft.com/office/spreadsheetml/2009/9/ac" r="280" s="3" customFormat="true" x14ac:dyDescent="0.25">
      <c r="A280" s="389"/>
      <c r="B280" s="128"/>
      <c r="L280" s="128"/>
      <c r="V280" s="128"/>
      <c r="AF280" s="128"/>
      <c r="AP280" s="434"/>
      <c r="AQ280" s="435"/>
      <c r="AR280" s="435"/>
      <c r="AS280" s="435"/>
      <c r="AT280" s="435"/>
      <c r="AU280" s="435"/>
      <c r="AV280" s="435"/>
      <c r="AW280" s="435"/>
      <c r="AX280" s="435"/>
      <c r="AY280" s="435"/>
      <c r="AZ280" s="434"/>
      <c r="BA280" s="435"/>
      <c r="BB280" s="435"/>
      <c r="BC280" s="435"/>
      <c r="BD280" s="435"/>
      <c r="BE280" s="435"/>
      <c r="BF280" s="435"/>
      <c r="BG280" s="435"/>
      <c r="BH280" s="435"/>
      <c r="BI280" s="435"/>
      <c r="BJ280" s="128"/>
      <c r="BT280" s="128"/>
      <c r="BU280" s="128"/>
      <c r="BV280" s="128"/>
      <c r="BW280" s="128"/>
      <c r="BX280" s="128"/>
      <c r="BY280" s="128"/>
      <c r="BZ280" s="128"/>
      <c r="CA280" s="128"/>
      <c r="CD280" s="434"/>
      <c r="CE280" s="435"/>
      <c r="CF280" s="435"/>
      <c r="CG280" s="435"/>
      <c r="CH280" s="435"/>
      <c r="CI280" s="435"/>
      <c r="CJ280" s="435"/>
      <c r="CK280" s="435"/>
      <c r="CL280" s="435"/>
      <c r="CM280" s="435"/>
      <c r="CN280" s="434"/>
      <c r="CO280" s="435"/>
      <c r="CP280" s="435"/>
      <c r="CQ280" s="435"/>
      <c r="CR280" s="435"/>
      <c r="CS280" s="435"/>
      <c r="CT280" s="435"/>
      <c r="CU280" s="435"/>
      <c r="CV280" s="435"/>
      <c r="CW280" s="435"/>
      <c r="CX280" s="128"/>
      <c r="DH280" s="128"/>
      <c r="DR280" s="434"/>
      <c r="DS280" s="435"/>
      <c r="DT280" s="435"/>
      <c r="DU280" s="435"/>
      <c r="DV280" s="435"/>
      <c r="DW280" s="435"/>
      <c r="DX280" s="435"/>
      <c r="DY280" s="435"/>
      <c r="DZ280" s="435"/>
      <c r="EA280" s="435"/>
      <c r="EB280" s="434"/>
      <c r="EC280" s="435"/>
      <c r="ED280" s="435"/>
      <c r="EE280" s="435"/>
      <c r="EF280" s="435"/>
      <c r="EG280" s="435"/>
      <c r="EH280" s="435"/>
      <c r="EI280" s="435"/>
      <c r="EJ280" s="435"/>
      <c r="EK280" s="435"/>
      <c r="EL280" s="128"/>
      <c r="EV280" s="128"/>
      <c r="FF280" s="128"/>
      <c r="FP280" s="128"/>
      <c r="FZ280" s="128"/>
      <c r="GJ280" s="128"/>
      <c r="GT280" s="128"/>
      <c r="HD280" s="128"/>
      <c r="HN280" s="128"/>
      <c r="HX280" s="128"/>
      <c r="IH280" s="128"/>
      <c r="IR280" s="128"/>
      <c r="JB280" s="128"/>
      <c r="JL280" s="128"/>
      <c r="JV280" s="128"/>
      <c r="KF280" s="128"/>
    </row>
    <row xmlns:x14ac="http://schemas.microsoft.com/office/spreadsheetml/2009/9/ac" r="281" s="3" customFormat="true" x14ac:dyDescent="0.25">
      <c r="A281" s="389"/>
      <c r="B281" s="128"/>
      <c r="L281" s="128"/>
      <c r="V281" s="128"/>
      <c r="AF281" s="128"/>
      <c r="AP281" s="434"/>
      <c r="AQ281" s="435"/>
      <c r="AR281" s="435"/>
      <c r="AS281" s="435"/>
      <c r="AT281" s="435"/>
      <c r="AU281" s="435"/>
      <c r="AV281" s="435"/>
      <c r="AW281" s="435"/>
      <c r="AX281" s="435"/>
      <c r="AY281" s="435"/>
      <c r="AZ281" s="434"/>
      <c r="BA281" s="435"/>
      <c r="BB281" s="435"/>
      <c r="BC281" s="435"/>
      <c r="BD281" s="435"/>
      <c r="BE281" s="435"/>
      <c r="BF281" s="435"/>
      <c r="BG281" s="435"/>
      <c r="BH281" s="435"/>
      <c r="BI281" s="435"/>
      <c r="BJ281" s="128"/>
      <c r="BT281" s="128"/>
      <c r="BU281" s="128"/>
      <c r="BV281" s="128"/>
      <c r="BW281" s="128"/>
      <c r="BX281" s="128"/>
      <c r="BY281" s="128"/>
      <c r="BZ281" s="128"/>
      <c r="CA281" s="128"/>
      <c r="CD281" s="434"/>
      <c r="CE281" s="435"/>
      <c r="CF281" s="435"/>
      <c r="CG281" s="435"/>
      <c r="CH281" s="435"/>
      <c r="CI281" s="435"/>
      <c r="CJ281" s="435"/>
      <c r="CK281" s="435"/>
      <c r="CL281" s="435"/>
      <c r="CM281" s="435"/>
      <c r="CN281" s="434"/>
      <c r="CO281" s="435"/>
      <c r="CP281" s="435"/>
      <c r="CQ281" s="435"/>
      <c r="CR281" s="435"/>
      <c r="CS281" s="435"/>
      <c r="CT281" s="435"/>
      <c r="CU281" s="435"/>
      <c r="CV281" s="435"/>
      <c r="CW281" s="435"/>
      <c r="CX281" s="128"/>
      <c r="DH281" s="128"/>
      <c r="DR281" s="434"/>
      <c r="DS281" s="435"/>
      <c r="DT281" s="435"/>
      <c r="DU281" s="435"/>
      <c r="DV281" s="435"/>
      <c r="DW281" s="435"/>
      <c r="DX281" s="435"/>
      <c r="DY281" s="435"/>
      <c r="DZ281" s="435"/>
      <c r="EA281" s="435"/>
      <c r="EB281" s="434"/>
      <c r="EC281" s="435"/>
      <c r="ED281" s="435"/>
      <c r="EE281" s="435"/>
      <c r="EF281" s="435"/>
      <c r="EG281" s="435"/>
      <c r="EH281" s="435"/>
      <c r="EI281" s="435"/>
      <c r="EJ281" s="435"/>
      <c r="EK281" s="435"/>
      <c r="EL281" s="128"/>
      <c r="EV281" s="128"/>
      <c r="FF281" s="128"/>
      <c r="FP281" s="128"/>
      <c r="FZ281" s="128"/>
      <c r="GJ281" s="128"/>
      <c r="GT281" s="128"/>
      <c r="HD281" s="128"/>
      <c r="HN281" s="128"/>
      <c r="HX281" s="128"/>
      <c r="IH281" s="128"/>
      <c r="IR281" s="128"/>
      <c r="JB281" s="128"/>
      <c r="JL281" s="128"/>
      <c r="JV281" s="128"/>
      <c r="KF281" s="128"/>
    </row>
    <row xmlns:x14ac="http://schemas.microsoft.com/office/spreadsheetml/2009/9/ac" r="282" s="3" customFormat="true" x14ac:dyDescent="0.25">
      <c r="A282" s="389"/>
      <c r="B282" s="128"/>
      <c r="L282" s="128"/>
      <c r="V282" s="128"/>
      <c r="AF282" s="128"/>
      <c r="AP282" s="434"/>
      <c r="AQ282" s="435"/>
      <c r="AR282" s="435"/>
      <c r="AS282" s="435"/>
      <c r="AT282" s="435"/>
      <c r="AU282" s="435"/>
      <c r="AV282" s="435"/>
      <c r="AW282" s="435"/>
      <c r="AX282" s="435"/>
      <c r="AY282" s="435"/>
      <c r="AZ282" s="434"/>
      <c r="BA282" s="435"/>
      <c r="BB282" s="435"/>
      <c r="BC282" s="435"/>
      <c r="BD282" s="435"/>
      <c r="BE282" s="435"/>
      <c r="BF282" s="435"/>
      <c r="BG282" s="435"/>
      <c r="BH282" s="435"/>
      <c r="BI282" s="435"/>
      <c r="BJ282" s="128"/>
      <c r="BT282" s="128"/>
      <c r="BU282" s="128"/>
      <c r="BV282" s="128"/>
      <c r="BW282" s="128"/>
      <c r="BX282" s="128"/>
      <c r="BY282" s="128"/>
      <c r="BZ282" s="128"/>
      <c r="CA282" s="128"/>
      <c r="CD282" s="434"/>
      <c r="CE282" s="435"/>
      <c r="CF282" s="435"/>
      <c r="CG282" s="435"/>
      <c r="CH282" s="435"/>
      <c r="CI282" s="435"/>
      <c r="CJ282" s="435"/>
      <c r="CK282" s="435"/>
      <c r="CL282" s="435"/>
      <c r="CM282" s="435"/>
      <c r="CN282" s="434"/>
      <c r="CO282" s="435"/>
      <c r="CP282" s="435"/>
      <c r="CQ282" s="435"/>
      <c r="CR282" s="435"/>
      <c r="CS282" s="435"/>
      <c r="CT282" s="435"/>
      <c r="CU282" s="435"/>
      <c r="CV282" s="435"/>
      <c r="CW282" s="435"/>
      <c r="CX282" s="128"/>
      <c r="DH282" s="128"/>
      <c r="DR282" s="434"/>
      <c r="DS282" s="435"/>
      <c r="DT282" s="435"/>
      <c r="DU282" s="435"/>
      <c r="DV282" s="435"/>
      <c r="DW282" s="435"/>
      <c r="DX282" s="435"/>
      <c r="DY282" s="435"/>
      <c r="DZ282" s="435"/>
      <c r="EA282" s="435"/>
      <c r="EB282" s="434"/>
      <c r="EC282" s="435"/>
      <c r="ED282" s="435"/>
      <c r="EE282" s="435"/>
      <c r="EF282" s="435"/>
      <c r="EG282" s="435"/>
      <c r="EH282" s="435"/>
      <c r="EI282" s="435"/>
      <c r="EJ282" s="435"/>
      <c r="EK282" s="435"/>
      <c r="EL282" s="128"/>
      <c r="EV282" s="128"/>
      <c r="FF282" s="128"/>
      <c r="FP282" s="128"/>
      <c r="FZ282" s="128"/>
      <c r="GJ282" s="128"/>
      <c r="GT282" s="128"/>
      <c r="HD282" s="128"/>
      <c r="HN282" s="128"/>
      <c r="HX282" s="128"/>
      <c r="IH282" s="128"/>
      <c r="IR282" s="128"/>
      <c r="JB282" s="128"/>
      <c r="JL282" s="128"/>
      <c r="JV282" s="128"/>
      <c r="KF282" s="128"/>
    </row>
    <row xmlns:x14ac="http://schemas.microsoft.com/office/spreadsheetml/2009/9/ac" r="283" s="3" customFormat="true" x14ac:dyDescent="0.25">
      <c r="A283" s="389"/>
      <c r="B283" s="128"/>
      <c r="L283" s="128"/>
      <c r="V283" s="128"/>
      <c r="AF283" s="128"/>
      <c r="AP283" s="434"/>
      <c r="AQ283" s="435"/>
      <c r="AR283" s="435"/>
      <c r="AS283" s="435"/>
      <c r="AT283" s="435"/>
      <c r="AU283" s="435"/>
      <c r="AV283" s="435"/>
      <c r="AW283" s="435"/>
      <c r="AX283" s="435"/>
      <c r="AY283" s="435"/>
      <c r="AZ283" s="434"/>
      <c r="BA283" s="435"/>
      <c r="BB283" s="435"/>
      <c r="BC283" s="435"/>
      <c r="BD283" s="435"/>
      <c r="BE283" s="435"/>
      <c r="BF283" s="435"/>
      <c r="BG283" s="435"/>
      <c r="BH283" s="435"/>
      <c r="BI283" s="435"/>
      <c r="BJ283" s="128"/>
      <c r="BT283" s="128"/>
      <c r="BU283" s="128"/>
      <c r="BV283" s="128"/>
      <c r="BW283" s="128"/>
      <c r="BX283" s="128"/>
      <c r="BY283" s="128"/>
      <c r="BZ283" s="128"/>
      <c r="CA283" s="128"/>
      <c r="CD283" s="434"/>
      <c r="CE283" s="435"/>
      <c r="CF283" s="435"/>
      <c r="CG283" s="435"/>
      <c r="CH283" s="435"/>
      <c r="CI283" s="435"/>
      <c r="CJ283" s="435"/>
      <c r="CK283" s="435"/>
      <c r="CL283" s="435"/>
      <c r="CM283" s="435"/>
      <c r="CN283" s="434"/>
      <c r="CO283" s="435"/>
      <c r="CP283" s="435"/>
      <c r="CQ283" s="435"/>
      <c r="CR283" s="435"/>
      <c r="CS283" s="435"/>
      <c r="CT283" s="435"/>
      <c r="CU283" s="435"/>
      <c r="CV283" s="435"/>
      <c r="CW283" s="435"/>
      <c r="CX283" s="128"/>
      <c r="DH283" s="128"/>
      <c r="DR283" s="434"/>
      <c r="DS283" s="435"/>
      <c r="DT283" s="435"/>
      <c r="DU283" s="435"/>
      <c r="DV283" s="435"/>
      <c r="DW283" s="435"/>
      <c r="DX283" s="435"/>
      <c r="DY283" s="435"/>
      <c r="DZ283" s="435"/>
      <c r="EA283" s="435"/>
      <c r="EB283" s="434"/>
      <c r="EC283" s="435"/>
      <c r="ED283" s="435"/>
      <c r="EE283" s="435"/>
      <c r="EF283" s="435"/>
      <c r="EG283" s="435"/>
      <c r="EH283" s="435"/>
      <c r="EI283" s="435"/>
      <c r="EJ283" s="435"/>
      <c r="EK283" s="435"/>
      <c r="EL283" s="128"/>
      <c r="EV283" s="128"/>
      <c r="FF283" s="128"/>
      <c r="FP283" s="128"/>
      <c r="FZ283" s="128"/>
      <c r="GJ283" s="128"/>
      <c r="GT283" s="128"/>
      <c r="HD283" s="128"/>
      <c r="HN283" s="128"/>
      <c r="HX283" s="128"/>
      <c r="IH283" s="128"/>
      <c r="IR283" s="128"/>
      <c r="JB283" s="128"/>
      <c r="JL283" s="128"/>
      <c r="JV283" s="128"/>
      <c r="KF283" s="128"/>
    </row>
    <row xmlns:x14ac="http://schemas.microsoft.com/office/spreadsheetml/2009/9/ac" r="284" s="3" customFormat="true" x14ac:dyDescent="0.25">
      <c r="A284" s="389"/>
      <c r="B284" s="128"/>
      <c r="L284" s="128"/>
      <c r="V284" s="128"/>
      <c r="AF284" s="128"/>
      <c r="AP284" s="434"/>
      <c r="AQ284" s="435"/>
      <c r="AR284" s="435"/>
      <c r="AS284" s="435"/>
      <c r="AT284" s="435"/>
      <c r="AU284" s="435"/>
      <c r="AV284" s="435"/>
      <c r="AW284" s="435"/>
      <c r="AX284" s="435"/>
      <c r="AY284" s="435"/>
      <c r="AZ284" s="434"/>
      <c r="BA284" s="435"/>
      <c r="BB284" s="435"/>
      <c r="BC284" s="435"/>
      <c r="BD284" s="435"/>
      <c r="BE284" s="435"/>
      <c r="BF284" s="435"/>
      <c r="BG284" s="435"/>
      <c r="BH284" s="435"/>
      <c r="BI284" s="435"/>
      <c r="BJ284" s="128"/>
      <c r="BT284" s="128"/>
      <c r="BU284" s="128"/>
      <c r="BV284" s="128"/>
      <c r="BW284" s="128"/>
      <c r="BX284" s="128"/>
      <c r="BY284" s="128"/>
      <c r="BZ284" s="128"/>
      <c r="CA284" s="128"/>
      <c r="CD284" s="434"/>
      <c r="CE284" s="435"/>
      <c r="CF284" s="435"/>
      <c r="CG284" s="435"/>
      <c r="CH284" s="435"/>
      <c r="CI284" s="435"/>
      <c r="CJ284" s="435"/>
      <c r="CK284" s="435"/>
      <c r="CL284" s="435"/>
      <c r="CM284" s="435"/>
      <c r="CN284" s="434"/>
      <c r="CO284" s="435"/>
      <c r="CP284" s="435"/>
      <c r="CQ284" s="435"/>
      <c r="CR284" s="435"/>
      <c r="CS284" s="435"/>
      <c r="CT284" s="435"/>
      <c r="CU284" s="435"/>
      <c r="CV284" s="435"/>
      <c r="CW284" s="435"/>
      <c r="CX284" s="128"/>
      <c r="DH284" s="128"/>
      <c r="DR284" s="434"/>
      <c r="DS284" s="435"/>
      <c r="DT284" s="435"/>
      <c r="DU284" s="435"/>
      <c r="DV284" s="435"/>
      <c r="DW284" s="435"/>
      <c r="DX284" s="435"/>
      <c r="DY284" s="435"/>
      <c r="DZ284" s="435"/>
      <c r="EA284" s="435"/>
      <c r="EB284" s="434"/>
      <c r="EC284" s="435"/>
      <c r="ED284" s="435"/>
      <c r="EE284" s="435"/>
      <c r="EF284" s="435"/>
      <c r="EG284" s="435"/>
      <c r="EH284" s="435"/>
      <c r="EI284" s="435"/>
      <c r="EJ284" s="435"/>
      <c r="EK284" s="435"/>
      <c r="EL284" s="128"/>
      <c r="EV284" s="128"/>
      <c r="FF284" s="128"/>
      <c r="FP284" s="128"/>
      <c r="FZ284" s="128"/>
      <c r="GJ284" s="128"/>
      <c r="GT284" s="128"/>
      <c r="HD284" s="128"/>
      <c r="HN284" s="128"/>
      <c r="HX284" s="128"/>
      <c r="IH284" s="128"/>
      <c r="IR284" s="128"/>
      <c r="JB284" s="128"/>
      <c r="JL284" s="128"/>
      <c r="JV284" s="128"/>
      <c r="KF284" s="128"/>
    </row>
    <row xmlns:x14ac="http://schemas.microsoft.com/office/spreadsheetml/2009/9/ac" r="285" s="3" customFormat="true" x14ac:dyDescent="0.25">
      <c r="A285" s="389"/>
      <c r="B285" s="128"/>
      <c r="L285" s="128"/>
      <c r="V285" s="128"/>
      <c r="AF285" s="128"/>
      <c r="AP285" s="434"/>
      <c r="AQ285" s="435"/>
      <c r="AR285" s="435"/>
      <c r="AS285" s="435"/>
      <c r="AT285" s="435"/>
      <c r="AU285" s="435"/>
      <c r="AV285" s="435"/>
      <c r="AW285" s="435"/>
      <c r="AX285" s="435"/>
      <c r="AY285" s="435"/>
      <c r="AZ285" s="434"/>
      <c r="BA285" s="435"/>
      <c r="BB285" s="435"/>
      <c r="BC285" s="435"/>
      <c r="BD285" s="435"/>
      <c r="BE285" s="435"/>
      <c r="BF285" s="435"/>
      <c r="BG285" s="435"/>
      <c r="BH285" s="435"/>
      <c r="BI285" s="435"/>
      <c r="BJ285" s="128"/>
      <c r="BT285" s="128"/>
      <c r="BU285" s="128"/>
      <c r="BV285" s="128"/>
      <c r="BW285" s="128"/>
      <c r="BX285" s="128"/>
      <c r="BY285" s="128"/>
      <c r="BZ285" s="128"/>
      <c r="CA285" s="128"/>
      <c r="CD285" s="434"/>
      <c r="CE285" s="435"/>
      <c r="CF285" s="435"/>
      <c r="CG285" s="435"/>
      <c r="CH285" s="435"/>
      <c r="CI285" s="435"/>
      <c r="CJ285" s="435"/>
      <c r="CK285" s="435"/>
      <c r="CL285" s="435"/>
      <c r="CM285" s="435"/>
      <c r="CN285" s="434"/>
      <c r="CO285" s="435"/>
      <c r="CP285" s="435"/>
      <c r="CQ285" s="435"/>
      <c r="CR285" s="435"/>
      <c r="CS285" s="435"/>
      <c r="CT285" s="435"/>
      <c r="CU285" s="435"/>
      <c r="CV285" s="435"/>
      <c r="CW285" s="435"/>
      <c r="CX285" s="128"/>
      <c r="DH285" s="128"/>
      <c r="DR285" s="434"/>
      <c r="DS285" s="435"/>
      <c r="DT285" s="435"/>
      <c r="DU285" s="435"/>
      <c r="DV285" s="435"/>
      <c r="DW285" s="435"/>
      <c r="DX285" s="435"/>
      <c r="DY285" s="435"/>
      <c r="DZ285" s="435"/>
      <c r="EA285" s="435"/>
      <c r="EB285" s="434"/>
      <c r="EC285" s="435"/>
      <c r="ED285" s="435"/>
      <c r="EE285" s="435"/>
      <c r="EF285" s="435"/>
      <c r="EG285" s="435"/>
      <c r="EH285" s="435"/>
      <c r="EI285" s="435"/>
      <c r="EJ285" s="435"/>
      <c r="EK285" s="435"/>
      <c r="EL285" s="128"/>
      <c r="EV285" s="128"/>
      <c r="FF285" s="128"/>
      <c r="FP285" s="128"/>
      <c r="FZ285" s="128"/>
      <c r="GJ285" s="128"/>
      <c r="GT285" s="128"/>
      <c r="HD285" s="128"/>
      <c r="HN285" s="128"/>
      <c r="HX285" s="128"/>
      <c r="IH285" s="128"/>
      <c r="IR285" s="128"/>
      <c r="JB285" s="128"/>
      <c r="JL285" s="128"/>
      <c r="JV285" s="128"/>
      <c r="KF285" s="128"/>
    </row>
    <row xmlns:x14ac="http://schemas.microsoft.com/office/spreadsheetml/2009/9/ac" r="286" s="3" customFormat="true" x14ac:dyDescent="0.25">
      <c r="A286" s="389"/>
      <c r="B286" s="128"/>
      <c r="L286" s="128"/>
      <c r="V286" s="128"/>
      <c r="AF286" s="128"/>
      <c r="AP286" s="434"/>
      <c r="AQ286" s="435"/>
      <c r="AR286" s="435"/>
      <c r="AS286" s="435"/>
      <c r="AT286" s="435"/>
      <c r="AU286" s="435"/>
      <c r="AV286" s="435"/>
      <c r="AW286" s="435"/>
      <c r="AX286" s="435"/>
      <c r="AY286" s="435"/>
      <c r="AZ286" s="434"/>
      <c r="BA286" s="435"/>
      <c r="BB286" s="435"/>
      <c r="BC286" s="435"/>
      <c r="BD286" s="435"/>
      <c r="BE286" s="435"/>
      <c r="BF286" s="435"/>
      <c r="BG286" s="435"/>
      <c r="BH286" s="435"/>
      <c r="BI286" s="435"/>
      <c r="BJ286" s="128"/>
      <c r="BT286" s="128"/>
      <c r="BU286" s="128"/>
      <c r="BV286" s="128"/>
      <c r="BW286" s="128"/>
      <c r="BX286" s="128"/>
      <c r="BY286" s="128"/>
      <c r="BZ286" s="128"/>
      <c r="CA286" s="128"/>
      <c r="CD286" s="434"/>
      <c r="CE286" s="435"/>
      <c r="CF286" s="435"/>
      <c r="CG286" s="435"/>
      <c r="CH286" s="435"/>
      <c r="CI286" s="435"/>
      <c r="CJ286" s="435"/>
      <c r="CK286" s="435"/>
      <c r="CL286" s="435"/>
      <c r="CM286" s="435"/>
      <c r="CN286" s="434"/>
      <c r="CO286" s="435"/>
      <c r="CP286" s="435"/>
      <c r="CQ286" s="435"/>
      <c r="CR286" s="435"/>
      <c r="CS286" s="435"/>
      <c r="CT286" s="435"/>
      <c r="CU286" s="435"/>
      <c r="CV286" s="435"/>
      <c r="CW286" s="435"/>
      <c r="CX286" s="128"/>
      <c r="DH286" s="128"/>
      <c r="DR286" s="434"/>
      <c r="DS286" s="435"/>
      <c r="DT286" s="435"/>
      <c r="DU286" s="435"/>
      <c r="DV286" s="435"/>
      <c r="DW286" s="435"/>
      <c r="DX286" s="435"/>
      <c r="DY286" s="435"/>
      <c r="DZ286" s="435"/>
      <c r="EA286" s="435"/>
      <c r="EB286" s="434"/>
      <c r="EC286" s="435"/>
      <c r="ED286" s="435"/>
      <c r="EE286" s="435"/>
      <c r="EF286" s="435"/>
      <c r="EG286" s="435"/>
      <c r="EH286" s="435"/>
      <c r="EI286" s="435"/>
      <c r="EJ286" s="435"/>
      <c r="EK286" s="435"/>
      <c r="EL286" s="128"/>
      <c r="EV286" s="128"/>
      <c r="FF286" s="128"/>
      <c r="FP286" s="128"/>
      <c r="FZ286" s="128"/>
      <c r="GJ286" s="128"/>
      <c r="GT286" s="128"/>
      <c r="HD286" s="128"/>
      <c r="HN286" s="128"/>
      <c r="HX286" s="128"/>
      <c r="IH286" s="128"/>
      <c r="IR286" s="128"/>
      <c r="JB286" s="128"/>
      <c r="JL286" s="128"/>
      <c r="JV286" s="128"/>
      <c r="KF286" s="128"/>
    </row>
    <row xmlns:x14ac="http://schemas.microsoft.com/office/spreadsheetml/2009/9/ac" r="287" s="3" customFormat="true" x14ac:dyDescent="0.25">
      <c r="A287" s="389"/>
      <c r="B287" s="128"/>
      <c r="L287" s="128"/>
      <c r="V287" s="128"/>
      <c r="AF287" s="128"/>
      <c r="AP287" s="434"/>
      <c r="AQ287" s="435"/>
      <c r="AR287" s="435"/>
      <c r="AS287" s="435"/>
      <c r="AT287" s="435"/>
      <c r="AU287" s="435"/>
      <c r="AV287" s="435"/>
      <c r="AW287" s="435"/>
      <c r="AX287" s="435"/>
      <c r="AY287" s="435"/>
      <c r="AZ287" s="434"/>
      <c r="BA287" s="435"/>
      <c r="BB287" s="435"/>
      <c r="BC287" s="435"/>
      <c r="BD287" s="435"/>
      <c r="BE287" s="435"/>
      <c r="BF287" s="435"/>
      <c r="BG287" s="435"/>
      <c r="BH287" s="435"/>
      <c r="BI287" s="435"/>
      <c r="BJ287" s="128"/>
      <c r="BT287" s="128"/>
      <c r="BU287" s="128"/>
      <c r="BV287" s="128"/>
      <c r="BW287" s="128"/>
      <c r="BX287" s="128"/>
      <c r="BY287" s="128"/>
      <c r="BZ287" s="128"/>
      <c r="CA287" s="128"/>
      <c r="CD287" s="434"/>
      <c r="CE287" s="435"/>
      <c r="CF287" s="435"/>
      <c r="CG287" s="435"/>
      <c r="CH287" s="435"/>
      <c r="CI287" s="435"/>
      <c r="CJ287" s="435"/>
      <c r="CK287" s="435"/>
      <c r="CL287" s="435"/>
      <c r="CM287" s="435"/>
      <c r="CN287" s="434"/>
      <c r="CO287" s="435"/>
      <c r="CP287" s="435"/>
      <c r="CQ287" s="435"/>
      <c r="CR287" s="435"/>
      <c r="CS287" s="435"/>
      <c r="CT287" s="435"/>
      <c r="CU287" s="435"/>
      <c r="CV287" s="435"/>
      <c r="CW287" s="435"/>
      <c r="CX287" s="128"/>
      <c r="DH287" s="128"/>
      <c r="DR287" s="434"/>
      <c r="DS287" s="435"/>
      <c r="DT287" s="435"/>
      <c r="DU287" s="435"/>
      <c r="DV287" s="435"/>
      <c r="DW287" s="435"/>
      <c r="DX287" s="435"/>
      <c r="DY287" s="435"/>
      <c r="DZ287" s="435"/>
      <c r="EA287" s="435"/>
      <c r="EB287" s="434"/>
      <c r="EC287" s="435"/>
      <c r="ED287" s="435"/>
      <c r="EE287" s="435"/>
      <c r="EF287" s="435"/>
      <c r="EG287" s="435"/>
      <c r="EH287" s="435"/>
      <c r="EI287" s="435"/>
      <c r="EJ287" s="435"/>
      <c r="EK287" s="435"/>
      <c r="EL287" s="128"/>
      <c r="EV287" s="128"/>
      <c r="FF287" s="128"/>
      <c r="FP287" s="128"/>
      <c r="FZ287" s="128"/>
      <c r="GJ287" s="128"/>
      <c r="GT287" s="128"/>
      <c r="HD287" s="128"/>
      <c r="HN287" s="128"/>
      <c r="HX287" s="128"/>
      <c r="IH287" s="128"/>
      <c r="IR287" s="128"/>
      <c r="JB287" s="128"/>
      <c r="JL287" s="128"/>
      <c r="JV287" s="128"/>
      <c r="KF287" s="128"/>
    </row>
    <row xmlns:x14ac="http://schemas.microsoft.com/office/spreadsheetml/2009/9/ac" r="288" s="3" customFormat="true" x14ac:dyDescent="0.25">
      <c r="A288" s="389"/>
      <c r="B288" s="128"/>
      <c r="L288" s="128"/>
      <c r="V288" s="128"/>
      <c r="AF288" s="128"/>
      <c r="AP288" s="434"/>
      <c r="AQ288" s="435"/>
      <c r="AR288" s="435"/>
      <c r="AS288" s="435"/>
      <c r="AT288" s="435"/>
      <c r="AU288" s="435"/>
      <c r="AV288" s="435"/>
      <c r="AW288" s="435"/>
      <c r="AX288" s="435"/>
      <c r="AY288" s="435"/>
      <c r="AZ288" s="434"/>
      <c r="BA288" s="435"/>
      <c r="BB288" s="435"/>
      <c r="BC288" s="435"/>
      <c r="BD288" s="435"/>
      <c r="BE288" s="435"/>
      <c r="BF288" s="435"/>
      <c r="BG288" s="435"/>
      <c r="BH288" s="435"/>
      <c r="BI288" s="435"/>
      <c r="BJ288" s="128"/>
      <c r="BT288" s="128"/>
      <c r="BU288" s="128"/>
      <c r="BV288" s="128"/>
      <c r="BW288" s="128"/>
      <c r="BX288" s="128"/>
      <c r="BY288" s="128"/>
      <c r="BZ288" s="128"/>
      <c r="CA288" s="128"/>
      <c r="CD288" s="434"/>
      <c r="CE288" s="435"/>
      <c r="CF288" s="435"/>
      <c r="CG288" s="435"/>
      <c r="CH288" s="435"/>
      <c r="CI288" s="435"/>
      <c r="CJ288" s="435"/>
      <c r="CK288" s="435"/>
      <c r="CL288" s="435"/>
      <c r="CM288" s="435"/>
      <c r="CN288" s="434"/>
      <c r="CO288" s="435"/>
      <c r="CP288" s="435"/>
      <c r="CQ288" s="435"/>
      <c r="CR288" s="435"/>
      <c r="CS288" s="435"/>
      <c r="CT288" s="435"/>
      <c r="CU288" s="435"/>
      <c r="CV288" s="435"/>
      <c r="CW288" s="435"/>
      <c r="CX288" s="128"/>
      <c r="DH288" s="128"/>
      <c r="DR288" s="434"/>
      <c r="DS288" s="435"/>
      <c r="DT288" s="435"/>
      <c r="DU288" s="435"/>
      <c r="DV288" s="435"/>
      <c r="DW288" s="435"/>
      <c r="DX288" s="435"/>
      <c r="DY288" s="435"/>
      <c r="DZ288" s="435"/>
      <c r="EA288" s="435"/>
      <c r="EB288" s="434"/>
      <c r="EC288" s="435"/>
      <c r="ED288" s="435"/>
      <c r="EE288" s="435"/>
      <c r="EF288" s="435"/>
      <c r="EG288" s="435"/>
      <c r="EH288" s="435"/>
      <c r="EI288" s="435"/>
      <c r="EJ288" s="435"/>
      <c r="EK288" s="435"/>
      <c r="EL288" s="128"/>
      <c r="EV288" s="128"/>
      <c r="FF288" s="128"/>
      <c r="FP288" s="128"/>
      <c r="FZ288" s="128"/>
      <c r="GJ288" s="128"/>
      <c r="GT288" s="128"/>
      <c r="HD288" s="128"/>
      <c r="HN288" s="128"/>
      <c r="HX288" s="128"/>
      <c r="IH288" s="128"/>
      <c r="IR288" s="128"/>
      <c r="JB288" s="128"/>
      <c r="JL288" s="128"/>
      <c r="JV288" s="128"/>
      <c r="KF288" s="128"/>
    </row>
    <row xmlns:x14ac="http://schemas.microsoft.com/office/spreadsheetml/2009/9/ac" r="289" s="3" customFormat="true" x14ac:dyDescent="0.25">
      <c r="A289" s="389"/>
      <c r="B289" s="128"/>
      <c r="L289" s="128"/>
      <c r="V289" s="128"/>
      <c r="AF289" s="128"/>
      <c r="AP289" s="434"/>
      <c r="AQ289" s="435"/>
      <c r="AR289" s="435"/>
      <c r="AS289" s="435"/>
      <c r="AT289" s="435"/>
      <c r="AU289" s="435"/>
      <c r="AV289" s="435"/>
      <c r="AW289" s="435"/>
      <c r="AX289" s="435"/>
      <c r="AY289" s="435"/>
      <c r="AZ289" s="434"/>
      <c r="BA289" s="435"/>
      <c r="BB289" s="435"/>
      <c r="BC289" s="435"/>
      <c r="BD289" s="435"/>
      <c r="BE289" s="435"/>
      <c r="BF289" s="435"/>
      <c r="BG289" s="435"/>
      <c r="BH289" s="435"/>
      <c r="BI289" s="435"/>
      <c r="BJ289" s="128"/>
      <c r="BT289" s="128"/>
      <c r="BU289" s="128"/>
      <c r="BV289" s="128"/>
      <c r="BW289" s="128"/>
      <c r="BX289" s="128"/>
      <c r="BY289" s="128"/>
      <c r="BZ289" s="128"/>
      <c r="CA289" s="128"/>
      <c r="CD289" s="434"/>
      <c r="CE289" s="435"/>
      <c r="CF289" s="435"/>
      <c r="CG289" s="435"/>
      <c r="CH289" s="435"/>
      <c r="CI289" s="435"/>
      <c r="CJ289" s="435"/>
      <c r="CK289" s="435"/>
      <c r="CL289" s="435"/>
      <c r="CM289" s="435"/>
      <c r="CN289" s="434"/>
      <c r="CO289" s="435"/>
      <c r="CP289" s="435"/>
      <c r="CQ289" s="435"/>
      <c r="CR289" s="435"/>
      <c r="CS289" s="435"/>
      <c r="CT289" s="435"/>
      <c r="CU289" s="435"/>
      <c r="CV289" s="435"/>
      <c r="CW289" s="435"/>
      <c r="CX289" s="128"/>
      <c r="DH289" s="128"/>
      <c r="DR289" s="434"/>
      <c r="DS289" s="435"/>
      <c r="DT289" s="435"/>
      <c r="DU289" s="435"/>
      <c r="DV289" s="435"/>
      <c r="DW289" s="435"/>
      <c r="DX289" s="435"/>
      <c r="DY289" s="435"/>
      <c r="DZ289" s="435"/>
      <c r="EA289" s="435"/>
      <c r="EB289" s="434"/>
      <c r="EC289" s="435"/>
      <c r="ED289" s="435"/>
      <c r="EE289" s="435"/>
      <c r="EF289" s="435"/>
      <c r="EG289" s="435"/>
      <c r="EH289" s="435"/>
      <c r="EI289" s="435"/>
      <c r="EJ289" s="435"/>
      <c r="EK289" s="435"/>
      <c r="EL289" s="128"/>
      <c r="EV289" s="128"/>
      <c r="FF289" s="128"/>
      <c r="FP289" s="128"/>
      <c r="FZ289" s="128"/>
      <c r="GJ289" s="128"/>
      <c r="GT289" s="128"/>
      <c r="HD289" s="128"/>
      <c r="HN289" s="128"/>
      <c r="HX289" s="128"/>
      <c r="IH289" s="128"/>
      <c r="IR289" s="128"/>
      <c r="JB289" s="128"/>
      <c r="JL289" s="128"/>
      <c r="JV289" s="128"/>
      <c r="KF289" s="128"/>
    </row>
    <row xmlns:x14ac="http://schemas.microsoft.com/office/spreadsheetml/2009/9/ac" r="290" s="3" customFormat="true" x14ac:dyDescent="0.25">
      <c r="A290" s="389"/>
      <c r="B290" s="128"/>
      <c r="L290" s="128"/>
      <c r="V290" s="128"/>
      <c r="AF290" s="128"/>
      <c r="AP290" s="434"/>
      <c r="AQ290" s="435"/>
      <c r="AR290" s="435"/>
      <c r="AS290" s="435"/>
      <c r="AT290" s="435"/>
      <c r="AU290" s="435"/>
      <c r="AV290" s="435"/>
      <c r="AW290" s="435"/>
      <c r="AX290" s="435"/>
      <c r="AY290" s="435"/>
      <c r="AZ290" s="434"/>
      <c r="BA290" s="435"/>
      <c r="BB290" s="435"/>
      <c r="BC290" s="435"/>
      <c r="BD290" s="435"/>
      <c r="BE290" s="435"/>
      <c r="BF290" s="435"/>
      <c r="BG290" s="435"/>
      <c r="BH290" s="435"/>
      <c r="BI290" s="435"/>
      <c r="BJ290" s="128"/>
      <c r="BT290" s="128"/>
      <c r="BU290" s="128"/>
      <c r="BV290" s="128"/>
      <c r="BW290" s="128"/>
      <c r="BX290" s="128"/>
      <c r="BY290" s="128"/>
      <c r="BZ290" s="128"/>
      <c r="CA290" s="128"/>
      <c r="CD290" s="434"/>
      <c r="CE290" s="435"/>
      <c r="CF290" s="435"/>
      <c r="CG290" s="435"/>
      <c r="CH290" s="435"/>
      <c r="CI290" s="435"/>
      <c r="CJ290" s="435"/>
      <c r="CK290" s="435"/>
      <c r="CL290" s="435"/>
      <c r="CM290" s="435"/>
      <c r="CN290" s="434"/>
      <c r="CO290" s="435"/>
      <c r="CP290" s="435"/>
      <c r="CQ290" s="435"/>
      <c r="CR290" s="435"/>
      <c r="CS290" s="435"/>
      <c r="CT290" s="435"/>
      <c r="CU290" s="435"/>
      <c r="CV290" s="435"/>
      <c r="CW290" s="435"/>
      <c r="CX290" s="128"/>
      <c r="DH290" s="128"/>
      <c r="DR290" s="434"/>
      <c r="DS290" s="435"/>
      <c r="DT290" s="435"/>
      <c r="DU290" s="435"/>
      <c r="DV290" s="435"/>
      <c r="DW290" s="435"/>
      <c r="DX290" s="435"/>
      <c r="DY290" s="435"/>
      <c r="DZ290" s="435"/>
      <c r="EA290" s="435"/>
      <c r="EB290" s="434"/>
      <c r="EC290" s="435"/>
      <c r="ED290" s="435"/>
      <c r="EE290" s="435"/>
      <c r="EF290" s="435"/>
      <c r="EG290" s="435"/>
      <c r="EH290" s="435"/>
      <c r="EI290" s="435"/>
      <c r="EJ290" s="435"/>
      <c r="EK290" s="435"/>
      <c r="EL290" s="128"/>
      <c r="EV290" s="128"/>
      <c r="FF290" s="128"/>
      <c r="FP290" s="128"/>
      <c r="FZ290" s="128"/>
      <c r="GJ290" s="128"/>
      <c r="GT290" s="128"/>
      <c r="HD290" s="128"/>
      <c r="HN290" s="128"/>
      <c r="HX290" s="128"/>
      <c r="IH290" s="128"/>
      <c r="IR290" s="128"/>
      <c r="JB290" s="128"/>
      <c r="JL290" s="128"/>
      <c r="JV290" s="128"/>
      <c r="KF290" s="128"/>
    </row>
    <row xmlns:x14ac="http://schemas.microsoft.com/office/spreadsheetml/2009/9/ac" r="291" s="3" customFormat="true" x14ac:dyDescent="0.25">
      <c r="A291" s="389"/>
      <c r="B291" s="128"/>
      <c r="L291" s="128"/>
      <c r="V291" s="128"/>
      <c r="AF291" s="128"/>
      <c r="AP291" s="434"/>
      <c r="AQ291" s="435"/>
      <c r="AR291" s="435"/>
      <c r="AS291" s="435"/>
      <c r="AT291" s="435"/>
      <c r="AU291" s="435"/>
      <c r="AV291" s="435"/>
      <c r="AW291" s="435"/>
      <c r="AX291" s="435"/>
      <c r="AY291" s="435"/>
      <c r="AZ291" s="434"/>
      <c r="BA291" s="435"/>
      <c r="BB291" s="435"/>
      <c r="BC291" s="435"/>
      <c r="BD291" s="435"/>
      <c r="BE291" s="435"/>
      <c r="BF291" s="435"/>
      <c r="BG291" s="435"/>
      <c r="BH291" s="435"/>
      <c r="BI291" s="435"/>
      <c r="BJ291" s="128"/>
      <c r="BT291" s="128"/>
      <c r="BU291" s="128"/>
      <c r="BV291" s="128"/>
      <c r="BW291" s="128"/>
      <c r="BX291" s="128"/>
      <c r="BY291" s="128"/>
      <c r="BZ291" s="128"/>
      <c r="CA291" s="128"/>
      <c r="CD291" s="434"/>
      <c r="CE291" s="435"/>
      <c r="CF291" s="435"/>
      <c r="CG291" s="435"/>
      <c r="CH291" s="435"/>
      <c r="CI291" s="435"/>
      <c r="CJ291" s="435"/>
      <c r="CK291" s="435"/>
      <c r="CL291" s="435"/>
      <c r="CM291" s="435"/>
      <c r="CN291" s="434"/>
      <c r="CO291" s="435"/>
      <c r="CP291" s="435"/>
      <c r="CQ291" s="435"/>
      <c r="CR291" s="435"/>
      <c r="CS291" s="435"/>
      <c r="CT291" s="435"/>
      <c r="CU291" s="435"/>
      <c r="CV291" s="435"/>
      <c r="CW291" s="435"/>
      <c r="CX291" s="128"/>
      <c r="DH291" s="128"/>
      <c r="DR291" s="434"/>
      <c r="DS291" s="435"/>
      <c r="DT291" s="435"/>
      <c r="DU291" s="435"/>
      <c r="DV291" s="435"/>
      <c r="DW291" s="435"/>
      <c r="DX291" s="435"/>
      <c r="DY291" s="435"/>
      <c r="DZ291" s="435"/>
      <c r="EA291" s="435"/>
      <c r="EB291" s="434"/>
      <c r="EC291" s="435"/>
      <c r="ED291" s="435"/>
      <c r="EE291" s="435"/>
      <c r="EF291" s="435"/>
      <c r="EG291" s="435"/>
      <c r="EH291" s="435"/>
      <c r="EI291" s="435"/>
      <c r="EJ291" s="435"/>
      <c r="EK291" s="435"/>
      <c r="EL291" s="128"/>
      <c r="EV291" s="128"/>
      <c r="FF291" s="128"/>
      <c r="FP291" s="128"/>
      <c r="FZ291" s="128"/>
      <c r="GJ291" s="128"/>
      <c r="GT291" s="128"/>
      <c r="HD291" s="128"/>
      <c r="HN291" s="128"/>
      <c r="HX291" s="128"/>
      <c r="IH291" s="128"/>
      <c r="IR291" s="128"/>
      <c r="JB291" s="128"/>
      <c r="JL291" s="128"/>
      <c r="JV291" s="128"/>
      <c r="KF291" s="128"/>
    </row>
    <row xmlns:x14ac="http://schemas.microsoft.com/office/spreadsheetml/2009/9/ac" r="292" s="3" customFormat="true" x14ac:dyDescent="0.25">
      <c r="A292" s="389"/>
      <c r="B292" s="128"/>
      <c r="L292" s="128"/>
      <c r="V292" s="128"/>
      <c r="AF292" s="128"/>
      <c r="AP292" s="434"/>
      <c r="AQ292" s="435"/>
      <c r="AR292" s="435"/>
      <c r="AS292" s="435"/>
      <c r="AT292" s="435"/>
      <c r="AU292" s="435"/>
      <c r="AV292" s="435"/>
      <c r="AW292" s="435"/>
      <c r="AX292" s="435"/>
      <c r="AY292" s="435"/>
      <c r="AZ292" s="434"/>
      <c r="BA292" s="435"/>
      <c r="BB292" s="435"/>
      <c r="BC292" s="435"/>
      <c r="BD292" s="435"/>
      <c r="BE292" s="435"/>
      <c r="BF292" s="435"/>
      <c r="BG292" s="435"/>
      <c r="BH292" s="435"/>
      <c r="BI292" s="435"/>
      <c r="BJ292" s="128"/>
      <c r="BT292" s="128"/>
      <c r="BU292" s="128"/>
      <c r="BV292" s="128"/>
      <c r="BW292" s="128"/>
      <c r="BX292" s="128"/>
      <c r="BY292" s="128"/>
      <c r="BZ292" s="128"/>
      <c r="CA292" s="128"/>
      <c r="CD292" s="434"/>
      <c r="CE292" s="435"/>
      <c r="CF292" s="435"/>
      <c r="CG292" s="435"/>
      <c r="CH292" s="435"/>
      <c r="CI292" s="435"/>
      <c r="CJ292" s="435"/>
      <c r="CK292" s="435"/>
      <c r="CL292" s="435"/>
      <c r="CM292" s="435"/>
      <c r="CN292" s="434"/>
      <c r="CO292" s="435"/>
      <c r="CP292" s="435"/>
      <c r="CQ292" s="435"/>
      <c r="CR292" s="435"/>
      <c r="CS292" s="435"/>
      <c r="CT292" s="435"/>
      <c r="CU292" s="435"/>
      <c r="CV292" s="435"/>
      <c r="CW292" s="435"/>
      <c r="CX292" s="128"/>
      <c r="DH292" s="128"/>
      <c r="DR292" s="434"/>
      <c r="DS292" s="435"/>
      <c r="DT292" s="435"/>
      <c r="DU292" s="435"/>
      <c r="DV292" s="435"/>
      <c r="DW292" s="435"/>
      <c r="DX292" s="435"/>
      <c r="DY292" s="435"/>
      <c r="DZ292" s="435"/>
      <c r="EA292" s="435"/>
      <c r="EB292" s="434"/>
      <c r="EC292" s="435"/>
      <c r="ED292" s="435"/>
      <c r="EE292" s="435"/>
      <c r="EF292" s="435"/>
      <c r="EG292" s="435"/>
      <c r="EH292" s="435"/>
      <c r="EI292" s="435"/>
      <c r="EJ292" s="435"/>
      <c r="EK292" s="435"/>
      <c r="EL292" s="128"/>
      <c r="EV292" s="128"/>
      <c r="FF292" s="128"/>
      <c r="FP292" s="128"/>
      <c r="FZ292" s="128"/>
      <c r="GJ292" s="128"/>
      <c r="GT292" s="128"/>
      <c r="HD292" s="128"/>
      <c r="HN292" s="128"/>
      <c r="HX292" s="128"/>
      <c r="IH292" s="128"/>
      <c r="IR292" s="128"/>
      <c r="JB292" s="128"/>
      <c r="JL292" s="128"/>
      <c r="JV292" s="128"/>
      <c r="KF292" s="128"/>
    </row>
    <row xmlns:x14ac="http://schemas.microsoft.com/office/spreadsheetml/2009/9/ac" r="293" s="3" customFormat="true" x14ac:dyDescent="0.25">
      <c r="A293" s="389"/>
      <c r="B293" s="128"/>
      <c r="L293" s="128"/>
      <c r="V293" s="128"/>
      <c r="AF293" s="128"/>
      <c r="AP293" s="434"/>
      <c r="AQ293" s="435"/>
      <c r="AR293" s="435"/>
      <c r="AS293" s="435"/>
      <c r="AT293" s="435"/>
      <c r="AU293" s="435"/>
      <c r="AV293" s="435"/>
      <c r="AW293" s="435"/>
      <c r="AX293" s="435"/>
      <c r="AY293" s="435"/>
      <c r="AZ293" s="434"/>
      <c r="BA293" s="435"/>
      <c r="BB293" s="435"/>
      <c r="BC293" s="435"/>
      <c r="BD293" s="435"/>
      <c r="BE293" s="435"/>
      <c r="BF293" s="435"/>
      <c r="BG293" s="435"/>
      <c r="BH293" s="435"/>
      <c r="BI293" s="435"/>
      <c r="BJ293" s="128"/>
      <c r="BT293" s="128"/>
      <c r="BU293" s="128"/>
      <c r="BV293" s="128"/>
      <c r="BW293" s="128"/>
      <c r="BX293" s="128"/>
      <c r="BY293" s="128"/>
      <c r="BZ293" s="128"/>
      <c r="CA293" s="128"/>
      <c r="CD293" s="434"/>
      <c r="CE293" s="435"/>
      <c r="CF293" s="435"/>
      <c r="CG293" s="435"/>
      <c r="CH293" s="435"/>
      <c r="CI293" s="435"/>
      <c r="CJ293" s="435"/>
      <c r="CK293" s="435"/>
      <c r="CL293" s="435"/>
      <c r="CM293" s="435"/>
      <c r="CN293" s="434"/>
      <c r="CO293" s="435"/>
      <c r="CP293" s="435"/>
      <c r="CQ293" s="435"/>
      <c r="CR293" s="435"/>
      <c r="CS293" s="435"/>
      <c r="CT293" s="435"/>
      <c r="CU293" s="435"/>
      <c r="CV293" s="435"/>
      <c r="CW293" s="435"/>
      <c r="CX293" s="128"/>
      <c r="DH293" s="128"/>
      <c r="DR293" s="434"/>
      <c r="DS293" s="435"/>
      <c r="DT293" s="435"/>
      <c r="DU293" s="435"/>
      <c r="DV293" s="435"/>
      <c r="DW293" s="435"/>
      <c r="DX293" s="435"/>
      <c r="DY293" s="435"/>
      <c r="DZ293" s="435"/>
      <c r="EA293" s="435"/>
      <c r="EB293" s="434"/>
      <c r="EC293" s="435"/>
      <c r="ED293" s="435"/>
      <c r="EE293" s="435"/>
      <c r="EF293" s="435"/>
      <c r="EG293" s="435"/>
      <c r="EH293" s="435"/>
      <c r="EI293" s="435"/>
      <c r="EJ293" s="435"/>
      <c r="EK293" s="435"/>
      <c r="EL293" s="128"/>
      <c r="EV293" s="128"/>
      <c r="FF293" s="128"/>
      <c r="FP293" s="128"/>
      <c r="FZ293" s="128"/>
      <c r="GJ293" s="128"/>
      <c r="GT293" s="128"/>
      <c r="HD293" s="128"/>
      <c r="HN293" s="128"/>
      <c r="HX293" s="128"/>
      <c r="IH293" s="128"/>
      <c r="IR293" s="128"/>
      <c r="JB293" s="128"/>
      <c r="JL293" s="128"/>
      <c r="JV293" s="128"/>
      <c r="KF293" s="128"/>
    </row>
    <row xmlns:x14ac="http://schemas.microsoft.com/office/spreadsheetml/2009/9/ac" r="294" s="3" customFormat="true" x14ac:dyDescent="0.25">
      <c r="A294" s="389"/>
      <c r="B294" s="128"/>
      <c r="L294" s="128"/>
      <c r="V294" s="128"/>
      <c r="AF294" s="128"/>
      <c r="AP294" s="434"/>
      <c r="AQ294" s="435"/>
      <c r="AR294" s="435"/>
      <c r="AS294" s="435"/>
      <c r="AT294" s="435"/>
      <c r="AU294" s="435"/>
      <c r="AV294" s="435"/>
      <c r="AW294" s="435"/>
      <c r="AX294" s="435"/>
      <c r="AY294" s="435"/>
      <c r="AZ294" s="434"/>
      <c r="BA294" s="435"/>
      <c r="BB294" s="435"/>
      <c r="BC294" s="435"/>
      <c r="BD294" s="435"/>
      <c r="BE294" s="435"/>
      <c r="BF294" s="435"/>
      <c r="BG294" s="435"/>
      <c r="BH294" s="435"/>
      <c r="BI294" s="435"/>
      <c r="BJ294" s="128"/>
      <c r="BT294" s="128"/>
      <c r="BU294" s="128"/>
      <c r="BV294" s="128"/>
      <c r="BW294" s="128"/>
      <c r="BX294" s="128"/>
      <c r="BY294" s="128"/>
      <c r="BZ294" s="128"/>
      <c r="CA294" s="128"/>
      <c r="CD294" s="434"/>
      <c r="CE294" s="435"/>
      <c r="CF294" s="435"/>
      <c r="CG294" s="435"/>
      <c r="CH294" s="435"/>
      <c r="CI294" s="435"/>
      <c r="CJ294" s="435"/>
      <c r="CK294" s="435"/>
      <c r="CL294" s="435"/>
      <c r="CM294" s="435"/>
      <c r="CN294" s="434"/>
      <c r="CO294" s="435"/>
      <c r="CP294" s="435"/>
      <c r="CQ294" s="435"/>
      <c r="CR294" s="435"/>
      <c r="CS294" s="435"/>
      <c r="CT294" s="435"/>
      <c r="CU294" s="435"/>
      <c r="CV294" s="435"/>
      <c r="CW294" s="435"/>
      <c r="CX294" s="128"/>
      <c r="DH294" s="128"/>
      <c r="DR294" s="434"/>
      <c r="DS294" s="435"/>
      <c r="DT294" s="435"/>
      <c r="DU294" s="435"/>
      <c r="DV294" s="435"/>
      <c r="DW294" s="435"/>
      <c r="DX294" s="435"/>
      <c r="DY294" s="435"/>
      <c r="DZ294" s="435"/>
      <c r="EA294" s="435"/>
      <c r="EB294" s="434"/>
      <c r="EC294" s="435"/>
      <c r="ED294" s="435"/>
      <c r="EE294" s="435"/>
      <c r="EF294" s="435"/>
      <c r="EG294" s="435"/>
      <c r="EH294" s="435"/>
      <c r="EI294" s="435"/>
      <c r="EJ294" s="435"/>
      <c r="EK294" s="435"/>
      <c r="EL294" s="128"/>
      <c r="EV294" s="128"/>
      <c r="FF294" s="128"/>
      <c r="FP294" s="128"/>
      <c r="FZ294" s="128"/>
      <c r="GJ294" s="128"/>
      <c r="GT294" s="128"/>
      <c r="HD294" s="128"/>
      <c r="HN294" s="128"/>
      <c r="HX294" s="128"/>
      <c r="IH294" s="128"/>
      <c r="IR294" s="128"/>
      <c r="JB294" s="128"/>
      <c r="JL294" s="128"/>
      <c r="JV294" s="128"/>
      <c r="KF294" s="128"/>
    </row>
    <row xmlns:x14ac="http://schemas.microsoft.com/office/spreadsheetml/2009/9/ac" r="295" s="3" customFormat="true" x14ac:dyDescent="0.25">
      <c r="A295" s="389"/>
      <c r="B295" s="128"/>
      <c r="L295" s="128"/>
      <c r="V295" s="128"/>
      <c r="AF295" s="128"/>
      <c r="AP295" s="434"/>
      <c r="AQ295" s="435"/>
      <c r="AR295" s="435"/>
      <c r="AS295" s="435"/>
      <c r="AT295" s="435"/>
      <c r="AU295" s="435"/>
      <c r="AV295" s="435"/>
      <c r="AW295" s="435"/>
      <c r="AX295" s="435"/>
      <c r="AY295" s="435"/>
      <c r="AZ295" s="434"/>
      <c r="BA295" s="435"/>
      <c r="BB295" s="435"/>
      <c r="BC295" s="435"/>
      <c r="BD295" s="435"/>
      <c r="BE295" s="435"/>
      <c r="BF295" s="435"/>
      <c r="BG295" s="435"/>
      <c r="BH295" s="435"/>
      <c r="BI295" s="435"/>
      <c r="BJ295" s="128"/>
      <c r="BT295" s="128"/>
      <c r="BU295" s="128"/>
      <c r="BV295" s="128"/>
      <c r="BW295" s="128"/>
      <c r="BX295" s="128"/>
      <c r="BY295" s="128"/>
      <c r="BZ295" s="128"/>
      <c r="CA295" s="128"/>
      <c r="CD295" s="434"/>
      <c r="CE295" s="435"/>
      <c r="CF295" s="435"/>
      <c r="CG295" s="435"/>
      <c r="CH295" s="435"/>
      <c r="CI295" s="435"/>
      <c r="CJ295" s="435"/>
      <c r="CK295" s="435"/>
      <c r="CL295" s="435"/>
      <c r="CM295" s="435"/>
      <c r="CN295" s="434"/>
      <c r="CO295" s="435"/>
      <c r="CP295" s="435"/>
      <c r="CQ295" s="435"/>
      <c r="CR295" s="435"/>
      <c r="CS295" s="435"/>
      <c r="CT295" s="435"/>
      <c r="CU295" s="435"/>
      <c r="CV295" s="435"/>
      <c r="CW295" s="435"/>
      <c r="CX295" s="128"/>
      <c r="DH295" s="128"/>
      <c r="DR295" s="434"/>
      <c r="DS295" s="435"/>
      <c r="DT295" s="435"/>
      <c r="DU295" s="435"/>
      <c r="DV295" s="435"/>
      <c r="DW295" s="435"/>
      <c r="DX295" s="435"/>
      <c r="DY295" s="435"/>
      <c r="DZ295" s="435"/>
      <c r="EA295" s="435"/>
      <c r="EB295" s="434"/>
      <c r="EC295" s="435"/>
      <c r="ED295" s="435"/>
      <c r="EE295" s="435"/>
      <c r="EF295" s="435"/>
      <c r="EG295" s="435"/>
      <c r="EH295" s="435"/>
      <c r="EI295" s="435"/>
      <c r="EJ295" s="435"/>
      <c r="EK295" s="435"/>
      <c r="EL295" s="128"/>
      <c r="EV295" s="128"/>
      <c r="FF295" s="128"/>
      <c r="FP295" s="128"/>
      <c r="FZ295" s="128"/>
      <c r="GJ295" s="128"/>
      <c r="GT295" s="128"/>
      <c r="HD295" s="128"/>
      <c r="HN295" s="128"/>
      <c r="HX295" s="128"/>
      <c r="IH295" s="128"/>
      <c r="IR295" s="128"/>
      <c r="JB295" s="128"/>
      <c r="JL295" s="128"/>
      <c r="JV295" s="128"/>
      <c r="KF295" s="128"/>
    </row>
    <row xmlns:x14ac="http://schemas.microsoft.com/office/spreadsheetml/2009/9/ac" r="296" s="3" customFormat="true" x14ac:dyDescent="0.25">
      <c r="A296" s="389"/>
      <c r="B296" s="128"/>
      <c r="L296" s="128"/>
      <c r="V296" s="128"/>
      <c r="AF296" s="128"/>
      <c r="AP296" s="434"/>
      <c r="AQ296" s="435"/>
      <c r="AR296" s="435"/>
      <c r="AS296" s="435"/>
      <c r="AT296" s="435"/>
      <c r="AU296" s="435"/>
      <c r="AV296" s="435"/>
      <c r="AW296" s="435"/>
      <c r="AX296" s="435"/>
      <c r="AY296" s="435"/>
      <c r="AZ296" s="434"/>
      <c r="BA296" s="435"/>
      <c r="BB296" s="435"/>
      <c r="BC296" s="435"/>
      <c r="BD296" s="435"/>
      <c r="BE296" s="435"/>
      <c r="BF296" s="435"/>
      <c r="BG296" s="435"/>
      <c r="BH296" s="435"/>
      <c r="BI296" s="435"/>
      <c r="BJ296" s="128"/>
      <c r="BT296" s="128"/>
      <c r="BU296" s="128"/>
      <c r="BV296" s="128"/>
      <c r="BW296" s="128"/>
      <c r="BX296" s="128"/>
      <c r="BY296" s="128"/>
      <c r="BZ296" s="128"/>
      <c r="CA296" s="128"/>
      <c r="CD296" s="434"/>
      <c r="CE296" s="435"/>
      <c r="CF296" s="435"/>
      <c r="CG296" s="435"/>
      <c r="CH296" s="435"/>
      <c r="CI296" s="435"/>
      <c r="CJ296" s="435"/>
      <c r="CK296" s="435"/>
      <c r="CL296" s="435"/>
      <c r="CM296" s="435"/>
      <c r="CN296" s="434"/>
      <c r="CO296" s="435"/>
      <c r="CP296" s="435"/>
      <c r="CQ296" s="435"/>
      <c r="CR296" s="435"/>
      <c r="CS296" s="435"/>
      <c r="CT296" s="435"/>
      <c r="CU296" s="435"/>
      <c r="CV296" s="435"/>
      <c r="CW296" s="435"/>
      <c r="CX296" s="128"/>
      <c r="DH296" s="128"/>
      <c r="DR296" s="434"/>
      <c r="DS296" s="435"/>
      <c r="DT296" s="435"/>
      <c r="DU296" s="435"/>
      <c r="DV296" s="435"/>
      <c r="DW296" s="435"/>
      <c r="DX296" s="435"/>
      <c r="DY296" s="435"/>
      <c r="DZ296" s="435"/>
      <c r="EA296" s="435"/>
      <c r="EB296" s="434"/>
      <c r="EC296" s="435"/>
      <c r="ED296" s="435"/>
      <c r="EE296" s="435"/>
      <c r="EF296" s="435"/>
      <c r="EG296" s="435"/>
      <c r="EH296" s="435"/>
      <c r="EI296" s="435"/>
      <c r="EJ296" s="435"/>
      <c r="EK296" s="435"/>
      <c r="EL296" s="128"/>
      <c r="EV296" s="128"/>
      <c r="FF296" s="128"/>
      <c r="FP296" s="128"/>
      <c r="FZ296" s="128"/>
      <c r="GJ296" s="128"/>
      <c r="GT296" s="128"/>
      <c r="HD296" s="128"/>
      <c r="HN296" s="128"/>
      <c r="HX296" s="128"/>
      <c r="IH296" s="128"/>
      <c r="IR296" s="128"/>
      <c r="JB296" s="128"/>
      <c r="JL296" s="128"/>
      <c r="JV296" s="128"/>
      <c r="KF296" s="128"/>
    </row>
    <row xmlns:x14ac="http://schemas.microsoft.com/office/spreadsheetml/2009/9/ac" r="297" s="3" customFormat="true" x14ac:dyDescent="0.25">
      <c r="A297" s="389"/>
      <c r="B297" s="128"/>
      <c r="L297" s="128"/>
      <c r="V297" s="128"/>
      <c r="AF297" s="128"/>
      <c r="AP297" s="434"/>
      <c r="AQ297" s="435"/>
      <c r="AR297" s="435"/>
      <c r="AS297" s="435"/>
      <c r="AT297" s="435"/>
      <c r="AU297" s="435"/>
      <c r="AV297" s="435"/>
      <c r="AW297" s="435"/>
      <c r="AX297" s="435"/>
      <c r="AY297" s="435"/>
      <c r="AZ297" s="434"/>
      <c r="BA297" s="435"/>
      <c r="BB297" s="435"/>
      <c r="BC297" s="435"/>
      <c r="BD297" s="435"/>
      <c r="BE297" s="435"/>
      <c r="BF297" s="435"/>
      <c r="BG297" s="435"/>
      <c r="BH297" s="435"/>
      <c r="BI297" s="435"/>
      <c r="BJ297" s="128"/>
      <c r="BT297" s="128"/>
      <c r="BU297" s="128"/>
      <c r="BV297" s="128"/>
      <c r="BW297" s="128"/>
      <c r="BX297" s="128"/>
      <c r="BY297" s="128"/>
      <c r="BZ297" s="128"/>
      <c r="CA297" s="128"/>
      <c r="CD297" s="434"/>
      <c r="CE297" s="435"/>
      <c r="CF297" s="435"/>
      <c r="CG297" s="435"/>
      <c r="CH297" s="435"/>
      <c r="CI297" s="435"/>
      <c r="CJ297" s="435"/>
      <c r="CK297" s="435"/>
      <c r="CL297" s="435"/>
      <c r="CM297" s="435"/>
      <c r="CN297" s="434"/>
      <c r="CO297" s="435"/>
      <c r="CP297" s="435"/>
      <c r="CQ297" s="435"/>
      <c r="CR297" s="435"/>
      <c r="CS297" s="435"/>
      <c r="CT297" s="435"/>
      <c r="CU297" s="435"/>
      <c r="CV297" s="435"/>
      <c r="CW297" s="435"/>
      <c r="CX297" s="128"/>
      <c r="DH297" s="128"/>
      <c r="DR297" s="434"/>
      <c r="DS297" s="435"/>
      <c r="DT297" s="435"/>
      <c r="DU297" s="435"/>
      <c r="DV297" s="435"/>
      <c r="DW297" s="435"/>
      <c r="DX297" s="435"/>
      <c r="DY297" s="435"/>
      <c r="DZ297" s="435"/>
      <c r="EA297" s="435"/>
      <c r="EB297" s="434"/>
      <c r="EC297" s="435"/>
      <c r="ED297" s="435"/>
      <c r="EE297" s="435"/>
      <c r="EF297" s="435"/>
      <c r="EG297" s="435"/>
      <c r="EH297" s="435"/>
      <c r="EI297" s="435"/>
      <c r="EJ297" s="435"/>
      <c r="EK297" s="435"/>
      <c r="EL297" s="128"/>
      <c r="EV297" s="128"/>
      <c r="FF297" s="128"/>
      <c r="FP297" s="128"/>
      <c r="FZ297" s="128"/>
      <c r="GJ297" s="128"/>
      <c r="GT297" s="128"/>
      <c r="HD297" s="128"/>
      <c r="HN297" s="128"/>
      <c r="HX297" s="128"/>
      <c r="IH297" s="128"/>
      <c r="IR297" s="128"/>
      <c r="JB297" s="128"/>
      <c r="JL297" s="128"/>
      <c r="JV297" s="128"/>
      <c r="KF297" s="128"/>
    </row>
    <row xmlns:x14ac="http://schemas.microsoft.com/office/spreadsheetml/2009/9/ac" r="298" s="3" customFormat="true" x14ac:dyDescent="0.25">
      <c r="A298" s="389"/>
      <c r="B298" s="128"/>
      <c r="L298" s="128"/>
      <c r="V298" s="128"/>
      <c r="AF298" s="128"/>
      <c r="AP298" s="434"/>
      <c r="AQ298" s="435"/>
      <c r="AR298" s="435"/>
      <c r="AS298" s="435"/>
      <c r="AT298" s="435"/>
      <c r="AU298" s="435"/>
      <c r="AV298" s="435"/>
      <c r="AW298" s="435"/>
      <c r="AX298" s="435"/>
      <c r="AY298" s="435"/>
      <c r="AZ298" s="434"/>
      <c r="BA298" s="435"/>
      <c r="BB298" s="435"/>
      <c r="BC298" s="435"/>
      <c r="BD298" s="435"/>
      <c r="BE298" s="435"/>
      <c r="BF298" s="435"/>
      <c r="BG298" s="435"/>
      <c r="BH298" s="435"/>
      <c r="BI298" s="435"/>
      <c r="BJ298" s="128"/>
      <c r="BT298" s="128"/>
      <c r="BU298" s="128"/>
      <c r="BV298" s="128"/>
      <c r="BW298" s="128"/>
      <c r="BX298" s="128"/>
      <c r="BY298" s="128"/>
      <c r="BZ298" s="128"/>
      <c r="CA298" s="128"/>
      <c r="CD298" s="434"/>
      <c r="CE298" s="435"/>
      <c r="CF298" s="435"/>
      <c r="CG298" s="435"/>
      <c r="CH298" s="435"/>
      <c r="CI298" s="435"/>
      <c r="CJ298" s="435"/>
      <c r="CK298" s="435"/>
      <c r="CL298" s="435"/>
      <c r="CM298" s="435"/>
      <c r="CN298" s="434"/>
      <c r="CO298" s="435"/>
      <c r="CP298" s="435"/>
      <c r="CQ298" s="435"/>
      <c r="CR298" s="435"/>
      <c r="CS298" s="435"/>
      <c r="CT298" s="435"/>
      <c r="CU298" s="435"/>
      <c r="CV298" s="435"/>
      <c r="CW298" s="435"/>
      <c r="CX298" s="128"/>
      <c r="DH298" s="128"/>
      <c r="DR298" s="434"/>
      <c r="DS298" s="435"/>
      <c r="DT298" s="435"/>
      <c r="DU298" s="435"/>
      <c r="DV298" s="435"/>
      <c r="DW298" s="435"/>
      <c r="DX298" s="435"/>
      <c r="DY298" s="435"/>
      <c r="DZ298" s="435"/>
      <c r="EA298" s="435"/>
      <c r="EB298" s="434"/>
      <c r="EC298" s="435"/>
      <c r="ED298" s="435"/>
      <c r="EE298" s="435"/>
      <c r="EF298" s="435"/>
      <c r="EG298" s="435"/>
      <c r="EH298" s="435"/>
      <c r="EI298" s="435"/>
      <c r="EJ298" s="435"/>
      <c r="EK298" s="435"/>
      <c r="EL298" s="128"/>
      <c r="EV298" s="128"/>
      <c r="FF298" s="128"/>
      <c r="FP298" s="128"/>
      <c r="FZ298" s="128"/>
      <c r="GJ298" s="128"/>
      <c r="GT298" s="128"/>
      <c r="HD298" s="128"/>
      <c r="HN298" s="128"/>
      <c r="HX298" s="128"/>
      <c r="IH298" s="128"/>
      <c r="IR298" s="128"/>
      <c r="JB298" s="128"/>
      <c r="JL298" s="128"/>
      <c r="JV298" s="128"/>
      <c r="KF298" s="128"/>
    </row>
    <row xmlns:x14ac="http://schemas.microsoft.com/office/spreadsheetml/2009/9/ac" r="299" s="3" customFormat="true" x14ac:dyDescent="0.25">
      <c r="A299" s="389"/>
      <c r="B299" s="128"/>
      <c r="L299" s="128"/>
      <c r="V299" s="128"/>
      <c r="AF299" s="128"/>
      <c r="AP299" s="434"/>
      <c r="AQ299" s="435"/>
      <c r="AR299" s="435"/>
      <c r="AS299" s="435"/>
      <c r="AT299" s="435"/>
      <c r="AU299" s="435"/>
      <c r="AV299" s="435"/>
      <c r="AW299" s="435"/>
      <c r="AX299" s="435"/>
      <c r="AY299" s="435"/>
      <c r="AZ299" s="434"/>
      <c r="BA299" s="435"/>
      <c r="BB299" s="435"/>
      <c r="BC299" s="435"/>
      <c r="BD299" s="435"/>
      <c r="BE299" s="435"/>
      <c r="BF299" s="435"/>
      <c r="BG299" s="435"/>
      <c r="BH299" s="435"/>
      <c r="BI299" s="435"/>
      <c r="BJ299" s="128"/>
      <c r="BT299" s="128"/>
      <c r="BU299" s="128"/>
      <c r="BV299" s="128"/>
      <c r="BW299" s="128"/>
      <c r="BX299" s="128"/>
      <c r="BY299" s="128"/>
      <c r="BZ299" s="128"/>
      <c r="CA299" s="128"/>
      <c r="CD299" s="434"/>
      <c r="CE299" s="435"/>
      <c r="CF299" s="435"/>
      <c r="CG299" s="435"/>
      <c r="CH299" s="435"/>
      <c r="CI299" s="435"/>
      <c r="CJ299" s="435"/>
      <c r="CK299" s="435"/>
      <c r="CL299" s="435"/>
      <c r="CM299" s="435"/>
      <c r="CN299" s="434"/>
      <c r="CO299" s="435"/>
      <c r="CP299" s="435"/>
      <c r="CQ299" s="435"/>
      <c r="CR299" s="435"/>
      <c r="CS299" s="435"/>
      <c r="CT299" s="435"/>
      <c r="CU299" s="435"/>
      <c r="CV299" s="435"/>
      <c r="CW299" s="435"/>
      <c r="CX299" s="128"/>
      <c r="DH299" s="128"/>
      <c r="DR299" s="434"/>
      <c r="DS299" s="435"/>
      <c r="DT299" s="435"/>
      <c r="DU299" s="435"/>
      <c r="DV299" s="435"/>
      <c r="DW299" s="435"/>
      <c r="DX299" s="435"/>
      <c r="DY299" s="435"/>
      <c r="DZ299" s="435"/>
      <c r="EA299" s="435"/>
      <c r="EB299" s="434"/>
      <c r="EC299" s="435"/>
      <c r="ED299" s="435"/>
      <c r="EE299" s="435"/>
      <c r="EF299" s="435"/>
      <c r="EG299" s="435"/>
      <c r="EH299" s="435"/>
      <c r="EI299" s="435"/>
      <c r="EJ299" s="435"/>
      <c r="EK299" s="435"/>
      <c r="EL299" s="128"/>
      <c r="EV299" s="128"/>
      <c r="FF299" s="128"/>
      <c r="FP299" s="128"/>
      <c r="FZ299" s="128"/>
      <c r="GJ299" s="128"/>
      <c r="GT299" s="128"/>
      <c r="HD299" s="128"/>
      <c r="HN299" s="128"/>
      <c r="HX299" s="128"/>
      <c r="IH299" s="128"/>
      <c r="IR299" s="128"/>
      <c r="JB299" s="128"/>
      <c r="JL299" s="128"/>
      <c r="JV299" s="128"/>
      <c r="KF299" s="128"/>
    </row>
    <row xmlns:x14ac="http://schemas.microsoft.com/office/spreadsheetml/2009/9/ac" r="300" s="3" customFormat="true" x14ac:dyDescent="0.25">
      <c r="A300" s="389"/>
      <c r="B300" s="128"/>
      <c r="L300" s="128"/>
      <c r="V300" s="128"/>
      <c r="AF300" s="128"/>
      <c r="AP300" s="434"/>
      <c r="AQ300" s="435"/>
      <c r="AR300" s="435"/>
      <c r="AS300" s="435"/>
      <c r="AT300" s="435"/>
      <c r="AU300" s="435"/>
      <c r="AV300" s="435"/>
      <c r="AW300" s="435"/>
      <c r="AX300" s="435"/>
      <c r="AY300" s="435"/>
      <c r="AZ300" s="434"/>
      <c r="BA300" s="435"/>
      <c r="BB300" s="435"/>
      <c r="BC300" s="435"/>
      <c r="BD300" s="435"/>
      <c r="BE300" s="435"/>
      <c r="BF300" s="435"/>
      <c r="BG300" s="435"/>
      <c r="BH300" s="435"/>
      <c r="BI300" s="435"/>
      <c r="BJ300" s="128"/>
      <c r="BT300" s="128"/>
      <c r="BU300" s="128"/>
      <c r="BV300" s="128"/>
      <c r="BW300" s="128"/>
      <c r="BX300" s="128"/>
      <c r="BY300" s="128"/>
      <c r="BZ300" s="128"/>
      <c r="CA300" s="128"/>
      <c r="CD300" s="434"/>
      <c r="CE300" s="435"/>
      <c r="CF300" s="435"/>
      <c r="CG300" s="435"/>
      <c r="CH300" s="435"/>
      <c r="CI300" s="435"/>
      <c r="CJ300" s="435"/>
      <c r="CK300" s="435"/>
      <c r="CL300" s="435"/>
      <c r="CM300" s="435"/>
      <c r="CN300" s="434"/>
      <c r="CO300" s="435"/>
      <c r="CP300" s="435"/>
      <c r="CQ300" s="435"/>
      <c r="CR300" s="435"/>
      <c r="CS300" s="435"/>
      <c r="CT300" s="435"/>
      <c r="CU300" s="435"/>
      <c r="CV300" s="435"/>
      <c r="CW300" s="435"/>
      <c r="CX300" s="128"/>
      <c r="DH300" s="128"/>
      <c r="DR300" s="434"/>
      <c r="DS300" s="435"/>
      <c r="DT300" s="435"/>
      <c r="DU300" s="435"/>
      <c r="DV300" s="435"/>
      <c r="DW300" s="435"/>
      <c r="DX300" s="435"/>
      <c r="DY300" s="435"/>
      <c r="DZ300" s="435"/>
      <c r="EA300" s="435"/>
      <c r="EB300" s="434"/>
      <c r="EC300" s="435"/>
      <c r="ED300" s="435"/>
      <c r="EE300" s="435"/>
      <c r="EF300" s="435"/>
      <c r="EG300" s="435"/>
      <c r="EH300" s="435"/>
      <c r="EI300" s="435"/>
      <c r="EJ300" s="435"/>
      <c r="EK300" s="435"/>
      <c r="EL300" s="128"/>
      <c r="EV300" s="128"/>
      <c r="FF300" s="128"/>
      <c r="FP300" s="128"/>
      <c r="FZ300" s="128"/>
      <c r="GJ300" s="128"/>
      <c r="GT300" s="128"/>
      <c r="HD300" s="128"/>
      <c r="HN300" s="128"/>
      <c r="HX300" s="128"/>
      <c r="IH300" s="128"/>
      <c r="IR300" s="128"/>
      <c r="JB300" s="128"/>
      <c r="JL300" s="128"/>
      <c r="JV300" s="128"/>
      <c r="KF300" s="128"/>
    </row>
    <row xmlns:x14ac="http://schemas.microsoft.com/office/spreadsheetml/2009/9/ac" r="301" s="3" customFormat="true" x14ac:dyDescent="0.25">
      <c r="A301" s="389"/>
      <c r="B301" s="128"/>
      <c r="L301" s="128"/>
      <c r="V301" s="128"/>
      <c r="AF301" s="128"/>
      <c r="AP301" s="434"/>
      <c r="AQ301" s="435"/>
      <c r="AR301" s="435"/>
      <c r="AS301" s="435"/>
      <c r="AT301" s="435"/>
      <c r="AU301" s="435"/>
      <c r="AV301" s="435"/>
      <c r="AW301" s="435"/>
      <c r="AX301" s="435"/>
      <c r="AY301" s="435"/>
      <c r="AZ301" s="434"/>
      <c r="BA301" s="435"/>
      <c r="BB301" s="435"/>
      <c r="BC301" s="435"/>
      <c r="BD301" s="435"/>
      <c r="BE301" s="435"/>
      <c r="BF301" s="435"/>
      <c r="BG301" s="435"/>
      <c r="BH301" s="435"/>
      <c r="BI301" s="435"/>
      <c r="BJ301" s="128"/>
      <c r="BT301" s="128"/>
      <c r="BU301" s="128"/>
      <c r="BV301" s="128"/>
      <c r="BW301" s="128"/>
      <c r="BX301" s="128"/>
      <c r="BY301" s="128"/>
      <c r="BZ301" s="128"/>
      <c r="CA301" s="128"/>
      <c r="CD301" s="434"/>
      <c r="CE301" s="435"/>
      <c r="CF301" s="435"/>
      <c r="CG301" s="435"/>
      <c r="CH301" s="435"/>
      <c r="CI301" s="435"/>
      <c r="CJ301" s="435"/>
      <c r="CK301" s="435"/>
      <c r="CL301" s="435"/>
      <c r="CM301" s="435"/>
      <c r="CN301" s="434"/>
      <c r="CO301" s="435"/>
      <c r="CP301" s="435"/>
      <c r="CQ301" s="435"/>
      <c r="CR301" s="435"/>
      <c r="CS301" s="435"/>
      <c r="CT301" s="435"/>
      <c r="CU301" s="435"/>
      <c r="CV301" s="435"/>
      <c r="CW301" s="435"/>
      <c r="CX301" s="128"/>
      <c r="DH301" s="128"/>
      <c r="DR301" s="434"/>
      <c r="DS301" s="435"/>
      <c r="DT301" s="435"/>
      <c r="DU301" s="435"/>
      <c r="DV301" s="435"/>
      <c r="DW301" s="435"/>
      <c r="DX301" s="435"/>
      <c r="DY301" s="435"/>
      <c r="DZ301" s="435"/>
      <c r="EA301" s="435"/>
      <c r="EB301" s="434"/>
      <c r="EC301" s="435"/>
      <c r="ED301" s="435"/>
      <c r="EE301" s="435"/>
      <c r="EF301" s="435"/>
      <c r="EG301" s="435"/>
      <c r="EH301" s="435"/>
      <c r="EI301" s="435"/>
      <c r="EJ301" s="435"/>
      <c r="EK301" s="435"/>
      <c r="EL301" s="128"/>
      <c r="EV301" s="128"/>
      <c r="FF301" s="128"/>
      <c r="FP301" s="128"/>
      <c r="FZ301" s="128"/>
      <c r="GJ301" s="128"/>
      <c r="GT301" s="128"/>
      <c r="HD301" s="128"/>
      <c r="HN301" s="128"/>
      <c r="HX301" s="128"/>
      <c r="IH301" s="128"/>
      <c r="IR301" s="128"/>
      <c r="JB301" s="128"/>
      <c r="JL301" s="128"/>
      <c r="JV301" s="128"/>
      <c r="KF301" s="128"/>
    </row>
    <row xmlns:x14ac="http://schemas.microsoft.com/office/spreadsheetml/2009/9/ac" r="302" s="3" customFormat="true" x14ac:dyDescent="0.25">
      <c r="A302" s="389"/>
      <c r="B302" s="128"/>
      <c r="L302" s="128"/>
      <c r="V302" s="128"/>
      <c r="AF302" s="128"/>
      <c r="AP302" s="434"/>
      <c r="AQ302" s="435"/>
      <c r="AR302" s="435"/>
      <c r="AS302" s="435"/>
      <c r="AT302" s="435"/>
      <c r="AU302" s="435"/>
      <c r="AV302" s="435"/>
      <c r="AW302" s="435"/>
      <c r="AX302" s="435"/>
      <c r="AY302" s="435"/>
      <c r="AZ302" s="434"/>
      <c r="BA302" s="435"/>
      <c r="BB302" s="435"/>
      <c r="BC302" s="435"/>
      <c r="BD302" s="435"/>
      <c r="BE302" s="435"/>
      <c r="BF302" s="435"/>
      <c r="BG302" s="435"/>
      <c r="BH302" s="435"/>
      <c r="BI302" s="435"/>
      <c r="BJ302" s="128"/>
      <c r="BT302" s="128"/>
      <c r="BU302" s="128"/>
      <c r="BV302" s="128"/>
      <c r="BW302" s="128"/>
      <c r="BX302" s="128"/>
      <c r="BY302" s="128"/>
      <c r="BZ302" s="128"/>
      <c r="CA302" s="128"/>
      <c r="CD302" s="434"/>
      <c r="CE302" s="435"/>
      <c r="CF302" s="435"/>
      <c r="CG302" s="435"/>
      <c r="CH302" s="435"/>
      <c r="CI302" s="435"/>
      <c r="CJ302" s="435"/>
      <c r="CK302" s="435"/>
      <c r="CL302" s="435"/>
      <c r="CM302" s="435"/>
      <c r="CN302" s="434"/>
      <c r="CO302" s="435"/>
      <c r="CP302" s="435"/>
      <c r="CQ302" s="435"/>
      <c r="CR302" s="435"/>
      <c r="CS302" s="435"/>
      <c r="CT302" s="435"/>
      <c r="CU302" s="435"/>
      <c r="CV302" s="435"/>
      <c r="CW302" s="435"/>
      <c r="CX302" s="128"/>
      <c r="DH302" s="128"/>
      <c r="DR302" s="434"/>
      <c r="DS302" s="435"/>
      <c r="DT302" s="435"/>
      <c r="DU302" s="435"/>
      <c r="DV302" s="435"/>
      <c r="DW302" s="435"/>
      <c r="DX302" s="435"/>
      <c r="DY302" s="435"/>
      <c r="DZ302" s="435"/>
      <c r="EA302" s="435"/>
      <c r="EB302" s="434"/>
      <c r="EC302" s="435"/>
      <c r="ED302" s="435"/>
      <c r="EE302" s="435"/>
      <c r="EF302" s="435"/>
      <c r="EG302" s="435"/>
      <c r="EH302" s="435"/>
      <c r="EI302" s="435"/>
      <c r="EJ302" s="435"/>
      <c r="EK302" s="435"/>
      <c r="EL302" s="128"/>
      <c r="EV302" s="128"/>
      <c r="FF302" s="128"/>
      <c r="FP302" s="128"/>
      <c r="FZ302" s="128"/>
      <c r="GJ302" s="128"/>
      <c r="GT302" s="128"/>
      <c r="HD302" s="128"/>
      <c r="HN302" s="128"/>
      <c r="HX302" s="128"/>
      <c r="IH302" s="128"/>
      <c r="IR302" s="128"/>
      <c r="JB302" s="128"/>
      <c r="JL302" s="128"/>
      <c r="JV302" s="128"/>
      <c r="KF302" s="128"/>
    </row>
    <row xmlns:x14ac="http://schemas.microsoft.com/office/spreadsheetml/2009/9/ac" r="303" s="3" customFormat="true" x14ac:dyDescent="0.25">
      <c r="A303" s="389"/>
      <c r="B303" s="128"/>
      <c r="L303" s="128"/>
      <c r="V303" s="128"/>
      <c r="AF303" s="128"/>
      <c r="AP303" s="434"/>
      <c r="AQ303" s="435"/>
      <c r="AR303" s="435"/>
      <c r="AS303" s="435"/>
      <c r="AT303" s="435"/>
      <c r="AU303" s="435"/>
      <c r="AV303" s="435"/>
      <c r="AW303" s="435"/>
      <c r="AX303" s="435"/>
      <c r="AY303" s="435"/>
      <c r="AZ303" s="434"/>
      <c r="BA303" s="435"/>
      <c r="BB303" s="435"/>
      <c r="BC303" s="435"/>
      <c r="BD303" s="435"/>
      <c r="BE303" s="435"/>
      <c r="BF303" s="435"/>
      <c r="BG303" s="435"/>
      <c r="BH303" s="435"/>
      <c r="BI303" s="435"/>
      <c r="BJ303" s="128"/>
      <c r="BT303" s="128"/>
      <c r="BU303" s="128"/>
      <c r="BV303" s="128"/>
      <c r="BW303" s="128"/>
      <c r="BX303" s="128"/>
      <c r="BY303" s="128"/>
      <c r="BZ303" s="128"/>
      <c r="CA303" s="128"/>
      <c r="CD303" s="434"/>
      <c r="CE303" s="435"/>
      <c r="CF303" s="435"/>
      <c r="CG303" s="435"/>
      <c r="CH303" s="435"/>
      <c r="CI303" s="435"/>
      <c r="CJ303" s="435"/>
      <c r="CK303" s="435"/>
      <c r="CL303" s="435"/>
      <c r="CM303" s="435"/>
      <c r="CN303" s="434"/>
      <c r="CO303" s="435"/>
      <c r="CP303" s="435"/>
      <c r="CQ303" s="435"/>
      <c r="CR303" s="435"/>
      <c r="CS303" s="435"/>
      <c r="CT303" s="435"/>
      <c r="CU303" s="435"/>
      <c r="CV303" s="435"/>
      <c r="CW303" s="435"/>
      <c r="CX303" s="128"/>
      <c r="DH303" s="128"/>
      <c r="DR303" s="434"/>
      <c r="DS303" s="435"/>
      <c r="DT303" s="435"/>
      <c r="DU303" s="435"/>
      <c r="DV303" s="435"/>
      <c r="DW303" s="435"/>
      <c r="DX303" s="435"/>
      <c r="DY303" s="435"/>
      <c r="DZ303" s="435"/>
      <c r="EA303" s="435"/>
      <c r="EB303" s="434"/>
      <c r="EC303" s="435"/>
      <c r="ED303" s="435"/>
      <c r="EE303" s="435"/>
      <c r="EF303" s="435"/>
      <c r="EG303" s="435"/>
      <c r="EH303" s="435"/>
      <c r="EI303" s="435"/>
      <c r="EJ303" s="435"/>
      <c r="EK303" s="435"/>
      <c r="EL303" s="128"/>
      <c r="EV303" s="128"/>
      <c r="FF303" s="128"/>
      <c r="FP303" s="128"/>
      <c r="FZ303" s="128"/>
      <c r="GJ303" s="128"/>
      <c r="GT303" s="128"/>
      <c r="HD303" s="128"/>
      <c r="HN303" s="128"/>
      <c r="HX303" s="128"/>
      <c r="IH303" s="128"/>
      <c r="IR303" s="128"/>
      <c r="JB303" s="128"/>
      <c r="JL303" s="128"/>
      <c r="JV303" s="128"/>
      <c r="KF303" s="128"/>
    </row>
    <row xmlns:x14ac="http://schemas.microsoft.com/office/spreadsheetml/2009/9/ac" r="304" s="3" customFormat="true" x14ac:dyDescent="0.25">
      <c r="A304" s="389"/>
      <c r="B304" s="128"/>
      <c r="L304" s="128"/>
      <c r="V304" s="128"/>
      <c r="AF304" s="128"/>
      <c r="AP304" s="434"/>
      <c r="AQ304" s="435"/>
      <c r="AR304" s="435"/>
      <c r="AS304" s="435"/>
      <c r="AT304" s="435"/>
      <c r="AU304" s="435"/>
      <c r="AV304" s="435"/>
      <c r="AW304" s="435"/>
      <c r="AX304" s="435"/>
      <c r="AY304" s="435"/>
      <c r="AZ304" s="434"/>
      <c r="BA304" s="435"/>
      <c r="BB304" s="435"/>
      <c r="BC304" s="435"/>
      <c r="BD304" s="435"/>
      <c r="BE304" s="435"/>
      <c r="BF304" s="435"/>
      <c r="BG304" s="435"/>
      <c r="BH304" s="435"/>
      <c r="BI304" s="435"/>
      <c r="BJ304" s="128"/>
      <c r="BT304" s="128"/>
      <c r="BU304" s="128"/>
      <c r="BV304" s="128"/>
      <c r="BW304" s="128"/>
      <c r="BX304" s="128"/>
      <c r="BY304" s="128"/>
      <c r="BZ304" s="128"/>
      <c r="CA304" s="128"/>
      <c r="CD304" s="434"/>
      <c r="CE304" s="435"/>
      <c r="CF304" s="435"/>
      <c r="CG304" s="435"/>
      <c r="CH304" s="435"/>
      <c r="CI304" s="435"/>
      <c r="CJ304" s="435"/>
      <c r="CK304" s="435"/>
      <c r="CL304" s="435"/>
      <c r="CM304" s="435"/>
      <c r="CN304" s="434"/>
      <c r="CO304" s="435"/>
      <c r="CP304" s="435"/>
      <c r="CQ304" s="435"/>
      <c r="CR304" s="435"/>
      <c r="CS304" s="435"/>
      <c r="CT304" s="435"/>
      <c r="CU304" s="435"/>
      <c r="CV304" s="435"/>
      <c r="CW304" s="435"/>
      <c r="CX304" s="128"/>
      <c r="DH304" s="128"/>
      <c r="DR304" s="434"/>
      <c r="DS304" s="435"/>
      <c r="DT304" s="435"/>
      <c r="DU304" s="435"/>
      <c r="DV304" s="435"/>
      <c r="DW304" s="435"/>
      <c r="DX304" s="435"/>
      <c r="DY304" s="435"/>
      <c r="DZ304" s="435"/>
      <c r="EA304" s="435"/>
      <c r="EB304" s="434"/>
      <c r="EC304" s="435"/>
      <c r="ED304" s="435"/>
      <c r="EE304" s="435"/>
      <c r="EF304" s="435"/>
      <c r="EG304" s="435"/>
      <c r="EH304" s="435"/>
      <c r="EI304" s="435"/>
      <c r="EJ304" s="435"/>
      <c r="EK304" s="435"/>
      <c r="EL304" s="128"/>
      <c r="EV304" s="128"/>
      <c r="FF304" s="128"/>
      <c r="FP304" s="128"/>
      <c r="FZ304" s="128"/>
      <c r="GJ304" s="128"/>
      <c r="GT304" s="128"/>
      <c r="HD304" s="128"/>
      <c r="HN304" s="128"/>
      <c r="HX304" s="128"/>
      <c r="IH304" s="128"/>
      <c r="IR304" s="128"/>
      <c r="JB304" s="128"/>
      <c r="JL304" s="128"/>
      <c r="JV304" s="128"/>
      <c r="KF304" s="128"/>
    </row>
    <row xmlns:x14ac="http://schemas.microsoft.com/office/spreadsheetml/2009/9/ac" r="305" s="3" customFormat="true" x14ac:dyDescent="0.25">
      <c r="A305" s="389"/>
      <c r="B305" s="128"/>
      <c r="L305" s="128"/>
      <c r="V305" s="128"/>
      <c r="AF305" s="128"/>
      <c r="AP305" s="434"/>
      <c r="AQ305" s="435"/>
      <c r="AR305" s="435"/>
      <c r="AS305" s="435"/>
      <c r="AT305" s="435"/>
      <c r="AU305" s="435"/>
      <c r="AV305" s="435"/>
      <c r="AW305" s="435"/>
      <c r="AX305" s="435"/>
      <c r="AY305" s="435"/>
      <c r="AZ305" s="434"/>
      <c r="BA305" s="435"/>
      <c r="BB305" s="435"/>
      <c r="BC305" s="435"/>
      <c r="BD305" s="435"/>
      <c r="BE305" s="435"/>
      <c r="BF305" s="435"/>
      <c r="BG305" s="435"/>
      <c r="BH305" s="435"/>
      <c r="BI305" s="435"/>
      <c r="BJ305" s="128"/>
      <c r="BT305" s="128"/>
      <c r="BU305" s="128"/>
      <c r="BV305" s="128"/>
      <c r="BW305" s="128"/>
      <c r="BX305" s="128"/>
      <c r="BY305" s="128"/>
      <c r="BZ305" s="128"/>
      <c r="CA305" s="128"/>
      <c r="CD305" s="434"/>
      <c r="CE305" s="435"/>
      <c r="CF305" s="435"/>
      <c r="CG305" s="435"/>
      <c r="CH305" s="435"/>
      <c r="CI305" s="435"/>
      <c r="CJ305" s="435"/>
      <c r="CK305" s="435"/>
      <c r="CL305" s="435"/>
      <c r="CM305" s="435"/>
      <c r="CN305" s="434"/>
      <c r="CO305" s="435"/>
      <c r="CP305" s="435"/>
      <c r="CQ305" s="435"/>
      <c r="CR305" s="435"/>
      <c r="CS305" s="435"/>
      <c r="CT305" s="435"/>
      <c r="CU305" s="435"/>
      <c r="CV305" s="435"/>
      <c r="CW305" s="435"/>
      <c r="CX305" s="128"/>
      <c r="DH305" s="128"/>
      <c r="DR305" s="434"/>
      <c r="DS305" s="435"/>
      <c r="DT305" s="435"/>
      <c r="DU305" s="435"/>
      <c r="DV305" s="435"/>
      <c r="DW305" s="435"/>
      <c r="DX305" s="435"/>
      <c r="DY305" s="435"/>
      <c r="DZ305" s="435"/>
      <c r="EA305" s="435"/>
      <c r="EB305" s="434"/>
      <c r="EC305" s="435"/>
      <c r="ED305" s="435"/>
      <c r="EE305" s="435"/>
      <c r="EF305" s="435"/>
      <c r="EG305" s="435"/>
      <c r="EH305" s="435"/>
      <c r="EI305" s="435"/>
      <c r="EJ305" s="435"/>
      <c r="EK305" s="435"/>
      <c r="EL305" s="128"/>
      <c r="EV305" s="128"/>
      <c r="FF305" s="128"/>
      <c r="FP305" s="128"/>
      <c r="FZ305" s="128"/>
      <c r="GJ305" s="128"/>
      <c r="GT305" s="128"/>
      <c r="HD305" s="128"/>
      <c r="HN305" s="128"/>
      <c r="HX305" s="128"/>
      <c r="IH305" s="128"/>
      <c r="IR305" s="128"/>
      <c r="JB305" s="128"/>
      <c r="JL305" s="128"/>
      <c r="JV305" s="128"/>
      <c r="KF305" s="128"/>
    </row>
    <row xmlns:x14ac="http://schemas.microsoft.com/office/spreadsheetml/2009/9/ac" r="306" s="3" customFormat="true" x14ac:dyDescent="0.25">
      <c r="A306" s="389"/>
      <c r="B306" s="128"/>
      <c r="L306" s="128"/>
      <c r="V306" s="128"/>
      <c r="AF306" s="128"/>
      <c r="AP306" s="434"/>
      <c r="AQ306" s="435"/>
      <c r="AR306" s="435"/>
      <c r="AS306" s="435"/>
      <c r="AT306" s="435"/>
      <c r="AU306" s="435"/>
      <c r="AV306" s="435"/>
      <c r="AW306" s="435"/>
      <c r="AX306" s="435"/>
      <c r="AY306" s="435"/>
      <c r="AZ306" s="434"/>
      <c r="BA306" s="435"/>
      <c r="BB306" s="435"/>
      <c r="BC306" s="435"/>
      <c r="BD306" s="435"/>
      <c r="BE306" s="435"/>
      <c r="BF306" s="435"/>
      <c r="BG306" s="435"/>
      <c r="BH306" s="435"/>
      <c r="BI306" s="435"/>
      <c r="BJ306" s="128"/>
      <c r="BT306" s="128"/>
      <c r="BU306" s="128"/>
      <c r="BV306" s="128"/>
      <c r="BW306" s="128"/>
      <c r="BX306" s="128"/>
      <c r="BY306" s="128"/>
      <c r="BZ306" s="128"/>
      <c r="CA306" s="128"/>
      <c r="CD306" s="434"/>
      <c r="CE306" s="435"/>
      <c r="CF306" s="435"/>
      <c r="CG306" s="435"/>
      <c r="CH306" s="435"/>
      <c r="CI306" s="435"/>
      <c r="CJ306" s="435"/>
      <c r="CK306" s="435"/>
      <c r="CL306" s="435"/>
      <c r="CM306" s="435"/>
      <c r="CN306" s="434"/>
      <c r="CO306" s="435"/>
      <c r="CP306" s="435"/>
      <c r="CQ306" s="435"/>
      <c r="CR306" s="435"/>
      <c r="CS306" s="435"/>
      <c r="CT306" s="435"/>
      <c r="CU306" s="435"/>
      <c r="CV306" s="435"/>
      <c r="CW306" s="435"/>
      <c r="CX306" s="128"/>
      <c r="DH306" s="128"/>
      <c r="DR306" s="434"/>
      <c r="DS306" s="435"/>
      <c r="DT306" s="435"/>
      <c r="DU306" s="435"/>
      <c r="DV306" s="435"/>
      <c r="DW306" s="435"/>
      <c r="DX306" s="435"/>
      <c r="DY306" s="435"/>
      <c r="DZ306" s="435"/>
      <c r="EA306" s="435"/>
      <c r="EB306" s="434"/>
      <c r="EC306" s="435"/>
      <c r="ED306" s="435"/>
      <c r="EE306" s="435"/>
      <c r="EF306" s="435"/>
      <c r="EG306" s="435"/>
      <c r="EH306" s="435"/>
      <c r="EI306" s="435"/>
      <c r="EJ306" s="435"/>
      <c r="EK306" s="435"/>
      <c r="EL306" s="128"/>
      <c r="EV306" s="128"/>
      <c r="FF306" s="128"/>
      <c r="FP306" s="128"/>
      <c r="FZ306" s="128"/>
      <c r="GJ306" s="128"/>
      <c r="GT306" s="128"/>
      <c r="HD306" s="128"/>
      <c r="HN306" s="128"/>
      <c r="HX306" s="128"/>
      <c r="IH306" s="128"/>
      <c r="IR306" s="128"/>
      <c r="JB306" s="128"/>
      <c r="JL306" s="128"/>
      <c r="JV306" s="128"/>
      <c r="KF306" s="128"/>
    </row>
    <row xmlns:x14ac="http://schemas.microsoft.com/office/spreadsheetml/2009/9/ac" r="307" s="3" customFormat="true" x14ac:dyDescent="0.25">
      <c r="A307" s="389"/>
      <c r="B307" s="128"/>
      <c r="L307" s="128"/>
      <c r="V307" s="128"/>
      <c r="AF307" s="128"/>
      <c r="AP307" s="434"/>
      <c r="AQ307" s="435"/>
      <c r="AR307" s="435"/>
      <c r="AS307" s="435"/>
      <c r="AT307" s="435"/>
      <c r="AU307" s="435"/>
      <c r="AV307" s="435"/>
      <c r="AW307" s="435"/>
      <c r="AX307" s="435"/>
      <c r="AY307" s="435"/>
      <c r="AZ307" s="434"/>
      <c r="BA307" s="435"/>
      <c r="BB307" s="435"/>
      <c r="BC307" s="435"/>
      <c r="BD307" s="435"/>
      <c r="BE307" s="435"/>
      <c r="BF307" s="435"/>
      <c r="BG307" s="435"/>
      <c r="BH307" s="435"/>
      <c r="BI307" s="435"/>
      <c r="BJ307" s="128"/>
      <c r="BT307" s="128"/>
      <c r="BU307" s="128"/>
      <c r="BV307" s="128"/>
      <c r="BW307" s="128"/>
      <c r="BX307" s="128"/>
      <c r="BY307" s="128"/>
      <c r="BZ307" s="128"/>
      <c r="CA307" s="128"/>
      <c r="CD307" s="434"/>
      <c r="CE307" s="435"/>
      <c r="CF307" s="435"/>
      <c r="CG307" s="435"/>
      <c r="CH307" s="435"/>
      <c r="CI307" s="435"/>
      <c r="CJ307" s="435"/>
      <c r="CK307" s="435"/>
      <c r="CL307" s="435"/>
      <c r="CM307" s="435"/>
      <c r="CN307" s="434"/>
      <c r="CO307" s="435"/>
      <c r="CP307" s="435"/>
      <c r="CQ307" s="435"/>
      <c r="CR307" s="435"/>
      <c r="CS307" s="435"/>
      <c r="CT307" s="435"/>
      <c r="CU307" s="435"/>
      <c r="CV307" s="435"/>
      <c r="CW307" s="435"/>
      <c r="CX307" s="128"/>
      <c r="DH307" s="128"/>
      <c r="DR307" s="434"/>
      <c r="DS307" s="435"/>
      <c r="DT307" s="435"/>
      <c r="DU307" s="435"/>
      <c r="DV307" s="435"/>
      <c r="DW307" s="435"/>
      <c r="DX307" s="435"/>
      <c r="DY307" s="435"/>
      <c r="DZ307" s="435"/>
      <c r="EA307" s="435"/>
      <c r="EB307" s="434"/>
      <c r="EC307" s="435"/>
      <c r="ED307" s="435"/>
      <c r="EE307" s="435"/>
      <c r="EF307" s="435"/>
      <c r="EG307" s="435"/>
      <c r="EH307" s="435"/>
      <c r="EI307" s="435"/>
      <c r="EJ307" s="435"/>
      <c r="EK307" s="435"/>
      <c r="EL307" s="128"/>
      <c r="EV307" s="128"/>
      <c r="FF307" s="128"/>
      <c r="FP307" s="128"/>
      <c r="FZ307" s="128"/>
      <c r="GJ307" s="128"/>
      <c r="GT307" s="128"/>
      <c r="HD307" s="128"/>
      <c r="HN307" s="128"/>
      <c r="HX307" s="128"/>
      <c r="IH307" s="128"/>
      <c r="IR307" s="128"/>
      <c r="JB307" s="128"/>
      <c r="JL307" s="128"/>
      <c r="JV307" s="128"/>
      <c r="KF307" s="128"/>
    </row>
    <row xmlns:x14ac="http://schemas.microsoft.com/office/spreadsheetml/2009/9/ac" r="308" s="3" customFormat="true" x14ac:dyDescent="0.25">
      <c r="A308" s="389"/>
      <c r="B308" s="128"/>
      <c r="L308" s="128"/>
      <c r="V308" s="128"/>
      <c r="AF308" s="128"/>
      <c r="AP308" s="434"/>
      <c r="AQ308" s="435"/>
      <c r="AR308" s="435"/>
      <c r="AS308" s="435"/>
      <c r="AT308" s="435"/>
      <c r="AU308" s="435"/>
      <c r="AV308" s="435"/>
      <c r="AW308" s="435"/>
      <c r="AX308" s="435"/>
      <c r="AY308" s="435"/>
      <c r="AZ308" s="434"/>
      <c r="BA308" s="435"/>
      <c r="BB308" s="435"/>
      <c r="BC308" s="435"/>
      <c r="BD308" s="435"/>
      <c r="BE308" s="435"/>
      <c r="BF308" s="435"/>
      <c r="BG308" s="435"/>
      <c r="BH308" s="435"/>
      <c r="BI308" s="435"/>
      <c r="BJ308" s="128"/>
      <c r="BT308" s="128"/>
      <c r="BU308" s="128"/>
      <c r="BV308" s="128"/>
      <c r="BW308" s="128"/>
      <c r="BX308" s="128"/>
      <c r="BY308" s="128"/>
      <c r="BZ308" s="128"/>
      <c r="CA308" s="128"/>
      <c r="CD308" s="434"/>
      <c r="CE308" s="435"/>
      <c r="CF308" s="435"/>
      <c r="CG308" s="435"/>
      <c r="CH308" s="435"/>
      <c r="CI308" s="435"/>
      <c r="CJ308" s="435"/>
      <c r="CK308" s="435"/>
      <c r="CL308" s="435"/>
      <c r="CM308" s="435"/>
      <c r="CN308" s="434"/>
      <c r="CO308" s="435"/>
      <c r="CP308" s="435"/>
      <c r="CQ308" s="435"/>
      <c r="CR308" s="435"/>
      <c r="CS308" s="435"/>
      <c r="CT308" s="435"/>
      <c r="CU308" s="435"/>
      <c r="CV308" s="435"/>
      <c r="CW308" s="435"/>
      <c r="CX308" s="128"/>
      <c r="DH308" s="128"/>
      <c r="DR308" s="434"/>
      <c r="DS308" s="435"/>
      <c r="DT308" s="435"/>
      <c r="DU308" s="435"/>
      <c r="DV308" s="435"/>
      <c r="DW308" s="435"/>
      <c r="DX308" s="435"/>
      <c r="DY308" s="435"/>
      <c r="DZ308" s="435"/>
      <c r="EA308" s="435"/>
      <c r="EB308" s="434"/>
      <c r="EC308" s="435"/>
      <c r="ED308" s="435"/>
      <c r="EE308" s="435"/>
      <c r="EF308" s="435"/>
      <c r="EG308" s="435"/>
      <c r="EH308" s="435"/>
      <c r="EI308" s="435"/>
      <c r="EJ308" s="435"/>
      <c r="EK308" s="435"/>
      <c r="EL308" s="128"/>
      <c r="EV308" s="128"/>
      <c r="FF308" s="128"/>
      <c r="FP308" s="128"/>
      <c r="FZ308" s="128"/>
      <c r="GJ308" s="128"/>
      <c r="GT308" s="128"/>
      <c r="HD308" s="128"/>
      <c r="HN308" s="128"/>
      <c r="HX308" s="128"/>
      <c r="IH308" s="128"/>
      <c r="IR308" s="128"/>
      <c r="JB308" s="128"/>
      <c r="JL308" s="128"/>
      <c r="JV308" s="128"/>
      <c r="KF308" s="128"/>
    </row>
    <row xmlns:x14ac="http://schemas.microsoft.com/office/spreadsheetml/2009/9/ac" r="309" s="3" customFormat="true" x14ac:dyDescent="0.25">
      <c r="A309" s="389"/>
      <c r="B309" s="128"/>
      <c r="L309" s="128"/>
      <c r="V309" s="128"/>
      <c r="AF309" s="128"/>
      <c r="AP309" s="434"/>
      <c r="AQ309" s="435"/>
      <c r="AR309" s="435"/>
      <c r="AS309" s="435"/>
      <c r="AT309" s="435"/>
      <c r="AU309" s="435"/>
      <c r="AV309" s="435"/>
      <c r="AW309" s="435"/>
      <c r="AX309" s="435"/>
      <c r="AY309" s="435"/>
      <c r="AZ309" s="434"/>
      <c r="BA309" s="435"/>
      <c r="BB309" s="435"/>
      <c r="BC309" s="435"/>
      <c r="BD309" s="435"/>
      <c r="BE309" s="435"/>
      <c r="BF309" s="435"/>
      <c r="BG309" s="435"/>
      <c r="BH309" s="435"/>
      <c r="BI309" s="435"/>
      <c r="BJ309" s="128"/>
      <c r="BT309" s="128"/>
      <c r="BU309" s="128"/>
      <c r="BV309" s="128"/>
      <c r="BW309" s="128"/>
      <c r="BX309" s="128"/>
      <c r="BY309" s="128"/>
      <c r="BZ309" s="128"/>
      <c r="CA309" s="128"/>
      <c r="CD309" s="434"/>
      <c r="CE309" s="435"/>
      <c r="CF309" s="435"/>
      <c r="CG309" s="435"/>
      <c r="CH309" s="435"/>
      <c r="CI309" s="435"/>
      <c r="CJ309" s="435"/>
      <c r="CK309" s="435"/>
      <c r="CL309" s="435"/>
      <c r="CM309" s="435"/>
      <c r="CN309" s="434"/>
      <c r="CO309" s="435"/>
      <c r="CP309" s="435"/>
      <c r="CQ309" s="435"/>
      <c r="CR309" s="435"/>
      <c r="CS309" s="435"/>
      <c r="CT309" s="435"/>
      <c r="CU309" s="435"/>
      <c r="CV309" s="435"/>
      <c r="CW309" s="435"/>
      <c r="CX309" s="128"/>
      <c r="DH309" s="128"/>
      <c r="DR309" s="434"/>
      <c r="DS309" s="435"/>
      <c r="DT309" s="435"/>
      <c r="DU309" s="435"/>
      <c r="DV309" s="435"/>
      <c r="DW309" s="435"/>
      <c r="DX309" s="435"/>
      <c r="DY309" s="435"/>
      <c r="DZ309" s="435"/>
      <c r="EA309" s="435"/>
      <c r="EB309" s="434"/>
      <c r="EC309" s="435"/>
      <c r="ED309" s="435"/>
      <c r="EE309" s="435"/>
      <c r="EF309" s="435"/>
      <c r="EG309" s="435"/>
      <c r="EH309" s="435"/>
      <c r="EI309" s="435"/>
      <c r="EJ309" s="435"/>
      <c r="EK309" s="435"/>
      <c r="EL309" s="128"/>
      <c r="EV309" s="128"/>
      <c r="FF309" s="128"/>
      <c r="FP309" s="128"/>
      <c r="FZ309" s="128"/>
      <c r="GJ309" s="128"/>
      <c r="GT309" s="128"/>
      <c r="HD309" s="128"/>
      <c r="HN309" s="128"/>
      <c r="HX309" s="128"/>
      <c r="IH309" s="128"/>
      <c r="IR309" s="128"/>
      <c r="JB309" s="128"/>
      <c r="JL309" s="128"/>
      <c r="JV309" s="128"/>
      <c r="KF309" s="128"/>
    </row>
    <row xmlns:x14ac="http://schemas.microsoft.com/office/spreadsheetml/2009/9/ac" r="310" s="3" customFormat="true" x14ac:dyDescent="0.25">
      <c r="A310" s="389"/>
      <c r="B310" s="128"/>
      <c r="L310" s="128"/>
      <c r="V310" s="128"/>
      <c r="AF310" s="128"/>
      <c r="AP310" s="434"/>
      <c r="AQ310" s="435"/>
      <c r="AR310" s="435"/>
      <c r="AS310" s="435"/>
      <c r="AT310" s="435"/>
      <c r="AU310" s="435"/>
      <c r="AV310" s="435"/>
      <c r="AW310" s="435"/>
      <c r="AX310" s="435"/>
      <c r="AY310" s="435"/>
      <c r="AZ310" s="434"/>
      <c r="BA310" s="435"/>
      <c r="BB310" s="435"/>
      <c r="BC310" s="435"/>
      <c r="BD310" s="435"/>
      <c r="BE310" s="435"/>
      <c r="BF310" s="435"/>
      <c r="BG310" s="435"/>
      <c r="BH310" s="435"/>
      <c r="BI310" s="435"/>
      <c r="BJ310" s="128"/>
      <c r="BT310" s="128"/>
      <c r="BU310" s="128"/>
      <c r="BV310" s="128"/>
      <c r="BW310" s="128"/>
      <c r="BX310" s="128"/>
      <c r="BY310" s="128"/>
      <c r="BZ310" s="128"/>
      <c r="CA310" s="128"/>
      <c r="CD310" s="434"/>
      <c r="CE310" s="435"/>
      <c r="CF310" s="435"/>
      <c r="CG310" s="435"/>
      <c r="CH310" s="435"/>
      <c r="CI310" s="435"/>
      <c r="CJ310" s="435"/>
      <c r="CK310" s="435"/>
      <c r="CL310" s="435"/>
      <c r="CM310" s="435"/>
      <c r="CN310" s="434"/>
      <c r="CO310" s="435"/>
      <c r="CP310" s="435"/>
      <c r="CQ310" s="435"/>
      <c r="CR310" s="435"/>
      <c r="CS310" s="435"/>
      <c r="CT310" s="435"/>
      <c r="CU310" s="435"/>
      <c r="CV310" s="435"/>
      <c r="CW310" s="435"/>
      <c r="CX310" s="128"/>
      <c r="DH310" s="128"/>
      <c r="DR310" s="434"/>
      <c r="DS310" s="435"/>
      <c r="DT310" s="435"/>
      <c r="DU310" s="435"/>
      <c r="DV310" s="435"/>
      <c r="DW310" s="435"/>
      <c r="DX310" s="435"/>
      <c r="DY310" s="435"/>
      <c r="DZ310" s="435"/>
      <c r="EA310" s="435"/>
      <c r="EB310" s="434"/>
      <c r="EC310" s="435"/>
      <c r="ED310" s="435"/>
      <c r="EE310" s="435"/>
      <c r="EF310" s="435"/>
      <c r="EG310" s="435"/>
      <c r="EH310" s="435"/>
      <c r="EI310" s="435"/>
      <c r="EJ310" s="435"/>
      <c r="EK310" s="435"/>
      <c r="EL310" s="128"/>
      <c r="EV310" s="128"/>
      <c r="FF310" s="128"/>
      <c r="FP310" s="128"/>
      <c r="FZ310" s="128"/>
      <c r="GJ310" s="128"/>
      <c r="GT310" s="128"/>
      <c r="HD310" s="128"/>
      <c r="HN310" s="128"/>
      <c r="HX310" s="128"/>
      <c r="IH310" s="128"/>
      <c r="IR310" s="128"/>
      <c r="JB310" s="128"/>
      <c r="JL310" s="128"/>
      <c r="JV310" s="128"/>
      <c r="KF310" s="128"/>
    </row>
    <row xmlns:x14ac="http://schemas.microsoft.com/office/spreadsheetml/2009/9/ac" r="311" s="3" customFormat="true" x14ac:dyDescent="0.25">
      <c r="A311" s="389"/>
      <c r="B311" s="128"/>
      <c r="L311" s="128"/>
      <c r="V311" s="128"/>
      <c r="AF311" s="128"/>
      <c r="AP311" s="434"/>
      <c r="AQ311" s="435"/>
      <c r="AR311" s="435"/>
      <c r="AS311" s="435"/>
      <c r="AT311" s="435"/>
      <c r="AU311" s="435"/>
      <c r="AV311" s="435"/>
      <c r="AW311" s="435"/>
      <c r="AX311" s="435"/>
      <c r="AY311" s="435"/>
      <c r="AZ311" s="434"/>
      <c r="BA311" s="435"/>
      <c r="BB311" s="435"/>
      <c r="BC311" s="435"/>
      <c r="BD311" s="435"/>
      <c r="BE311" s="435"/>
      <c r="BF311" s="435"/>
      <c r="BG311" s="435"/>
      <c r="BH311" s="435"/>
      <c r="BI311" s="435"/>
      <c r="BJ311" s="128"/>
      <c r="BT311" s="128"/>
      <c r="BU311" s="128"/>
      <c r="BV311" s="128"/>
      <c r="BW311" s="128"/>
      <c r="BX311" s="128"/>
      <c r="BY311" s="128"/>
      <c r="BZ311" s="128"/>
      <c r="CA311" s="128"/>
      <c r="CD311" s="434"/>
      <c r="CE311" s="435"/>
      <c r="CF311" s="435"/>
      <c r="CG311" s="435"/>
      <c r="CH311" s="435"/>
      <c r="CI311" s="435"/>
      <c r="CJ311" s="435"/>
      <c r="CK311" s="435"/>
      <c r="CL311" s="435"/>
      <c r="CM311" s="435"/>
      <c r="CN311" s="434"/>
      <c r="CO311" s="435"/>
      <c r="CP311" s="435"/>
      <c r="CQ311" s="435"/>
      <c r="CR311" s="435"/>
      <c r="CS311" s="435"/>
      <c r="CT311" s="435"/>
      <c r="CU311" s="435"/>
      <c r="CV311" s="435"/>
      <c r="CW311" s="435"/>
      <c r="CX311" s="128"/>
      <c r="DH311" s="128"/>
      <c r="DR311" s="434"/>
      <c r="DS311" s="435"/>
      <c r="DT311" s="435"/>
      <c r="DU311" s="435"/>
      <c r="DV311" s="435"/>
      <c r="DW311" s="435"/>
      <c r="DX311" s="435"/>
      <c r="DY311" s="435"/>
      <c r="DZ311" s="435"/>
      <c r="EA311" s="435"/>
      <c r="EB311" s="434"/>
      <c r="EC311" s="435"/>
      <c r="ED311" s="435"/>
      <c r="EE311" s="435"/>
      <c r="EF311" s="435"/>
      <c r="EG311" s="435"/>
      <c r="EH311" s="435"/>
      <c r="EI311" s="435"/>
      <c r="EJ311" s="435"/>
      <c r="EK311" s="435"/>
      <c r="EL311" s="128"/>
      <c r="EV311" s="128"/>
      <c r="FF311" s="128"/>
      <c r="FP311" s="128"/>
      <c r="FZ311" s="128"/>
      <c r="GJ311" s="128"/>
      <c r="GT311" s="128"/>
      <c r="HD311" s="128"/>
      <c r="HN311" s="128"/>
      <c r="HX311" s="128"/>
      <c r="IH311" s="128"/>
      <c r="IR311" s="128"/>
      <c r="JB311" s="128"/>
      <c r="JL311" s="128"/>
      <c r="JV311" s="128"/>
      <c r="KF311" s="128"/>
    </row>
    <row xmlns:x14ac="http://schemas.microsoft.com/office/spreadsheetml/2009/9/ac" r="312" s="3" customFormat="true" x14ac:dyDescent="0.25">
      <c r="A312" s="389"/>
      <c r="B312" s="128"/>
      <c r="L312" s="128"/>
      <c r="V312" s="128"/>
      <c r="AF312" s="128"/>
      <c r="AP312" s="434"/>
      <c r="AQ312" s="435"/>
      <c r="AR312" s="435"/>
      <c r="AS312" s="435"/>
      <c r="AT312" s="435"/>
      <c r="AU312" s="435"/>
      <c r="AV312" s="435"/>
      <c r="AW312" s="435"/>
      <c r="AX312" s="435"/>
      <c r="AY312" s="435"/>
      <c r="AZ312" s="434"/>
      <c r="BA312" s="435"/>
      <c r="BB312" s="435"/>
      <c r="BC312" s="435"/>
      <c r="BD312" s="435"/>
      <c r="BE312" s="435"/>
      <c r="BF312" s="435"/>
      <c r="BG312" s="435"/>
      <c r="BH312" s="435"/>
      <c r="BI312" s="435"/>
      <c r="BJ312" s="128"/>
      <c r="BT312" s="128"/>
      <c r="BU312" s="128"/>
      <c r="BV312" s="128"/>
      <c r="BW312" s="128"/>
      <c r="BX312" s="128"/>
      <c r="BY312" s="128"/>
      <c r="BZ312" s="128"/>
      <c r="CA312" s="128"/>
      <c r="CD312" s="434"/>
      <c r="CE312" s="435"/>
      <c r="CF312" s="435"/>
      <c r="CG312" s="435"/>
      <c r="CH312" s="435"/>
      <c r="CI312" s="435"/>
      <c r="CJ312" s="435"/>
      <c r="CK312" s="435"/>
      <c r="CL312" s="435"/>
      <c r="CM312" s="435"/>
      <c r="CN312" s="434"/>
      <c r="CO312" s="435"/>
      <c r="CP312" s="435"/>
      <c r="CQ312" s="435"/>
      <c r="CR312" s="435"/>
      <c r="CS312" s="435"/>
      <c r="CT312" s="435"/>
      <c r="CU312" s="435"/>
      <c r="CV312" s="435"/>
      <c r="CW312" s="435"/>
      <c r="CX312" s="128"/>
      <c r="DH312" s="128"/>
      <c r="DR312" s="434"/>
      <c r="DS312" s="435"/>
      <c r="DT312" s="435"/>
      <c r="DU312" s="435"/>
      <c r="DV312" s="435"/>
      <c r="DW312" s="435"/>
      <c r="DX312" s="435"/>
      <c r="DY312" s="435"/>
      <c r="DZ312" s="435"/>
      <c r="EA312" s="435"/>
      <c r="EB312" s="434"/>
      <c r="EC312" s="435"/>
      <c r="ED312" s="435"/>
      <c r="EE312" s="435"/>
      <c r="EF312" s="435"/>
      <c r="EG312" s="435"/>
      <c r="EH312" s="435"/>
      <c r="EI312" s="435"/>
      <c r="EJ312" s="435"/>
      <c r="EK312" s="435"/>
      <c r="EL312" s="128"/>
      <c r="EV312" s="128"/>
      <c r="FF312" s="128"/>
      <c r="FP312" s="128"/>
      <c r="FZ312" s="128"/>
      <c r="GJ312" s="128"/>
      <c r="GT312" s="128"/>
      <c r="HD312" s="128"/>
      <c r="HN312" s="128"/>
      <c r="HX312" s="128"/>
      <c r="IH312" s="128"/>
      <c r="IR312" s="128"/>
      <c r="JB312" s="128"/>
      <c r="JL312" s="128"/>
      <c r="JV312" s="128"/>
      <c r="KF312" s="128"/>
    </row>
    <row xmlns:x14ac="http://schemas.microsoft.com/office/spreadsheetml/2009/9/ac" r="313" s="3" customFormat="true" x14ac:dyDescent="0.25">
      <c r="A313" s="389"/>
      <c r="B313" s="128"/>
      <c r="L313" s="128"/>
      <c r="V313" s="128"/>
      <c r="AF313" s="128"/>
      <c r="AP313" s="434"/>
      <c r="AQ313" s="435"/>
      <c r="AR313" s="435"/>
      <c r="AS313" s="435"/>
      <c r="AT313" s="435"/>
      <c r="AU313" s="435"/>
      <c r="AV313" s="435"/>
      <c r="AW313" s="435"/>
      <c r="AX313" s="435"/>
      <c r="AY313" s="435"/>
      <c r="AZ313" s="434"/>
      <c r="BA313" s="435"/>
      <c r="BB313" s="435"/>
      <c r="BC313" s="435"/>
      <c r="BD313" s="435"/>
      <c r="BE313" s="435"/>
      <c r="BF313" s="435"/>
      <c r="BG313" s="435"/>
      <c r="BH313" s="435"/>
      <c r="BI313" s="435"/>
      <c r="BJ313" s="128"/>
      <c r="BT313" s="128"/>
      <c r="BU313" s="128"/>
      <c r="BV313" s="128"/>
      <c r="BW313" s="128"/>
      <c r="BX313" s="128"/>
      <c r="BY313" s="128"/>
      <c r="BZ313" s="128"/>
      <c r="CA313" s="128"/>
      <c r="CD313" s="434"/>
      <c r="CE313" s="435"/>
      <c r="CF313" s="435"/>
      <c r="CG313" s="435"/>
      <c r="CH313" s="435"/>
      <c r="CI313" s="435"/>
      <c r="CJ313" s="435"/>
      <c r="CK313" s="435"/>
      <c r="CL313" s="435"/>
      <c r="CM313" s="435"/>
      <c r="CN313" s="434"/>
      <c r="CO313" s="435"/>
      <c r="CP313" s="435"/>
      <c r="CQ313" s="435"/>
      <c r="CR313" s="435"/>
      <c r="CS313" s="435"/>
      <c r="CT313" s="435"/>
      <c r="CU313" s="435"/>
      <c r="CV313" s="435"/>
      <c r="CW313" s="435"/>
      <c r="CX313" s="128"/>
      <c r="DH313" s="128"/>
      <c r="DR313" s="434"/>
      <c r="DS313" s="435"/>
      <c r="DT313" s="435"/>
      <c r="DU313" s="435"/>
      <c r="DV313" s="435"/>
      <c r="DW313" s="435"/>
      <c r="DX313" s="435"/>
      <c r="DY313" s="435"/>
      <c r="DZ313" s="435"/>
      <c r="EA313" s="435"/>
      <c r="EB313" s="434"/>
      <c r="EC313" s="435"/>
      <c r="ED313" s="435"/>
      <c r="EE313" s="435"/>
      <c r="EF313" s="435"/>
      <c r="EG313" s="435"/>
      <c r="EH313" s="435"/>
      <c r="EI313" s="435"/>
      <c r="EJ313" s="435"/>
      <c r="EK313" s="435"/>
      <c r="EL313" s="128"/>
      <c r="EV313" s="128"/>
      <c r="FF313" s="128"/>
      <c r="FP313" s="128"/>
      <c r="FZ313" s="128"/>
      <c r="GJ313" s="128"/>
      <c r="GT313" s="128"/>
      <c r="HD313" s="128"/>
      <c r="HN313" s="128"/>
      <c r="HX313" s="128"/>
      <c r="IH313" s="128"/>
      <c r="IR313" s="128"/>
      <c r="JB313" s="128"/>
      <c r="JL313" s="128"/>
      <c r="JV313" s="128"/>
      <c r="KF313" s="128"/>
    </row>
    <row xmlns:x14ac="http://schemas.microsoft.com/office/spreadsheetml/2009/9/ac" r="314" s="3" customFormat="true" x14ac:dyDescent="0.25">
      <c r="A314" s="389"/>
      <c r="B314" s="128"/>
      <c r="L314" s="128"/>
      <c r="V314" s="128"/>
      <c r="AF314" s="128"/>
      <c r="AP314" s="434"/>
      <c r="AQ314" s="435"/>
      <c r="AR314" s="435"/>
      <c r="AS314" s="435"/>
      <c r="AT314" s="435"/>
      <c r="AU314" s="435"/>
      <c r="AV314" s="435"/>
      <c r="AW314" s="435"/>
      <c r="AX314" s="435"/>
      <c r="AY314" s="435"/>
      <c r="AZ314" s="434"/>
      <c r="BA314" s="435"/>
      <c r="BB314" s="435"/>
      <c r="BC314" s="435"/>
      <c r="BD314" s="435"/>
      <c r="BE314" s="435"/>
      <c r="BF314" s="435"/>
      <c r="BG314" s="435"/>
      <c r="BH314" s="435"/>
      <c r="BI314" s="435"/>
      <c r="BJ314" s="128"/>
      <c r="BT314" s="128"/>
      <c r="BU314" s="128"/>
      <c r="BV314" s="128"/>
      <c r="BW314" s="128"/>
      <c r="BX314" s="128"/>
      <c r="BY314" s="128"/>
      <c r="BZ314" s="128"/>
      <c r="CA314" s="128"/>
      <c r="CD314" s="434"/>
      <c r="CE314" s="435"/>
      <c r="CF314" s="435"/>
      <c r="CG314" s="435"/>
      <c r="CH314" s="435"/>
      <c r="CI314" s="435"/>
      <c r="CJ314" s="435"/>
      <c r="CK314" s="435"/>
      <c r="CL314" s="435"/>
      <c r="CM314" s="435"/>
      <c r="CN314" s="434"/>
      <c r="CO314" s="435"/>
      <c r="CP314" s="435"/>
      <c r="CQ314" s="435"/>
      <c r="CR314" s="435"/>
      <c r="CS314" s="435"/>
      <c r="CT314" s="435"/>
      <c r="CU314" s="435"/>
      <c r="CV314" s="435"/>
      <c r="CW314" s="435"/>
      <c r="CX314" s="128"/>
      <c r="DH314" s="128"/>
      <c r="DR314" s="434"/>
      <c r="DS314" s="435"/>
      <c r="DT314" s="435"/>
      <c r="DU314" s="435"/>
      <c r="DV314" s="435"/>
      <c r="DW314" s="435"/>
      <c r="DX314" s="435"/>
      <c r="DY314" s="435"/>
      <c r="DZ314" s="435"/>
      <c r="EA314" s="435"/>
      <c r="EB314" s="434"/>
      <c r="EC314" s="435"/>
      <c r="ED314" s="435"/>
      <c r="EE314" s="435"/>
      <c r="EF314" s="435"/>
      <c r="EG314" s="435"/>
      <c r="EH314" s="435"/>
      <c r="EI314" s="435"/>
      <c r="EJ314" s="435"/>
      <c r="EK314" s="435"/>
      <c r="EL314" s="128"/>
      <c r="EV314" s="128"/>
      <c r="FF314" s="128"/>
      <c r="FP314" s="128"/>
      <c r="FZ314" s="128"/>
      <c r="GJ314" s="128"/>
      <c r="GT314" s="128"/>
      <c r="HD314" s="128"/>
      <c r="HN314" s="128"/>
      <c r="HX314" s="128"/>
      <c r="IH314" s="128"/>
      <c r="IR314" s="128"/>
      <c r="JB314" s="128"/>
      <c r="JL314" s="128"/>
      <c r="JV314" s="128"/>
      <c r="KF314" s="128"/>
    </row>
    <row xmlns:x14ac="http://schemas.microsoft.com/office/spreadsheetml/2009/9/ac" r="315" s="3" customFormat="true" x14ac:dyDescent="0.25">
      <c r="A315" s="389"/>
      <c r="B315" s="128"/>
      <c r="L315" s="128"/>
      <c r="V315" s="128"/>
      <c r="AF315" s="128"/>
      <c r="AP315" s="434"/>
      <c r="AQ315" s="435"/>
      <c r="AR315" s="435"/>
      <c r="AS315" s="435"/>
      <c r="AT315" s="435"/>
      <c r="AU315" s="435"/>
      <c r="AV315" s="435"/>
      <c r="AW315" s="435"/>
      <c r="AX315" s="435"/>
      <c r="AY315" s="435"/>
      <c r="AZ315" s="434"/>
      <c r="BA315" s="435"/>
      <c r="BB315" s="435"/>
      <c r="BC315" s="435"/>
      <c r="BD315" s="435"/>
      <c r="BE315" s="435"/>
      <c r="BF315" s="435"/>
      <c r="BG315" s="435"/>
      <c r="BH315" s="435"/>
      <c r="BI315" s="435"/>
      <c r="BJ315" s="128"/>
      <c r="BT315" s="128"/>
      <c r="BU315" s="128"/>
      <c r="BV315" s="128"/>
      <c r="BW315" s="128"/>
      <c r="BX315" s="128"/>
      <c r="BY315" s="128"/>
      <c r="BZ315" s="128"/>
      <c r="CA315" s="128"/>
      <c r="CD315" s="434"/>
      <c r="CE315" s="435"/>
      <c r="CF315" s="435"/>
      <c r="CG315" s="435"/>
      <c r="CH315" s="435"/>
      <c r="CI315" s="435"/>
      <c r="CJ315" s="435"/>
      <c r="CK315" s="435"/>
      <c r="CL315" s="435"/>
      <c r="CM315" s="435"/>
      <c r="CN315" s="434"/>
      <c r="CO315" s="435"/>
      <c r="CP315" s="435"/>
      <c r="CQ315" s="435"/>
      <c r="CR315" s="435"/>
      <c r="CS315" s="435"/>
      <c r="CT315" s="435"/>
      <c r="CU315" s="435"/>
      <c r="CV315" s="435"/>
      <c r="CW315" s="435"/>
      <c r="CX315" s="128"/>
      <c r="DH315" s="128"/>
      <c r="DR315" s="434"/>
      <c r="DS315" s="435"/>
      <c r="DT315" s="435"/>
      <c r="DU315" s="435"/>
      <c r="DV315" s="435"/>
      <c r="DW315" s="435"/>
      <c r="DX315" s="435"/>
      <c r="DY315" s="435"/>
      <c r="DZ315" s="435"/>
      <c r="EA315" s="435"/>
      <c r="EB315" s="434"/>
      <c r="EC315" s="435"/>
      <c r="ED315" s="435"/>
      <c r="EE315" s="435"/>
      <c r="EF315" s="435"/>
      <c r="EG315" s="435"/>
      <c r="EH315" s="435"/>
      <c r="EI315" s="435"/>
      <c r="EJ315" s="435"/>
      <c r="EK315" s="435"/>
      <c r="EL315" s="128"/>
      <c r="EV315" s="128"/>
      <c r="FF315" s="128"/>
      <c r="FP315" s="128"/>
      <c r="FZ315" s="128"/>
      <c r="GJ315" s="128"/>
      <c r="GT315" s="128"/>
      <c r="HD315" s="128"/>
      <c r="HN315" s="128"/>
      <c r="HX315" s="128"/>
      <c r="IH315" s="128"/>
      <c r="IR315" s="128"/>
      <c r="JB315" s="128"/>
      <c r="JL315" s="128"/>
      <c r="JV315" s="128"/>
      <c r="KF315" s="128"/>
    </row>
    <row xmlns:x14ac="http://schemas.microsoft.com/office/spreadsheetml/2009/9/ac" r="316" s="3" customFormat="true" x14ac:dyDescent="0.25">
      <c r="A316" s="389"/>
      <c r="B316" s="128"/>
      <c r="L316" s="128"/>
      <c r="V316" s="128"/>
      <c r="AF316" s="128"/>
      <c r="AP316" s="434"/>
      <c r="AQ316" s="435"/>
      <c r="AR316" s="435"/>
      <c r="AS316" s="435"/>
      <c r="AT316" s="435"/>
      <c r="AU316" s="435"/>
      <c r="AV316" s="435"/>
      <c r="AW316" s="435"/>
      <c r="AX316" s="435"/>
      <c r="AY316" s="435"/>
      <c r="AZ316" s="434"/>
      <c r="BA316" s="435"/>
      <c r="BB316" s="435"/>
      <c r="BC316" s="435"/>
      <c r="BD316" s="435"/>
      <c r="BE316" s="435"/>
      <c r="BF316" s="435"/>
      <c r="BG316" s="435"/>
      <c r="BH316" s="435"/>
      <c r="BI316" s="435"/>
      <c r="BJ316" s="128"/>
      <c r="BT316" s="128"/>
      <c r="BU316" s="128"/>
      <c r="BV316" s="128"/>
      <c r="BW316" s="128"/>
      <c r="BX316" s="128"/>
      <c r="BY316" s="128"/>
      <c r="BZ316" s="128"/>
      <c r="CA316" s="128"/>
      <c r="CD316" s="434"/>
      <c r="CE316" s="435"/>
      <c r="CF316" s="435"/>
      <c r="CG316" s="435"/>
      <c r="CH316" s="435"/>
      <c r="CI316" s="435"/>
      <c r="CJ316" s="435"/>
      <c r="CK316" s="435"/>
      <c r="CL316" s="435"/>
      <c r="CM316" s="435"/>
      <c r="CN316" s="434"/>
      <c r="CO316" s="435"/>
      <c r="CP316" s="435"/>
      <c r="CQ316" s="435"/>
      <c r="CR316" s="435"/>
      <c r="CS316" s="435"/>
      <c r="CT316" s="435"/>
      <c r="CU316" s="435"/>
      <c r="CV316" s="435"/>
      <c r="CW316" s="435"/>
      <c r="CX316" s="128"/>
      <c r="DH316" s="128"/>
      <c r="DR316" s="434"/>
      <c r="DS316" s="435"/>
      <c r="DT316" s="435"/>
      <c r="DU316" s="435"/>
      <c r="DV316" s="435"/>
      <c r="DW316" s="435"/>
      <c r="DX316" s="435"/>
      <c r="DY316" s="435"/>
      <c r="DZ316" s="435"/>
      <c r="EA316" s="435"/>
      <c r="EB316" s="434"/>
      <c r="EC316" s="435"/>
      <c r="ED316" s="435"/>
      <c r="EE316" s="435"/>
      <c r="EF316" s="435"/>
      <c r="EG316" s="435"/>
      <c r="EH316" s="435"/>
      <c r="EI316" s="435"/>
      <c r="EJ316" s="435"/>
      <c r="EK316" s="435"/>
      <c r="EL316" s="128"/>
      <c r="EV316" s="128"/>
      <c r="FF316" s="128"/>
      <c r="FP316" s="128"/>
      <c r="FZ316" s="128"/>
      <c r="GJ316" s="128"/>
      <c r="GT316" s="128"/>
      <c r="HD316" s="128"/>
      <c r="HN316" s="128"/>
      <c r="HX316" s="128"/>
      <c r="IH316" s="128"/>
      <c r="IR316" s="128"/>
      <c r="JB316" s="128"/>
      <c r="JL316" s="128"/>
      <c r="JV316" s="128"/>
      <c r="KF316" s="128"/>
    </row>
    <row xmlns:x14ac="http://schemas.microsoft.com/office/spreadsheetml/2009/9/ac" r="317" s="3" customFormat="true" x14ac:dyDescent="0.25">
      <c r="A317" s="389"/>
      <c r="B317" s="128"/>
      <c r="L317" s="128"/>
      <c r="V317" s="128"/>
      <c r="AF317" s="128"/>
      <c r="AP317" s="434"/>
      <c r="AQ317" s="435"/>
      <c r="AR317" s="435"/>
      <c r="AS317" s="435"/>
      <c r="AT317" s="435"/>
      <c r="AU317" s="435"/>
      <c r="AV317" s="435"/>
      <c r="AW317" s="435"/>
      <c r="AX317" s="435"/>
      <c r="AY317" s="435"/>
      <c r="AZ317" s="434"/>
      <c r="BA317" s="435"/>
      <c r="BB317" s="435"/>
      <c r="BC317" s="435"/>
      <c r="BD317" s="435"/>
      <c r="BE317" s="435"/>
      <c r="BF317" s="435"/>
      <c r="BG317" s="435"/>
      <c r="BH317" s="435"/>
      <c r="BI317" s="435"/>
      <c r="BJ317" s="128"/>
      <c r="BT317" s="128"/>
      <c r="BU317" s="128"/>
      <c r="BV317" s="128"/>
      <c r="BW317" s="128"/>
      <c r="BX317" s="128"/>
      <c r="BY317" s="128"/>
      <c r="BZ317" s="128"/>
      <c r="CA317" s="128"/>
      <c r="CD317" s="434"/>
      <c r="CE317" s="435"/>
      <c r="CF317" s="435"/>
      <c r="CG317" s="435"/>
      <c r="CH317" s="435"/>
      <c r="CI317" s="435"/>
      <c r="CJ317" s="435"/>
      <c r="CK317" s="435"/>
      <c r="CL317" s="435"/>
      <c r="CM317" s="435"/>
      <c r="CN317" s="434"/>
      <c r="CO317" s="435"/>
      <c r="CP317" s="435"/>
      <c r="CQ317" s="435"/>
      <c r="CR317" s="435"/>
      <c r="CS317" s="435"/>
      <c r="CT317" s="435"/>
      <c r="CU317" s="435"/>
      <c r="CV317" s="435"/>
      <c r="CW317" s="435"/>
      <c r="CX317" s="128"/>
      <c r="DH317" s="128"/>
      <c r="DR317" s="434"/>
      <c r="DS317" s="435"/>
      <c r="DT317" s="435"/>
      <c r="DU317" s="435"/>
      <c r="DV317" s="435"/>
      <c r="DW317" s="435"/>
      <c r="DX317" s="435"/>
      <c r="DY317" s="435"/>
      <c r="DZ317" s="435"/>
      <c r="EA317" s="435"/>
      <c r="EB317" s="434"/>
      <c r="EC317" s="435"/>
      <c r="ED317" s="435"/>
      <c r="EE317" s="435"/>
      <c r="EF317" s="435"/>
      <c r="EG317" s="435"/>
      <c r="EH317" s="435"/>
      <c r="EI317" s="435"/>
      <c r="EJ317" s="435"/>
      <c r="EK317" s="435"/>
      <c r="EL317" s="128"/>
      <c r="EV317" s="128"/>
      <c r="FF317" s="128"/>
      <c r="FP317" s="128"/>
      <c r="FZ317" s="128"/>
      <c r="GJ317" s="128"/>
      <c r="GT317" s="128"/>
      <c r="HD317" s="128"/>
      <c r="HN317" s="128"/>
      <c r="HX317" s="128"/>
      <c r="IH317" s="128"/>
      <c r="IR317" s="128"/>
      <c r="JB317" s="128"/>
      <c r="JL317" s="128"/>
      <c r="JV317" s="128"/>
      <c r="KF317" s="128"/>
    </row>
    <row xmlns:x14ac="http://schemas.microsoft.com/office/spreadsheetml/2009/9/ac" r="318" s="3" customFormat="true" x14ac:dyDescent="0.25">
      <c r="A318" s="389"/>
      <c r="B318" s="128"/>
      <c r="L318" s="128"/>
      <c r="V318" s="128"/>
      <c r="AF318" s="128"/>
      <c r="AP318" s="434"/>
      <c r="AQ318" s="435"/>
      <c r="AR318" s="435"/>
      <c r="AS318" s="435"/>
      <c r="AT318" s="435"/>
      <c r="AU318" s="435"/>
      <c r="AV318" s="435"/>
      <c r="AW318" s="435"/>
      <c r="AX318" s="435"/>
      <c r="AY318" s="435"/>
      <c r="AZ318" s="434"/>
      <c r="BA318" s="435"/>
      <c r="BB318" s="435"/>
      <c r="BC318" s="435"/>
      <c r="BD318" s="435"/>
      <c r="BE318" s="435"/>
      <c r="BF318" s="435"/>
      <c r="BG318" s="435"/>
      <c r="BH318" s="435"/>
      <c r="BI318" s="435"/>
      <c r="BJ318" s="128"/>
      <c r="BT318" s="128"/>
      <c r="BU318" s="128"/>
      <c r="BV318" s="128"/>
      <c r="BW318" s="128"/>
      <c r="BX318" s="128"/>
      <c r="BY318" s="128"/>
      <c r="BZ318" s="128"/>
      <c r="CA318" s="128"/>
      <c r="CD318" s="434"/>
      <c r="CE318" s="435"/>
      <c r="CF318" s="435"/>
      <c r="CG318" s="435"/>
      <c r="CH318" s="435"/>
      <c r="CI318" s="435"/>
      <c r="CJ318" s="435"/>
      <c r="CK318" s="435"/>
      <c r="CL318" s="435"/>
      <c r="CM318" s="435"/>
      <c r="CN318" s="434"/>
      <c r="CO318" s="435"/>
      <c r="CP318" s="435"/>
      <c r="CQ318" s="435"/>
      <c r="CR318" s="435"/>
      <c r="CS318" s="435"/>
      <c r="CT318" s="435"/>
      <c r="CU318" s="435"/>
      <c r="CV318" s="435"/>
      <c r="CW318" s="435"/>
      <c r="CX318" s="128"/>
      <c r="DH318" s="128"/>
      <c r="DR318" s="434"/>
      <c r="DS318" s="435"/>
      <c r="DT318" s="435"/>
      <c r="DU318" s="435"/>
      <c r="DV318" s="435"/>
      <c r="DW318" s="435"/>
      <c r="DX318" s="435"/>
      <c r="DY318" s="435"/>
      <c r="DZ318" s="435"/>
      <c r="EA318" s="435"/>
      <c r="EB318" s="434"/>
      <c r="EC318" s="435"/>
      <c r="ED318" s="435"/>
      <c r="EE318" s="435"/>
      <c r="EF318" s="435"/>
      <c r="EG318" s="435"/>
      <c r="EH318" s="435"/>
      <c r="EI318" s="435"/>
      <c r="EJ318" s="435"/>
      <c r="EK318" s="435"/>
      <c r="EL318" s="128"/>
      <c r="EV318" s="128"/>
      <c r="FF318" s="128"/>
      <c r="FP318" s="128"/>
      <c r="FZ318" s="128"/>
      <c r="GJ318" s="128"/>
      <c r="GT318" s="128"/>
      <c r="HD318" s="128"/>
      <c r="HN318" s="128"/>
      <c r="HX318" s="128"/>
      <c r="IH318" s="128"/>
      <c r="IR318" s="128"/>
      <c r="JB318" s="128"/>
      <c r="JL318" s="128"/>
      <c r="JV318" s="128"/>
      <c r="KF318" s="128"/>
    </row>
    <row xmlns:x14ac="http://schemas.microsoft.com/office/spreadsheetml/2009/9/ac" r="319" s="3" customFormat="true" x14ac:dyDescent="0.25">
      <c r="A319" s="389"/>
      <c r="B319" s="128"/>
      <c r="L319" s="128"/>
      <c r="V319" s="128"/>
      <c r="AF319" s="128"/>
      <c r="AP319" s="434"/>
      <c r="AQ319" s="435"/>
      <c r="AR319" s="435"/>
      <c r="AS319" s="435"/>
      <c r="AT319" s="435"/>
      <c r="AU319" s="435"/>
      <c r="AV319" s="435"/>
      <c r="AW319" s="435"/>
      <c r="AX319" s="435"/>
      <c r="AY319" s="435"/>
      <c r="AZ319" s="434"/>
      <c r="BA319" s="435"/>
      <c r="BB319" s="435"/>
      <c r="BC319" s="435"/>
      <c r="BD319" s="435"/>
      <c r="BE319" s="435"/>
      <c r="BF319" s="435"/>
      <c r="BG319" s="435"/>
      <c r="BH319" s="435"/>
      <c r="BI319" s="435"/>
      <c r="BJ319" s="128"/>
      <c r="BT319" s="128"/>
      <c r="BU319" s="128"/>
      <c r="BV319" s="128"/>
      <c r="BW319" s="128"/>
      <c r="BX319" s="128"/>
      <c r="BY319" s="128"/>
      <c r="BZ319" s="128"/>
      <c r="CA319" s="128"/>
      <c r="CD319" s="434"/>
      <c r="CE319" s="435"/>
      <c r="CF319" s="435"/>
      <c r="CG319" s="435"/>
      <c r="CH319" s="435"/>
      <c r="CI319" s="435"/>
      <c r="CJ319" s="435"/>
      <c r="CK319" s="435"/>
      <c r="CL319" s="435"/>
      <c r="CM319" s="435"/>
      <c r="CN319" s="434"/>
      <c r="CO319" s="435"/>
      <c r="CP319" s="435"/>
      <c r="CQ319" s="435"/>
      <c r="CR319" s="435"/>
      <c r="CS319" s="435"/>
      <c r="CT319" s="435"/>
      <c r="CU319" s="435"/>
      <c r="CV319" s="435"/>
      <c r="CW319" s="435"/>
      <c r="CX319" s="128"/>
      <c r="DH319" s="128"/>
      <c r="DR319" s="434"/>
      <c r="DS319" s="435"/>
      <c r="DT319" s="435"/>
      <c r="DU319" s="435"/>
      <c r="DV319" s="435"/>
      <c r="DW319" s="435"/>
      <c r="DX319" s="435"/>
      <c r="DY319" s="435"/>
      <c r="DZ319" s="435"/>
      <c r="EA319" s="435"/>
      <c r="EB319" s="434"/>
      <c r="EC319" s="435"/>
      <c r="ED319" s="435"/>
      <c r="EE319" s="435"/>
      <c r="EF319" s="435"/>
      <c r="EG319" s="435"/>
      <c r="EH319" s="435"/>
      <c r="EI319" s="435"/>
      <c r="EJ319" s="435"/>
      <c r="EK319" s="435"/>
      <c r="EL319" s="128"/>
      <c r="EV319" s="128"/>
      <c r="FF319" s="128"/>
      <c r="FP319" s="128"/>
      <c r="FZ319" s="128"/>
      <c r="GJ319" s="128"/>
      <c r="GT319" s="128"/>
      <c r="HD319" s="128"/>
      <c r="HN319" s="128"/>
      <c r="HX319" s="128"/>
      <c r="IH319" s="128"/>
      <c r="IR319" s="128"/>
      <c r="JB319" s="128"/>
      <c r="JL319" s="128"/>
      <c r="JV319" s="128"/>
      <c r="KF319" s="128"/>
    </row>
    <row xmlns:x14ac="http://schemas.microsoft.com/office/spreadsheetml/2009/9/ac" r="320" s="3" customFormat="true" x14ac:dyDescent="0.25">
      <c r="A320" s="389"/>
      <c r="B320" s="128"/>
      <c r="L320" s="128"/>
      <c r="V320" s="128"/>
      <c r="AF320" s="128"/>
      <c r="AP320" s="434"/>
      <c r="AQ320" s="435"/>
      <c r="AR320" s="435"/>
      <c r="AS320" s="435"/>
      <c r="AT320" s="435"/>
      <c r="AU320" s="435"/>
      <c r="AV320" s="435"/>
      <c r="AW320" s="435"/>
      <c r="AX320" s="435"/>
      <c r="AY320" s="435"/>
      <c r="AZ320" s="434"/>
      <c r="BA320" s="435"/>
      <c r="BB320" s="435"/>
      <c r="BC320" s="435"/>
      <c r="BD320" s="435"/>
      <c r="BE320" s="435"/>
      <c r="BF320" s="435"/>
      <c r="BG320" s="435"/>
      <c r="BH320" s="435"/>
      <c r="BI320" s="435"/>
      <c r="BJ320" s="128"/>
      <c r="BT320" s="128"/>
      <c r="BU320" s="128"/>
      <c r="BV320" s="128"/>
      <c r="BW320" s="128"/>
      <c r="BX320" s="128"/>
      <c r="BY320" s="128"/>
      <c r="BZ320" s="128"/>
      <c r="CA320" s="128"/>
      <c r="CD320" s="434"/>
      <c r="CE320" s="435"/>
      <c r="CF320" s="435"/>
      <c r="CG320" s="435"/>
      <c r="CH320" s="435"/>
      <c r="CI320" s="435"/>
      <c r="CJ320" s="435"/>
      <c r="CK320" s="435"/>
      <c r="CL320" s="435"/>
      <c r="CM320" s="435"/>
      <c r="CN320" s="434"/>
      <c r="CO320" s="435"/>
      <c r="CP320" s="435"/>
      <c r="CQ320" s="435"/>
      <c r="CR320" s="435"/>
      <c r="CS320" s="435"/>
      <c r="CT320" s="435"/>
      <c r="CU320" s="435"/>
      <c r="CV320" s="435"/>
      <c r="CW320" s="435"/>
      <c r="CX320" s="128"/>
      <c r="DH320" s="128"/>
      <c r="DR320" s="434"/>
      <c r="DS320" s="435"/>
      <c r="DT320" s="435"/>
      <c r="DU320" s="435"/>
      <c r="DV320" s="435"/>
      <c r="DW320" s="435"/>
      <c r="DX320" s="435"/>
      <c r="DY320" s="435"/>
      <c r="DZ320" s="435"/>
      <c r="EA320" s="435"/>
      <c r="EB320" s="434"/>
      <c r="EC320" s="435"/>
      <c r="ED320" s="435"/>
      <c r="EE320" s="435"/>
      <c r="EF320" s="435"/>
      <c r="EG320" s="435"/>
      <c r="EH320" s="435"/>
      <c r="EI320" s="435"/>
      <c r="EJ320" s="435"/>
      <c r="EK320" s="435"/>
      <c r="EL320" s="128"/>
      <c r="EV320" s="128"/>
      <c r="FF320" s="128"/>
      <c r="FP320" s="128"/>
      <c r="FZ320" s="128"/>
      <c r="GJ320" s="128"/>
      <c r="GT320" s="128"/>
      <c r="HD320" s="128"/>
      <c r="HN320" s="128"/>
      <c r="HX320" s="128"/>
      <c r="IH320" s="128"/>
      <c r="IR320" s="128"/>
      <c r="JB320" s="128"/>
      <c r="JL320" s="128"/>
      <c r="JV320" s="128"/>
      <c r="KF320" s="128"/>
    </row>
    <row xmlns:x14ac="http://schemas.microsoft.com/office/spreadsheetml/2009/9/ac" r="321" s="3" customFormat="true" x14ac:dyDescent="0.25">
      <c r="A321" s="389"/>
      <c r="B321" s="128"/>
      <c r="L321" s="128"/>
      <c r="V321" s="128"/>
      <c r="AF321" s="128"/>
      <c r="AP321" s="434"/>
      <c r="AQ321" s="435"/>
      <c r="AR321" s="435"/>
      <c r="AS321" s="435"/>
      <c r="AT321" s="435"/>
      <c r="AU321" s="435"/>
      <c r="AV321" s="435"/>
      <c r="AW321" s="435"/>
      <c r="AX321" s="435"/>
      <c r="AY321" s="435"/>
      <c r="AZ321" s="434"/>
      <c r="BA321" s="435"/>
      <c r="BB321" s="435"/>
      <c r="BC321" s="435"/>
      <c r="BD321" s="435"/>
      <c r="BE321" s="435"/>
      <c r="BF321" s="435"/>
      <c r="BG321" s="435"/>
      <c r="BH321" s="435"/>
      <c r="BI321" s="435"/>
      <c r="BJ321" s="128"/>
      <c r="BT321" s="128"/>
      <c r="BU321" s="128"/>
      <c r="BV321" s="128"/>
      <c r="BW321" s="128"/>
      <c r="BX321" s="128"/>
      <c r="BY321" s="128"/>
      <c r="BZ321" s="128"/>
      <c r="CA321" s="128"/>
      <c r="CD321" s="434"/>
      <c r="CE321" s="435"/>
      <c r="CF321" s="435"/>
      <c r="CG321" s="435"/>
      <c r="CH321" s="435"/>
      <c r="CI321" s="435"/>
      <c r="CJ321" s="435"/>
      <c r="CK321" s="435"/>
      <c r="CL321" s="435"/>
      <c r="CM321" s="435"/>
      <c r="CN321" s="434"/>
      <c r="CO321" s="435"/>
      <c r="CP321" s="435"/>
      <c r="CQ321" s="435"/>
      <c r="CR321" s="435"/>
      <c r="CS321" s="435"/>
      <c r="CT321" s="435"/>
      <c r="CU321" s="435"/>
      <c r="CV321" s="435"/>
      <c r="CW321" s="435"/>
      <c r="CX321" s="128"/>
      <c r="DH321" s="128"/>
      <c r="DR321" s="434"/>
      <c r="DS321" s="435"/>
      <c r="DT321" s="435"/>
      <c r="DU321" s="435"/>
      <c r="DV321" s="435"/>
      <c r="DW321" s="435"/>
      <c r="DX321" s="435"/>
      <c r="DY321" s="435"/>
      <c r="DZ321" s="435"/>
      <c r="EA321" s="435"/>
      <c r="EB321" s="434"/>
      <c r="EC321" s="435"/>
      <c r="ED321" s="435"/>
      <c r="EE321" s="435"/>
      <c r="EF321" s="435"/>
      <c r="EG321" s="435"/>
      <c r="EH321" s="435"/>
      <c r="EI321" s="435"/>
      <c r="EJ321" s="435"/>
      <c r="EK321" s="435"/>
      <c r="EL321" s="128"/>
      <c r="EV321" s="128"/>
      <c r="FF321" s="128"/>
      <c r="FP321" s="128"/>
      <c r="FZ321" s="128"/>
      <c r="GJ321" s="128"/>
      <c r="GT321" s="128"/>
      <c r="HD321" s="128"/>
      <c r="HN321" s="128"/>
      <c r="HX321" s="128"/>
      <c r="IH321" s="128"/>
      <c r="IR321" s="128"/>
      <c r="JB321" s="128"/>
      <c r="JL321" s="128"/>
      <c r="JV321" s="128"/>
      <c r="KF321" s="128"/>
    </row>
    <row xmlns:x14ac="http://schemas.microsoft.com/office/spreadsheetml/2009/9/ac" r="322" s="3" customFormat="true" x14ac:dyDescent="0.25">
      <c r="A322" s="389"/>
      <c r="B322" s="128"/>
      <c r="L322" s="128"/>
      <c r="V322" s="128"/>
      <c r="AF322" s="128"/>
      <c r="AP322" s="434"/>
      <c r="AQ322" s="435"/>
      <c r="AR322" s="435"/>
      <c r="AS322" s="435"/>
      <c r="AT322" s="435"/>
      <c r="AU322" s="435"/>
      <c r="AV322" s="435"/>
      <c r="AW322" s="435"/>
      <c r="AX322" s="435"/>
      <c r="AY322" s="435"/>
      <c r="AZ322" s="434"/>
      <c r="BA322" s="435"/>
      <c r="BB322" s="435"/>
      <c r="BC322" s="435"/>
      <c r="BD322" s="435"/>
      <c r="BE322" s="435"/>
      <c r="BF322" s="435"/>
      <c r="BG322" s="435"/>
      <c r="BH322" s="435"/>
      <c r="BI322" s="435"/>
      <c r="BJ322" s="128"/>
      <c r="BT322" s="128"/>
      <c r="BU322" s="128"/>
      <c r="BV322" s="128"/>
      <c r="BW322" s="128"/>
      <c r="BX322" s="128"/>
      <c r="BY322" s="128"/>
      <c r="BZ322" s="128"/>
      <c r="CA322" s="128"/>
      <c r="CD322" s="434"/>
      <c r="CE322" s="435"/>
      <c r="CF322" s="435"/>
      <c r="CG322" s="435"/>
      <c r="CH322" s="435"/>
      <c r="CI322" s="435"/>
      <c r="CJ322" s="435"/>
      <c r="CK322" s="435"/>
      <c r="CL322" s="435"/>
      <c r="CM322" s="435"/>
      <c r="CN322" s="434"/>
      <c r="CO322" s="435"/>
      <c r="CP322" s="435"/>
      <c r="CQ322" s="435"/>
      <c r="CR322" s="435"/>
      <c r="CS322" s="435"/>
      <c r="CT322" s="435"/>
      <c r="CU322" s="435"/>
      <c r="CV322" s="435"/>
      <c r="CW322" s="435"/>
      <c r="CX322" s="128"/>
      <c r="DH322" s="128"/>
      <c r="DR322" s="434"/>
      <c r="DS322" s="435"/>
      <c r="DT322" s="435"/>
      <c r="DU322" s="435"/>
      <c r="DV322" s="435"/>
      <c r="DW322" s="435"/>
      <c r="DX322" s="435"/>
      <c r="DY322" s="435"/>
      <c r="DZ322" s="435"/>
      <c r="EA322" s="435"/>
      <c r="EB322" s="434"/>
      <c r="EC322" s="435"/>
      <c r="ED322" s="435"/>
      <c r="EE322" s="435"/>
      <c r="EF322" s="435"/>
      <c r="EG322" s="435"/>
      <c r="EH322" s="435"/>
      <c r="EI322" s="435"/>
      <c r="EJ322" s="435"/>
      <c r="EK322" s="435"/>
      <c r="EL322" s="128"/>
      <c r="EV322" s="128"/>
      <c r="FF322" s="128"/>
      <c r="FP322" s="128"/>
      <c r="FZ322" s="128"/>
      <c r="GJ322" s="128"/>
      <c r="GT322" s="128"/>
      <c r="HD322" s="128"/>
      <c r="HN322" s="128"/>
      <c r="HX322" s="128"/>
      <c r="IH322" s="128"/>
      <c r="IR322" s="128"/>
      <c r="JB322" s="128"/>
      <c r="JL322" s="128"/>
      <c r="JV322" s="128"/>
      <c r="KF322" s="128"/>
    </row>
    <row xmlns:x14ac="http://schemas.microsoft.com/office/spreadsheetml/2009/9/ac" r="323" s="3" customFormat="true" x14ac:dyDescent="0.25">
      <c r="A323" s="389"/>
      <c r="B323" s="128"/>
      <c r="L323" s="128"/>
      <c r="V323" s="128"/>
      <c r="AF323" s="128"/>
      <c r="AP323" s="434"/>
      <c r="AQ323" s="435"/>
      <c r="AR323" s="435"/>
      <c r="AS323" s="435"/>
      <c r="AT323" s="435"/>
      <c r="AU323" s="435"/>
      <c r="AV323" s="435"/>
      <c r="AW323" s="435"/>
      <c r="AX323" s="435"/>
      <c r="AY323" s="435"/>
      <c r="AZ323" s="434"/>
      <c r="BA323" s="435"/>
      <c r="BB323" s="435"/>
      <c r="BC323" s="435"/>
      <c r="BD323" s="435"/>
      <c r="BE323" s="435"/>
      <c r="BF323" s="435"/>
      <c r="BG323" s="435"/>
      <c r="BH323" s="435"/>
      <c r="BI323" s="435"/>
      <c r="BJ323" s="128"/>
      <c r="BT323" s="128"/>
      <c r="BU323" s="128"/>
      <c r="BV323" s="128"/>
      <c r="BW323" s="128"/>
      <c r="BX323" s="128"/>
      <c r="BY323" s="128"/>
      <c r="BZ323" s="128"/>
      <c r="CA323" s="128"/>
      <c r="CD323" s="434"/>
      <c r="CE323" s="435"/>
      <c r="CF323" s="435"/>
      <c r="CG323" s="435"/>
      <c r="CH323" s="435"/>
      <c r="CI323" s="435"/>
      <c r="CJ323" s="435"/>
      <c r="CK323" s="435"/>
      <c r="CL323" s="435"/>
      <c r="CM323" s="435"/>
      <c r="CN323" s="434"/>
      <c r="CO323" s="435"/>
      <c r="CP323" s="435"/>
      <c r="CQ323" s="435"/>
      <c r="CR323" s="435"/>
      <c r="CS323" s="435"/>
      <c r="CT323" s="435"/>
      <c r="CU323" s="435"/>
      <c r="CV323" s="435"/>
      <c r="CW323" s="435"/>
      <c r="CX323" s="128"/>
      <c r="DH323" s="128"/>
      <c r="DR323" s="434"/>
      <c r="DS323" s="435"/>
      <c r="DT323" s="435"/>
      <c r="DU323" s="435"/>
      <c r="DV323" s="435"/>
      <c r="DW323" s="435"/>
      <c r="DX323" s="435"/>
      <c r="DY323" s="435"/>
      <c r="DZ323" s="435"/>
      <c r="EA323" s="435"/>
      <c r="EB323" s="434"/>
      <c r="EC323" s="435"/>
      <c r="ED323" s="435"/>
      <c r="EE323" s="435"/>
      <c r="EF323" s="435"/>
      <c r="EG323" s="435"/>
      <c r="EH323" s="435"/>
      <c r="EI323" s="435"/>
      <c r="EJ323" s="435"/>
      <c r="EK323" s="435"/>
      <c r="EL323" s="128"/>
      <c r="EV323" s="128"/>
      <c r="FF323" s="128"/>
      <c r="FP323" s="128"/>
      <c r="FZ323" s="128"/>
      <c r="GJ323" s="128"/>
      <c r="GT323" s="128"/>
      <c r="HD323" s="128"/>
      <c r="HN323" s="128"/>
      <c r="HX323" s="128"/>
      <c r="IH323" s="128"/>
      <c r="IR323" s="128"/>
      <c r="JB323" s="128"/>
      <c r="JL323" s="128"/>
      <c r="JV323" s="128"/>
      <c r="KF323" s="128"/>
    </row>
    <row xmlns:x14ac="http://schemas.microsoft.com/office/spreadsheetml/2009/9/ac" r="324" s="3" customFormat="true" x14ac:dyDescent="0.25">
      <c r="A324" s="389"/>
      <c r="B324" s="128"/>
      <c r="L324" s="128"/>
      <c r="V324" s="128"/>
      <c r="AF324" s="128"/>
      <c r="AP324" s="434"/>
      <c r="AQ324" s="435"/>
      <c r="AR324" s="435"/>
      <c r="AS324" s="435"/>
      <c r="AT324" s="435"/>
      <c r="AU324" s="435"/>
      <c r="AV324" s="435"/>
      <c r="AW324" s="435"/>
      <c r="AX324" s="435"/>
      <c r="AY324" s="435"/>
      <c r="AZ324" s="434"/>
      <c r="BA324" s="435"/>
      <c r="BB324" s="435"/>
      <c r="BC324" s="435"/>
      <c r="BD324" s="435"/>
      <c r="BE324" s="435"/>
      <c r="BF324" s="435"/>
      <c r="BG324" s="435"/>
      <c r="BH324" s="435"/>
      <c r="BI324" s="435"/>
      <c r="BJ324" s="128"/>
      <c r="BT324" s="128"/>
      <c r="BU324" s="128"/>
      <c r="BV324" s="128"/>
      <c r="BW324" s="128"/>
      <c r="BX324" s="128"/>
      <c r="BY324" s="128"/>
      <c r="BZ324" s="128"/>
      <c r="CA324" s="128"/>
      <c r="CD324" s="434"/>
      <c r="CE324" s="435"/>
      <c r="CF324" s="435"/>
      <c r="CG324" s="435"/>
      <c r="CH324" s="435"/>
      <c r="CI324" s="435"/>
      <c r="CJ324" s="435"/>
      <c r="CK324" s="435"/>
      <c r="CL324" s="435"/>
      <c r="CM324" s="435"/>
      <c r="CN324" s="434"/>
      <c r="CO324" s="435"/>
      <c r="CP324" s="435"/>
      <c r="CQ324" s="435"/>
      <c r="CR324" s="435"/>
      <c r="CS324" s="435"/>
      <c r="CT324" s="435"/>
      <c r="CU324" s="435"/>
      <c r="CV324" s="435"/>
      <c r="CW324" s="435"/>
      <c r="CX324" s="128"/>
      <c r="DH324" s="128"/>
      <c r="DR324" s="434"/>
      <c r="DS324" s="435"/>
      <c r="DT324" s="435"/>
      <c r="DU324" s="435"/>
      <c r="DV324" s="435"/>
      <c r="DW324" s="435"/>
      <c r="DX324" s="435"/>
      <c r="DY324" s="435"/>
      <c r="DZ324" s="435"/>
      <c r="EA324" s="435"/>
      <c r="EB324" s="434"/>
      <c r="EC324" s="435"/>
      <c r="ED324" s="435"/>
      <c r="EE324" s="435"/>
      <c r="EF324" s="435"/>
      <c r="EG324" s="435"/>
      <c r="EH324" s="435"/>
      <c r="EI324" s="435"/>
      <c r="EJ324" s="435"/>
      <c r="EK324" s="435"/>
      <c r="EL324" s="128"/>
      <c r="EV324" s="128"/>
      <c r="FF324" s="128"/>
      <c r="FP324" s="128"/>
      <c r="FZ324" s="128"/>
      <c r="GJ324" s="128"/>
      <c r="GT324" s="128"/>
      <c r="HD324" s="128"/>
      <c r="HN324" s="128"/>
      <c r="HX324" s="128"/>
      <c r="IH324" s="128"/>
      <c r="IR324" s="128"/>
      <c r="JB324" s="128"/>
      <c r="JL324" s="128"/>
      <c r="JV324" s="128"/>
      <c r="KF324" s="128"/>
    </row>
    <row xmlns:x14ac="http://schemas.microsoft.com/office/spreadsheetml/2009/9/ac" r="325" s="3" customFormat="true" x14ac:dyDescent="0.25">
      <c r="A325" s="389"/>
      <c r="B325" s="128"/>
      <c r="L325" s="128"/>
      <c r="V325" s="128"/>
      <c r="AF325" s="128"/>
      <c r="AP325" s="434"/>
      <c r="AQ325" s="435"/>
      <c r="AR325" s="435"/>
      <c r="AS325" s="435"/>
      <c r="AT325" s="435"/>
      <c r="AU325" s="435"/>
      <c r="AV325" s="435"/>
      <c r="AW325" s="435"/>
      <c r="AX325" s="435"/>
      <c r="AY325" s="435"/>
      <c r="AZ325" s="434"/>
      <c r="BA325" s="435"/>
      <c r="BB325" s="435"/>
      <c r="BC325" s="435"/>
      <c r="BD325" s="435"/>
      <c r="BE325" s="435"/>
      <c r="BF325" s="435"/>
      <c r="BG325" s="435"/>
      <c r="BH325" s="435"/>
      <c r="BI325" s="435"/>
      <c r="BJ325" s="128"/>
      <c r="BT325" s="128"/>
      <c r="BU325" s="128"/>
      <c r="BV325" s="128"/>
      <c r="BW325" s="128"/>
      <c r="BX325" s="128"/>
      <c r="BY325" s="128"/>
      <c r="BZ325" s="128"/>
      <c r="CA325" s="128"/>
      <c r="CD325" s="434"/>
      <c r="CE325" s="435"/>
      <c r="CF325" s="435"/>
      <c r="CG325" s="435"/>
      <c r="CH325" s="435"/>
      <c r="CI325" s="435"/>
      <c r="CJ325" s="435"/>
      <c r="CK325" s="435"/>
      <c r="CL325" s="435"/>
      <c r="CM325" s="435"/>
      <c r="CN325" s="434"/>
      <c r="CO325" s="435"/>
      <c r="CP325" s="435"/>
      <c r="CQ325" s="435"/>
      <c r="CR325" s="435"/>
      <c r="CS325" s="435"/>
      <c r="CT325" s="435"/>
      <c r="CU325" s="435"/>
      <c r="CV325" s="435"/>
      <c r="CW325" s="435"/>
      <c r="CX325" s="128"/>
      <c r="DH325" s="128"/>
      <c r="DR325" s="434"/>
      <c r="DS325" s="435"/>
      <c r="DT325" s="435"/>
      <c r="DU325" s="435"/>
      <c r="DV325" s="435"/>
      <c r="DW325" s="435"/>
      <c r="DX325" s="435"/>
      <c r="DY325" s="435"/>
      <c r="DZ325" s="435"/>
      <c r="EA325" s="435"/>
      <c r="EB325" s="434"/>
      <c r="EC325" s="435"/>
      <c r="ED325" s="435"/>
      <c r="EE325" s="435"/>
      <c r="EF325" s="435"/>
      <c r="EG325" s="435"/>
      <c r="EH325" s="435"/>
      <c r="EI325" s="435"/>
      <c r="EJ325" s="435"/>
      <c r="EK325" s="435"/>
      <c r="EL325" s="128"/>
      <c r="EV325" s="128"/>
      <c r="FF325" s="128"/>
      <c r="FP325" s="128"/>
      <c r="FZ325" s="128"/>
      <c r="GJ325" s="128"/>
      <c r="GT325" s="128"/>
      <c r="HD325" s="128"/>
      <c r="HN325" s="128"/>
      <c r="HX325" s="128"/>
      <c r="IH325" s="128"/>
      <c r="IR325" s="128"/>
      <c r="JB325" s="128"/>
      <c r="JL325" s="128"/>
      <c r="JV325" s="128"/>
      <c r="KF325" s="128"/>
    </row>
    <row xmlns:x14ac="http://schemas.microsoft.com/office/spreadsheetml/2009/9/ac" r="326" s="3" customFormat="true" x14ac:dyDescent="0.25">
      <c r="A326" s="389"/>
      <c r="B326" s="128"/>
      <c r="L326" s="128"/>
      <c r="V326" s="128"/>
      <c r="AF326" s="128"/>
      <c r="AP326" s="434"/>
      <c r="AQ326" s="435"/>
      <c r="AR326" s="435"/>
      <c r="AS326" s="435"/>
      <c r="AT326" s="435"/>
      <c r="AU326" s="435"/>
      <c r="AV326" s="435"/>
      <c r="AW326" s="435"/>
      <c r="AX326" s="435"/>
      <c r="AY326" s="435"/>
      <c r="AZ326" s="434"/>
      <c r="BA326" s="435"/>
      <c r="BB326" s="435"/>
      <c r="BC326" s="435"/>
      <c r="BD326" s="435"/>
      <c r="BE326" s="435"/>
      <c r="BF326" s="435"/>
      <c r="BG326" s="435"/>
      <c r="BH326" s="435"/>
      <c r="BI326" s="435"/>
      <c r="BJ326" s="128"/>
      <c r="BT326" s="128"/>
      <c r="BU326" s="128"/>
      <c r="BV326" s="128"/>
      <c r="BW326" s="128"/>
      <c r="BX326" s="128"/>
      <c r="BY326" s="128"/>
      <c r="BZ326" s="128"/>
      <c r="CA326" s="128"/>
      <c r="CD326" s="434"/>
      <c r="CE326" s="435"/>
      <c r="CF326" s="435"/>
      <c r="CG326" s="435"/>
      <c r="CH326" s="435"/>
      <c r="CI326" s="435"/>
      <c r="CJ326" s="435"/>
      <c r="CK326" s="435"/>
      <c r="CL326" s="435"/>
      <c r="CM326" s="435"/>
      <c r="CN326" s="434"/>
      <c r="CO326" s="435"/>
      <c r="CP326" s="435"/>
      <c r="CQ326" s="435"/>
      <c r="CR326" s="435"/>
      <c r="CS326" s="435"/>
      <c r="CT326" s="435"/>
      <c r="CU326" s="435"/>
      <c r="CV326" s="435"/>
      <c r="CW326" s="435"/>
      <c r="CX326" s="128"/>
      <c r="DH326" s="128"/>
      <c r="DR326" s="434"/>
      <c r="DS326" s="435"/>
      <c r="DT326" s="435"/>
      <c r="DU326" s="435"/>
      <c r="DV326" s="435"/>
      <c r="DW326" s="435"/>
      <c r="DX326" s="435"/>
      <c r="DY326" s="435"/>
      <c r="DZ326" s="435"/>
      <c r="EA326" s="435"/>
      <c r="EB326" s="434"/>
      <c r="EC326" s="435"/>
      <c r="ED326" s="435"/>
      <c r="EE326" s="435"/>
      <c r="EF326" s="435"/>
      <c r="EG326" s="435"/>
      <c r="EH326" s="435"/>
      <c r="EI326" s="435"/>
      <c r="EJ326" s="435"/>
      <c r="EK326" s="435"/>
      <c r="EL326" s="128"/>
      <c r="EV326" s="128"/>
      <c r="FF326" s="128"/>
      <c r="FP326" s="128"/>
      <c r="FZ326" s="128"/>
      <c r="GJ326" s="128"/>
      <c r="GT326" s="128"/>
      <c r="HD326" s="128"/>
      <c r="HN326" s="128"/>
      <c r="HX326" s="128"/>
      <c r="IH326" s="128"/>
      <c r="IR326" s="128"/>
      <c r="JB326" s="128"/>
      <c r="JL326" s="128"/>
      <c r="JV326" s="128"/>
      <c r="KF326" s="128"/>
    </row>
    <row xmlns:x14ac="http://schemas.microsoft.com/office/spreadsheetml/2009/9/ac" r="327" s="3" customFormat="true" x14ac:dyDescent="0.25">
      <c r="A327" s="389"/>
      <c r="B327" s="128"/>
      <c r="L327" s="128"/>
      <c r="V327" s="128"/>
      <c r="AF327" s="128"/>
      <c r="AP327" s="434"/>
      <c r="AQ327" s="435"/>
      <c r="AR327" s="435"/>
      <c r="AS327" s="435"/>
      <c r="AT327" s="435"/>
      <c r="AU327" s="435"/>
      <c r="AV327" s="435"/>
      <c r="AW327" s="435"/>
      <c r="AX327" s="435"/>
      <c r="AY327" s="435"/>
      <c r="AZ327" s="434"/>
      <c r="BA327" s="435"/>
      <c r="BB327" s="435"/>
      <c r="BC327" s="435"/>
      <c r="BD327" s="435"/>
      <c r="BE327" s="435"/>
      <c r="BF327" s="435"/>
      <c r="BG327" s="435"/>
      <c r="BH327" s="435"/>
      <c r="BI327" s="435"/>
      <c r="BJ327" s="128"/>
      <c r="BT327" s="128"/>
      <c r="BU327" s="128"/>
      <c r="BV327" s="128"/>
      <c r="BW327" s="128"/>
      <c r="BX327" s="128"/>
      <c r="BY327" s="128"/>
      <c r="BZ327" s="128"/>
      <c r="CA327" s="128"/>
      <c r="CD327" s="434"/>
      <c r="CE327" s="435"/>
      <c r="CF327" s="435"/>
      <c r="CG327" s="435"/>
      <c r="CH327" s="435"/>
      <c r="CI327" s="435"/>
      <c r="CJ327" s="435"/>
      <c r="CK327" s="435"/>
      <c r="CL327" s="435"/>
      <c r="CM327" s="435"/>
      <c r="CN327" s="434"/>
      <c r="CO327" s="435"/>
      <c r="CP327" s="435"/>
      <c r="CQ327" s="435"/>
      <c r="CR327" s="435"/>
      <c r="CS327" s="435"/>
      <c r="CT327" s="435"/>
      <c r="CU327" s="435"/>
      <c r="CV327" s="435"/>
      <c r="CW327" s="435"/>
      <c r="CX327" s="128"/>
      <c r="DH327" s="128"/>
      <c r="DR327" s="434"/>
      <c r="DS327" s="435"/>
      <c r="DT327" s="435"/>
      <c r="DU327" s="435"/>
      <c r="DV327" s="435"/>
      <c r="DW327" s="435"/>
      <c r="DX327" s="435"/>
      <c r="DY327" s="435"/>
      <c r="DZ327" s="435"/>
      <c r="EA327" s="435"/>
      <c r="EB327" s="434"/>
      <c r="EC327" s="435"/>
      <c r="ED327" s="435"/>
      <c r="EE327" s="435"/>
      <c r="EF327" s="435"/>
      <c r="EG327" s="435"/>
      <c r="EH327" s="435"/>
      <c r="EI327" s="435"/>
      <c r="EJ327" s="435"/>
      <c r="EK327" s="435"/>
      <c r="EL327" s="128"/>
      <c r="EV327" s="128"/>
      <c r="FF327" s="128"/>
      <c r="FP327" s="128"/>
      <c r="FZ327" s="128"/>
      <c r="GJ327" s="128"/>
      <c r="GT327" s="128"/>
      <c r="HD327" s="128"/>
      <c r="HN327" s="128"/>
      <c r="HX327" s="128"/>
      <c r="IH327" s="128"/>
      <c r="IR327" s="128"/>
      <c r="JB327" s="128"/>
      <c r="JL327" s="128"/>
      <c r="JV327" s="128"/>
      <c r="KF327" s="128"/>
    </row>
    <row xmlns:x14ac="http://schemas.microsoft.com/office/spreadsheetml/2009/9/ac" r="328" s="3" customFormat="true" x14ac:dyDescent="0.25">
      <c r="A328" s="389"/>
      <c r="B328" s="128"/>
      <c r="L328" s="128"/>
      <c r="V328" s="128"/>
      <c r="AF328" s="128"/>
      <c r="AP328" s="434"/>
      <c r="AQ328" s="435"/>
      <c r="AR328" s="435"/>
      <c r="AS328" s="435"/>
      <c r="AT328" s="435"/>
      <c r="AU328" s="435"/>
      <c r="AV328" s="435"/>
      <c r="AW328" s="435"/>
      <c r="AX328" s="435"/>
      <c r="AY328" s="435"/>
      <c r="AZ328" s="434"/>
      <c r="BA328" s="435"/>
      <c r="BB328" s="435"/>
      <c r="BC328" s="435"/>
      <c r="BD328" s="435"/>
      <c r="BE328" s="435"/>
      <c r="BF328" s="435"/>
      <c r="BG328" s="435"/>
      <c r="BH328" s="435"/>
      <c r="BI328" s="435"/>
      <c r="BJ328" s="128"/>
      <c r="BT328" s="128"/>
      <c r="BU328" s="128"/>
      <c r="BV328" s="128"/>
      <c r="BW328" s="128"/>
      <c r="BX328" s="128"/>
      <c r="BY328" s="128"/>
      <c r="BZ328" s="128"/>
      <c r="CA328" s="128"/>
      <c r="CD328" s="434"/>
      <c r="CE328" s="435"/>
      <c r="CF328" s="435"/>
      <c r="CG328" s="435"/>
      <c r="CH328" s="435"/>
      <c r="CI328" s="435"/>
      <c r="CJ328" s="435"/>
      <c r="CK328" s="435"/>
      <c r="CL328" s="435"/>
      <c r="CM328" s="435"/>
      <c r="CN328" s="434"/>
      <c r="CO328" s="435"/>
      <c r="CP328" s="435"/>
      <c r="CQ328" s="435"/>
      <c r="CR328" s="435"/>
      <c r="CS328" s="435"/>
      <c r="CT328" s="435"/>
      <c r="CU328" s="435"/>
      <c r="CV328" s="435"/>
      <c r="CW328" s="435"/>
      <c r="CX328" s="128"/>
      <c r="DH328" s="128"/>
      <c r="DR328" s="434"/>
      <c r="DS328" s="435"/>
      <c r="DT328" s="435"/>
      <c r="DU328" s="435"/>
      <c r="DV328" s="435"/>
      <c r="DW328" s="435"/>
      <c r="DX328" s="435"/>
      <c r="DY328" s="435"/>
      <c r="DZ328" s="435"/>
      <c r="EA328" s="435"/>
      <c r="EB328" s="434"/>
      <c r="EC328" s="435"/>
      <c r="ED328" s="435"/>
      <c r="EE328" s="435"/>
      <c r="EF328" s="435"/>
      <c r="EG328" s="435"/>
      <c r="EH328" s="435"/>
      <c r="EI328" s="435"/>
      <c r="EJ328" s="435"/>
      <c r="EK328" s="435"/>
      <c r="EL328" s="128"/>
      <c r="EV328" s="128"/>
      <c r="FF328" s="128"/>
      <c r="FP328" s="128"/>
      <c r="FZ328" s="128"/>
      <c r="GJ328" s="128"/>
      <c r="GT328" s="128"/>
      <c r="HD328" s="128"/>
      <c r="HN328" s="128"/>
      <c r="HX328" s="128"/>
      <c r="IH328" s="128"/>
      <c r="IR328" s="128"/>
      <c r="JB328" s="128"/>
      <c r="JL328" s="128"/>
      <c r="JV328" s="128"/>
      <c r="KF328" s="128"/>
    </row>
    <row xmlns:x14ac="http://schemas.microsoft.com/office/spreadsheetml/2009/9/ac" r="329" s="3" customFormat="true" x14ac:dyDescent="0.25">
      <c r="A329" s="389"/>
      <c r="B329" s="128"/>
      <c r="L329" s="128"/>
      <c r="V329" s="128"/>
      <c r="AF329" s="128"/>
      <c r="AP329" s="434"/>
      <c r="AQ329" s="435"/>
      <c r="AR329" s="435"/>
      <c r="AS329" s="435"/>
      <c r="AT329" s="435"/>
      <c r="AU329" s="435"/>
      <c r="AV329" s="435"/>
      <c r="AW329" s="435"/>
      <c r="AX329" s="435"/>
      <c r="AY329" s="435"/>
      <c r="AZ329" s="434"/>
      <c r="BA329" s="435"/>
      <c r="BB329" s="435"/>
      <c r="BC329" s="435"/>
      <c r="BD329" s="435"/>
      <c r="BE329" s="435"/>
      <c r="BF329" s="435"/>
      <c r="BG329" s="435"/>
      <c r="BH329" s="435"/>
      <c r="BI329" s="435"/>
      <c r="BJ329" s="128"/>
      <c r="BT329" s="128"/>
      <c r="BU329" s="128"/>
      <c r="BV329" s="128"/>
      <c r="BW329" s="128"/>
      <c r="BX329" s="128"/>
      <c r="BY329" s="128"/>
      <c r="BZ329" s="128"/>
      <c r="CA329" s="128"/>
      <c r="CD329" s="434"/>
      <c r="CE329" s="435"/>
      <c r="CF329" s="435"/>
      <c r="CG329" s="435"/>
      <c r="CH329" s="435"/>
      <c r="CI329" s="435"/>
      <c r="CJ329" s="435"/>
      <c r="CK329" s="435"/>
      <c r="CL329" s="435"/>
      <c r="CM329" s="435"/>
      <c r="CN329" s="434"/>
      <c r="CO329" s="435"/>
      <c r="CP329" s="435"/>
      <c r="CQ329" s="435"/>
      <c r="CR329" s="435"/>
      <c r="CS329" s="435"/>
      <c r="CT329" s="435"/>
      <c r="CU329" s="435"/>
      <c r="CV329" s="435"/>
      <c r="CW329" s="435"/>
      <c r="CX329" s="128"/>
      <c r="DH329" s="128"/>
      <c r="DR329" s="434"/>
      <c r="DS329" s="435"/>
      <c r="DT329" s="435"/>
      <c r="DU329" s="435"/>
      <c r="DV329" s="435"/>
      <c r="DW329" s="435"/>
      <c r="DX329" s="435"/>
      <c r="DY329" s="435"/>
      <c r="DZ329" s="435"/>
      <c r="EA329" s="435"/>
      <c r="EB329" s="434"/>
      <c r="EC329" s="435"/>
      <c r="ED329" s="435"/>
      <c r="EE329" s="435"/>
      <c r="EF329" s="435"/>
      <c r="EG329" s="435"/>
      <c r="EH329" s="435"/>
      <c r="EI329" s="435"/>
      <c r="EJ329" s="435"/>
      <c r="EK329" s="435"/>
      <c r="EL329" s="128"/>
      <c r="EV329" s="128"/>
      <c r="FF329" s="128"/>
      <c r="FP329" s="128"/>
      <c r="FZ329" s="128"/>
      <c r="GJ329" s="128"/>
      <c r="GT329" s="128"/>
      <c r="HD329" s="128"/>
      <c r="HN329" s="128"/>
      <c r="HX329" s="128"/>
      <c r="IH329" s="128"/>
      <c r="IR329" s="128"/>
      <c r="JB329" s="128"/>
      <c r="JL329" s="128"/>
      <c r="JV329" s="128"/>
      <c r="KF329" s="128"/>
    </row>
    <row xmlns:x14ac="http://schemas.microsoft.com/office/spreadsheetml/2009/9/ac" r="330" s="3" customFormat="true" x14ac:dyDescent="0.25">
      <c r="A330" s="389"/>
      <c r="B330" s="128"/>
      <c r="L330" s="128"/>
      <c r="V330" s="128"/>
      <c r="AF330" s="128"/>
      <c r="AP330" s="434"/>
      <c r="AQ330" s="435"/>
      <c r="AR330" s="435"/>
      <c r="AS330" s="435"/>
      <c r="AT330" s="435"/>
      <c r="AU330" s="435"/>
      <c r="AV330" s="435"/>
      <c r="AW330" s="435"/>
      <c r="AX330" s="435"/>
      <c r="AY330" s="435"/>
      <c r="AZ330" s="434"/>
      <c r="BA330" s="435"/>
      <c r="BB330" s="435"/>
      <c r="BC330" s="435"/>
      <c r="BD330" s="435"/>
      <c r="BE330" s="435"/>
      <c r="BF330" s="435"/>
      <c r="BG330" s="435"/>
      <c r="BH330" s="435"/>
      <c r="BI330" s="435"/>
      <c r="BJ330" s="128"/>
      <c r="BT330" s="128"/>
      <c r="BU330" s="128"/>
      <c r="BV330" s="128"/>
      <c r="BW330" s="128"/>
      <c r="BX330" s="128"/>
      <c r="BY330" s="128"/>
      <c r="BZ330" s="128"/>
      <c r="CA330" s="128"/>
      <c r="CD330" s="434"/>
      <c r="CE330" s="435"/>
      <c r="CF330" s="435"/>
      <c r="CG330" s="435"/>
      <c r="CH330" s="435"/>
      <c r="CI330" s="435"/>
      <c r="CJ330" s="435"/>
      <c r="CK330" s="435"/>
      <c r="CL330" s="435"/>
      <c r="CM330" s="435"/>
      <c r="CN330" s="434"/>
      <c r="CO330" s="435"/>
      <c r="CP330" s="435"/>
      <c r="CQ330" s="435"/>
      <c r="CR330" s="435"/>
      <c r="CS330" s="435"/>
      <c r="CT330" s="435"/>
      <c r="CU330" s="435"/>
      <c r="CV330" s="435"/>
      <c r="CW330" s="435"/>
      <c r="CX330" s="128"/>
      <c r="DH330" s="128"/>
      <c r="DR330" s="434"/>
      <c r="DS330" s="435"/>
      <c r="DT330" s="435"/>
      <c r="DU330" s="435"/>
      <c r="DV330" s="435"/>
      <c r="DW330" s="435"/>
      <c r="DX330" s="435"/>
      <c r="DY330" s="435"/>
      <c r="DZ330" s="435"/>
      <c r="EA330" s="435"/>
      <c r="EB330" s="434"/>
      <c r="EC330" s="435"/>
      <c r="ED330" s="435"/>
      <c r="EE330" s="435"/>
      <c r="EF330" s="435"/>
      <c r="EG330" s="435"/>
      <c r="EH330" s="435"/>
      <c r="EI330" s="435"/>
      <c r="EJ330" s="435"/>
      <c r="EK330" s="435"/>
      <c r="EL330" s="128"/>
      <c r="EV330" s="128"/>
      <c r="FF330" s="128"/>
      <c r="FP330" s="128"/>
      <c r="FZ330" s="128"/>
      <c r="GJ330" s="128"/>
      <c r="GT330" s="128"/>
      <c r="HD330" s="128"/>
      <c r="HN330" s="128"/>
      <c r="HX330" s="128"/>
      <c r="IH330" s="128"/>
      <c r="IR330" s="128"/>
      <c r="JB330" s="128"/>
      <c r="JL330" s="128"/>
      <c r="JV330" s="128"/>
      <c r="KF330" s="128"/>
    </row>
    <row xmlns:x14ac="http://schemas.microsoft.com/office/spreadsheetml/2009/9/ac" r="331" s="3" customFormat="true" x14ac:dyDescent="0.25">
      <c r="A331" s="389"/>
      <c r="B331" s="128"/>
      <c r="L331" s="128"/>
      <c r="V331" s="128"/>
      <c r="AF331" s="128"/>
      <c r="AP331" s="434"/>
      <c r="AQ331" s="435"/>
      <c r="AR331" s="435"/>
      <c r="AS331" s="435"/>
      <c r="AT331" s="435"/>
      <c r="AU331" s="435"/>
      <c r="AV331" s="435"/>
      <c r="AW331" s="435"/>
      <c r="AX331" s="435"/>
      <c r="AY331" s="435"/>
      <c r="AZ331" s="434"/>
      <c r="BA331" s="435"/>
      <c r="BB331" s="435"/>
      <c r="BC331" s="435"/>
      <c r="BD331" s="435"/>
      <c r="BE331" s="435"/>
      <c r="BF331" s="435"/>
      <c r="BG331" s="435"/>
      <c r="BH331" s="435"/>
      <c r="BI331" s="435"/>
      <c r="BJ331" s="128"/>
      <c r="BT331" s="128"/>
      <c r="BU331" s="128"/>
      <c r="BV331" s="128"/>
      <c r="BW331" s="128"/>
      <c r="BX331" s="128"/>
      <c r="BY331" s="128"/>
      <c r="BZ331" s="128"/>
      <c r="CA331" s="128"/>
      <c r="CD331" s="434"/>
      <c r="CE331" s="435"/>
      <c r="CF331" s="435"/>
      <c r="CG331" s="435"/>
      <c r="CH331" s="435"/>
      <c r="CI331" s="435"/>
      <c r="CJ331" s="435"/>
      <c r="CK331" s="435"/>
      <c r="CL331" s="435"/>
      <c r="CM331" s="435"/>
      <c r="CN331" s="434"/>
      <c r="CO331" s="435"/>
      <c r="CP331" s="435"/>
      <c r="CQ331" s="435"/>
      <c r="CR331" s="435"/>
      <c r="CS331" s="435"/>
      <c r="CT331" s="435"/>
      <c r="CU331" s="435"/>
      <c r="CV331" s="435"/>
      <c r="CW331" s="435"/>
      <c r="CX331" s="128"/>
      <c r="DH331" s="128"/>
      <c r="DR331" s="434"/>
      <c r="DS331" s="435"/>
      <c r="DT331" s="435"/>
      <c r="DU331" s="435"/>
      <c r="DV331" s="435"/>
      <c r="DW331" s="435"/>
      <c r="DX331" s="435"/>
      <c r="DY331" s="435"/>
      <c r="DZ331" s="435"/>
      <c r="EA331" s="435"/>
      <c r="EB331" s="434"/>
      <c r="EC331" s="435"/>
      <c r="ED331" s="435"/>
      <c r="EE331" s="435"/>
      <c r="EF331" s="435"/>
      <c r="EG331" s="435"/>
      <c r="EH331" s="435"/>
      <c r="EI331" s="435"/>
      <c r="EJ331" s="435"/>
      <c r="EK331" s="435"/>
      <c r="EL331" s="128"/>
      <c r="EV331" s="128"/>
      <c r="FF331" s="128"/>
      <c r="FP331" s="128"/>
      <c r="FZ331" s="128"/>
      <c r="GJ331" s="128"/>
      <c r="GT331" s="128"/>
      <c r="HD331" s="128"/>
      <c r="HN331" s="128"/>
      <c r="HX331" s="128"/>
      <c r="IH331" s="128"/>
      <c r="IR331" s="128"/>
      <c r="JB331" s="128"/>
      <c r="JL331" s="128"/>
      <c r="JV331" s="128"/>
      <c r="KF331" s="128"/>
    </row>
    <row xmlns:x14ac="http://schemas.microsoft.com/office/spreadsheetml/2009/9/ac" r="332" s="3" customFormat="true" x14ac:dyDescent="0.25">
      <c r="A332" s="389"/>
      <c r="B332" s="128"/>
      <c r="L332" s="128"/>
      <c r="V332" s="128"/>
      <c r="AF332" s="128"/>
      <c r="AP332" s="434"/>
      <c r="AQ332" s="435"/>
      <c r="AR332" s="435"/>
      <c r="AS332" s="435"/>
      <c r="AT332" s="435"/>
      <c r="AU332" s="435"/>
      <c r="AV332" s="435"/>
      <c r="AW332" s="435"/>
      <c r="AX332" s="435"/>
      <c r="AY332" s="435"/>
      <c r="AZ332" s="434"/>
      <c r="BA332" s="435"/>
      <c r="BB332" s="435"/>
      <c r="BC332" s="435"/>
      <c r="BD332" s="435"/>
      <c r="BE332" s="435"/>
      <c r="BF332" s="435"/>
      <c r="BG332" s="435"/>
      <c r="BH332" s="435"/>
      <c r="BI332" s="435"/>
      <c r="BJ332" s="128"/>
      <c r="BT332" s="128"/>
      <c r="BU332" s="128"/>
      <c r="BV332" s="128"/>
      <c r="BW332" s="128"/>
      <c r="BX332" s="128"/>
      <c r="BY332" s="128"/>
      <c r="BZ332" s="128"/>
      <c r="CA332" s="128"/>
      <c r="CD332" s="434"/>
      <c r="CE332" s="435"/>
      <c r="CF332" s="435"/>
      <c r="CG332" s="435"/>
      <c r="CH332" s="435"/>
      <c r="CI332" s="435"/>
      <c r="CJ332" s="435"/>
      <c r="CK332" s="435"/>
      <c r="CL332" s="435"/>
      <c r="CM332" s="435"/>
      <c r="CN332" s="434"/>
      <c r="CO332" s="435"/>
      <c r="CP332" s="435"/>
      <c r="CQ332" s="435"/>
      <c r="CR332" s="435"/>
      <c r="CS332" s="435"/>
      <c r="CT332" s="435"/>
      <c r="CU332" s="435"/>
      <c r="CV332" s="435"/>
      <c r="CW332" s="435"/>
      <c r="CX332" s="128"/>
      <c r="DH332" s="128"/>
      <c r="DR332" s="434"/>
      <c r="DS332" s="435"/>
      <c r="DT332" s="435"/>
      <c r="DU332" s="435"/>
      <c r="DV332" s="435"/>
      <c r="DW332" s="435"/>
      <c r="DX332" s="435"/>
      <c r="DY332" s="435"/>
      <c r="DZ332" s="435"/>
      <c r="EA332" s="435"/>
      <c r="EB332" s="434"/>
      <c r="EC332" s="435"/>
      <c r="ED332" s="435"/>
      <c r="EE332" s="435"/>
      <c r="EF332" s="435"/>
      <c r="EG332" s="435"/>
      <c r="EH332" s="435"/>
      <c r="EI332" s="435"/>
      <c r="EJ332" s="435"/>
      <c r="EK332" s="435"/>
      <c r="EL332" s="128"/>
      <c r="EV332" s="128"/>
      <c r="FF332" s="128"/>
      <c r="FP332" s="128"/>
      <c r="FZ332" s="128"/>
      <c r="GJ332" s="128"/>
      <c r="GT332" s="128"/>
      <c r="HD332" s="128"/>
      <c r="HN332" s="128"/>
      <c r="HX332" s="128"/>
      <c r="IH332" s="128"/>
      <c r="IR332" s="128"/>
      <c r="JB332" s="128"/>
      <c r="JL332" s="128"/>
      <c r="JV332" s="128"/>
      <c r="KF332" s="128"/>
    </row>
    <row xmlns:x14ac="http://schemas.microsoft.com/office/spreadsheetml/2009/9/ac" r="333" s="3" customFormat="true" x14ac:dyDescent="0.25">
      <c r="A333" s="389"/>
      <c r="B333" s="128"/>
      <c r="L333" s="128"/>
      <c r="V333" s="128"/>
      <c r="AF333" s="128"/>
      <c r="AP333" s="434"/>
      <c r="AQ333" s="435"/>
      <c r="AR333" s="435"/>
      <c r="AS333" s="435"/>
      <c r="AT333" s="435"/>
      <c r="AU333" s="435"/>
      <c r="AV333" s="435"/>
      <c r="AW333" s="435"/>
      <c r="AX333" s="435"/>
      <c r="AY333" s="435"/>
      <c r="AZ333" s="434"/>
      <c r="BA333" s="435"/>
      <c r="BB333" s="435"/>
      <c r="BC333" s="435"/>
      <c r="BD333" s="435"/>
      <c r="BE333" s="435"/>
      <c r="BF333" s="435"/>
      <c r="BG333" s="435"/>
      <c r="BH333" s="435"/>
      <c r="BI333" s="435"/>
      <c r="BJ333" s="128"/>
      <c r="BT333" s="128"/>
      <c r="BU333" s="128"/>
      <c r="BV333" s="128"/>
      <c r="BW333" s="128"/>
      <c r="BX333" s="128"/>
      <c r="BY333" s="128"/>
      <c r="BZ333" s="128"/>
      <c r="CA333" s="128"/>
      <c r="CD333" s="434"/>
      <c r="CE333" s="435"/>
      <c r="CF333" s="435"/>
      <c r="CG333" s="435"/>
      <c r="CH333" s="435"/>
      <c r="CI333" s="435"/>
      <c r="CJ333" s="435"/>
      <c r="CK333" s="435"/>
      <c r="CL333" s="435"/>
      <c r="CM333" s="435"/>
      <c r="CN333" s="434"/>
      <c r="CO333" s="435"/>
      <c r="CP333" s="435"/>
      <c r="CQ333" s="435"/>
      <c r="CR333" s="435"/>
      <c r="CS333" s="435"/>
      <c r="CT333" s="435"/>
      <c r="CU333" s="435"/>
      <c r="CV333" s="435"/>
      <c r="CW333" s="435"/>
      <c r="CX333" s="128"/>
      <c r="DH333" s="128"/>
      <c r="DR333" s="434"/>
      <c r="DS333" s="435"/>
      <c r="DT333" s="435"/>
      <c r="DU333" s="435"/>
      <c r="DV333" s="435"/>
      <c r="DW333" s="435"/>
      <c r="DX333" s="435"/>
      <c r="DY333" s="435"/>
      <c r="DZ333" s="435"/>
      <c r="EA333" s="435"/>
      <c r="EB333" s="434"/>
      <c r="EC333" s="435"/>
      <c r="ED333" s="435"/>
      <c r="EE333" s="435"/>
      <c r="EF333" s="435"/>
      <c r="EG333" s="435"/>
      <c r="EH333" s="435"/>
      <c r="EI333" s="435"/>
      <c r="EJ333" s="435"/>
      <c r="EK333" s="435"/>
      <c r="EL333" s="128"/>
      <c r="EV333" s="128"/>
      <c r="FF333" s="128"/>
      <c r="FP333" s="128"/>
      <c r="FZ333" s="128"/>
      <c r="GJ333" s="128"/>
      <c r="GT333" s="128"/>
      <c r="HD333" s="128"/>
      <c r="HN333" s="128"/>
      <c r="HX333" s="128"/>
      <c r="IH333" s="128"/>
      <c r="IR333" s="128"/>
      <c r="JB333" s="128"/>
      <c r="JL333" s="128"/>
      <c r="JV333" s="128"/>
      <c r="KF333" s="128"/>
    </row>
    <row xmlns:x14ac="http://schemas.microsoft.com/office/spreadsheetml/2009/9/ac" r="334" s="3" customFormat="true" x14ac:dyDescent="0.25">
      <c r="A334" s="389"/>
      <c r="B334" s="128"/>
      <c r="L334" s="128"/>
      <c r="V334" s="128"/>
      <c r="AF334" s="128"/>
      <c r="AP334" s="434"/>
      <c r="AQ334" s="435"/>
      <c r="AR334" s="435"/>
      <c r="AS334" s="435"/>
      <c r="AT334" s="435"/>
      <c r="AU334" s="435"/>
      <c r="AV334" s="435"/>
      <c r="AW334" s="435"/>
      <c r="AX334" s="435"/>
      <c r="AY334" s="435"/>
      <c r="AZ334" s="434"/>
      <c r="BA334" s="435"/>
      <c r="BB334" s="435"/>
      <c r="BC334" s="435"/>
      <c r="BD334" s="435"/>
      <c r="BE334" s="435"/>
      <c r="BF334" s="435"/>
      <c r="BG334" s="435"/>
      <c r="BH334" s="435"/>
      <c r="BI334" s="435"/>
      <c r="BJ334" s="128"/>
      <c r="BT334" s="128"/>
      <c r="BU334" s="128"/>
      <c r="BV334" s="128"/>
      <c r="BW334" s="128"/>
      <c r="BX334" s="128"/>
      <c r="BY334" s="128"/>
      <c r="BZ334" s="128"/>
      <c r="CA334" s="128"/>
      <c r="CD334" s="434"/>
      <c r="CE334" s="435"/>
      <c r="CF334" s="435"/>
      <c r="CG334" s="435"/>
      <c r="CH334" s="435"/>
      <c r="CI334" s="435"/>
      <c r="CJ334" s="435"/>
      <c r="CK334" s="435"/>
      <c r="CL334" s="435"/>
      <c r="CM334" s="435"/>
      <c r="CN334" s="434"/>
      <c r="CO334" s="435"/>
      <c r="CP334" s="435"/>
      <c r="CQ334" s="435"/>
      <c r="CR334" s="435"/>
      <c r="CS334" s="435"/>
      <c r="CT334" s="435"/>
      <c r="CU334" s="435"/>
      <c r="CV334" s="435"/>
      <c r="CW334" s="435"/>
      <c r="CX334" s="128"/>
      <c r="DH334" s="128"/>
      <c r="DR334" s="434"/>
      <c r="DS334" s="435"/>
      <c r="DT334" s="435"/>
      <c r="DU334" s="435"/>
      <c r="DV334" s="435"/>
      <c r="DW334" s="435"/>
      <c r="DX334" s="435"/>
      <c r="DY334" s="435"/>
      <c r="DZ334" s="435"/>
      <c r="EA334" s="435"/>
      <c r="EB334" s="434"/>
      <c r="EC334" s="435"/>
      <c r="ED334" s="435"/>
      <c r="EE334" s="435"/>
      <c r="EF334" s="435"/>
      <c r="EG334" s="435"/>
      <c r="EH334" s="435"/>
      <c r="EI334" s="435"/>
      <c r="EJ334" s="435"/>
      <c r="EK334" s="435"/>
      <c r="EL334" s="128"/>
      <c r="EV334" s="128"/>
      <c r="FF334" s="128"/>
      <c r="FP334" s="128"/>
      <c r="FZ334" s="128"/>
      <c r="GJ334" s="128"/>
      <c r="GT334" s="128"/>
      <c r="HD334" s="128"/>
      <c r="HN334" s="128"/>
      <c r="HX334" s="128"/>
      <c r="IH334" s="128"/>
      <c r="IR334" s="128"/>
      <c r="JB334" s="128"/>
      <c r="JL334" s="128"/>
      <c r="JV334" s="128"/>
      <c r="KF334" s="128"/>
    </row>
    <row xmlns:x14ac="http://schemas.microsoft.com/office/spreadsheetml/2009/9/ac" r="335" s="3" customFormat="true" x14ac:dyDescent="0.25">
      <c r="A335" s="389"/>
      <c r="B335" s="128"/>
      <c r="L335" s="128"/>
      <c r="V335" s="128"/>
      <c r="AF335" s="128"/>
      <c r="AP335" s="434"/>
      <c r="AQ335" s="435"/>
      <c r="AR335" s="435"/>
      <c r="AS335" s="435"/>
      <c r="AT335" s="435"/>
      <c r="AU335" s="435"/>
      <c r="AV335" s="435"/>
      <c r="AW335" s="435"/>
      <c r="AX335" s="435"/>
      <c r="AY335" s="435"/>
      <c r="AZ335" s="434"/>
      <c r="BA335" s="435"/>
      <c r="BB335" s="435"/>
      <c r="BC335" s="435"/>
      <c r="BD335" s="435"/>
      <c r="BE335" s="435"/>
      <c r="BF335" s="435"/>
      <c r="BG335" s="435"/>
      <c r="BH335" s="435"/>
      <c r="BI335" s="435"/>
      <c r="BJ335" s="128"/>
      <c r="BT335" s="128"/>
      <c r="BU335" s="128"/>
      <c r="BV335" s="128"/>
      <c r="BW335" s="128"/>
      <c r="BX335" s="128"/>
      <c r="BY335" s="128"/>
      <c r="BZ335" s="128"/>
      <c r="CA335" s="128"/>
      <c r="CD335" s="434"/>
      <c r="CE335" s="435"/>
      <c r="CF335" s="435"/>
      <c r="CG335" s="435"/>
      <c r="CH335" s="435"/>
      <c r="CI335" s="435"/>
      <c r="CJ335" s="435"/>
      <c r="CK335" s="435"/>
      <c r="CL335" s="435"/>
      <c r="CM335" s="435"/>
      <c r="CN335" s="434"/>
      <c r="CO335" s="435"/>
      <c r="CP335" s="435"/>
      <c r="CQ335" s="435"/>
      <c r="CR335" s="435"/>
      <c r="CS335" s="435"/>
      <c r="CT335" s="435"/>
      <c r="CU335" s="435"/>
      <c r="CV335" s="435"/>
      <c r="CW335" s="435"/>
      <c r="CX335" s="128"/>
      <c r="DH335" s="128"/>
      <c r="DR335" s="434"/>
      <c r="DS335" s="435"/>
      <c r="DT335" s="435"/>
      <c r="DU335" s="435"/>
      <c r="DV335" s="435"/>
      <c r="DW335" s="435"/>
      <c r="DX335" s="435"/>
      <c r="DY335" s="435"/>
      <c r="DZ335" s="435"/>
      <c r="EA335" s="435"/>
      <c r="EB335" s="434"/>
      <c r="EC335" s="435"/>
      <c r="ED335" s="435"/>
      <c r="EE335" s="435"/>
      <c r="EF335" s="435"/>
      <c r="EG335" s="435"/>
      <c r="EH335" s="435"/>
      <c r="EI335" s="435"/>
      <c r="EJ335" s="435"/>
      <c r="EK335" s="435"/>
      <c r="EL335" s="128"/>
      <c r="EV335" s="128"/>
      <c r="FF335" s="128"/>
      <c r="FP335" s="128"/>
      <c r="FZ335" s="128"/>
      <c r="GJ335" s="128"/>
      <c r="GT335" s="128"/>
      <c r="HD335" s="128"/>
      <c r="HN335" s="128"/>
      <c r="HX335" s="128"/>
      <c r="IH335" s="128"/>
      <c r="IR335" s="128"/>
      <c r="JB335" s="128"/>
      <c r="JL335" s="128"/>
      <c r="JV335" s="128"/>
      <c r="KF335" s="128"/>
    </row>
    <row xmlns:x14ac="http://schemas.microsoft.com/office/spreadsheetml/2009/9/ac" r="336" s="3" customFormat="true" x14ac:dyDescent="0.25">
      <c r="A336" s="389"/>
      <c r="B336" s="128"/>
      <c r="L336" s="128"/>
      <c r="V336" s="128"/>
      <c r="AF336" s="128"/>
      <c r="AP336" s="434"/>
      <c r="AQ336" s="435"/>
      <c r="AR336" s="435"/>
      <c r="AS336" s="435"/>
      <c r="AT336" s="435"/>
      <c r="AU336" s="435"/>
      <c r="AV336" s="435"/>
      <c r="AW336" s="435"/>
      <c r="AX336" s="435"/>
      <c r="AY336" s="435"/>
      <c r="AZ336" s="434"/>
      <c r="BA336" s="435"/>
      <c r="BB336" s="435"/>
      <c r="BC336" s="435"/>
      <c r="BD336" s="435"/>
      <c r="BE336" s="435"/>
      <c r="BF336" s="435"/>
      <c r="BG336" s="435"/>
      <c r="BH336" s="435"/>
      <c r="BI336" s="435"/>
      <c r="BJ336" s="128"/>
      <c r="BT336" s="128"/>
      <c r="BU336" s="128"/>
      <c r="BV336" s="128"/>
      <c r="BW336" s="128"/>
      <c r="BX336" s="128"/>
      <c r="BY336" s="128"/>
      <c r="BZ336" s="128"/>
      <c r="CA336" s="128"/>
      <c r="CD336" s="434"/>
      <c r="CE336" s="435"/>
      <c r="CF336" s="435"/>
      <c r="CG336" s="435"/>
      <c r="CH336" s="435"/>
      <c r="CI336" s="435"/>
      <c r="CJ336" s="435"/>
      <c r="CK336" s="435"/>
      <c r="CL336" s="435"/>
      <c r="CM336" s="435"/>
      <c r="CN336" s="434"/>
      <c r="CO336" s="435"/>
      <c r="CP336" s="435"/>
      <c r="CQ336" s="435"/>
      <c r="CR336" s="435"/>
      <c r="CS336" s="435"/>
      <c r="CT336" s="435"/>
      <c r="CU336" s="435"/>
      <c r="CV336" s="435"/>
      <c r="CW336" s="435"/>
      <c r="CX336" s="128"/>
      <c r="DH336" s="128"/>
      <c r="DR336" s="434"/>
      <c r="DS336" s="435"/>
      <c r="DT336" s="435"/>
      <c r="DU336" s="435"/>
      <c r="DV336" s="435"/>
      <c r="DW336" s="435"/>
      <c r="DX336" s="435"/>
      <c r="DY336" s="435"/>
      <c r="DZ336" s="435"/>
      <c r="EA336" s="435"/>
      <c r="EB336" s="434"/>
      <c r="EC336" s="435"/>
      <c r="ED336" s="435"/>
      <c r="EE336" s="435"/>
      <c r="EF336" s="435"/>
      <c r="EG336" s="435"/>
      <c r="EH336" s="435"/>
      <c r="EI336" s="435"/>
      <c r="EJ336" s="435"/>
      <c r="EK336" s="435"/>
      <c r="EL336" s="128"/>
      <c r="EV336" s="128"/>
      <c r="FF336" s="128"/>
      <c r="FP336" s="128"/>
      <c r="FZ336" s="128"/>
      <c r="GJ336" s="128"/>
      <c r="GT336" s="128"/>
      <c r="HD336" s="128"/>
      <c r="HN336" s="128"/>
      <c r="HX336" s="128"/>
      <c r="IH336" s="128"/>
      <c r="IR336" s="128"/>
      <c r="JB336" s="128"/>
      <c r="JL336" s="128"/>
      <c r="JV336" s="128"/>
      <c r="KF336" s="128"/>
    </row>
    <row xmlns:x14ac="http://schemas.microsoft.com/office/spreadsheetml/2009/9/ac" r="337" s="3" customFormat="true" x14ac:dyDescent="0.25">
      <c r="A337" s="389"/>
      <c r="B337" s="128"/>
      <c r="L337" s="128"/>
      <c r="V337" s="128"/>
      <c r="AF337" s="128"/>
      <c r="AP337" s="434"/>
      <c r="AQ337" s="435"/>
      <c r="AR337" s="435"/>
      <c r="AS337" s="435"/>
      <c r="AT337" s="435"/>
      <c r="AU337" s="435"/>
      <c r="AV337" s="435"/>
      <c r="AW337" s="435"/>
      <c r="AX337" s="435"/>
      <c r="AY337" s="435"/>
      <c r="AZ337" s="434"/>
      <c r="BA337" s="435"/>
      <c r="BB337" s="435"/>
      <c r="BC337" s="435"/>
      <c r="BD337" s="435"/>
      <c r="BE337" s="435"/>
      <c r="BF337" s="435"/>
      <c r="BG337" s="435"/>
      <c r="BH337" s="435"/>
      <c r="BI337" s="435"/>
      <c r="BJ337" s="128"/>
      <c r="BT337" s="128"/>
      <c r="BU337" s="128"/>
      <c r="BV337" s="128"/>
      <c r="BW337" s="128"/>
      <c r="BX337" s="128"/>
      <c r="BY337" s="128"/>
      <c r="BZ337" s="128"/>
      <c r="CA337" s="128"/>
      <c r="CD337" s="434"/>
      <c r="CE337" s="435"/>
      <c r="CF337" s="435"/>
      <c r="CG337" s="435"/>
      <c r="CH337" s="435"/>
      <c r="CI337" s="435"/>
      <c r="CJ337" s="435"/>
      <c r="CK337" s="435"/>
      <c r="CL337" s="435"/>
      <c r="CM337" s="435"/>
      <c r="CN337" s="434"/>
      <c r="CO337" s="435"/>
      <c r="CP337" s="435"/>
      <c r="CQ337" s="435"/>
      <c r="CR337" s="435"/>
      <c r="CS337" s="435"/>
      <c r="CT337" s="435"/>
      <c r="CU337" s="435"/>
      <c r="CV337" s="435"/>
      <c r="CW337" s="435"/>
      <c r="CX337" s="128"/>
      <c r="DH337" s="128"/>
      <c r="DR337" s="434"/>
      <c r="DS337" s="435"/>
      <c r="DT337" s="435"/>
      <c r="DU337" s="435"/>
      <c r="DV337" s="435"/>
      <c r="DW337" s="435"/>
      <c r="DX337" s="435"/>
      <c r="DY337" s="435"/>
      <c r="DZ337" s="435"/>
      <c r="EA337" s="435"/>
      <c r="EB337" s="434"/>
      <c r="EC337" s="435"/>
      <c r="ED337" s="435"/>
      <c r="EE337" s="435"/>
      <c r="EF337" s="435"/>
      <c r="EG337" s="435"/>
      <c r="EH337" s="435"/>
      <c r="EI337" s="435"/>
      <c r="EJ337" s="435"/>
      <c r="EK337" s="435"/>
      <c r="EL337" s="128"/>
      <c r="EV337" s="128"/>
      <c r="FF337" s="128"/>
      <c r="FP337" s="128"/>
      <c r="FZ337" s="128"/>
      <c r="GJ337" s="128"/>
      <c r="GT337" s="128"/>
      <c r="HD337" s="128"/>
      <c r="HN337" s="128"/>
      <c r="HX337" s="128"/>
      <c r="IH337" s="128"/>
      <c r="IR337" s="128"/>
      <c r="JB337" s="128"/>
      <c r="JL337" s="128"/>
      <c r="JV337" s="128"/>
      <c r="KF337" s="128"/>
    </row>
    <row xmlns:x14ac="http://schemas.microsoft.com/office/spreadsheetml/2009/9/ac" r="338" s="3" customFormat="true" x14ac:dyDescent="0.25">
      <c r="A338" s="389"/>
      <c r="B338" s="128"/>
      <c r="L338" s="128"/>
      <c r="V338" s="128"/>
      <c r="AF338" s="128"/>
      <c r="AP338" s="434"/>
      <c r="AQ338" s="435"/>
      <c r="AR338" s="435"/>
      <c r="AS338" s="435"/>
      <c r="AT338" s="435"/>
      <c r="AU338" s="435"/>
      <c r="AV338" s="435"/>
      <c r="AW338" s="435"/>
      <c r="AX338" s="435"/>
      <c r="AY338" s="435"/>
      <c r="AZ338" s="434"/>
      <c r="BA338" s="435"/>
      <c r="BB338" s="435"/>
      <c r="BC338" s="435"/>
      <c r="BD338" s="435"/>
      <c r="BE338" s="435"/>
      <c r="BF338" s="435"/>
      <c r="BG338" s="435"/>
      <c r="BH338" s="435"/>
      <c r="BI338" s="435"/>
      <c r="BJ338" s="128"/>
      <c r="BT338" s="128"/>
      <c r="BU338" s="128"/>
      <c r="BV338" s="128"/>
      <c r="BW338" s="128"/>
      <c r="BX338" s="128"/>
      <c r="BY338" s="128"/>
      <c r="BZ338" s="128"/>
      <c r="CA338" s="128"/>
      <c r="CD338" s="434"/>
      <c r="CE338" s="435"/>
      <c r="CF338" s="435"/>
      <c r="CG338" s="435"/>
      <c r="CH338" s="435"/>
      <c r="CI338" s="435"/>
      <c r="CJ338" s="435"/>
      <c r="CK338" s="435"/>
      <c r="CL338" s="435"/>
      <c r="CM338" s="435"/>
      <c r="CN338" s="434"/>
      <c r="CO338" s="435"/>
      <c r="CP338" s="435"/>
      <c r="CQ338" s="435"/>
      <c r="CR338" s="435"/>
      <c r="CS338" s="435"/>
      <c r="CT338" s="435"/>
      <c r="CU338" s="435"/>
      <c r="CV338" s="435"/>
      <c r="CW338" s="435"/>
      <c r="CX338" s="128"/>
      <c r="DH338" s="128"/>
      <c r="DR338" s="434"/>
      <c r="DS338" s="435"/>
      <c r="DT338" s="435"/>
      <c r="DU338" s="435"/>
      <c r="DV338" s="435"/>
      <c r="DW338" s="435"/>
      <c r="DX338" s="435"/>
      <c r="DY338" s="435"/>
      <c r="DZ338" s="435"/>
      <c r="EA338" s="435"/>
      <c r="EB338" s="434"/>
      <c r="EC338" s="435"/>
      <c r="ED338" s="435"/>
      <c r="EE338" s="435"/>
      <c r="EF338" s="435"/>
      <c r="EG338" s="435"/>
      <c r="EH338" s="435"/>
      <c r="EI338" s="435"/>
      <c r="EJ338" s="435"/>
      <c r="EK338" s="435"/>
      <c r="EL338" s="128"/>
      <c r="EV338" s="128"/>
      <c r="FF338" s="128"/>
      <c r="FP338" s="128"/>
      <c r="FZ338" s="128"/>
      <c r="GJ338" s="128"/>
      <c r="GT338" s="128"/>
      <c r="HD338" s="128"/>
      <c r="HN338" s="128"/>
      <c r="HX338" s="128"/>
      <c r="IH338" s="128"/>
      <c r="IR338" s="128"/>
      <c r="JB338" s="128"/>
      <c r="JL338" s="128"/>
      <c r="JV338" s="128"/>
      <c r="KF338" s="128"/>
    </row>
    <row xmlns:x14ac="http://schemas.microsoft.com/office/spreadsheetml/2009/9/ac" r="339" s="3" customFormat="true" x14ac:dyDescent="0.25">
      <c r="A339" s="389"/>
      <c r="B339" s="128"/>
      <c r="L339" s="128"/>
      <c r="V339" s="128"/>
      <c r="AF339" s="128"/>
      <c r="AP339" s="434"/>
      <c r="AQ339" s="435"/>
      <c r="AR339" s="435"/>
      <c r="AS339" s="435"/>
      <c r="AT339" s="435"/>
      <c r="AU339" s="435"/>
      <c r="AV339" s="435"/>
      <c r="AW339" s="435"/>
      <c r="AX339" s="435"/>
      <c r="AY339" s="435"/>
      <c r="AZ339" s="434"/>
      <c r="BA339" s="435"/>
      <c r="BB339" s="435"/>
      <c r="BC339" s="435"/>
      <c r="BD339" s="435"/>
      <c r="BE339" s="435"/>
      <c r="BF339" s="435"/>
      <c r="BG339" s="435"/>
      <c r="BH339" s="435"/>
      <c r="BI339" s="435"/>
      <c r="BJ339" s="128"/>
      <c r="BT339" s="128"/>
      <c r="BU339" s="128"/>
      <c r="BV339" s="128"/>
      <c r="BW339" s="128"/>
      <c r="BX339" s="128"/>
      <c r="BY339" s="128"/>
      <c r="BZ339" s="128"/>
      <c r="CA339" s="128"/>
      <c r="CD339" s="434"/>
      <c r="CE339" s="435"/>
      <c r="CF339" s="435"/>
      <c r="CG339" s="435"/>
      <c r="CH339" s="435"/>
      <c r="CI339" s="435"/>
      <c r="CJ339" s="435"/>
      <c r="CK339" s="435"/>
      <c r="CL339" s="435"/>
      <c r="CM339" s="435"/>
      <c r="CN339" s="434"/>
      <c r="CO339" s="435"/>
      <c r="CP339" s="435"/>
      <c r="CQ339" s="435"/>
      <c r="CR339" s="435"/>
      <c r="CS339" s="435"/>
      <c r="CT339" s="435"/>
      <c r="CU339" s="435"/>
      <c r="CV339" s="435"/>
      <c r="CW339" s="435"/>
      <c r="CX339" s="128"/>
      <c r="DH339" s="128"/>
      <c r="DR339" s="434"/>
      <c r="DS339" s="435"/>
      <c r="DT339" s="435"/>
      <c r="DU339" s="435"/>
      <c r="DV339" s="435"/>
      <c r="DW339" s="435"/>
      <c r="DX339" s="435"/>
      <c r="DY339" s="435"/>
      <c r="DZ339" s="435"/>
      <c r="EA339" s="435"/>
      <c r="EB339" s="434"/>
      <c r="EC339" s="435"/>
      <c r="ED339" s="435"/>
      <c r="EE339" s="435"/>
      <c r="EF339" s="435"/>
      <c r="EG339" s="435"/>
      <c r="EH339" s="435"/>
      <c r="EI339" s="435"/>
      <c r="EJ339" s="435"/>
      <c r="EK339" s="435"/>
      <c r="EL339" s="128"/>
      <c r="EV339" s="128"/>
      <c r="FF339" s="128"/>
      <c r="FP339" s="128"/>
      <c r="FZ339" s="128"/>
      <c r="GJ339" s="128"/>
      <c r="GT339" s="128"/>
      <c r="HD339" s="128"/>
      <c r="HN339" s="128"/>
      <c r="HX339" s="128"/>
      <c r="IH339" s="128"/>
      <c r="IR339" s="128"/>
      <c r="JB339" s="128"/>
      <c r="JL339" s="128"/>
      <c r="JV339" s="128"/>
      <c r="KF339" s="128"/>
    </row>
    <row xmlns:x14ac="http://schemas.microsoft.com/office/spreadsheetml/2009/9/ac" r="340" s="3" customFormat="true" x14ac:dyDescent="0.25">
      <c r="A340" s="389"/>
      <c r="B340" s="128"/>
      <c r="L340" s="128"/>
      <c r="V340" s="128"/>
      <c r="AF340" s="128"/>
      <c r="AP340" s="434"/>
      <c r="AQ340" s="435"/>
      <c r="AR340" s="435"/>
      <c r="AS340" s="435"/>
      <c r="AT340" s="435"/>
      <c r="AU340" s="435"/>
      <c r="AV340" s="435"/>
      <c r="AW340" s="435"/>
      <c r="AX340" s="435"/>
      <c r="AY340" s="435"/>
      <c r="AZ340" s="434"/>
      <c r="BA340" s="435"/>
      <c r="BB340" s="435"/>
      <c r="BC340" s="435"/>
      <c r="BD340" s="435"/>
      <c r="BE340" s="435"/>
      <c r="BF340" s="435"/>
      <c r="BG340" s="435"/>
      <c r="BH340" s="435"/>
      <c r="BI340" s="435"/>
      <c r="BJ340" s="128"/>
      <c r="BT340" s="128"/>
      <c r="BU340" s="128"/>
      <c r="BV340" s="128"/>
      <c r="BW340" s="128"/>
      <c r="BX340" s="128"/>
      <c r="BY340" s="128"/>
      <c r="BZ340" s="128"/>
      <c r="CA340" s="128"/>
      <c r="CD340" s="434"/>
      <c r="CE340" s="435"/>
      <c r="CF340" s="435"/>
      <c r="CG340" s="435"/>
      <c r="CH340" s="435"/>
      <c r="CI340" s="435"/>
      <c r="CJ340" s="435"/>
      <c r="CK340" s="435"/>
      <c r="CL340" s="435"/>
      <c r="CM340" s="435"/>
      <c r="CN340" s="434"/>
      <c r="CO340" s="435"/>
      <c r="CP340" s="435"/>
      <c r="CQ340" s="435"/>
      <c r="CR340" s="435"/>
      <c r="CS340" s="435"/>
      <c r="CT340" s="435"/>
      <c r="CU340" s="435"/>
      <c r="CV340" s="435"/>
      <c r="CW340" s="435"/>
      <c r="CX340" s="128"/>
      <c r="DH340" s="128"/>
      <c r="DR340" s="434"/>
      <c r="DS340" s="435"/>
      <c r="DT340" s="435"/>
      <c r="DU340" s="435"/>
      <c r="DV340" s="435"/>
      <c r="DW340" s="435"/>
      <c r="DX340" s="435"/>
      <c r="DY340" s="435"/>
      <c r="DZ340" s="435"/>
      <c r="EA340" s="435"/>
      <c r="EB340" s="434"/>
      <c r="EC340" s="435"/>
      <c r="ED340" s="435"/>
      <c r="EE340" s="435"/>
      <c r="EF340" s="435"/>
      <c r="EG340" s="435"/>
      <c r="EH340" s="435"/>
      <c r="EI340" s="435"/>
      <c r="EJ340" s="435"/>
      <c r="EK340" s="435"/>
      <c r="EL340" s="128"/>
      <c r="EV340" s="128"/>
      <c r="FF340" s="128"/>
      <c r="FP340" s="128"/>
      <c r="FZ340" s="128"/>
      <c r="GJ340" s="128"/>
      <c r="GT340" s="128"/>
      <c r="HD340" s="128"/>
      <c r="HN340" s="128"/>
      <c r="HX340" s="128"/>
      <c r="IH340" s="128"/>
      <c r="IR340" s="128"/>
      <c r="JB340" s="128"/>
      <c r="JL340" s="128"/>
      <c r="JV340" s="128"/>
      <c r="KF340" s="128"/>
    </row>
    <row xmlns:x14ac="http://schemas.microsoft.com/office/spreadsheetml/2009/9/ac" r="341" s="3" customFormat="true" x14ac:dyDescent="0.25">
      <c r="A341" s="389"/>
      <c r="B341" s="128"/>
      <c r="L341" s="128"/>
      <c r="V341" s="128"/>
      <c r="AF341" s="128"/>
      <c r="AP341" s="434"/>
      <c r="AQ341" s="435"/>
      <c r="AR341" s="435"/>
      <c r="AS341" s="435"/>
      <c r="AT341" s="435"/>
      <c r="AU341" s="435"/>
      <c r="AV341" s="435"/>
      <c r="AW341" s="435"/>
      <c r="AX341" s="435"/>
      <c r="AY341" s="435"/>
      <c r="AZ341" s="434"/>
      <c r="BA341" s="435"/>
      <c r="BB341" s="435"/>
      <c r="BC341" s="435"/>
      <c r="BD341" s="435"/>
      <c r="BE341" s="435"/>
      <c r="BF341" s="435"/>
      <c r="BG341" s="435"/>
      <c r="BH341" s="435"/>
      <c r="BI341" s="435"/>
      <c r="BJ341" s="128"/>
      <c r="BT341" s="128"/>
      <c r="BU341" s="128"/>
      <c r="BV341" s="128"/>
      <c r="BW341" s="128"/>
      <c r="BX341" s="128"/>
      <c r="BY341" s="128"/>
      <c r="BZ341" s="128"/>
      <c r="CA341" s="128"/>
      <c r="CD341" s="434"/>
      <c r="CE341" s="435"/>
      <c r="CF341" s="435"/>
      <c r="CG341" s="435"/>
      <c r="CH341" s="435"/>
      <c r="CI341" s="435"/>
      <c r="CJ341" s="435"/>
      <c r="CK341" s="435"/>
      <c r="CL341" s="435"/>
      <c r="CM341" s="435"/>
      <c r="CN341" s="434"/>
      <c r="CO341" s="435"/>
      <c r="CP341" s="435"/>
      <c r="CQ341" s="435"/>
      <c r="CR341" s="435"/>
      <c r="CS341" s="435"/>
      <c r="CT341" s="435"/>
      <c r="CU341" s="435"/>
      <c r="CV341" s="435"/>
      <c r="CW341" s="435"/>
      <c r="CX341" s="128"/>
      <c r="DH341" s="128"/>
      <c r="DR341" s="434"/>
      <c r="DS341" s="435"/>
      <c r="DT341" s="435"/>
      <c r="DU341" s="435"/>
      <c r="DV341" s="435"/>
      <c r="DW341" s="435"/>
      <c r="DX341" s="435"/>
      <c r="DY341" s="435"/>
      <c r="DZ341" s="435"/>
      <c r="EA341" s="435"/>
      <c r="EB341" s="434"/>
      <c r="EC341" s="435"/>
      <c r="ED341" s="435"/>
      <c r="EE341" s="435"/>
      <c r="EF341" s="435"/>
      <c r="EG341" s="435"/>
      <c r="EH341" s="435"/>
      <c r="EI341" s="435"/>
      <c r="EJ341" s="435"/>
      <c r="EK341" s="435"/>
      <c r="EL341" s="128"/>
      <c r="EV341" s="128"/>
      <c r="FF341" s="128"/>
      <c r="FP341" s="128"/>
      <c r="FZ341" s="128"/>
      <c r="GJ341" s="128"/>
      <c r="GT341" s="128"/>
      <c r="HD341" s="128"/>
      <c r="HN341" s="128"/>
      <c r="HX341" s="128"/>
      <c r="IH341" s="128"/>
      <c r="IR341" s="128"/>
      <c r="JB341" s="128"/>
      <c r="JL341" s="128"/>
      <c r="JV341" s="128"/>
      <c r="KF341" s="128"/>
    </row>
    <row xmlns:x14ac="http://schemas.microsoft.com/office/spreadsheetml/2009/9/ac" r="342" s="3" customFormat="true" x14ac:dyDescent="0.25">
      <c r="A342" s="389"/>
      <c r="B342" s="128"/>
      <c r="L342" s="128"/>
      <c r="V342" s="128"/>
      <c r="AF342" s="128"/>
      <c r="AP342" s="434"/>
      <c r="AQ342" s="435"/>
      <c r="AR342" s="435"/>
      <c r="AS342" s="435"/>
      <c r="AT342" s="435"/>
      <c r="AU342" s="435"/>
      <c r="AV342" s="435"/>
      <c r="AW342" s="435"/>
      <c r="AX342" s="435"/>
      <c r="AY342" s="435"/>
      <c r="AZ342" s="434"/>
      <c r="BA342" s="435"/>
      <c r="BB342" s="435"/>
      <c r="BC342" s="435"/>
      <c r="BD342" s="435"/>
      <c r="BE342" s="435"/>
      <c r="BF342" s="435"/>
      <c r="BG342" s="435"/>
      <c r="BH342" s="435"/>
      <c r="BI342" s="435"/>
      <c r="BJ342" s="128"/>
      <c r="BT342" s="128"/>
      <c r="BU342" s="128"/>
      <c r="BV342" s="128"/>
      <c r="BW342" s="128"/>
      <c r="BX342" s="128"/>
      <c r="BY342" s="128"/>
      <c r="BZ342" s="128"/>
      <c r="CA342" s="128"/>
      <c r="CD342" s="434"/>
      <c r="CE342" s="435"/>
      <c r="CF342" s="435"/>
      <c r="CG342" s="435"/>
      <c r="CH342" s="435"/>
      <c r="CI342" s="435"/>
      <c r="CJ342" s="435"/>
      <c r="CK342" s="435"/>
      <c r="CL342" s="435"/>
      <c r="CM342" s="435"/>
      <c r="CN342" s="434"/>
      <c r="CO342" s="435"/>
      <c r="CP342" s="435"/>
      <c r="CQ342" s="435"/>
      <c r="CR342" s="435"/>
      <c r="CS342" s="435"/>
      <c r="CT342" s="435"/>
      <c r="CU342" s="435"/>
      <c r="CV342" s="435"/>
      <c r="CW342" s="435"/>
      <c r="CX342" s="128"/>
      <c r="DH342" s="128"/>
      <c r="DR342" s="434"/>
      <c r="DS342" s="435"/>
      <c r="DT342" s="435"/>
      <c r="DU342" s="435"/>
      <c r="DV342" s="435"/>
      <c r="DW342" s="435"/>
      <c r="DX342" s="435"/>
      <c r="DY342" s="435"/>
      <c r="DZ342" s="435"/>
      <c r="EA342" s="435"/>
      <c r="EB342" s="434"/>
      <c r="EC342" s="435"/>
      <c r="ED342" s="435"/>
      <c r="EE342" s="435"/>
      <c r="EF342" s="435"/>
      <c r="EG342" s="435"/>
      <c r="EH342" s="435"/>
      <c r="EI342" s="435"/>
      <c r="EJ342" s="435"/>
      <c r="EK342" s="435"/>
      <c r="EL342" s="128"/>
      <c r="EV342" s="128"/>
      <c r="FF342" s="128"/>
      <c r="FP342" s="128"/>
      <c r="FZ342" s="128"/>
      <c r="GJ342" s="128"/>
      <c r="GT342" s="128"/>
      <c r="HD342" s="128"/>
      <c r="HN342" s="128"/>
      <c r="HX342" s="128"/>
      <c r="IH342" s="128"/>
      <c r="IR342" s="128"/>
      <c r="JB342" s="128"/>
      <c r="JL342" s="128"/>
      <c r="JV342" s="128"/>
      <c r="KF342" s="128"/>
    </row>
    <row xmlns:x14ac="http://schemas.microsoft.com/office/spreadsheetml/2009/9/ac" r="343" s="3" customFormat="true" x14ac:dyDescent="0.25">
      <c r="A343" s="389"/>
      <c r="B343" s="128"/>
      <c r="L343" s="128"/>
      <c r="V343" s="128"/>
      <c r="AF343" s="128"/>
      <c r="AP343" s="434"/>
      <c r="AQ343" s="435"/>
      <c r="AR343" s="435"/>
      <c r="AS343" s="435"/>
      <c r="AT343" s="435"/>
      <c r="AU343" s="435"/>
      <c r="AV343" s="435"/>
      <c r="AW343" s="435"/>
      <c r="AX343" s="435"/>
      <c r="AY343" s="435"/>
      <c r="AZ343" s="434"/>
      <c r="BA343" s="435"/>
      <c r="BB343" s="435"/>
      <c r="BC343" s="435"/>
      <c r="BD343" s="435"/>
      <c r="BE343" s="435"/>
      <c r="BF343" s="435"/>
      <c r="BG343" s="435"/>
      <c r="BH343" s="435"/>
      <c r="BI343" s="435"/>
      <c r="BJ343" s="128"/>
      <c r="BT343" s="128"/>
      <c r="BU343" s="128"/>
      <c r="BV343" s="128"/>
      <c r="BW343" s="128"/>
      <c r="BX343" s="128"/>
      <c r="BY343" s="128"/>
      <c r="BZ343" s="128"/>
      <c r="CA343" s="128"/>
      <c r="CD343" s="434"/>
      <c r="CE343" s="435"/>
      <c r="CF343" s="435"/>
      <c r="CG343" s="435"/>
      <c r="CH343" s="435"/>
      <c r="CI343" s="435"/>
      <c r="CJ343" s="435"/>
      <c r="CK343" s="435"/>
      <c r="CL343" s="435"/>
      <c r="CM343" s="435"/>
      <c r="CN343" s="434"/>
      <c r="CO343" s="435"/>
      <c r="CP343" s="435"/>
      <c r="CQ343" s="435"/>
      <c r="CR343" s="435"/>
      <c r="CS343" s="435"/>
      <c r="CT343" s="435"/>
      <c r="CU343" s="435"/>
      <c r="CV343" s="435"/>
      <c r="CW343" s="435"/>
      <c r="CX343" s="128"/>
      <c r="DH343" s="128"/>
      <c r="DR343" s="434"/>
      <c r="DS343" s="435"/>
      <c r="DT343" s="435"/>
      <c r="DU343" s="435"/>
      <c r="DV343" s="435"/>
      <c r="DW343" s="435"/>
      <c r="DX343" s="435"/>
      <c r="DY343" s="435"/>
      <c r="DZ343" s="435"/>
      <c r="EA343" s="435"/>
      <c r="EB343" s="434"/>
      <c r="EC343" s="435"/>
      <c r="ED343" s="435"/>
      <c r="EE343" s="435"/>
      <c r="EF343" s="435"/>
      <c r="EG343" s="435"/>
      <c r="EH343" s="435"/>
      <c r="EI343" s="435"/>
      <c r="EJ343" s="435"/>
      <c r="EK343" s="435"/>
      <c r="EL343" s="128"/>
      <c r="EV343" s="128"/>
      <c r="FF343" s="128"/>
      <c r="FP343" s="128"/>
      <c r="FZ343" s="128"/>
      <c r="GJ343" s="128"/>
      <c r="GT343" s="128"/>
      <c r="HD343" s="128"/>
      <c r="HN343" s="128"/>
      <c r="HX343" s="128"/>
      <c r="IH343" s="128"/>
      <c r="IR343" s="128"/>
      <c r="JB343" s="128"/>
      <c r="JL343" s="128"/>
      <c r="JV343" s="128"/>
      <c r="KF343" s="128"/>
    </row>
    <row xmlns:x14ac="http://schemas.microsoft.com/office/spreadsheetml/2009/9/ac" r="344" s="3" customFormat="true" x14ac:dyDescent="0.25">
      <c r="A344" s="389"/>
      <c r="B344" s="128"/>
      <c r="L344" s="128"/>
      <c r="V344" s="128"/>
      <c r="AF344" s="128"/>
      <c r="AP344" s="434"/>
      <c r="AQ344" s="435"/>
      <c r="AR344" s="435"/>
      <c r="AS344" s="435"/>
      <c r="AT344" s="435"/>
      <c r="AU344" s="435"/>
      <c r="AV344" s="435"/>
      <c r="AW344" s="435"/>
      <c r="AX344" s="435"/>
      <c r="AY344" s="435"/>
      <c r="AZ344" s="434"/>
      <c r="BA344" s="435"/>
      <c r="BB344" s="435"/>
      <c r="BC344" s="435"/>
      <c r="BD344" s="435"/>
      <c r="BE344" s="435"/>
      <c r="BF344" s="435"/>
      <c r="BG344" s="435"/>
      <c r="BH344" s="435"/>
      <c r="BI344" s="435"/>
      <c r="BJ344" s="128"/>
      <c r="BT344" s="128"/>
      <c r="BU344" s="128"/>
      <c r="BV344" s="128"/>
      <c r="BW344" s="128"/>
      <c r="BX344" s="128"/>
      <c r="BY344" s="128"/>
      <c r="BZ344" s="128"/>
      <c r="CA344" s="128"/>
      <c r="CD344" s="434"/>
      <c r="CE344" s="435"/>
      <c r="CF344" s="435"/>
      <c r="CG344" s="435"/>
      <c r="CH344" s="435"/>
      <c r="CI344" s="435"/>
      <c r="CJ344" s="435"/>
      <c r="CK344" s="435"/>
      <c r="CL344" s="435"/>
      <c r="CM344" s="435"/>
      <c r="CN344" s="434"/>
      <c r="CO344" s="435"/>
      <c r="CP344" s="435"/>
      <c r="CQ344" s="435"/>
      <c r="CR344" s="435"/>
      <c r="CS344" s="435"/>
      <c r="CT344" s="435"/>
      <c r="CU344" s="435"/>
      <c r="CV344" s="435"/>
      <c r="CW344" s="435"/>
      <c r="CX344" s="128"/>
      <c r="DH344" s="128"/>
      <c r="DR344" s="434"/>
      <c r="DS344" s="435"/>
      <c r="DT344" s="435"/>
      <c r="DU344" s="435"/>
      <c r="DV344" s="435"/>
      <c r="DW344" s="435"/>
      <c r="DX344" s="435"/>
      <c r="DY344" s="435"/>
      <c r="DZ344" s="435"/>
      <c r="EA344" s="435"/>
      <c r="EB344" s="434"/>
      <c r="EC344" s="435"/>
      <c r="ED344" s="435"/>
      <c r="EE344" s="435"/>
      <c r="EF344" s="435"/>
      <c r="EG344" s="435"/>
      <c r="EH344" s="435"/>
      <c r="EI344" s="435"/>
      <c r="EJ344" s="435"/>
      <c r="EK344" s="435"/>
      <c r="EL344" s="128"/>
      <c r="EV344" s="128"/>
      <c r="FF344" s="128"/>
      <c r="FP344" s="128"/>
      <c r="FZ344" s="128"/>
      <c r="GJ344" s="128"/>
      <c r="GT344" s="128"/>
      <c r="HD344" s="128"/>
      <c r="HN344" s="128"/>
      <c r="HX344" s="128"/>
      <c r="IH344" s="128"/>
      <c r="IR344" s="128"/>
      <c r="JB344" s="128"/>
      <c r="JL344" s="128"/>
      <c r="JV344" s="128"/>
      <c r="KF344" s="128"/>
    </row>
    <row xmlns:x14ac="http://schemas.microsoft.com/office/spreadsheetml/2009/9/ac" r="345" s="3" customFormat="true" x14ac:dyDescent="0.25">
      <c r="A345" s="389"/>
      <c r="B345" s="128"/>
      <c r="L345" s="128"/>
      <c r="V345" s="128"/>
      <c r="AF345" s="128"/>
      <c r="AP345" s="434"/>
      <c r="AQ345" s="435"/>
      <c r="AR345" s="435"/>
      <c r="AS345" s="435"/>
      <c r="AT345" s="435"/>
      <c r="AU345" s="435"/>
      <c r="AV345" s="435"/>
      <c r="AW345" s="435"/>
      <c r="AX345" s="435"/>
      <c r="AY345" s="435"/>
      <c r="AZ345" s="434"/>
      <c r="BA345" s="435"/>
      <c r="BB345" s="435"/>
      <c r="BC345" s="435"/>
      <c r="BD345" s="435"/>
      <c r="BE345" s="435"/>
      <c r="BF345" s="435"/>
      <c r="BG345" s="435"/>
      <c r="BH345" s="435"/>
      <c r="BI345" s="435"/>
      <c r="BJ345" s="128"/>
      <c r="BT345" s="128"/>
      <c r="BU345" s="128"/>
      <c r="BV345" s="128"/>
      <c r="BW345" s="128"/>
      <c r="BX345" s="128"/>
      <c r="BY345" s="128"/>
      <c r="BZ345" s="128"/>
      <c r="CA345" s="128"/>
      <c r="CD345" s="434"/>
      <c r="CE345" s="435"/>
      <c r="CF345" s="435"/>
      <c r="CG345" s="435"/>
      <c r="CH345" s="435"/>
      <c r="CI345" s="435"/>
      <c r="CJ345" s="435"/>
      <c r="CK345" s="435"/>
      <c r="CL345" s="435"/>
      <c r="CM345" s="435"/>
      <c r="CN345" s="434"/>
      <c r="CO345" s="435"/>
      <c r="CP345" s="435"/>
      <c r="CQ345" s="435"/>
      <c r="CR345" s="435"/>
      <c r="CS345" s="435"/>
      <c r="CT345" s="435"/>
      <c r="CU345" s="435"/>
      <c r="CV345" s="435"/>
      <c r="CW345" s="435"/>
      <c r="CX345" s="128"/>
      <c r="DH345" s="128"/>
      <c r="DR345" s="434"/>
      <c r="DS345" s="435"/>
      <c r="DT345" s="435"/>
      <c r="DU345" s="435"/>
      <c r="DV345" s="435"/>
      <c r="DW345" s="435"/>
      <c r="DX345" s="435"/>
      <c r="DY345" s="435"/>
      <c r="DZ345" s="435"/>
      <c r="EA345" s="435"/>
      <c r="EB345" s="434"/>
      <c r="EC345" s="435"/>
      <c r="ED345" s="435"/>
      <c r="EE345" s="435"/>
      <c r="EF345" s="435"/>
      <c r="EG345" s="435"/>
      <c r="EH345" s="435"/>
      <c r="EI345" s="435"/>
      <c r="EJ345" s="435"/>
      <c r="EK345" s="435"/>
      <c r="EL345" s="128"/>
      <c r="EV345" s="128"/>
      <c r="FF345" s="128"/>
      <c r="FP345" s="128"/>
      <c r="FZ345" s="128"/>
      <c r="GJ345" s="128"/>
      <c r="GT345" s="128"/>
      <c r="HD345" s="128"/>
      <c r="HN345" s="128"/>
      <c r="HX345" s="128"/>
      <c r="IH345" s="128"/>
      <c r="IR345" s="128"/>
      <c r="JB345" s="128"/>
      <c r="JL345" s="128"/>
      <c r="JV345" s="128"/>
      <c r="KF345" s="128"/>
    </row>
    <row xmlns:x14ac="http://schemas.microsoft.com/office/spreadsheetml/2009/9/ac" r="346" s="3" customFormat="true" x14ac:dyDescent="0.25">
      <c r="A346" s="389"/>
      <c r="B346" s="128"/>
      <c r="L346" s="128"/>
      <c r="V346" s="128"/>
      <c r="AF346" s="128"/>
      <c r="AP346" s="434"/>
      <c r="AQ346" s="435"/>
      <c r="AR346" s="435"/>
      <c r="AS346" s="435"/>
      <c r="AT346" s="435"/>
      <c r="AU346" s="435"/>
      <c r="AV346" s="435"/>
      <c r="AW346" s="435"/>
      <c r="AX346" s="435"/>
      <c r="AY346" s="435"/>
      <c r="AZ346" s="434"/>
      <c r="BA346" s="435"/>
      <c r="BB346" s="435"/>
      <c r="BC346" s="435"/>
      <c r="BD346" s="435"/>
      <c r="BE346" s="435"/>
      <c r="BF346" s="435"/>
      <c r="BG346" s="435"/>
      <c r="BH346" s="435"/>
      <c r="BI346" s="435"/>
      <c r="BJ346" s="128"/>
      <c r="BT346" s="128"/>
      <c r="BU346" s="128"/>
      <c r="BV346" s="128"/>
      <c r="BW346" s="128"/>
      <c r="BX346" s="128"/>
      <c r="BY346" s="128"/>
      <c r="BZ346" s="128"/>
      <c r="CA346" s="128"/>
      <c r="CD346" s="434"/>
      <c r="CE346" s="435"/>
      <c r="CF346" s="435"/>
      <c r="CG346" s="435"/>
      <c r="CH346" s="435"/>
      <c r="CI346" s="435"/>
      <c r="CJ346" s="435"/>
      <c r="CK346" s="435"/>
      <c r="CL346" s="435"/>
      <c r="CM346" s="435"/>
      <c r="CN346" s="434"/>
      <c r="CO346" s="435"/>
      <c r="CP346" s="435"/>
      <c r="CQ346" s="435"/>
      <c r="CR346" s="435"/>
      <c r="CS346" s="435"/>
      <c r="CT346" s="435"/>
      <c r="CU346" s="435"/>
      <c r="CV346" s="435"/>
      <c r="CW346" s="435"/>
      <c r="CX346" s="128"/>
      <c r="DH346" s="128"/>
      <c r="DR346" s="434"/>
      <c r="DS346" s="435"/>
      <c r="DT346" s="435"/>
      <c r="DU346" s="435"/>
      <c r="DV346" s="435"/>
      <c r="DW346" s="435"/>
      <c r="DX346" s="435"/>
      <c r="DY346" s="435"/>
      <c r="DZ346" s="435"/>
      <c r="EA346" s="435"/>
      <c r="EB346" s="434"/>
      <c r="EC346" s="435"/>
      <c r="ED346" s="435"/>
      <c r="EE346" s="435"/>
      <c r="EF346" s="435"/>
      <c r="EG346" s="435"/>
      <c r="EH346" s="435"/>
      <c r="EI346" s="435"/>
      <c r="EJ346" s="435"/>
      <c r="EK346" s="435"/>
      <c r="EL346" s="128"/>
      <c r="EV346" s="128"/>
      <c r="FF346" s="128"/>
      <c r="FP346" s="128"/>
      <c r="FZ346" s="128"/>
      <c r="GJ346" s="128"/>
      <c r="GT346" s="128"/>
      <c r="HD346" s="128"/>
      <c r="HN346" s="128"/>
      <c r="HX346" s="128"/>
      <c r="IH346" s="128"/>
      <c r="IR346" s="128"/>
      <c r="JB346" s="128"/>
      <c r="JL346" s="128"/>
      <c r="JV346" s="128"/>
      <c r="KF346" s="128"/>
    </row>
    <row xmlns:x14ac="http://schemas.microsoft.com/office/spreadsheetml/2009/9/ac" r="347" s="3" customFormat="true" x14ac:dyDescent="0.25">
      <c r="A347" s="389"/>
      <c r="B347" s="128"/>
      <c r="L347" s="128"/>
      <c r="V347" s="128"/>
      <c r="AF347" s="128"/>
      <c r="AP347" s="434"/>
      <c r="AQ347" s="435"/>
      <c r="AR347" s="435"/>
      <c r="AS347" s="435"/>
      <c r="AT347" s="435"/>
      <c r="AU347" s="435"/>
      <c r="AV347" s="435"/>
      <c r="AW347" s="435"/>
      <c r="AX347" s="435"/>
      <c r="AY347" s="435"/>
      <c r="AZ347" s="434"/>
      <c r="BA347" s="435"/>
      <c r="BB347" s="435"/>
      <c r="BC347" s="435"/>
      <c r="BD347" s="435"/>
      <c r="BE347" s="435"/>
      <c r="BF347" s="435"/>
      <c r="BG347" s="435"/>
      <c r="BH347" s="435"/>
      <c r="BI347" s="435"/>
      <c r="BJ347" s="128"/>
      <c r="BT347" s="128"/>
      <c r="BU347" s="128"/>
      <c r="BV347" s="128"/>
      <c r="BW347" s="128"/>
      <c r="BX347" s="128"/>
      <c r="BY347" s="128"/>
      <c r="BZ347" s="128"/>
      <c r="CA347" s="128"/>
      <c r="CD347" s="434"/>
      <c r="CE347" s="435"/>
      <c r="CF347" s="435"/>
      <c r="CG347" s="435"/>
      <c r="CH347" s="435"/>
      <c r="CI347" s="435"/>
      <c r="CJ347" s="435"/>
      <c r="CK347" s="435"/>
      <c r="CL347" s="435"/>
      <c r="CM347" s="435"/>
      <c r="CN347" s="434"/>
      <c r="CO347" s="435"/>
      <c r="CP347" s="435"/>
      <c r="CQ347" s="435"/>
      <c r="CR347" s="435"/>
      <c r="CS347" s="435"/>
      <c r="CT347" s="435"/>
      <c r="CU347" s="435"/>
      <c r="CV347" s="435"/>
      <c r="CW347" s="435"/>
      <c r="CX347" s="128"/>
      <c r="DH347" s="128"/>
      <c r="DR347" s="434"/>
      <c r="DS347" s="435"/>
      <c r="DT347" s="435"/>
      <c r="DU347" s="435"/>
      <c r="DV347" s="435"/>
      <c r="DW347" s="435"/>
      <c r="DX347" s="435"/>
      <c r="DY347" s="435"/>
      <c r="DZ347" s="435"/>
      <c r="EA347" s="435"/>
      <c r="EB347" s="434"/>
      <c r="EC347" s="435"/>
      <c r="ED347" s="435"/>
      <c r="EE347" s="435"/>
      <c r="EF347" s="435"/>
      <c r="EG347" s="435"/>
      <c r="EH347" s="435"/>
      <c r="EI347" s="435"/>
      <c r="EJ347" s="435"/>
      <c r="EK347" s="435"/>
      <c r="EL347" s="128"/>
      <c r="EV347" s="128"/>
      <c r="FF347" s="128"/>
      <c r="FP347" s="128"/>
      <c r="FZ347" s="128"/>
      <c r="GJ347" s="128"/>
      <c r="GT347" s="128"/>
      <c r="HD347" s="128"/>
      <c r="HN347" s="128"/>
      <c r="HX347" s="128"/>
      <c r="IH347" s="128"/>
      <c r="IR347" s="128"/>
      <c r="JB347" s="128"/>
      <c r="JL347" s="128"/>
      <c r="JV347" s="128"/>
      <c r="KF347" s="128"/>
    </row>
    <row xmlns:x14ac="http://schemas.microsoft.com/office/spreadsheetml/2009/9/ac" r="348" s="3" customFormat="true" x14ac:dyDescent="0.25">
      <c r="A348" s="389"/>
      <c r="B348" s="128"/>
      <c r="L348" s="128"/>
      <c r="V348" s="128"/>
      <c r="AF348" s="128"/>
      <c r="AP348" s="434"/>
      <c r="AQ348" s="435"/>
      <c r="AR348" s="435"/>
      <c r="AS348" s="435"/>
      <c r="AT348" s="435"/>
      <c r="AU348" s="435"/>
      <c r="AV348" s="435"/>
      <c r="AW348" s="435"/>
      <c r="AX348" s="435"/>
      <c r="AY348" s="435"/>
      <c r="AZ348" s="434"/>
      <c r="BA348" s="435"/>
      <c r="BB348" s="435"/>
      <c r="BC348" s="435"/>
      <c r="BD348" s="435"/>
      <c r="BE348" s="435"/>
      <c r="BF348" s="435"/>
      <c r="BG348" s="435"/>
      <c r="BH348" s="435"/>
      <c r="BI348" s="435"/>
      <c r="BJ348" s="128"/>
      <c r="BT348" s="128"/>
      <c r="BU348" s="128"/>
      <c r="BV348" s="128"/>
      <c r="BW348" s="128"/>
      <c r="BX348" s="128"/>
      <c r="BY348" s="128"/>
      <c r="BZ348" s="128"/>
      <c r="CA348" s="128"/>
      <c r="CD348" s="434"/>
      <c r="CE348" s="435"/>
      <c r="CF348" s="435"/>
      <c r="CG348" s="435"/>
      <c r="CH348" s="435"/>
      <c r="CI348" s="435"/>
      <c r="CJ348" s="435"/>
      <c r="CK348" s="435"/>
      <c r="CL348" s="435"/>
      <c r="CM348" s="435"/>
      <c r="CN348" s="434"/>
      <c r="CO348" s="435"/>
      <c r="CP348" s="435"/>
      <c r="CQ348" s="435"/>
      <c r="CR348" s="435"/>
      <c r="CS348" s="435"/>
      <c r="CT348" s="435"/>
      <c r="CU348" s="435"/>
      <c r="CV348" s="435"/>
      <c r="CW348" s="435"/>
      <c r="CX348" s="128"/>
      <c r="DH348" s="128"/>
      <c r="DR348" s="434"/>
      <c r="DS348" s="435"/>
      <c r="DT348" s="435"/>
      <c r="DU348" s="435"/>
      <c r="DV348" s="435"/>
      <c r="DW348" s="435"/>
      <c r="DX348" s="435"/>
      <c r="DY348" s="435"/>
      <c r="DZ348" s="435"/>
      <c r="EA348" s="435"/>
      <c r="EB348" s="434"/>
      <c r="EC348" s="435"/>
      <c r="ED348" s="435"/>
      <c r="EE348" s="435"/>
      <c r="EF348" s="435"/>
      <c r="EG348" s="435"/>
      <c r="EH348" s="435"/>
      <c r="EI348" s="435"/>
      <c r="EJ348" s="435"/>
      <c r="EK348" s="435"/>
      <c r="EL348" s="128"/>
      <c r="EV348" s="128"/>
      <c r="FF348" s="128"/>
      <c r="FP348" s="128"/>
      <c r="FZ348" s="128"/>
      <c r="GJ348" s="128"/>
      <c r="GT348" s="128"/>
      <c r="HD348" s="128"/>
      <c r="HN348" s="128"/>
      <c r="HX348" s="128"/>
      <c r="IH348" s="128"/>
      <c r="IR348" s="128"/>
      <c r="JB348" s="128"/>
      <c r="JL348" s="128"/>
      <c r="JV348" s="128"/>
      <c r="KF348" s="128"/>
    </row>
    <row xmlns:x14ac="http://schemas.microsoft.com/office/spreadsheetml/2009/9/ac" r="349" s="3" customFormat="true" x14ac:dyDescent="0.25">
      <c r="A349" s="389"/>
      <c r="B349" s="128"/>
      <c r="L349" s="128"/>
      <c r="V349" s="128"/>
      <c r="AF349" s="128"/>
      <c r="AP349" s="434"/>
      <c r="AQ349" s="435"/>
      <c r="AR349" s="435"/>
      <c r="AS349" s="435"/>
      <c r="AT349" s="435"/>
      <c r="AU349" s="435"/>
      <c r="AV349" s="435"/>
      <c r="AW349" s="435"/>
      <c r="AX349" s="435"/>
      <c r="AY349" s="435"/>
      <c r="AZ349" s="434"/>
      <c r="BA349" s="435"/>
      <c r="BB349" s="435"/>
      <c r="BC349" s="435"/>
      <c r="BD349" s="435"/>
      <c r="BE349" s="435"/>
      <c r="BF349" s="435"/>
      <c r="BG349" s="435"/>
      <c r="BH349" s="435"/>
      <c r="BI349" s="435"/>
      <c r="BJ349" s="128"/>
      <c r="BT349" s="128"/>
      <c r="BU349" s="128"/>
      <c r="BV349" s="128"/>
      <c r="BW349" s="128"/>
      <c r="BX349" s="128"/>
      <c r="BY349" s="128"/>
      <c r="BZ349" s="128"/>
      <c r="CA349" s="128"/>
      <c r="CD349" s="434"/>
      <c r="CE349" s="435"/>
      <c r="CF349" s="435"/>
      <c r="CG349" s="435"/>
      <c r="CH349" s="435"/>
      <c r="CI349" s="435"/>
      <c r="CJ349" s="435"/>
      <c r="CK349" s="435"/>
      <c r="CL349" s="435"/>
      <c r="CM349" s="435"/>
      <c r="CN349" s="434"/>
      <c r="CO349" s="435"/>
      <c r="CP349" s="435"/>
      <c r="CQ349" s="435"/>
      <c r="CR349" s="435"/>
      <c r="CS349" s="435"/>
      <c r="CT349" s="435"/>
      <c r="CU349" s="435"/>
      <c r="CV349" s="435"/>
      <c r="CW349" s="435"/>
      <c r="CX349" s="128"/>
      <c r="DH349" s="128"/>
      <c r="DR349" s="434"/>
      <c r="DS349" s="435"/>
      <c r="DT349" s="435"/>
      <c r="DU349" s="435"/>
      <c r="DV349" s="435"/>
      <c r="DW349" s="435"/>
      <c r="DX349" s="435"/>
      <c r="DY349" s="435"/>
      <c r="DZ349" s="435"/>
      <c r="EA349" s="435"/>
      <c r="EB349" s="434"/>
      <c r="EC349" s="435"/>
      <c r="ED349" s="435"/>
      <c r="EE349" s="435"/>
      <c r="EF349" s="435"/>
      <c r="EG349" s="435"/>
      <c r="EH349" s="435"/>
      <c r="EI349" s="435"/>
      <c r="EJ349" s="435"/>
      <c r="EK349" s="435"/>
      <c r="EL349" s="128"/>
      <c r="EV349" s="128"/>
      <c r="FF349" s="128"/>
      <c r="FP349" s="128"/>
      <c r="FZ349" s="128"/>
      <c r="GJ349" s="128"/>
      <c r="GT349" s="128"/>
      <c r="HD349" s="128"/>
      <c r="HN349" s="128"/>
      <c r="HX349" s="128"/>
      <c r="IH349" s="128"/>
      <c r="IR349" s="128"/>
      <c r="JB349" s="128"/>
      <c r="JL349" s="128"/>
      <c r="JV349" s="128"/>
      <c r="KF349" s="128"/>
    </row>
    <row xmlns:x14ac="http://schemas.microsoft.com/office/spreadsheetml/2009/9/ac" r="350" s="3" customFormat="true" x14ac:dyDescent="0.25">
      <c r="A350" s="389"/>
      <c r="B350" s="128"/>
      <c r="L350" s="128"/>
      <c r="V350" s="128"/>
      <c r="AF350" s="128"/>
      <c r="AP350" s="434"/>
      <c r="AQ350" s="435"/>
      <c r="AR350" s="435"/>
      <c r="AS350" s="435"/>
      <c r="AT350" s="435"/>
      <c r="AU350" s="435"/>
      <c r="AV350" s="435"/>
      <c r="AW350" s="435"/>
      <c r="AX350" s="435"/>
      <c r="AY350" s="435"/>
      <c r="AZ350" s="434"/>
      <c r="BA350" s="435"/>
      <c r="BB350" s="435"/>
      <c r="BC350" s="435"/>
      <c r="BD350" s="435"/>
      <c r="BE350" s="435"/>
      <c r="BF350" s="435"/>
      <c r="BG350" s="435"/>
      <c r="BH350" s="435"/>
      <c r="BI350" s="435"/>
      <c r="BJ350" s="128"/>
      <c r="BT350" s="128"/>
      <c r="BU350" s="128"/>
      <c r="BV350" s="128"/>
      <c r="BW350" s="128"/>
      <c r="BX350" s="128"/>
      <c r="BY350" s="128"/>
      <c r="BZ350" s="128"/>
      <c r="CA350" s="128"/>
      <c r="CD350" s="434"/>
      <c r="CE350" s="435"/>
      <c r="CF350" s="435"/>
      <c r="CG350" s="435"/>
      <c r="CH350" s="435"/>
      <c r="CI350" s="435"/>
      <c r="CJ350" s="435"/>
      <c r="CK350" s="435"/>
      <c r="CL350" s="435"/>
      <c r="CM350" s="435"/>
      <c r="CN350" s="434"/>
      <c r="CO350" s="435"/>
      <c r="CP350" s="435"/>
      <c r="CQ350" s="435"/>
      <c r="CR350" s="435"/>
      <c r="CS350" s="435"/>
      <c r="CT350" s="435"/>
      <c r="CU350" s="435"/>
      <c r="CV350" s="435"/>
      <c r="CW350" s="435"/>
      <c r="CX350" s="128"/>
      <c r="DH350" s="128"/>
      <c r="DR350" s="434"/>
      <c r="DS350" s="435"/>
      <c r="DT350" s="435"/>
      <c r="DU350" s="435"/>
      <c r="DV350" s="435"/>
      <c r="DW350" s="435"/>
      <c r="DX350" s="435"/>
      <c r="DY350" s="435"/>
      <c r="DZ350" s="435"/>
      <c r="EA350" s="435"/>
      <c r="EB350" s="434"/>
      <c r="EC350" s="435"/>
      <c r="ED350" s="435"/>
      <c r="EE350" s="435"/>
      <c r="EF350" s="435"/>
      <c r="EG350" s="435"/>
      <c r="EH350" s="435"/>
      <c r="EI350" s="435"/>
      <c r="EJ350" s="435"/>
      <c r="EK350" s="435"/>
      <c r="EL350" s="128"/>
      <c r="EV350" s="128"/>
      <c r="FF350" s="128"/>
      <c r="FP350" s="128"/>
      <c r="FZ350" s="128"/>
      <c r="GJ350" s="128"/>
      <c r="GT350" s="128"/>
      <c r="HD350" s="128"/>
      <c r="HN350" s="128"/>
      <c r="HX350" s="128"/>
      <c r="IH350" s="128"/>
      <c r="IR350" s="128"/>
      <c r="JB350" s="128"/>
      <c r="JL350" s="128"/>
      <c r="JV350" s="128"/>
      <c r="KF350" s="128"/>
    </row>
    <row xmlns:x14ac="http://schemas.microsoft.com/office/spreadsheetml/2009/9/ac" r="351" s="3" customFormat="true" x14ac:dyDescent="0.25">
      <c r="A351" s="389"/>
      <c r="B351" s="128"/>
      <c r="L351" s="128"/>
      <c r="V351" s="128"/>
      <c r="AF351" s="128"/>
      <c r="AP351" s="434"/>
      <c r="AQ351" s="435"/>
      <c r="AR351" s="435"/>
      <c r="AS351" s="435"/>
      <c r="AT351" s="435"/>
      <c r="AU351" s="435"/>
      <c r="AV351" s="435"/>
      <c r="AW351" s="435"/>
      <c r="AX351" s="435"/>
      <c r="AY351" s="435"/>
      <c r="AZ351" s="434"/>
      <c r="BA351" s="435"/>
      <c r="BB351" s="435"/>
      <c r="BC351" s="435"/>
      <c r="BD351" s="435"/>
      <c r="BE351" s="435"/>
      <c r="BF351" s="435"/>
      <c r="BG351" s="435"/>
      <c r="BH351" s="435"/>
      <c r="BI351" s="435"/>
      <c r="BJ351" s="128"/>
      <c r="BT351" s="128"/>
      <c r="BU351" s="128"/>
      <c r="BV351" s="128"/>
      <c r="BW351" s="128"/>
      <c r="BX351" s="128"/>
      <c r="BY351" s="128"/>
      <c r="BZ351" s="128"/>
      <c r="CA351" s="128"/>
      <c r="CD351" s="434"/>
      <c r="CE351" s="435"/>
      <c r="CF351" s="435"/>
      <c r="CG351" s="435"/>
      <c r="CH351" s="435"/>
      <c r="CI351" s="435"/>
      <c r="CJ351" s="435"/>
      <c r="CK351" s="435"/>
      <c r="CL351" s="435"/>
      <c r="CM351" s="435"/>
      <c r="CN351" s="434"/>
      <c r="CO351" s="435"/>
      <c r="CP351" s="435"/>
      <c r="CQ351" s="435"/>
      <c r="CR351" s="435"/>
      <c r="CS351" s="435"/>
      <c r="CT351" s="435"/>
      <c r="CU351" s="435"/>
      <c r="CV351" s="435"/>
      <c r="CW351" s="435"/>
      <c r="CX351" s="128"/>
      <c r="DH351" s="128"/>
      <c r="DR351" s="434"/>
      <c r="DS351" s="435"/>
      <c r="DT351" s="435"/>
      <c r="DU351" s="435"/>
      <c r="DV351" s="435"/>
      <c r="DW351" s="435"/>
      <c r="DX351" s="435"/>
      <c r="DY351" s="435"/>
      <c r="DZ351" s="435"/>
      <c r="EA351" s="435"/>
      <c r="EB351" s="434"/>
      <c r="EC351" s="435"/>
      <c r="ED351" s="435"/>
      <c r="EE351" s="435"/>
      <c r="EF351" s="435"/>
      <c r="EG351" s="435"/>
      <c r="EH351" s="435"/>
      <c r="EI351" s="435"/>
      <c r="EJ351" s="435"/>
      <c r="EK351" s="435"/>
      <c r="EL351" s="128"/>
      <c r="EV351" s="128"/>
      <c r="FF351" s="128"/>
      <c r="FP351" s="128"/>
      <c r="FZ351" s="128"/>
      <c r="GJ351" s="128"/>
      <c r="GT351" s="128"/>
      <c r="HD351" s="128"/>
      <c r="HN351" s="128"/>
      <c r="HX351" s="128"/>
      <c r="IH351" s="128"/>
      <c r="IR351" s="128"/>
      <c r="JB351" s="128"/>
      <c r="JL351" s="128"/>
      <c r="JV351" s="128"/>
      <c r="KF351" s="128"/>
    </row>
    <row xmlns:x14ac="http://schemas.microsoft.com/office/spreadsheetml/2009/9/ac" r="352" s="3" customFormat="true" x14ac:dyDescent="0.25">
      <c r="A352" s="389"/>
      <c r="B352" s="128"/>
      <c r="L352" s="128"/>
      <c r="V352" s="128"/>
      <c r="AF352" s="128"/>
      <c r="AP352" s="434"/>
      <c r="AQ352" s="435"/>
      <c r="AR352" s="435"/>
      <c r="AS352" s="435"/>
      <c r="AT352" s="435"/>
      <c r="AU352" s="435"/>
      <c r="AV352" s="435"/>
      <c r="AW352" s="435"/>
      <c r="AX352" s="435"/>
      <c r="AY352" s="435"/>
      <c r="AZ352" s="434"/>
      <c r="BA352" s="435"/>
      <c r="BB352" s="435"/>
      <c r="BC352" s="435"/>
      <c r="BD352" s="435"/>
      <c r="BE352" s="435"/>
      <c r="BF352" s="435"/>
      <c r="BG352" s="435"/>
      <c r="BH352" s="435"/>
      <c r="BI352" s="435"/>
      <c r="BJ352" s="128"/>
      <c r="BT352" s="128"/>
      <c r="BU352" s="128"/>
      <c r="BV352" s="128"/>
      <c r="BW352" s="128"/>
      <c r="BX352" s="128"/>
      <c r="BY352" s="128"/>
      <c r="BZ352" s="128"/>
      <c r="CA352" s="128"/>
      <c r="CD352" s="434"/>
      <c r="CE352" s="435"/>
      <c r="CF352" s="435"/>
      <c r="CG352" s="435"/>
      <c r="CH352" s="435"/>
      <c r="CI352" s="435"/>
      <c r="CJ352" s="435"/>
      <c r="CK352" s="435"/>
      <c r="CL352" s="435"/>
      <c r="CM352" s="435"/>
      <c r="CN352" s="434"/>
      <c r="CO352" s="435"/>
      <c r="CP352" s="435"/>
      <c r="CQ352" s="435"/>
      <c r="CR352" s="435"/>
      <c r="CS352" s="435"/>
      <c r="CT352" s="435"/>
      <c r="CU352" s="435"/>
      <c r="CV352" s="435"/>
      <c r="CW352" s="435"/>
      <c r="CX352" s="128"/>
      <c r="DH352" s="128"/>
      <c r="DR352" s="434"/>
      <c r="DS352" s="435"/>
      <c r="DT352" s="435"/>
      <c r="DU352" s="435"/>
      <c r="DV352" s="435"/>
      <c r="DW352" s="435"/>
      <c r="DX352" s="435"/>
      <c r="DY352" s="435"/>
      <c r="DZ352" s="435"/>
      <c r="EA352" s="435"/>
      <c r="EB352" s="434"/>
      <c r="EC352" s="435"/>
      <c r="ED352" s="435"/>
      <c r="EE352" s="435"/>
      <c r="EF352" s="435"/>
      <c r="EG352" s="435"/>
      <c r="EH352" s="435"/>
      <c r="EI352" s="435"/>
      <c r="EJ352" s="435"/>
      <c r="EK352" s="435"/>
      <c r="EL352" s="128"/>
      <c r="EV352" s="128"/>
      <c r="FF352" s="128"/>
      <c r="FP352" s="128"/>
      <c r="FZ352" s="128"/>
      <c r="GJ352" s="128"/>
      <c r="GT352" s="128"/>
      <c r="HD352" s="128"/>
      <c r="HN352" s="128"/>
      <c r="HX352" s="128"/>
      <c r="IH352" s="128"/>
      <c r="IR352" s="128"/>
      <c r="JB352" s="128"/>
      <c r="JL352" s="128"/>
      <c r="JV352" s="128"/>
      <c r="KF352" s="128"/>
    </row>
    <row xmlns:x14ac="http://schemas.microsoft.com/office/spreadsheetml/2009/9/ac" r="353" s="3" customFormat="true" x14ac:dyDescent="0.25">
      <c r="A353" s="389"/>
      <c r="B353" s="128"/>
      <c r="L353" s="128"/>
      <c r="V353" s="128"/>
      <c r="AF353" s="128"/>
      <c r="AP353" s="434"/>
      <c r="AQ353" s="435"/>
      <c r="AR353" s="435"/>
      <c r="AS353" s="435"/>
      <c r="AT353" s="435"/>
      <c r="AU353" s="435"/>
      <c r="AV353" s="435"/>
      <c r="AW353" s="435"/>
      <c r="AX353" s="435"/>
      <c r="AY353" s="435"/>
      <c r="AZ353" s="434"/>
      <c r="BA353" s="435"/>
      <c r="BB353" s="435"/>
      <c r="BC353" s="435"/>
      <c r="BD353" s="435"/>
      <c r="BE353" s="435"/>
      <c r="BF353" s="435"/>
      <c r="BG353" s="435"/>
      <c r="BH353" s="435"/>
      <c r="BI353" s="435"/>
      <c r="BJ353" s="128"/>
      <c r="BT353" s="128"/>
      <c r="BU353" s="128"/>
      <c r="BV353" s="128"/>
      <c r="BW353" s="128"/>
      <c r="BX353" s="128"/>
      <c r="BY353" s="128"/>
      <c r="BZ353" s="128"/>
      <c r="CA353" s="128"/>
      <c r="CD353" s="434"/>
      <c r="CE353" s="435"/>
      <c r="CF353" s="435"/>
      <c r="CG353" s="435"/>
      <c r="CH353" s="435"/>
      <c r="CI353" s="435"/>
      <c r="CJ353" s="435"/>
      <c r="CK353" s="435"/>
      <c r="CL353" s="435"/>
      <c r="CM353" s="435"/>
      <c r="CN353" s="434"/>
      <c r="CO353" s="435"/>
      <c r="CP353" s="435"/>
      <c r="CQ353" s="435"/>
      <c r="CR353" s="435"/>
      <c r="CS353" s="435"/>
      <c r="CT353" s="435"/>
      <c r="CU353" s="435"/>
      <c r="CV353" s="435"/>
      <c r="CW353" s="435"/>
      <c r="CX353" s="128"/>
      <c r="DH353" s="128"/>
      <c r="DR353" s="434"/>
      <c r="DS353" s="435"/>
      <c r="DT353" s="435"/>
      <c r="DU353" s="435"/>
      <c r="DV353" s="435"/>
      <c r="DW353" s="435"/>
      <c r="DX353" s="435"/>
      <c r="DY353" s="435"/>
      <c r="DZ353" s="435"/>
      <c r="EA353" s="435"/>
      <c r="EB353" s="434"/>
      <c r="EC353" s="435"/>
      <c r="ED353" s="435"/>
      <c r="EE353" s="435"/>
      <c r="EF353" s="435"/>
      <c r="EG353" s="435"/>
      <c r="EH353" s="435"/>
      <c r="EI353" s="435"/>
      <c r="EJ353" s="435"/>
      <c r="EK353" s="435"/>
      <c r="EL353" s="128"/>
      <c r="EV353" s="128"/>
      <c r="FF353" s="128"/>
      <c r="FP353" s="128"/>
      <c r="FZ353" s="128"/>
      <c r="GJ353" s="128"/>
      <c r="GT353" s="128"/>
      <c r="HD353" s="128"/>
      <c r="HN353" s="128"/>
      <c r="HX353" s="128"/>
      <c r="IH353" s="128"/>
      <c r="IR353" s="128"/>
      <c r="JB353" s="128"/>
      <c r="JL353" s="128"/>
      <c r="JV353" s="128"/>
      <c r="KF353" s="128"/>
    </row>
    <row xmlns:x14ac="http://schemas.microsoft.com/office/spreadsheetml/2009/9/ac" r="354" s="3" customFormat="true" x14ac:dyDescent="0.25">
      <c r="A354" s="389"/>
      <c r="B354" s="128"/>
      <c r="L354" s="128"/>
      <c r="V354" s="128"/>
      <c r="AF354" s="128"/>
      <c r="AP354" s="434"/>
      <c r="AQ354" s="435"/>
      <c r="AR354" s="435"/>
      <c r="AS354" s="435"/>
      <c r="AT354" s="435"/>
      <c r="AU354" s="435"/>
      <c r="AV354" s="435"/>
      <c r="AW354" s="435"/>
      <c r="AX354" s="435"/>
      <c r="AY354" s="435"/>
      <c r="AZ354" s="434"/>
      <c r="BA354" s="435"/>
      <c r="BB354" s="435"/>
      <c r="BC354" s="435"/>
      <c r="BD354" s="435"/>
      <c r="BE354" s="435"/>
      <c r="BF354" s="435"/>
      <c r="BG354" s="435"/>
      <c r="BH354" s="435"/>
      <c r="BI354" s="435"/>
      <c r="BJ354" s="128"/>
      <c r="BT354" s="128"/>
      <c r="BU354" s="128"/>
      <c r="BV354" s="128"/>
      <c r="BW354" s="128"/>
      <c r="BX354" s="128"/>
      <c r="BY354" s="128"/>
      <c r="BZ354" s="128"/>
      <c r="CA354" s="128"/>
      <c r="CD354" s="434"/>
      <c r="CE354" s="435"/>
      <c r="CF354" s="435"/>
      <c r="CG354" s="435"/>
      <c r="CH354" s="435"/>
      <c r="CI354" s="435"/>
      <c r="CJ354" s="435"/>
      <c r="CK354" s="435"/>
      <c r="CL354" s="435"/>
      <c r="CM354" s="435"/>
      <c r="CN354" s="434"/>
      <c r="CO354" s="435"/>
      <c r="CP354" s="435"/>
      <c r="CQ354" s="435"/>
      <c r="CR354" s="435"/>
      <c r="CS354" s="435"/>
      <c r="CT354" s="435"/>
      <c r="CU354" s="435"/>
      <c r="CV354" s="435"/>
      <c r="CW354" s="435"/>
      <c r="CX354" s="128"/>
      <c r="DH354" s="128"/>
      <c r="DR354" s="434"/>
      <c r="DS354" s="435"/>
      <c r="DT354" s="435"/>
      <c r="DU354" s="435"/>
      <c r="DV354" s="435"/>
      <c r="DW354" s="435"/>
      <c r="DX354" s="435"/>
      <c r="DY354" s="435"/>
      <c r="DZ354" s="435"/>
      <c r="EA354" s="435"/>
      <c r="EB354" s="434"/>
      <c r="EC354" s="435"/>
      <c r="ED354" s="435"/>
      <c r="EE354" s="435"/>
      <c r="EF354" s="435"/>
      <c r="EG354" s="435"/>
      <c r="EH354" s="435"/>
      <c r="EI354" s="435"/>
      <c r="EJ354" s="435"/>
      <c r="EK354" s="435"/>
      <c r="EL354" s="128"/>
      <c r="EV354" s="128"/>
      <c r="FF354" s="128"/>
      <c r="FP354" s="128"/>
      <c r="FZ354" s="128"/>
      <c r="GJ354" s="128"/>
      <c r="GT354" s="128"/>
      <c r="HD354" s="128"/>
      <c r="HN354" s="128"/>
      <c r="HX354" s="128"/>
      <c r="IH354" s="128"/>
      <c r="IR354" s="128"/>
      <c r="JB354" s="128"/>
      <c r="JL354" s="128"/>
      <c r="JV354" s="128"/>
      <c r="KF354" s="128"/>
    </row>
    <row xmlns:x14ac="http://schemas.microsoft.com/office/spreadsheetml/2009/9/ac" r="355" s="3" customFormat="true" x14ac:dyDescent="0.25">
      <c r="A355" s="389"/>
      <c r="B355" s="128"/>
      <c r="L355" s="128"/>
      <c r="V355" s="128"/>
      <c r="AF355" s="128"/>
      <c r="AP355" s="434"/>
      <c r="AQ355" s="435"/>
      <c r="AR355" s="435"/>
      <c r="AS355" s="435"/>
      <c r="AT355" s="435"/>
      <c r="AU355" s="435"/>
      <c r="AV355" s="435"/>
      <c r="AW355" s="435"/>
      <c r="AX355" s="435"/>
      <c r="AY355" s="435"/>
      <c r="AZ355" s="434"/>
      <c r="BA355" s="435"/>
      <c r="BB355" s="435"/>
      <c r="BC355" s="435"/>
      <c r="BD355" s="435"/>
      <c r="BE355" s="435"/>
      <c r="BF355" s="435"/>
      <c r="BG355" s="435"/>
      <c r="BH355" s="435"/>
      <c r="BI355" s="435"/>
      <c r="BJ355" s="128"/>
      <c r="BT355" s="128"/>
      <c r="BU355" s="128"/>
      <c r="BV355" s="128"/>
      <c r="BW355" s="128"/>
      <c r="BX355" s="128"/>
      <c r="BY355" s="128"/>
      <c r="BZ355" s="128"/>
      <c r="CA355" s="128"/>
      <c r="CD355" s="434"/>
      <c r="CE355" s="435"/>
      <c r="CF355" s="435"/>
      <c r="CG355" s="435"/>
      <c r="CH355" s="435"/>
      <c r="CI355" s="435"/>
      <c r="CJ355" s="435"/>
      <c r="CK355" s="435"/>
      <c r="CL355" s="435"/>
      <c r="CM355" s="435"/>
      <c r="CN355" s="434"/>
      <c r="CO355" s="435"/>
      <c r="CP355" s="435"/>
      <c r="CQ355" s="435"/>
      <c r="CR355" s="435"/>
      <c r="CS355" s="435"/>
      <c r="CT355" s="435"/>
      <c r="CU355" s="435"/>
      <c r="CV355" s="435"/>
      <c r="CW355" s="435"/>
      <c r="CX355" s="128"/>
      <c r="DH355" s="128"/>
      <c r="DR355" s="434"/>
      <c r="DS355" s="435"/>
      <c r="DT355" s="435"/>
      <c r="DU355" s="435"/>
      <c r="DV355" s="435"/>
      <c r="DW355" s="435"/>
      <c r="DX355" s="435"/>
      <c r="DY355" s="435"/>
      <c r="DZ355" s="435"/>
      <c r="EA355" s="435"/>
      <c r="EB355" s="434"/>
      <c r="EC355" s="435"/>
      <c r="ED355" s="435"/>
      <c r="EE355" s="435"/>
      <c r="EF355" s="435"/>
      <c r="EG355" s="435"/>
      <c r="EH355" s="435"/>
      <c r="EI355" s="435"/>
      <c r="EJ355" s="435"/>
      <c r="EK355" s="435"/>
      <c r="EL355" s="128"/>
      <c r="EV355" s="128"/>
      <c r="FF355" s="128"/>
      <c r="FP355" s="128"/>
      <c r="FZ355" s="128"/>
      <c r="GJ355" s="128"/>
      <c r="GT355" s="128"/>
      <c r="HD355" s="128"/>
      <c r="HN355" s="128"/>
      <c r="HX355" s="128"/>
      <c r="IH355" s="128"/>
      <c r="IR355" s="128"/>
      <c r="JB355" s="128"/>
      <c r="JL355" s="128"/>
      <c r="JV355" s="128"/>
      <c r="KF355" s="128"/>
    </row>
    <row xmlns:x14ac="http://schemas.microsoft.com/office/spreadsheetml/2009/9/ac" r="356" s="3" customFormat="true" x14ac:dyDescent="0.25">
      <c r="A356" s="389"/>
      <c r="B356" s="128"/>
      <c r="L356" s="128"/>
      <c r="V356" s="128"/>
      <c r="AF356" s="128"/>
      <c r="AP356" s="434"/>
      <c r="AQ356" s="435"/>
      <c r="AR356" s="435"/>
      <c r="AS356" s="435"/>
      <c r="AT356" s="435"/>
      <c r="AU356" s="435"/>
      <c r="AV356" s="435"/>
      <c r="AW356" s="435"/>
      <c r="AX356" s="435"/>
      <c r="AY356" s="435"/>
      <c r="AZ356" s="434"/>
      <c r="BA356" s="435"/>
      <c r="BB356" s="435"/>
      <c r="BC356" s="435"/>
      <c r="BD356" s="435"/>
      <c r="BE356" s="435"/>
      <c r="BF356" s="435"/>
      <c r="BG356" s="435"/>
      <c r="BH356" s="435"/>
      <c r="BI356" s="435"/>
      <c r="BJ356" s="128"/>
      <c r="BT356" s="128"/>
      <c r="BU356" s="128"/>
      <c r="BV356" s="128"/>
      <c r="BW356" s="128"/>
      <c r="BX356" s="128"/>
      <c r="BY356" s="128"/>
      <c r="BZ356" s="128"/>
      <c r="CA356" s="128"/>
      <c r="CD356" s="434"/>
      <c r="CE356" s="435"/>
      <c r="CF356" s="435"/>
      <c r="CG356" s="435"/>
      <c r="CH356" s="435"/>
      <c r="CI356" s="435"/>
      <c r="CJ356" s="435"/>
      <c r="CK356" s="435"/>
      <c r="CL356" s="435"/>
      <c r="CM356" s="435"/>
      <c r="CN356" s="434"/>
      <c r="CO356" s="435"/>
      <c r="CP356" s="435"/>
      <c r="CQ356" s="435"/>
      <c r="CR356" s="435"/>
      <c r="CS356" s="435"/>
      <c r="CT356" s="435"/>
      <c r="CU356" s="435"/>
      <c r="CV356" s="435"/>
      <c r="CW356" s="435"/>
      <c r="CX356" s="128"/>
      <c r="DH356" s="128"/>
      <c r="DR356" s="434"/>
      <c r="DS356" s="435"/>
      <c r="DT356" s="435"/>
      <c r="DU356" s="435"/>
      <c r="DV356" s="435"/>
      <c r="DW356" s="435"/>
      <c r="DX356" s="435"/>
      <c r="DY356" s="435"/>
      <c r="DZ356" s="435"/>
      <c r="EA356" s="435"/>
      <c r="EB356" s="434"/>
      <c r="EC356" s="435"/>
      <c r="ED356" s="435"/>
      <c r="EE356" s="435"/>
      <c r="EF356" s="435"/>
      <c r="EG356" s="435"/>
      <c r="EH356" s="435"/>
      <c r="EI356" s="435"/>
      <c r="EJ356" s="435"/>
      <c r="EK356" s="435"/>
      <c r="EL356" s="128"/>
      <c r="EV356" s="128"/>
      <c r="FF356" s="128"/>
      <c r="FP356" s="128"/>
      <c r="FZ356" s="128"/>
      <c r="GJ356" s="128"/>
      <c r="GT356" s="128"/>
      <c r="HD356" s="128"/>
      <c r="HN356" s="128"/>
      <c r="HX356" s="128"/>
      <c r="IH356" s="128"/>
      <c r="IR356" s="128"/>
      <c r="JB356" s="128"/>
      <c r="JL356" s="128"/>
      <c r="JV356" s="128"/>
      <c r="KF356" s="128"/>
    </row>
    <row xmlns:x14ac="http://schemas.microsoft.com/office/spreadsheetml/2009/9/ac" r="357" s="3" customFormat="true" x14ac:dyDescent="0.25">
      <c r="A357" s="389"/>
      <c r="B357" s="128"/>
      <c r="L357" s="128"/>
      <c r="V357" s="128"/>
      <c r="AF357" s="128"/>
      <c r="AP357" s="434"/>
      <c r="AQ357" s="435"/>
      <c r="AR357" s="435"/>
      <c r="AS357" s="435"/>
      <c r="AT357" s="435"/>
      <c r="AU357" s="435"/>
      <c r="AV357" s="435"/>
      <c r="AW357" s="435"/>
      <c r="AX357" s="435"/>
      <c r="AY357" s="435"/>
      <c r="AZ357" s="434"/>
      <c r="BA357" s="435"/>
      <c r="BB357" s="435"/>
      <c r="BC357" s="435"/>
      <c r="BD357" s="435"/>
      <c r="BE357" s="435"/>
      <c r="BF357" s="435"/>
      <c r="BG357" s="435"/>
      <c r="BH357" s="435"/>
      <c r="BI357" s="435"/>
      <c r="BJ357" s="128"/>
      <c r="BT357" s="128"/>
      <c r="BU357" s="128"/>
      <c r="BV357" s="128"/>
      <c r="BW357" s="128"/>
      <c r="BX357" s="128"/>
      <c r="BY357" s="128"/>
      <c r="BZ357" s="128"/>
      <c r="CA357" s="128"/>
      <c r="CD357" s="434"/>
      <c r="CE357" s="435"/>
      <c r="CF357" s="435"/>
      <c r="CG357" s="435"/>
      <c r="CH357" s="435"/>
      <c r="CI357" s="435"/>
      <c r="CJ357" s="435"/>
      <c r="CK357" s="435"/>
      <c r="CL357" s="435"/>
      <c r="CM357" s="435"/>
      <c r="CN357" s="434"/>
      <c r="CO357" s="435"/>
      <c r="CP357" s="435"/>
      <c r="CQ357" s="435"/>
      <c r="CR357" s="435"/>
      <c r="CS357" s="435"/>
      <c r="CT357" s="435"/>
      <c r="CU357" s="435"/>
      <c r="CV357" s="435"/>
      <c r="CW357" s="435"/>
      <c r="CX357" s="128"/>
      <c r="DH357" s="128"/>
      <c r="DR357" s="434"/>
      <c r="DS357" s="435"/>
      <c r="DT357" s="435"/>
      <c r="DU357" s="435"/>
      <c r="DV357" s="435"/>
      <c r="DW357" s="435"/>
      <c r="DX357" s="435"/>
      <c r="DY357" s="435"/>
      <c r="DZ357" s="435"/>
      <c r="EA357" s="435"/>
      <c r="EB357" s="434"/>
      <c r="EC357" s="435"/>
      <c r="ED357" s="435"/>
      <c r="EE357" s="435"/>
      <c r="EF357" s="435"/>
      <c r="EG357" s="435"/>
      <c r="EH357" s="435"/>
      <c r="EI357" s="435"/>
      <c r="EJ357" s="435"/>
      <c r="EK357" s="435"/>
      <c r="EL357" s="128"/>
      <c r="EV357" s="128"/>
      <c r="FF357" s="128"/>
      <c r="FP357" s="128"/>
      <c r="FZ357" s="128"/>
      <c r="GJ357" s="128"/>
      <c r="GT357" s="128"/>
      <c r="HD357" s="128"/>
      <c r="HN357" s="128"/>
      <c r="HX357" s="128"/>
      <c r="IH357" s="128"/>
      <c r="IR357" s="128"/>
      <c r="JB357" s="128"/>
      <c r="JL357" s="128"/>
      <c r="JV357" s="128"/>
      <c r="KF357" s="128"/>
    </row>
    <row xmlns:x14ac="http://schemas.microsoft.com/office/spreadsheetml/2009/9/ac" r="358" s="3" customFormat="true" x14ac:dyDescent="0.25">
      <c r="A358" s="389"/>
      <c r="B358" s="128"/>
      <c r="L358" s="128"/>
      <c r="V358" s="128"/>
      <c r="AF358" s="128"/>
      <c r="AP358" s="434"/>
      <c r="AQ358" s="435"/>
      <c r="AR358" s="435"/>
      <c r="AS358" s="435"/>
      <c r="AT358" s="435"/>
      <c r="AU358" s="435"/>
      <c r="AV358" s="435"/>
      <c r="AW358" s="435"/>
      <c r="AX358" s="435"/>
      <c r="AY358" s="435"/>
      <c r="AZ358" s="434"/>
      <c r="BA358" s="435"/>
      <c r="BB358" s="435"/>
      <c r="BC358" s="435"/>
      <c r="BD358" s="435"/>
      <c r="BE358" s="435"/>
      <c r="BF358" s="435"/>
      <c r="BG358" s="435"/>
      <c r="BH358" s="435"/>
      <c r="BI358" s="435"/>
      <c r="BJ358" s="128"/>
      <c r="BT358" s="128"/>
      <c r="BU358" s="128"/>
      <c r="BV358" s="128"/>
      <c r="BW358" s="128"/>
      <c r="BX358" s="128"/>
      <c r="BY358" s="128"/>
      <c r="BZ358" s="128"/>
      <c r="CA358" s="128"/>
      <c r="CD358" s="434"/>
      <c r="CE358" s="435"/>
      <c r="CF358" s="435"/>
      <c r="CG358" s="435"/>
      <c r="CH358" s="435"/>
      <c r="CI358" s="435"/>
      <c r="CJ358" s="435"/>
      <c r="CK358" s="435"/>
      <c r="CL358" s="435"/>
      <c r="CM358" s="435"/>
      <c r="CN358" s="434"/>
      <c r="CO358" s="435"/>
      <c r="CP358" s="435"/>
      <c r="CQ358" s="435"/>
      <c r="CR358" s="435"/>
      <c r="CS358" s="435"/>
      <c r="CT358" s="435"/>
      <c r="CU358" s="435"/>
      <c r="CV358" s="435"/>
      <c r="CW358" s="435"/>
      <c r="CX358" s="128"/>
      <c r="DH358" s="128"/>
      <c r="DR358" s="434"/>
      <c r="DS358" s="435"/>
      <c r="DT358" s="435"/>
      <c r="DU358" s="435"/>
      <c r="DV358" s="435"/>
      <c r="DW358" s="435"/>
      <c r="DX358" s="435"/>
      <c r="DY358" s="435"/>
      <c r="DZ358" s="435"/>
      <c r="EA358" s="435"/>
      <c r="EB358" s="434"/>
      <c r="EC358" s="435"/>
      <c r="ED358" s="435"/>
      <c r="EE358" s="435"/>
      <c r="EF358" s="435"/>
      <c r="EG358" s="435"/>
      <c r="EH358" s="435"/>
      <c r="EI358" s="435"/>
      <c r="EJ358" s="435"/>
      <c r="EK358" s="435"/>
      <c r="EL358" s="128"/>
      <c r="EV358" s="128"/>
      <c r="FF358" s="128"/>
      <c r="FP358" s="128"/>
      <c r="FZ358" s="128"/>
      <c r="GJ358" s="128"/>
      <c r="GT358" s="128"/>
      <c r="HD358" s="128"/>
      <c r="HN358" s="128"/>
      <c r="HX358" s="128"/>
      <c r="IH358" s="128"/>
      <c r="IR358" s="128"/>
      <c r="JB358" s="128"/>
      <c r="JL358" s="128"/>
      <c r="JV358" s="128"/>
      <c r="KF358" s="128"/>
    </row>
    <row xmlns:x14ac="http://schemas.microsoft.com/office/spreadsheetml/2009/9/ac" r="359" s="3" customFormat="true" x14ac:dyDescent="0.25">
      <c r="A359" s="389"/>
      <c r="B359" s="128"/>
      <c r="L359" s="128"/>
      <c r="V359" s="128"/>
      <c r="AF359" s="128"/>
      <c r="AP359" s="434"/>
      <c r="AQ359" s="435"/>
      <c r="AR359" s="435"/>
      <c r="AS359" s="435"/>
      <c r="AT359" s="435"/>
      <c r="AU359" s="435"/>
      <c r="AV359" s="435"/>
      <c r="AW359" s="435"/>
      <c r="AX359" s="435"/>
      <c r="AY359" s="435"/>
      <c r="AZ359" s="434"/>
      <c r="BA359" s="435"/>
      <c r="BB359" s="435"/>
      <c r="BC359" s="435"/>
      <c r="BD359" s="435"/>
      <c r="BE359" s="435"/>
      <c r="BF359" s="435"/>
      <c r="BG359" s="435"/>
      <c r="BH359" s="435"/>
      <c r="BI359" s="435"/>
      <c r="BJ359" s="128"/>
      <c r="BT359" s="128"/>
      <c r="BU359" s="128"/>
      <c r="BV359" s="128"/>
      <c r="BW359" s="128"/>
      <c r="BX359" s="128"/>
      <c r="BY359" s="128"/>
      <c r="BZ359" s="128"/>
      <c r="CA359" s="128"/>
      <c r="CD359" s="434"/>
      <c r="CE359" s="435"/>
      <c r="CF359" s="435"/>
      <c r="CG359" s="435"/>
      <c r="CH359" s="435"/>
      <c r="CI359" s="435"/>
      <c r="CJ359" s="435"/>
      <c r="CK359" s="435"/>
      <c r="CL359" s="435"/>
      <c r="CM359" s="435"/>
      <c r="CN359" s="434"/>
      <c r="CO359" s="435"/>
      <c r="CP359" s="435"/>
      <c r="CQ359" s="435"/>
      <c r="CR359" s="435"/>
      <c r="CS359" s="435"/>
      <c r="CT359" s="435"/>
      <c r="CU359" s="435"/>
      <c r="CV359" s="435"/>
      <c r="CW359" s="435"/>
      <c r="CX359" s="128"/>
      <c r="DH359" s="128"/>
      <c r="DR359" s="434"/>
      <c r="DS359" s="435"/>
      <c r="DT359" s="435"/>
      <c r="DU359" s="435"/>
      <c r="DV359" s="435"/>
      <c r="DW359" s="435"/>
      <c r="DX359" s="435"/>
      <c r="DY359" s="435"/>
      <c r="DZ359" s="435"/>
      <c r="EA359" s="435"/>
      <c r="EB359" s="434"/>
      <c r="EC359" s="435"/>
      <c r="ED359" s="435"/>
      <c r="EE359" s="435"/>
      <c r="EF359" s="435"/>
      <c r="EG359" s="435"/>
      <c r="EH359" s="435"/>
      <c r="EI359" s="435"/>
      <c r="EJ359" s="435"/>
      <c r="EK359" s="435"/>
      <c r="EL359" s="128"/>
      <c r="EV359" s="128"/>
      <c r="FF359" s="128"/>
      <c r="FP359" s="128"/>
      <c r="FZ359" s="128"/>
      <c r="GJ359" s="128"/>
      <c r="GT359" s="128"/>
      <c r="HD359" s="128"/>
      <c r="HN359" s="128"/>
      <c r="HX359" s="128"/>
      <c r="IH359" s="128"/>
      <c r="IR359" s="128"/>
      <c r="JB359" s="128"/>
      <c r="JL359" s="128"/>
      <c r="JV359" s="128"/>
      <c r="KF359" s="128"/>
    </row>
    <row xmlns:x14ac="http://schemas.microsoft.com/office/spreadsheetml/2009/9/ac" r="360" s="3" customFormat="true" x14ac:dyDescent="0.25">
      <c r="A360" s="389"/>
      <c r="B360" s="128"/>
      <c r="L360" s="128"/>
      <c r="V360" s="128"/>
      <c r="AF360" s="128"/>
      <c r="AP360" s="434"/>
      <c r="AQ360" s="435"/>
      <c r="AR360" s="435"/>
      <c r="AS360" s="435"/>
      <c r="AT360" s="435"/>
      <c r="AU360" s="435"/>
      <c r="AV360" s="435"/>
      <c r="AW360" s="435"/>
      <c r="AX360" s="435"/>
      <c r="AY360" s="435"/>
      <c r="AZ360" s="434"/>
      <c r="BA360" s="435"/>
      <c r="BB360" s="435"/>
      <c r="BC360" s="435"/>
      <c r="BD360" s="435"/>
      <c r="BE360" s="435"/>
      <c r="BF360" s="435"/>
      <c r="BG360" s="435"/>
      <c r="BH360" s="435"/>
      <c r="BI360" s="435"/>
      <c r="BJ360" s="128"/>
      <c r="BT360" s="128"/>
      <c r="BU360" s="128"/>
      <c r="BV360" s="128"/>
      <c r="BW360" s="128"/>
      <c r="BX360" s="128"/>
      <c r="BY360" s="128"/>
      <c r="BZ360" s="128"/>
      <c r="CA360" s="128"/>
      <c r="CD360" s="434"/>
      <c r="CE360" s="435"/>
      <c r="CF360" s="435"/>
      <c r="CG360" s="435"/>
      <c r="CH360" s="435"/>
      <c r="CI360" s="435"/>
      <c r="CJ360" s="435"/>
      <c r="CK360" s="435"/>
      <c r="CL360" s="435"/>
      <c r="CM360" s="435"/>
      <c r="CN360" s="434"/>
      <c r="CO360" s="435"/>
      <c r="CP360" s="435"/>
      <c r="CQ360" s="435"/>
      <c r="CR360" s="435"/>
      <c r="CS360" s="435"/>
      <c r="CT360" s="435"/>
      <c r="CU360" s="435"/>
      <c r="CV360" s="435"/>
      <c r="CW360" s="435"/>
      <c r="CX360" s="128"/>
      <c r="DH360" s="128"/>
      <c r="DR360" s="434"/>
      <c r="DS360" s="435"/>
      <c r="DT360" s="435"/>
      <c r="DU360" s="435"/>
      <c r="DV360" s="435"/>
      <c r="DW360" s="435"/>
      <c r="DX360" s="435"/>
      <c r="DY360" s="435"/>
      <c r="DZ360" s="435"/>
      <c r="EA360" s="435"/>
      <c r="EB360" s="434"/>
      <c r="EC360" s="435"/>
      <c r="ED360" s="435"/>
      <c r="EE360" s="435"/>
      <c r="EF360" s="435"/>
      <c r="EG360" s="435"/>
      <c r="EH360" s="435"/>
      <c r="EI360" s="435"/>
      <c r="EJ360" s="435"/>
      <c r="EK360" s="435"/>
      <c r="EL360" s="128"/>
      <c r="EV360" s="128"/>
      <c r="FF360" s="128"/>
      <c r="FP360" s="128"/>
      <c r="FZ360" s="128"/>
      <c r="GJ360" s="128"/>
      <c r="GT360" s="128"/>
      <c r="HD360" s="128"/>
      <c r="HN360" s="128"/>
      <c r="HX360" s="128"/>
      <c r="IH360" s="128"/>
      <c r="IR360" s="128"/>
      <c r="JB360" s="128"/>
      <c r="JL360" s="128"/>
      <c r="JV360" s="128"/>
      <c r="KF360" s="128"/>
    </row>
    <row xmlns:x14ac="http://schemas.microsoft.com/office/spreadsheetml/2009/9/ac" r="361" s="3" customFormat="true" x14ac:dyDescent="0.25">
      <c r="A361" s="389"/>
      <c r="B361" s="128"/>
      <c r="L361" s="128"/>
      <c r="V361" s="128"/>
      <c r="AF361" s="128"/>
      <c r="AP361" s="434"/>
      <c r="AQ361" s="435"/>
      <c r="AR361" s="435"/>
      <c r="AS361" s="435"/>
      <c r="AT361" s="435"/>
      <c r="AU361" s="435"/>
      <c r="AV361" s="435"/>
      <c r="AW361" s="435"/>
      <c r="AX361" s="435"/>
      <c r="AY361" s="435"/>
      <c r="AZ361" s="434"/>
      <c r="BA361" s="435"/>
      <c r="BB361" s="435"/>
      <c r="BC361" s="435"/>
      <c r="BD361" s="435"/>
      <c r="BE361" s="435"/>
      <c r="BF361" s="435"/>
      <c r="BG361" s="435"/>
      <c r="BH361" s="435"/>
      <c r="BI361" s="435"/>
      <c r="BJ361" s="128"/>
      <c r="BT361" s="128"/>
      <c r="BU361" s="128"/>
      <c r="BV361" s="128"/>
      <c r="BW361" s="128"/>
      <c r="BX361" s="128"/>
      <c r="BY361" s="128"/>
      <c r="BZ361" s="128"/>
      <c r="CA361" s="128"/>
      <c r="CD361" s="434"/>
      <c r="CE361" s="435"/>
      <c r="CF361" s="435"/>
      <c r="CG361" s="435"/>
      <c r="CH361" s="435"/>
      <c r="CI361" s="435"/>
      <c r="CJ361" s="435"/>
      <c r="CK361" s="435"/>
      <c r="CL361" s="435"/>
      <c r="CM361" s="435"/>
      <c r="CN361" s="434"/>
      <c r="CO361" s="435"/>
      <c r="CP361" s="435"/>
      <c r="CQ361" s="435"/>
      <c r="CR361" s="435"/>
      <c r="CS361" s="435"/>
      <c r="CT361" s="435"/>
      <c r="CU361" s="435"/>
      <c r="CV361" s="435"/>
      <c r="CW361" s="435"/>
      <c r="CX361" s="128"/>
      <c r="DH361" s="128"/>
      <c r="DR361" s="434"/>
      <c r="DS361" s="435"/>
      <c r="DT361" s="435"/>
      <c r="DU361" s="435"/>
      <c r="DV361" s="435"/>
      <c r="DW361" s="435"/>
      <c r="DX361" s="435"/>
      <c r="DY361" s="435"/>
      <c r="DZ361" s="435"/>
      <c r="EA361" s="435"/>
      <c r="EB361" s="434"/>
      <c r="EC361" s="435"/>
      <c r="ED361" s="435"/>
      <c r="EE361" s="435"/>
      <c r="EF361" s="435"/>
      <c r="EG361" s="435"/>
      <c r="EH361" s="435"/>
      <c r="EI361" s="435"/>
      <c r="EJ361" s="435"/>
      <c r="EK361" s="435"/>
      <c r="EL361" s="128"/>
      <c r="EV361" s="128"/>
      <c r="FF361" s="128"/>
      <c r="FP361" s="128"/>
      <c r="FZ361" s="128"/>
      <c r="GJ361" s="128"/>
      <c r="GT361" s="128"/>
      <c r="HD361" s="128"/>
      <c r="HN361" s="128"/>
      <c r="HX361" s="128"/>
      <c r="IH361" s="128"/>
      <c r="IR361" s="128"/>
      <c r="JB361" s="128"/>
      <c r="JL361" s="128"/>
      <c r="JV361" s="128"/>
      <c r="KF361" s="128"/>
    </row>
    <row xmlns:x14ac="http://schemas.microsoft.com/office/spreadsheetml/2009/9/ac" r="362" s="3" customFormat="true" x14ac:dyDescent="0.25">
      <c r="A362" s="389"/>
      <c r="B362" s="128"/>
      <c r="L362" s="128"/>
      <c r="V362" s="128"/>
      <c r="AF362" s="128"/>
      <c r="AP362" s="434"/>
      <c r="AQ362" s="435"/>
      <c r="AR362" s="435"/>
      <c r="AS362" s="435"/>
      <c r="AT362" s="435"/>
      <c r="AU362" s="435"/>
      <c r="AV362" s="435"/>
      <c r="AW362" s="435"/>
      <c r="AX362" s="435"/>
      <c r="AY362" s="435"/>
      <c r="AZ362" s="434"/>
      <c r="BA362" s="435"/>
      <c r="BB362" s="435"/>
      <c r="BC362" s="435"/>
      <c r="BD362" s="435"/>
      <c r="BE362" s="435"/>
      <c r="BF362" s="435"/>
      <c r="BG362" s="435"/>
      <c r="BH362" s="435"/>
      <c r="BI362" s="435"/>
      <c r="BJ362" s="128"/>
      <c r="BT362" s="128"/>
      <c r="BU362" s="128"/>
      <c r="BV362" s="128"/>
      <c r="BW362" s="128"/>
      <c r="BX362" s="128"/>
      <c r="BY362" s="128"/>
      <c r="BZ362" s="128"/>
      <c r="CA362" s="128"/>
      <c r="CD362" s="434"/>
      <c r="CE362" s="435"/>
      <c r="CF362" s="435"/>
      <c r="CG362" s="435"/>
      <c r="CH362" s="435"/>
      <c r="CI362" s="435"/>
      <c r="CJ362" s="435"/>
      <c r="CK362" s="435"/>
      <c r="CL362" s="435"/>
      <c r="CM362" s="435"/>
      <c r="CN362" s="434"/>
      <c r="CO362" s="435"/>
      <c r="CP362" s="435"/>
      <c r="CQ362" s="435"/>
      <c r="CR362" s="435"/>
      <c r="CS362" s="435"/>
      <c r="CT362" s="435"/>
      <c r="CU362" s="435"/>
      <c r="CV362" s="435"/>
      <c r="CW362" s="435"/>
      <c r="CX362" s="128"/>
      <c r="DH362" s="128"/>
      <c r="DR362" s="434"/>
      <c r="DS362" s="435"/>
      <c r="DT362" s="435"/>
      <c r="DU362" s="435"/>
      <c r="DV362" s="435"/>
      <c r="DW362" s="435"/>
      <c r="DX362" s="435"/>
      <c r="DY362" s="435"/>
      <c r="DZ362" s="435"/>
      <c r="EA362" s="435"/>
      <c r="EB362" s="434"/>
      <c r="EC362" s="435"/>
      <c r="ED362" s="435"/>
      <c r="EE362" s="435"/>
      <c r="EF362" s="435"/>
      <c r="EG362" s="435"/>
      <c r="EH362" s="435"/>
      <c r="EI362" s="435"/>
      <c r="EJ362" s="435"/>
      <c r="EK362" s="435"/>
      <c r="EL362" s="128"/>
      <c r="EV362" s="128"/>
      <c r="FF362" s="128"/>
      <c r="FP362" s="128"/>
      <c r="FZ362" s="128"/>
      <c r="GJ362" s="128"/>
      <c r="GT362" s="128"/>
      <c r="HD362" s="128"/>
      <c r="HN362" s="128"/>
      <c r="HX362" s="128"/>
      <c r="IH362" s="128"/>
      <c r="IR362" s="128"/>
      <c r="JB362" s="128"/>
      <c r="JL362" s="128"/>
      <c r="JV362" s="128"/>
      <c r="KF362" s="128"/>
    </row>
    <row xmlns:x14ac="http://schemas.microsoft.com/office/spreadsheetml/2009/9/ac" r="363" s="3" customFormat="true" x14ac:dyDescent="0.25">
      <c r="A363" s="389"/>
      <c r="B363" s="128"/>
      <c r="L363" s="128"/>
      <c r="V363" s="128"/>
      <c r="AF363" s="128"/>
      <c r="AP363" s="434"/>
      <c r="AQ363" s="435"/>
      <c r="AR363" s="435"/>
      <c r="AS363" s="435"/>
      <c r="AT363" s="435"/>
      <c r="AU363" s="435"/>
      <c r="AV363" s="435"/>
      <c r="AW363" s="435"/>
      <c r="AX363" s="435"/>
      <c r="AY363" s="435"/>
      <c r="AZ363" s="434"/>
      <c r="BA363" s="435"/>
      <c r="BB363" s="435"/>
      <c r="BC363" s="435"/>
      <c r="BD363" s="435"/>
      <c r="BE363" s="435"/>
      <c r="BF363" s="435"/>
      <c r="BG363" s="435"/>
      <c r="BH363" s="435"/>
      <c r="BI363" s="435"/>
      <c r="BJ363" s="128"/>
      <c r="BT363" s="128"/>
      <c r="BU363" s="128"/>
      <c r="BV363" s="128"/>
      <c r="BW363" s="128"/>
      <c r="BX363" s="128"/>
      <c r="BY363" s="128"/>
      <c r="BZ363" s="128"/>
      <c r="CA363" s="128"/>
      <c r="CD363" s="434"/>
      <c r="CE363" s="435"/>
      <c r="CF363" s="435"/>
      <c r="CG363" s="435"/>
      <c r="CH363" s="435"/>
      <c r="CI363" s="435"/>
      <c r="CJ363" s="435"/>
      <c r="CK363" s="435"/>
      <c r="CL363" s="435"/>
      <c r="CM363" s="435"/>
      <c r="CN363" s="434"/>
      <c r="CO363" s="435"/>
      <c r="CP363" s="435"/>
      <c r="CQ363" s="435"/>
      <c r="CR363" s="435"/>
      <c r="CS363" s="435"/>
      <c r="CT363" s="435"/>
      <c r="CU363" s="435"/>
      <c r="CV363" s="435"/>
      <c r="CW363" s="435"/>
      <c r="CX363" s="128"/>
      <c r="DH363" s="128"/>
      <c r="DR363" s="434"/>
      <c r="DS363" s="435"/>
      <c r="DT363" s="435"/>
      <c r="DU363" s="435"/>
      <c r="DV363" s="435"/>
      <c r="DW363" s="435"/>
      <c r="DX363" s="435"/>
      <c r="DY363" s="435"/>
      <c r="DZ363" s="435"/>
      <c r="EA363" s="435"/>
      <c r="EB363" s="434"/>
      <c r="EC363" s="435"/>
      <c r="ED363" s="435"/>
      <c r="EE363" s="435"/>
      <c r="EF363" s="435"/>
      <c r="EG363" s="435"/>
      <c r="EH363" s="435"/>
      <c r="EI363" s="435"/>
      <c r="EJ363" s="435"/>
      <c r="EK363" s="435"/>
      <c r="EL363" s="128"/>
      <c r="EV363" s="128"/>
      <c r="FF363" s="128"/>
      <c r="FP363" s="128"/>
      <c r="FZ363" s="128"/>
      <c r="GJ363" s="128"/>
      <c r="GT363" s="128"/>
      <c r="HD363" s="128"/>
      <c r="HN363" s="128"/>
      <c r="HX363" s="128"/>
      <c r="IH363" s="128"/>
      <c r="IR363" s="128"/>
      <c r="JB363" s="128"/>
      <c r="JL363" s="128"/>
      <c r="JV363" s="128"/>
      <c r="KF363" s="128"/>
    </row>
    <row xmlns:x14ac="http://schemas.microsoft.com/office/spreadsheetml/2009/9/ac" r="364" s="3" customFormat="true" x14ac:dyDescent="0.25">
      <c r="A364" s="389"/>
      <c r="B364" s="128"/>
      <c r="L364" s="128"/>
      <c r="V364" s="128"/>
      <c r="AF364" s="128"/>
      <c r="AP364" s="434"/>
      <c r="AQ364" s="435"/>
      <c r="AR364" s="435"/>
      <c r="AS364" s="435"/>
      <c r="AT364" s="435"/>
      <c r="AU364" s="435"/>
      <c r="AV364" s="435"/>
      <c r="AW364" s="435"/>
      <c r="AX364" s="435"/>
      <c r="AY364" s="435"/>
      <c r="AZ364" s="434"/>
      <c r="BA364" s="435"/>
      <c r="BB364" s="435"/>
      <c r="BC364" s="435"/>
      <c r="BD364" s="435"/>
      <c r="BE364" s="435"/>
      <c r="BF364" s="435"/>
      <c r="BG364" s="435"/>
      <c r="BH364" s="435"/>
      <c r="BI364" s="435"/>
      <c r="BJ364" s="128"/>
      <c r="BT364" s="128"/>
      <c r="BU364" s="128"/>
      <c r="BV364" s="128"/>
      <c r="BW364" s="128"/>
      <c r="BX364" s="128"/>
      <c r="BY364" s="128"/>
      <c r="BZ364" s="128"/>
      <c r="CA364" s="128"/>
      <c r="CD364" s="434"/>
      <c r="CE364" s="435"/>
      <c r="CF364" s="435"/>
      <c r="CG364" s="435"/>
      <c r="CH364" s="435"/>
      <c r="CI364" s="435"/>
      <c r="CJ364" s="435"/>
      <c r="CK364" s="435"/>
      <c r="CL364" s="435"/>
      <c r="CM364" s="435"/>
      <c r="CN364" s="434"/>
      <c r="CO364" s="435"/>
      <c r="CP364" s="435"/>
      <c r="CQ364" s="435"/>
      <c r="CR364" s="435"/>
      <c r="CS364" s="435"/>
      <c r="CT364" s="435"/>
      <c r="CU364" s="435"/>
      <c r="CV364" s="435"/>
      <c r="CW364" s="435"/>
      <c r="CX364" s="128"/>
      <c r="DH364" s="128"/>
      <c r="DR364" s="434"/>
      <c r="DS364" s="435"/>
      <c r="DT364" s="435"/>
      <c r="DU364" s="435"/>
      <c r="DV364" s="435"/>
      <c r="DW364" s="435"/>
      <c r="DX364" s="435"/>
      <c r="DY364" s="435"/>
      <c r="DZ364" s="435"/>
      <c r="EA364" s="435"/>
      <c r="EB364" s="434"/>
      <c r="EC364" s="435"/>
      <c r="ED364" s="435"/>
      <c r="EE364" s="435"/>
      <c r="EF364" s="435"/>
      <c r="EG364" s="435"/>
      <c r="EH364" s="435"/>
      <c r="EI364" s="435"/>
      <c r="EJ364" s="435"/>
      <c r="EK364" s="435"/>
      <c r="EL364" s="128"/>
      <c r="EV364" s="128"/>
      <c r="FF364" s="128"/>
      <c r="FP364" s="128"/>
      <c r="FZ364" s="128"/>
      <c r="GJ364" s="128"/>
      <c r="GT364" s="128"/>
      <c r="HD364" s="128"/>
      <c r="HN364" s="128"/>
      <c r="HX364" s="128"/>
      <c r="IH364" s="128"/>
      <c r="IR364" s="128"/>
      <c r="JB364" s="128"/>
      <c r="JL364" s="128"/>
      <c r="JV364" s="128"/>
      <c r="KF364" s="128"/>
    </row>
    <row xmlns:x14ac="http://schemas.microsoft.com/office/spreadsheetml/2009/9/ac" r="365" s="3" customFormat="true" x14ac:dyDescent="0.25">
      <c r="A365" s="389"/>
      <c r="B365" s="128"/>
      <c r="L365" s="128"/>
      <c r="V365" s="128"/>
      <c r="AF365" s="128"/>
      <c r="AP365" s="434"/>
      <c r="AQ365" s="435"/>
      <c r="AR365" s="435"/>
      <c r="AS365" s="435"/>
      <c r="AT365" s="435"/>
      <c r="AU365" s="435"/>
      <c r="AV365" s="435"/>
      <c r="AW365" s="435"/>
      <c r="AX365" s="435"/>
      <c r="AY365" s="435"/>
      <c r="AZ365" s="434"/>
      <c r="BA365" s="435"/>
      <c r="BB365" s="435"/>
      <c r="BC365" s="435"/>
      <c r="BD365" s="435"/>
      <c r="BE365" s="435"/>
      <c r="BF365" s="435"/>
      <c r="BG365" s="435"/>
      <c r="BH365" s="435"/>
      <c r="BI365" s="435"/>
      <c r="BJ365" s="128"/>
      <c r="BT365" s="128"/>
      <c r="BU365" s="128"/>
      <c r="BV365" s="128"/>
      <c r="BW365" s="128"/>
      <c r="BX365" s="128"/>
      <c r="BY365" s="128"/>
      <c r="BZ365" s="128"/>
      <c r="CA365" s="128"/>
      <c r="CD365" s="434"/>
      <c r="CE365" s="435"/>
      <c r="CF365" s="435"/>
      <c r="CG365" s="435"/>
      <c r="CH365" s="435"/>
      <c r="CI365" s="435"/>
      <c r="CJ365" s="435"/>
      <c r="CK365" s="435"/>
      <c r="CL365" s="435"/>
      <c r="CM365" s="435"/>
      <c r="CN365" s="434"/>
      <c r="CO365" s="435"/>
      <c r="CP365" s="435"/>
      <c r="CQ365" s="435"/>
      <c r="CR365" s="435"/>
      <c r="CS365" s="435"/>
      <c r="CT365" s="435"/>
      <c r="CU365" s="435"/>
      <c r="CV365" s="435"/>
      <c r="CW365" s="435"/>
      <c r="CX365" s="128"/>
      <c r="DH365" s="128"/>
      <c r="DR365" s="434"/>
      <c r="DS365" s="435"/>
      <c r="DT365" s="435"/>
      <c r="DU365" s="435"/>
      <c r="DV365" s="435"/>
      <c r="DW365" s="435"/>
      <c r="DX365" s="435"/>
      <c r="DY365" s="435"/>
      <c r="DZ365" s="435"/>
      <c r="EA365" s="435"/>
      <c r="EB365" s="434"/>
      <c r="EC365" s="435"/>
      <c r="ED365" s="435"/>
      <c r="EE365" s="435"/>
      <c r="EF365" s="435"/>
      <c r="EG365" s="435"/>
      <c r="EH365" s="435"/>
      <c r="EI365" s="435"/>
      <c r="EJ365" s="435"/>
      <c r="EK365" s="435"/>
      <c r="EL365" s="128"/>
      <c r="EV365" s="128"/>
      <c r="FF365" s="128"/>
      <c r="FP365" s="128"/>
      <c r="FZ365" s="128"/>
      <c r="GJ365" s="128"/>
      <c r="GT365" s="128"/>
      <c r="HD365" s="128"/>
      <c r="HN365" s="128"/>
      <c r="HX365" s="128"/>
      <c r="IH365" s="128"/>
      <c r="IR365" s="128"/>
      <c r="JB365" s="128"/>
      <c r="JL365" s="128"/>
      <c r="JV365" s="128"/>
      <c r="KF365" s="128"/>
    </row>
    <row xmlns:x14ac="http://schemas.microsoft.com/office/spreadsheetml/2009/9/ac" r="366" s="3" customFormat="true" x14ac:dyDescent="0.25">
      <c r="A366" s="389"/>
      <c r="B366" s="128"/>
      <c r="L366" s="128"/>
      <c r="V366" s="128"/>
      <c r="AF366" s="128"/>
      <c r="AP366" s="434"/>
      <c r="AQ366" s="435"/>
      <c r="AR366" s="435"/>
      <c r="AS366" s="435"/>
      <c r="AT366" s="435"/>
      <c r="AU366" s="435"/>
      <c r="AV366" s="435"/>
      <c r="AW366" s="435"/>
      <c r="AX366" s="435"/>
      <c r="AY366" s="435"/>
      <c r="AZ366" s="434"/>
      <c r="BA366" s="435"/>
      <c r="BB366" s="435"/>
      <c r="BC366" s="435"/>
      <c r="BD366" s="435"/>
      <c r="BE366" s="435"/>
      <c r="BF366" s="435"/>
      <c r="BG366" s="435"/>
      <c r="BH366" s="435"/>
      <c r="BI366" s="435"/>
      <c r="BJ366" s="128"/>
      <c r="BT366" s="128"/>
      <c r="BU366" s="128"/>
      <c r="BV366" s="128"/>
      <c r="BW366" s="128"/>
      <c r="BX366" s="128"/>
      <c r="BY366" s="128"/>
      <c r="BZ366" s="128"/>
      <c r="CA366" s="128"/>
      <c r="CD366" s="434"/>
      <c r="CE366" s="435"/>
      <c r="CF366" s="435"/>
      <c r="CG366" s="435"/>
      <c r="CH366" s="435"/>
      <c r="CI366" s="435"/>
      <c r="CJ366" s="435"/>
      <c r="CK366" s="435"/>
      <c r="CL366" s="435"/>
      <c r="CM366" s="435"/>
      <c r="CN366" s="434"/>
      <c r="CO366" s="435"/>
      <c r="CP366" s="435"/>
      <c r="CQ366" s="435"/>
      <c r="CR366" s="435"/>
      <c r="CS366" s="435"/>
      <c r="CT366" s="435"/>
      <c r="CU366" s="435"/>
      <c r="CV366" s="435"/>
      <c r="CW366" s="435"/>
      <c r="CX366" s="128"/>
      <c r="DH366" s="128"/>
      <c r="DR366" s="434"/>
      <c r="DS366" s="435"/>
      <c r="DT366" s="435"/>
      <c r="DU366" s="435"/>
      <c r="DV366" s="435"/>
      <c r="DW366" s="435"/>
      <c r="DX366" s="435"/>
      <c r="DY366" s="435"/>
      <c r="DZ366" s="435"/>
      <c r="EA366" s="435"/>
      <c r="EB366" s="434"/>
      <c r="EC366" s="435"/>
      <c r="ED366" s="435"/>
      <c r="EE366" s="435"/>
      <c r="EF366" s="435"/>
      <c r="EG366" s="435"/>
      <c r="EH366" s="435"/>
      <c r="EI366" s="435"/>
      <c r="EJ366" s="435"/>
      <c r="EK366" s="435"/>
      <c r="EL366" s="128"/>
      <c r="EV366" s="128"/>
      <c r="FF366" s="128"/>
      <c r="FP366" s="128"/>
      <c r="FZ366" s="128"/>
      <c r="GJ366" s="128"/>
      <c r="GT366" s="128"/>
      <c r="HD366" s="128"/>
      <c r="HN366" s="128"/>
      <c r="HX366" s="128"/>
      <c r="IH366" s="128"/>
      <c r="IR366" s="128"/>
      <c r="JB366" s="128"/>
      <c r="JL366" s="128"/>
      <c r="JV366" s="128"/>
      <c r="KF366" s="128"/>
    </row>
    <row xmlns:x14ac="http://schemas.microsoft.com/office/spreadsheetml/2009/9/ac" r="367" s="3" customFormat="true" x14ac:dyDescent="0.25">
      <c r="A367" s="389"/>
      <c r="B367" s="128"/>
      <c r="L367" s="128"/>
      <c r="V367" s="128"/>
      <c r="AF367" s="128"/>
      <c r="AP367" s="434"/>
      <c r="AQ367" s="435"/>
      <c r="AR367" s="435"/>
      <c r="AS367" s="435"/>
      <c r="AT367" s="435"/>
      <c r="AU367" s="435"/>
      <c r="AV367" s="435"/>
      <c r="AW367" s="435"/>
      <c r="AX367" s="435"/>
      <c r="AY367" s="435"/>
      <c r="AZ367" s="434"/>
      <c r="BA367" s="435"/>
      <c r="BB367" s="435"/>
      <c r="BC367" s="435"/>
      <c r="BD367" s="435"/>
      <c r="BE367" s="435"/>
      <c r="BF367" s="435"/>
      <c r="BG367" s="435"/>
      <c r="BH367" s="435"/>
      <c r="BI367" s="435"/>
      <c r="BJ367" s="128"/>
      <c r="BT367" s="128"/>
      <c r="BU367" s="128"/>
      <c r="BV367" s="128"/>
      <c r="BW367" s="128"/>
      <c r="BX367" s="128"/>
      <c r="BY367" s="128"/>
      <c r="BZ367" s="128"/>
      <c r="CA367" s="128"/>
      <c r="CD367" s="434"/>
      <c r="CE367" s="435"/>
      <c r="CF367" s="435"/>
      <c r="CG367" s="435"/>
      <c r="CH367" s="435"/>
      <c r="CI367" s="435"/>
      <c r="CJ367" s="435"/>
      <c r="CK367" s="435"/>
      <c r="CL367" s="435"/>
      <c r="CM367" s="435"/>
      <c r="CN367" s="434"/>
      <c r="CO367" s="435"/>
      <c r="CP367" s="435"/>
      <c r="CQ367" s="435"/>
      <c r="CR367" s="435"/>
      <c r="CS367" s="435"/>
      <c r="CT367" s="435"/>
      <c r="CU367" s="435"/>
      <c r="CV367" s="435"/>
      <c r="CW367" s="435"/>
      <c r="CX367" s="128"/>
      <c r="DH367" s="128"/>
      <c r="DR367" s="434"/>
      <c r="DS367" s="435"/>
      <c r="DT367" s="435"/>
      <c r="DU367" s="435"/>
      <c r="DV367" s="435"/>
      <c r="DW367" s="435"/>
      <c r="DX367" s="435"/>
      <c r="DY367" s="435"/>
      <c r="DZ367" s="435"/>
      <c r="EA367" s="435"/>
      <c r="EB367" s="434"/>
      <c r="EC367" s="435"/>
      <c r="ED367" s="435"/>
      <c r="EE367" s="435"/>
      <c r="EF367" s="435"/>
      <c r="EG367" s="435"/>
      <c r="EH367" s="435"/>
      <c r="EI367" s="435"/>
      <c r="EJ367" s="435"/>
      <c r="EK367" s="435"/>
      <c r="EL367" s="128"/>
      <c r="EV367" s="128"/>
      <c r="FF367" s="128"/>
      <c r="FP367" s="128"/>
      <c r="FZ367" s="128"/>
      <c r="GJ367" s="128"/>
      <c r="GT367" s="128"/>
      <c r="HD367" s="128"/>
      <c r="HN367" s="128"/>
      <c r="HX367" s="128"/>
      <c r="IH367" s="128"/>
      <c r="IR367" s="128"/>
      <c r="JB367" s="128"/>
      <c r="JL367" s="128"/>
      <c r="JV367" s="128"/>
      <c r="KF367" s="128"/>
    </row>
    <row xmlns:x14ac="http://schemas.microsoft.com/office/spreadsheetml/2009/9/ac" r="368" s="3" customFormat="true" x14ac:dyDescent="0.25">
      <c r="A368" s="389"/>
      <c r="B368" s="128"/>
      <c r="L368" s="128"/>
      <c r="V368" s="128"/>
      <c r="AF368" s="128"/>
      <c r="AP368" s="434"/>
      <c r="AQ368" s="435"/>
      <c r="AR368" s="435"/>
      <c r="AS368" s="435"/>
      <c r="AT368" s="435"/>
      <c r="AU368" s="435"/>
      <c r="AV368" s="435"/>
      <c r="AW368" s="435"/>
      <c r="AX368" s="435"/>
      <c r="AY368" s="435"/>
      <c r="AZ368" s="434"/>
      <c r="BA368" s="435"/>
      <c r="BB368" s="435"/>
      <c r="BC368" s="435"/>
      <c r="BD368" s="435"/>
      <c r="BE368" s="435"/>
      <c r="BF368" s="435"/>
      <c r="BG368" s="435"/>
      <c r="BH368" s="435"/>
      <c r="BI368" s="435"/>
      <c r="BJ368" s="128"/>
      <c r="BT368" s="128"/>
      <c r="BU368" s="128"/>
      <c r="BV368" s="128"/>
      <c r="BW368" s="128"/>
      <c r="BX368" s="128"/>
      <c r="BY368" s="128"/>
      <c r="BZ368" s="128"/>
      <c r="CA368" s="128"/>
      <c r="CD368" s="434"/>
      <c r="CE368" s="435"/>
      <c r="CF368" s="435"/>
      <c r="CG368" s="435"/>
      <c r="CH368" s="435"/>
      <c r="CI368" s="435"/>
      <c r="CJ368" s="435"/>
      <c r="CK368" s="435"/>
      <c r="CL368" s="435"/>
      <c r="CM368" s="435"/>
      <c r="CN368" s="434"/>
      <c r="CO368" s="435"/>
      <c r="CP368" s="435"/>
      <c r="CQ368" s="435"/>
      <c r="CR368" s="435"/>
      <c r="CS368" s="435"/>
      <c r="CT368" s="435"/>
      <c r="CU368" s="435"/>
      <c r="CV368" s="435"/>
      <c r="CW368" s="435"/>
      <c r="CX368" s="128"/>
      <c r="DH368" s="128"/>
      <c r="DR368" s="434"/>
      <c r="DS368" s="435"/>
      <c r="DT368" s="435"/>
      <c r="DU368" s="435"/>
      <c r="DV368" s="435"/>
      <c r="DW368" s="435"/>
      <c r="DX368" s="435"/>
      <c r="DY368" s="435"/>
      <c r="DZ368" s="435"/>
      <c r="EA368" s="435"/>
      <c r="EB368" s="434"/>
      <c r="EC368" s="435"/>
      <c r="ED368" s="435"/>
      <c r="EE368" s="435"/>
      <c r="EF368" s="435"/>
      <c r="EG368" s="435"/>
      <c r="EH368" s="435"/>
      <c r="EI368" s="435"/>
      <c r="EJ368" s="435"/>
      <c r="EK368" s="435"/>
      <c r="EL368" s="128"/>
      <c r="EV368" s="128"/>
      <c r="FF368" s="128"/>
      <c r="FP368" s="128"/>
      <c r="FZ368" s="128"/>
      <c r="GJ368" s="128"/>
      <c r="GT368" s="128"/>
      <c r="HD368" s="128"/>
      <c r="HN368" s="128"/>
      <c r="HX368" s="128"/>
      <c r="IH368" s="128"/>
      <c r="IR368" s="128"/>
      <c r="JB368" s="128"/>
      <c r="JL368" s="128"/>
      <c r="JV368" s="128"/>
      <c r="KF368" s="128"/>
    </row>
    <row xmlns:x14ac="http://schemas.microsoft.com/office/spreadsheetml/2009/9/ac" r="369" s="3" customFormat="true" x14ac:dyDescent="0.25">
      <c r="A369" s="389"/>
      <c r="B369" s="128"/>
      <c r="L369" s="128"/>
      <c r="V369" s="128"/>
      <c r="AF369" s="128"/>
      <c r="AP369" s="434"/>
      <c r="AQ369" s="435"/>
      <c r="AR369" s="435"/>
      <c r="AS369" s="435"/>
      <c r="AT369" s="435"/>
      <c r="AU369" s="435"/>
      <c r="AV369" s="435"/>
      <c r="AW369" s="435"/>
      <c r="AX369" s="435"/>
      <c r="AY369" s="435"/>
      <c r="AZ369" s="434"/>
      <c r="BA369" s="435"/>
      <c r="BB369" s="435"/>
      <c r="BC369" s="435"/>
      <c r="BD369" s="435"/>
      <c r="BE369" s="435"/>
      <c r="BF369" s="435"/>
      <c r="BG369" s="435"/>
      <c r="BH369" s="435"/>
      <c r="BI369" s="435"/>
      <c r="BJ369" s="128"/>
      <c r="BT369" s="128"/>
      <c r="BU369" s="128"/>
      <c r="BV369" s="128"/>
      <c r="BW369" s="128"/>
      <c r="BX369" s="128"/>
      <c r="BY369" s="128"/>
      <c r="BZ369" s="128"/>
      <c r="CA369" s="128"/>
      <c r="CD369" s="434"/>
      <c r="CE369" s="435"/>
      <c r="CF369" s="435"/>
      <c r="CG369" s="435"/>
      <c r="CH369" s="435"/>
      <c r="CI369" s="435"/>
      <c r="CJ369" s="435"/>
      <c r="CK369" s="435"/>
      <c r="CL369" s="435"/>
      <c r="CM369" s="435"/>
      <c r="CN369" s="434"/>
      <c r="CO369" s="435"/>
      <c r="CP369" s="435"/>
      <c r="CQ369" s="435"/>
      <c r="CR369" s="435"/>
      <c r="CS369" s="435"/>
      <c r="CT369" s="435"/>
      <c r="CU369" s="435"/>
      <c r="CV369" s="435"/>
      <c r="CW369" s="435"/>
      <c r="CX369" s="128"/>
      <c r="DH369" s="128"/>
      <c r="DR369" s="434"/>
      <c r="DS369" s="435"/>
      <c r="DT369" s="435"/>
      <c r="DU369" s="435"/>
      <c r="DV369" s="435"/>
      <c r="DW369" s="435"/>
      <c r="DX369" s="435"/>
      <c r="DY369" s="435"/>
      <c r="DZ369" s="435"/>
      <c r="EA369" s="435"/>
      <c r="EB369" s="434"/>
      <c r="EC369" s="435"/>
      <c r="ED369" s="435"/>
      <c r="EE369" s="435"/>
      <c r="EF369" s="435"/>
      <c r="EG369" s="435"/>
      <c r="EH369" s="435"/>
      <c r="EI369" s="435"/>
      <c r="EJ369" s="435"/>
      <c r="EK369" s="435"/>
      <c r="EL369" s="128"/>
      <c r="EV369" s="128"/>
      <c r="FF369" s="128"/>
      <c r="FP369" s="128"/>
      <c r="FZ369" s="128"/>
      <c r="GJ369" s="128"/>
      <c r="GT369" s="128"/>
      <c r="HD369" s="128"/>
      <c r="HN369" s="128"/>
      <c r="HX369" s="128"/>
      <c r="IH369" s="128"/>
      <c r="IR369" s="128"/>
      <c r="JB369" s="128"/>
      <c r="JL369" s="128"/>
      <c r="JV369" s="128"/>
      <c r="KF369" s="128"/>
    </row>
    <row xmlns:x14ac="http://schemas.microsoft.com/office/spreadsheetml/2009/9/ac" r="370" s="3" customFormat="true" x14ac:dyDescent="0.25">
      <c r="A370" s="389"/>
      <c r="B370" s="128"/>
      <c r="L370" s="128"/>
      <c r="V370" s="128"/>
      <c r="AF370" s="128"/>
      <c r="AP370" s="434"/>
      <c r="AQ370" s="435"/>
      <c r="AR370" s="435"/>
      <c r="AS370" s="435"/>
      <c r="AT370" s="435"/>
      <c r="AU370" s="435"/>
      <c r="AV370" s="435"/>
      <c r="AW370" s="435"/>
      <c r="AX370" s="435"/>
      <c r="AY370" s="435"/>
      <c r="AZ370" s="434"/>
      <c r="BA370" s="435"/>
      <c r="BB370" s="435"/>
      <c r="BC370" s="435"/>
      <c r="BD370" s="435"/>
      <c r="BE370" s="435"/>
      <c r="BF370" s="435"/>
      <c r="BG370" s="435"/>
      <c r="BH370" s="435"/>
      <c r="BI370" s="435"/>
      <c r="BJ370" s="128"/>
      <c r="BT370" s="128"/>
      <c r="BU370" s="128"/>
      <c r="BV370" s="128"/>
      <c r="BW370" s="128"/>
      <c r="BX370" s="128"/>
      <c r="BY370" s="128"/>
      <c r="BZ370" s="128"/>
      <c r="CA370" s="128"/>
      <c r="CD370" s="434"/>
      <c r="CE370" s="435"/>
      <c r="CF370" s="435"/>
      <c r="CG370" s="435"/>
      <c r="CH370" s="435"/>
      <c r="CI370" s="435"/>
      <c r="CJ370" s="435"/>
      <c r="CK370" s="435"/>
      <c r="CL370" s="435"/>
      <c r="CM370" s="435"/>
      <c r="CN370" s="434"/>
      <c r="CO370" s="435"/>
      <c r="CP370" s="435"/>
      <c r="CQ370" s="435"/>
      <c r="CR370" s="435"/>
      <c r="CS370" s="435"/>
      <c r="CT370" s="435"/>
      <c r="CU370" s="435"/>
      <c r="CV370" s="435"/>
      <c r="CW370" s="435"/>
      <c r="CX370" s="128"/>
      <c r="DH370" s="128"/>
      <c r="DR370" s="434"/>
      <c r="DS370" s="435"/>
      <c r="DT370" s="435"/>
      <c r="DU370" s="435"/>
      <c r="DV370" s="435"/>
      <c r="DW370" s="435"/>
      <c r="DX370" s="435"/>
      <c r="DY370" s="435"/>
      <c r="DZ370" s="435"/>
      <c r="EA370" s="435"/>
      <c r="EB370" s="434"/>
      <c r="EC370" s="435"/>
      <c r="ED370" s="435"/>
      <c r="EE370" s="435"/>
      <c r="EF370" s="435"/>
      <c r="EG370" s="435"/>
      <c r="EH370" s="435"/>
      <c r="EI370" s="435"/>
      <c r="EJ370" s="435"/>
      <c r="EK370" s="435"/>
      <c r="EL370" s="128"/>
      <c r="EV370" s="128"/>
      <c r="FF370" s="128"/>
      <c r="FP370" s="128"/>
      <c r="FZ370" s="128"/>
      <c r="GJ370" s="128"/>
      <c r="GT370" s="128"/>
      <c r="HD370" s="128"/>
      <c r="HN370" s="128"/>
      <c r="HX370" s="128"/>
      <c r="IH370" s="128"/>
      <c r="IR370" s="128"/>
      <c r="JB370" s="128"/>
      <c r="JL370" s="128"/>
      <c r="JV370" s="128"/>
      <c r="KF370" s="128"/>
    </row>
    <row xmlns:x14ac="http://schemas.microsoft.com/office/spreadsheetml/2009/9/ac" r="371" s="3" customFormat="true" x14ac:dyDescent="0.25">
      <c r="A371" s="389"/>
      <c r="B371" s="128"/>
      <c r="L371" s="128"/>
      <c r="V371" s="128"/>
      <c r="AF371" s="128"/>
      <c r="AP371" s="434"/>
      <c r="AQ371" s="435"/>
      <c r="AR371" s="435"/>
      <c r="AS371" s="435"/>
      <c r="AT371" s="435"/>
      <c r="AU371" s="435"/>
      <c r="AV371" s="435"/>
      <c r="AW371" s="435"/>
      <c r="AX371" s="435"/>
      <c r="AY371" s="435"/>
      <c r="AZ371" s="434"/>
      <c r="BA371" s="435"/>
      <c r="BB371" s="435"/>
      <c r="BC371" s="435"/>
      <c r="BD371" s="435"/>
      <c r="BE371" s="435"/>
      <c r="BF371" s="435"/>
      <c r="BG371" s="435"/>
      <c r="BH371" s="435"/>
      <c r="BI371" s="435"/>
      <c r="BJ371" s="128"/>
      <c r="BT371" s="128"/>
      <c r="BU371" s="128"/>
      <c r="BV371" s="128"/>
      <c r="BW371" s="128"/>
      <c r="BX371" s="128"/>
      <c r="BY371" s="128"/>
      <c r="BZ371" s="128"/>
      <c r="CA371" s="128"/>
      <c r="CD371" s="434"/>
      <c r="CE371" s="435"/>
      <c r="CF371" s="435"/>
      <c r="CG371" s="435"/>
      <c r="CH371" s="435"/>
      <c r="CI371" s="435"/>
      <c r="CJ371" s="435"/>
      <c r="CK371" s="435"/>
      <c r="CL371" s="435"/>
      <c r="CM371" s="435"/>
      <c r="CN371" s="434"/>
      <c r="CO371" s="435"/>
      <c r="CP371" s="435"/>
      <c r="CQ371" s="435"/>
      <c r="CR371" s="435"/>
      <c r="CS371" s="435"/>
      <c r="CT371" s="435"/>
      <c r="CU371" s="435"/>
      <c r="CV371" s="435"/>
      <c r="CW371" s="435"/>
      <c r="CX371" s="128"/>
      <c r="DH371" s="128"/>
      <c r="DR371" s="434"/>
      <c r="DS371" s="435"/>
      <c r="DT371" s="435"/>
      <c r="DU371" s="435"/>
      <c r="DV371" s="435"/>
      <c r="DW371" s="435"/>
      <c r="DX371" s="435"/>
      <c r="DY371" s="435"/>
      <c r="DZ371" s="435"/>
      <c r="EA371" s="435"/>
      <c r="EB371" s="434"/>
      <c r="EC371" s="435"/>
      <c r="ED371" s="435"/>
      <c r="EE371" s="435"/>
      <c r="EF371" s="435"/>
      <c r="EG371" s="435"/>
      <c r="EH371" s="435"/>
      <c r="EI371" s="435"/>
      <c r="EJ371" s="435"/>
      <c r="EK371" s="435"/>
      <c r="EL371" s="128"/>
      <c r="EV371" s="128"/>
      <c r="FF371" s="128"/>
      <c r="FP371" s="128"/>
      <c r="FZ371" s="128"/>
      <c r="GJ371" s="128"/>
      <c r="GT371" s="128"/>
      <c r="HD371" s="128"/>
      <c r="HN371" s="128"/>
      <c r="HX371" s="128"/>
      <c r="IH371" s="128"/>
      <c r="IR371" s="128"/>
      <c r="JB371" s="128"/>
      <c r="JL371" s="128"/>
      <c r="JV371" s="128"/>
      <c r="KF371" s="128"/>
    </row>
    <row xmlns:x14ac="http://schemas.microsoft.com/office/spreadsheetml/2009/9/ac" r="372" s="3" customFormat="true" x14ac:dyDescent="0.25">
      <c r="A372" s="389"/>
      <c r="B372" s="128"/>
      <c r="L372" s="128"/>
      <c r="V372" s="128"/>
      <c r="AF372" s="128"/>
      <c r="AP372" s="434"/>
      <c r="AQ372" s="435"/>
      <c r="AR372" s="435"/>
      <c r="AS372" s="435"/>
      <c r="AT372" s="435"/>
      <c r="AU372" s="435"/>
      <c r="AV372" s="435"/>
      <c r="AW372" s="435"/>
      <c r="AX372" s="435"/>
      <c r="AY372" s="435"/>
      <c r="AZ372" s="434"/>
      <c r="BA372" s="435"/>
      <c r="BB372" s="435"/>
      <c r="BC372" s="435"/>
      <c r="BD372" s="435"/>
      <c r="BE372" s="435"/>
      <c r="BF372" s="435"/>
      <c r="BG372" s="435"/>
      <c r="BH372" s="435"/>
      <c r="BI372" s="435"/>
      <c r="BJ372" s="128"/>
      <c r="BT372" s="128"/>
      <c r="BU372" s="128"/>
      <c r="BV372" s="128"/>
      <c r="BW372" s="128"/>
      <c r="BX372" s="128"/>
      <c r="BY372" s="128"/>
      <c r="BZ372" s="128"/>
      <c r="CA372" s="128"/>
      <c r="CD372" s="434"/>
      <c r="CE372" s="435"/>
      <c r="CF372" s="435"/>
      <c r="CG372" s="435"/>
      <c r="CH372" s="435"/>
      <c r="CI372" s="435"/>
      <c r="CJ372" s="435"/>
      <c r="CK372" s="435"/>
      <c r="CL372" s="435"/>
      <c r="CM372" s="435"/>
      <c r="CN372" s="434"/>
      <c r="CO372" s="435"/>
      <c r="CP372" s="435"/>
      <c r="CQ372" s="435"/>
      <c r="CR372" s="435"/>
      <c r="CS372" s="435"/>
      <c r="CT372" s="435"/>
      <c r="CU372" s="435"/>
      <c r="CV372" s="435"/>
      <c r="CW372" s="435"/>
      <c r="CX372" s="128"/>
      <c r="DH372" s="128"/>
      <c r="DR372" s="434"/>
      <c r="DS372" s="435"/>
      <c r="DT372" s="435"/>
      <c r="DU372" s="435"/>
      <c r="DV372" s="435"/>
      <c r="DW372" s="435"/>
      <c r="DX372" s="435"/>
      <c r="DY372" s="435"/>
      <c r="DZ372" s="435"/>
      <c r="EA372" s="435"/>
      <c r="EB372" s="434"/>
      <c r="EC372" s="435"/>
      <c r="ED372" s="435"/>
      <c r="EE372" s="435"/>
      <c r="EF372" s="435"/>
      <c r="EG372" s="435"/>
      <c r="EH372" s="435"/>
      <c r="EI372" s="435"/>
      <c r="EJ372" s="435"/>
      <c r="EK372" s="435"/>
      <c r="EL372" s="128"/>
      <c r="EV372" s="128"/>
      <c r="FF372" s="128"/>
      <c r="FP372" s="128"/>
      <c r="FZ372" s="128"/>
      <c r="GJ372" s="128"/>
      <c r="GT372" s="128"/>
      <c r="HD372" s="128"/>
      <c r="HN372" s="128"/>
      <c r="HX372" s="128"/>
      <c r="IH372" s="128"/>
      <c r="IR372" s="128"/>
      <c r="JB372" s="128"/>
      <c r="JL372" s="128"/>
      <c r="JV372" s="128"/>
      <c r="KF372" s="128"/>
    </row>
    <row xmlns:x14ac="http://schemas.microsoft.com/office/spreadsheetml/2009/9/ac" r="373" s="3" customFormat="true" x14ac:dyDescent="0.25">
      <c r="A373" s="389"/>
      <c r="B373" s="128"/>
      <c r="L373" s="128"/>
      <c r="V373" s="128"/>
      <c r="AF373" s="128"/>
      <c r="AP373" s="434"/>
      <c r="AQ373" s="435"/>
      <c r="AR373" s="435"/>
      <c r="AS373" s="435"/>
      <c r="AT373" s="435"/>
      <c r="AU373" s="435"/>
      <c r="AV373" s="435"/>
      <c r="AW373" s="435"/>
      <c r="AX373" s="435"/>
      <c r="AY373" s="435"/>
      <c r="AZ373" s="434"/>
      <c r="BA373" s="435"/>
      <c r="BB373" s="435"/>
      <c r="BC373" s="435"/>
      <c r="BD373" s="435"/>
      <c r="BE373" s="435"/>
      <c r="BF373" s="435"/>
      <c r="BG373" s="435"/>
      <c r="BH373" s="435"/>
      <c r="BI373" s="435"/>
      <c r="BJ373" s="128"/>
      <c r="BT373" s="128"/>
      <c r="BU373" s="128"/>
      <c r="BV373" s="128"/>
      <c r="BW373" s="128"/>
      <c r="BX373" s="128"/>
      <c r="BY373" s="128"/>
      <c r="BZ373" s="128"/>
      <c r="CA373" s="128"/>
      <c r="CD373" s="434"/>
      <c r="CE373" s="435"/>
      <c r="CF373" s="435"/>
      <c r="CG373" s="435"/>
      <c r="CH373" s="435"/>
      <c r="CI373" s="435"/>
      <c r="CJ373" s="435"/>
      <c r="CK373" s="435"/>
      <c r="CL373" s="435"/>
      <c r="CM373" s="435"/>
      <c r="CN373" s="434"/>
      <c r="CO373" s="435"/>
      <c r="CP373" s="435"/>
      <c r="CQ373" s="435"/>
      <c r="CR373" s="435"/>
      <c r="CS373" s="435"/>
      <c r="CT373" s="435"/>
      <c r="CU373" s="435"/>
      <c r="CV373" s="435"/>
      <c r="CW373" s="435"/>
      <c r="CX373" s="128"/>
      <c r="DH373" s="128"/>
      <c r="DR373" s="434"/>
      <c r="DS373" s="435"/>
      <c r="DT373" s="435"/>
      <c r="DU373" s="435"/>
      <c r="DV373" s="435"/>
      <c r="DW373" s="435"/>
      <c r="DX373" s="435"/>
      <c r="DY373" s="435"/>
      <c r="DZ373" s="435"/>
      <c r="EA373" s="435"/>
      <c r="EB373" s="434"/>
      <c r="EC373" s="435"/>
      <c r="ED373" s="435"/>
      <c r="EE373" s="435"/>
      <c r="EF373" s="435"/>
      <c r="EG373" s="435"/>
      <c r="EH373" s="435"/>
      <c r="EI373" s="435"/>
      <c r="EJ373" s="435"/>
      <c r="EK373" s="435"/>
      <c r="EL373" s="128"/>
      <c r="EV373" s="128"/>
      <c r="FF373" s="128"/>
      <c r="FP373" s="128"/>
      <c r="FZ373" s="128"/>
      <c r="GJ373" s="128"/>
      <c r="GT373" s="128"/>
      <c r="HD373" s="128"/>
      <c r="HN373" s="128"/>
      <c r="HX373" s="128"/>
      <c r="IH373" s="128"/>
      <c r="IR373" s="128"/>
      <c r="JB373" s="128"/>
      <c r="JL373" s="128"/>
      <c r="JV373" s="128"/>
      <c r="KF373" s="128"/>
    </row>
    <row xmlns:x14ac="http://schemas.microsoft.com/office/spreadsheetml/2009/9/ac" r="374" s="3" customFormat="true" x14ac:dyDescent="0.25">
      <c r="A374" s="389"/>
      <c r="B374" s="128"/>
      <c r="L374" s="128"/>
      <c r="V374" s="128"/>
      <c r="AF374" s="128"/>
      <c r="AP374" s="434"/>
      <c r="AQ374" s="435"/>
      <c r="AR374" s="435"/>
      <c r="AS374" s="435"/>
      <c r="AT374" s="435"/>
      <c r="AU374" s="435"/>
      <c r="AV374" s="435"/>
      <c r="AW374" s="435"/>
      <c r="AX374" s="435"/>
      <c r="AY374" s="435"/>
      <c r="AZ374" s="434"/>
      <c r="BA374" s="435"/>
      <c r="BB374" s="435"/>
      <c r="BC374" s="435"/>
      <c r="BD374" s="435"/>
      <c r="BE374" s="435"/>
      <c r="BF374" s="435"/>
      <c r="BG374" s="435"/>
      <c r="BH374" s="435"/>
      <c r="BI374" s="435"/>
      <c r="BJ374" s="128"/>
      <c r="BT374" s="128"/>
      <c r="BU374" s="128"/>
      <c r="BV374" s="128"/>
      <c r="BW374" s="128"/>
      <c r="BX374" s="128"/>
      <c r="BY374" s="128"/>
      <c r="BZ374" s="128"/>
      <c r="CA374" s="128"/>
      <c r="CD374" s="434"/>
      <c r="CE374" s="435"/>
      <c r="CF374" s="435"/>
      <c r="CG374" s="435"/>
      <c r="CH374" s="435"/>
      <c r="CI374" s="435"/>
      <c r="CJ374" s="435"/>
      <c r="CK374" s="435"/>
      <c r="CL374" s="435"/>
      <c r="CM374" s="435"/>
      <c r="CN374" s="434"/>
      <c r="CO374" s="435"/>
      <c r="CP374" s="435"/>
      <c r="CQ374" s="435"/>
      <c r="CR374" s="435"/>
      <c r="CS374" s="435"/>
      <c r="CT374" s="435"/>
      <c r="CU374" s="435"/>
      <c r="CV374" s="435"/>
      <c r="CW374" s="435"/>
      <c r="CX374" s="128"/>
      <c r="DH374" s="128"/>
      <c r="DR374" s="434"/>
      <c r="DS374" s="435"/>
      <c r="DT374" s="435"/>
      <c r="DU374" s="435"/>
      <c r="DV374" s="435"/>
      <c r="DW374" s="435"/>
      <c r="DX374" s="435"/>
      <c r="DY374" s="435"/>
      <c r="DZ374" s="435"/>
      <c r="EA374" s="435"/>
      <c r="EB374" s="434"/>
      <c r="EC374" s="435"/>
      <c r="ED374" s="435"/>
      <c r="EE374" s="435"/>
      <c r="EF374" s="435"/>
      <c r="EG374" s="435"/>
      <c r="EH374" s="435"/>
      <c r="EI374" s="435"/>
      <c r="EJ374" s="435"/>
      <c r="EK374" s="435"/>
      <c r="EL374" s="128"/>
      <c r="EV374" s="128"/>
      <c r="FF374" s="128"/>
      <c r="FP374" s="128"/>
      <c r="FZ374" s="128"/>
      <c r="GJ374" s="128"/>
      <c r="GT374" s="128"/>
      <c r="HD374" s="128"/>
      <c r="HN374" s="128"/>
      <c r="HX374" s="128"/>
      <c r="IH374" s="128"/>
      <c r="IR374" s="128"/>
      <c r="JB374" s="128"/>
      <c r="JL374" s="128"/>
      <c r="JV374" s="128"/>
      <c r="KF374" s="128"/>
    </row>
    <row xmlns:x14ac="http://schemas.microsoft.com/office/spreadsheetml/2009/9/ac" r="375" s="3" customFormat="true" x14ac:dyDescent="0.25">
      <c r="A375" s="389"/>
      <c r="B375" s="128"/>
      <c r="L375" s="128"/>
      <c r="V375" s="128"/>
      <c r="AF375" s="128"/>
      <c r="AP375" s="434"/>
      <c r="AQ375" s="435"/>
      <c r="AR375" s="435"/>
      <c r="AS375" s="435"/>
      <c r="AT375" s="435"/>
      <c r="AU375" s="435"/>
      <c r="AV375" s="435"/>
      <c r="AW375" s="435"/>
      <c r="AX375" s="435"/>
      <c r="AY375" s="435"/>
      <c r="AZ375" s="434"/>
      <c r="BA375" s="435"/>
      <c r="BB375" s="435"/>
      <c r="BC375" s="435"/>
      <c r="BD375" s="435"/>
      <c r="BE375" s="435"/>
      <c r="BF375" s="435"/>
      <c r="BG375" s="435"/>
      <c r="BH375" s="435"/>
      <c r="BI375" s="435"/>
      <c r="BJ375" s="128"/>
      <c r="BT375" s="128"/>
      <c r="BU375" s="128"/>
      <c r="BV375" s="128"/>
      <c r="BW375" s="128"/>
      <c r="BX375" s="128"/>
      <c r="BY375" s="128"/>
      <c r="BZ375" s="128"/>
      <c r="CA375" s="128"/>
      <c r="CD375" s="434"/>
      <c r="CE375" s="435"/>
      <c r="CF375" s="435"/>
      <c r="CG375" s="435"/>
      <c r="CH375" s="435"/>
      <c r="CI375" s="435"/>
      <c r="CJ375" s="435"/>
      <c r="CK375" s="435"/>
      <c r="CL375" s="435"/>
      <c r="CM375" s="435"/>
      <c r="CN375" s="434"/>
      <c r="CO375" s="435"/>
      <c r="CP375" s="435"/>
      <c r="CQ375" s="435"/>
      <c r="CR375" s="435"/>
      <c r="CS375" s="435"/>
      <c r="CT375" s="435"/>
      <c r="CU375" s="435"/>
      <c r="CV375" s="435"/>
      <c r="CW375" s="435"/>
      <c r="CX375" s="128"/>
      <c r="DH375" s="128"/>
      <c r="DR375" s="434"/>
      <c r="DS375" s="435"/>
      <c r="DT375" s="435"/>
      <c r="DU375" s="435"/>
      <c r="DV375" s="435"/>
      <c r="DW375" s="435"/>
      <c r="DX375" s="435"/>
      <c r="DY375" s="435"/>
      <c r="DZ375" s="435"/>
      <c r="EA375" s="435"/>
      <c r="EB375" s="434"/>
      <c r="EC375" s="435"/>
      <c r="ED375" s="435"/>
      <c r="EE375" s="435"/>
      <c r="EF375" s="435"/>
      <c r="EG375" s="435"/>
      <c r="EH375" s="435"/>
      <c r="EI375" s="435"/>
      <c r="EJ375" s="435"/>
      <c r="EK375" s="435"/>
      <c r="EL375" s="128"/>
      <c r="EV375" s="128"/>
      <c r="FF375" s="128"/>
      <c r="FP375" s="128"/>
      <c r="FZ375" s="128"/>
      <c r="GJ375" s="128"/>
      <c r="GT375" s="128"/>
      <c r="HD375" s="128"/>
      <c r="HN375" s="128"/>
      <c r="HX375" s="128"/>
      <c r="IH375" s="128"/>
      <c r="IR375" s="128"/>
      <c r="JB375" s="128"/>
      <c r="JL375" s="128"/>
      <c r="JV375" s="128"/>
      <c r="KF375" s="128"/>
    </row>
    <row xmlns:x14ac="http://schemas.microsoft.com/office/spreadsheetml/2009/9/ac" r="376" s="3" customFormat="true" x14ac:dyDescent="0.25">
      <c r="A376" s="389"/>
      <c r="B376" s="128"/>
      <c r="L376" s="128"/>
      <c r="V376" s="128"/>
      <c r="AF376" s="128"/>
      <c r="AP376" s="434"/>
      <c r="AQ376" s="435"/>
      <c r="AR376" s="435"/>
      <c r="AS376" s="435"/>
      <c r="AT376" s="435"/>
      <c r="AU376" s="435"/>
      <c r="AV376" s="435"/>
      <c r="AW376" s="435"/>
      <c r="AX376" s="435"/>
      <c r="AY376" s="435"/>
      <c r="AZ376" s="434"/>
      <c r="BA376" s="435"/>
      <c r="BB376" s="435"/>
      <c r="BC376" s="435"/>
      <c r="BD376" s="435"/>
      <c r="BE376" s="435"/>
      <c r="BF376" s="435"/>
      <c r="BG376" s="435"/>
      <c r="BH376" s="435"/>
      <c r="BI376" s="435"/>
      <c r="BJ376" s="128"/>
      <c r="BT376" s="128"/>
      <c r="BU376" s="128"/>
      <c r="BV376" s="128"/>
      <c r="BW376" s="128"/>
      <c r="BX376" s="128"/>
      <c r="BY376" s="128"/>
      <c r="BZ376" s="128"/>
      <c r="CA376" s="128"/>
      <c r="CD376" s="434"/>
      <c r="CE376" s="435"/>
      <c r="CF376" s="435"/>
      <c r="CG376" s="435"/>
      <c r="CH376" s="435"/>
      <c r="CI376" s="435"/>
      <c r="CJ376" s="435"/>
      <c r="CK376" s="435"/>
      <c r="CL376" s="435"/>
      <c r="CM376" s="435"/>
      <c r="CN376" s="434"/>
      <c r="CO376" s="435"/>
      <c r="CP376" s="435"/>
      <c r="CQ376" s="435"/>
      <c r="CR376" s="435"/>
      <c r="CS376" s="435"/>
      <c r="CT376" s="435"/>
      <c r="CU376" s="435"/>
      <c r="CV376" s="435"/>
      <c r="CW376" s="435"/>
      <c r="CX376" s="128"/>
      <c r="DH376" s="128"/>
      <c r="DR376" s="434"/>
      <c r="DS376" s="435"/>
      <c r="DT376" s="435"/>
      <c r="DU376" s="435"/>
      <c r="DV376" s="435"/>
      <c r="DW376" s="435"/>
      <c r="DX376" s="435"/>
      <c r="DY376" s="435"/>
      <c r="DZ376" s="435"/>
      <c r="EA376" s="435"/>
      <c r="EB376" s="434"/>
      <c r="EC376" s="435"/>
      <c r="ED376" s="435"/>
      <c r="EE376" s="435"/>
      <c r="EF376" s="435"/>
      <c r="EG376" s="435"/>
      <c r="EH376" s="435"/>
      <c r="EI376" s="435"/>
      <c r="EJ376" s="435"/>
      <c r="EK376" s="435"/>
      <c r="EL376" s="128"/>
      <c r="EV376" s="128"/>
      <c r="FF376" s="128"/>
      <c r="FP376" s="128"/>
      <c r="FZ376" s="128"/>
      <c r="GJ376" s="128"/>
      <c r="GT376" s="128"/>
      <c r="HD376" s="128"/>
      <c r="HN376" s="128"/>
      <c r="HX376" s="128"/>
      <c r="IH376" s="128"/>
      <c r="IR376" s="128"/>
      <c r="JB376" s="128"/>
      <c r="JL376" s="128"/>
      <c r="JV376" s="128"/>
      <c r="KF376" s="128"/>
    </row>
    <row xmlns:x14ac="http://schemas.microsoft.com/office/spreadsheetml/2009/9/ac" r="377" s="3" customFormat="true" x14ac:dyDescent="0.25">
      <c r="A377" s="389"/>
      <c r="B377" s="128"/>
      <c r="L377" s="128"/>
      <c r="V377" s="128"/>
      <c r="AF377" s="128"/>
      <c r="AP377" s="434"/>
      <c r="AQ377" s="435"/>
      <c r="AR377" s="435"/>
      <c r="AS377" s="435"/>
      <c r="AT377" s="435"/>
      <c r="AU377" s="435"/>
      <c r="AV377" s="435"/>
      <c r="AW377" s="435"/>
      <c r="AX377" s="435"/>
      <c r="AY377" s="435"/>
      <c r="AZ377" s="434"/>
      <c r="BA377" s="435"/>
      <c r="BB377" s="435"/>
      <c r="BC377" s="435"/>
      <c r="BD377" s="435"/>
      <c r="BE377" s="435"/>
      <c r="BF377" s="435"/>
      <c r="BG377" s="435"/>
      <c r="BH377" s="435"/>
      <c r="BI377" s="435"/>
      <c r="BJ377" s="128"/>
      <c r="BT377" s="128"/>
      <c r="BU377" s="128"/>
      <c r="BV377" s="128"/>
      <c r="BW377" s="128"/>
      <c r="BX377" s="128"/>
      <c r="BY377" s="128"/>
      <c r="BZ377" s="128"/>
      <c r="CA377" s="128"/>
      <c r="CD377" s="434"/>
      <c r="CE377" s="435"/>
      <c r="CF377" s="435"/>
      <c r="CG377" s="435"/>
      <c r="CH377" s="435"/>
      <c r="CI377" s="435"/>
      <c r="CJ377" s="435"/>
      <c r="CK377" s="435"/>
      <c r="CL377" s="435"/>
      <c r="CM377" s="435"/>
      <c r="CN377" s="434"/>
      <c r="CO377" s="435"/>
      <c r="CP377" s="435"/>
      <c r="CQ377" s="435"/>
      <c r="CR377" s="435"/>
      <c r="CS377" s="435"/>
      <c r="CT377" s="435"/>
      <c r="CU377" s="435"/>
      <c r="CV377" s="435"/>
      <c r="CW377" s="435"/>
      <c r="CX377" s="128"/>
      <c r="DH377" s="128"/>
      <c r="DR377" s="434"/>
      <c r="DS377" s="435"/>
      <c r="DT377" s="435"/>
      <c r="DU377" s="435"/>
      <c r="DV377" s="435"/>
      <c r="DW377" s="435"/>
      <c r="DX377" s="435"/>
      <c r="DY377" s="435"/>
      <c r="DZ377" s="435"/>
      <c r="EA377" s="435"/>
      <c r="EB377" s="434"/>
      <c r="EC377" s="435"/>
      <c r="ED377" s="435"/>
      <c r="EE377" s="435"/>
      <c r="EF377" s="435"/>
      <c r="EG377" s="435"/>
      <c r="EH377" s="435"/>
      <c r="EI377" s="435"/>
      <c r="EJ377" s="435"/>
      <c r="EK377" s="435"/>
      <c r="EL377" s="128"/>
      <c r="EV377" s="128"/>
      <c r="FF377" s="128"/>
      <c r="FP377" s="128"/>
      <c r="FZ377" s="128"/>
      <c r="GJ377" s="128"/>
      <c r="GT377" s="128"/>
      <c r="HD377" s="128"/>
      <c r="HN377" s="128"/>
      <c r="HX377" s="128"/>
      <c r="IH377" s="128"/>
      <c r="IR377" s="128"/>
      <c r="JB377" s="128"/>
      <c r="JL377" s="128"/>
      <c r="JV377" s="128"/>
      <c r="KF377" s="128"/>
    </row>
    <row xmlns:x14ac="http://schemas.microsoft.com/office/spreadsheetml/2009/9/ac" r="378" s="3" customFormat="true" x14ac:dyDescent="0.25">
      <c r="A378" s="389"/>
      <c r="B378" s="128"/>
      <c r="L378" s="128"/>
      <c r="V378" s="128"/>
      <c r="AF378" s="128"/>
      <c r="AP378" s="434"/>
      <c r="AQ378" s="435"/>
      <c r="AR378" s="435"/>
      <c r="AS378" s="435"/>
      <c r="AT378" s="435"/>
      <c r="AU378" s="435"/>
      <c r="AV378" s="435"/>
      <c r="AW378" s="435"/>
      <c r="AX378" s="435"/>
      <c r="AY378" s="435"/>
      <c r="AZ378" s="434"/>
      <c r="BA378" s="435"/>
      <c r="BB378" s="435"/>
      <c r="BC378" s="435"/>
      <c r="BD378" s="435"/>
      <c r="BE378" s="435"/>
      <c r="BF378" s="435"/>
      <c r="BG378" s="435"/>
      <c r="BH378" s="435"/>
      <c r="BI378" s="435"/>
      <c r="BJ378" s="128"/>
      <c r="BT378" s="128"/>
      <c r="BU378" s="128"/>
      <c r="BV378" s="128"/>
      <c r="BW378" s="128"/>
      <c r="BX378" s="128"/>
      <c r="BY378" s="128"/>
      <c r="BZ378" s="128"/>
      <c r="CA378" s="128"/>
      <c r="CD378" s="434"/>
      <c r="CE378" s="435"/>
      <c r="CF378" s="435"/>
      <c r="CG378" s="435"/>
      <c r="CH378" s="435"/>
      <c r="CI378" s="435"/>
      <c r="CJ378" s="435"/>
      <c r="CK378" s="435"/>
      <c r="CL378" s="435"/>
      <c r="CM378" s="435"/>
      <c r="CN378" s="434"/>
      <c r="CO378" s="435"/>
      <c r="CP378" s="435"/>
      <c r="CQ378" s="435"/>
      <c r="CR378" s="435"/>
      <c r="CS378" s="435"/>
      <c r="CT378" s="435"/>
      <c r="CU378" s="435"/>
      <c r="CV378" s="435"/>
      <c r="CW378" s="435"/>
      <c r="CX378" s="128"/>
      <c r="DH378" s="128"/>
      <c r="DR378" s="434"/>
      <c r="DS378" s="435"/>
      <c r="DT378" s="435"/>
      <c r="DU378" s="435"/>
      <c r="DV378" s="435"/>
      <c r="DW378" s="435"/>
      <c r="DX378" s="435"/>
      <c r="DY378" s="435"/>
      <c r="DZ378" s="435"/>
      <c r="EA378" s="435"/>
      <c r="EB378" s="434"/>
      <c r="EC378" s="435"/>
      <c r="ED378" s="435"/>
      <c r="EE378" s="435"/>
      <c r="EF378" s="435"/>
      <c r="EG378" s="435"/>
      <c r="EH378" s="435"/>
      <c r="EI378" s="435"/>
      <c r="EJ378" s="435"/>
      <c r="EK378" s="435"/>
      <c r="EL378" s="128"/>
      <c r="EV378" s="128"/>
      <c r="FF378" s="128"/>
      <c r="FP378" s="128"/>
      <c r="FZ378" s="128"/>
      <c r="GJ378" s="128"/>
      <c r="GT378" s="128"/>
      <c r="HD378" s="128"/>
      <c r="HN378" s="128"/>
      <c r="HX378" s="128"/>
      <c r="IH378" s="128"/>
      <c r="IR378" s="128"/>
      <c r="JB378" s="128"/>
      <c r="JL378" s="128"/>
      <c r="JV378" s="128"/>
      <c r="KF378" s="128"/>
    </row>
    <row xmlns:x14ac="http://schemas.microsoft.com/office/spreadsheetml/2009/9/ac" r="379" s="3" customFormat="true" x14ac:dyDescent="0.25">
      <c r="A379" s="389"/>
      <c r="B379" s="128"/>
      <c r="L379" s="128"/>
      <c r="V379" s="128"/>
      <c r="AF379" s="128"/>
      <c r="AP379" s="434"/>
      <c r="AQ379" s="435"/>
      <c r="AR379" s="435"/>
      <c r="AS379" s="435"/>
      <c r="AT379" s="435"/>
      <c r="AU379" s="435"/>
      <c r="AV379" s="435"/>
      <c r="AW379" s="435"/>
      <c r="AX379" s="435"/>
      <c r="AY379" s="435"/>
      <c r="AZ379" s="434"/>
      <c r="BA379" s="435"/>
      <c r="BB379" s="435"/>
      <c r="BC379" s="435"/>
      <c r="BD379" s="435"/>
      <c r="BE379" s="435"/>
      <c r="BF379" s="435"/>
      <c r="BG379" s="435"/>
      <c r="BH379" s="435"/>
      <c r="BI379" s="435"/>
      <c r="BJ379" s="128"/>
      <c r="BT379" s="128"/>
      <c r="BU379" s="128"/>
      <c r="BV379" s="128"/>
      <c r="BW379" s="128"/>
      <c r="BX379" s="128"/>
      <c r="BY379" s="128"/>
      <c r="BZ379" s="128"/>
      <c r="CA379" s="128"/>
      <c r="CD379" s="434"/>
      <c r="CE379" s="435"/>
      <c r="CF379" s="435"/>
      <c r="CG379" s="435"/>
      <c r="CH379" s="435"/>
      <c r="CI379" s="435"/>
      <c r="CJ379" s="435"/>
      <c r="CK379" s="435"/>
      <c r="CL379" s="435"/>
      <c r="CM379" s="435"/>
      <c r="CN379" s="434"/>
      <c r="CO379" s="435"/>
      <c r="CP379" s="435"/>
      <c r="CQ379" s="435"/>
      <c r="CR379" s="435"/>
      <c r="CS379" s="435"/>
      <c r="CT379" s="435"/>
      <c r="CU379" s="435"/>
      <c r="CV379" s="435"/>
      <c r="CW379" s="435"/>
      <c r="CX379" s="128"/>
      <c r="DH379" s="128"/>
      <c r="DR379" s="434"/>
      <c r="DS379" s="435"/>
      <c r="DT379" s="435"/>
      <c r="DU379" s="435"/>
      <c r="DV379" s="435"/>
      <c r="DW379" s="435"/>
      <c r="DX379" s="435"/>
      <c r="DY379" s="435"/>
      <c r="DZ379" s="435"/>
      <c r="EA379" s="435"/>
      <c r="EB379" s="434"/>
      <c r="EC379" s="435"/>
      <c r="ED379" s="435"/>
      <c r="EE379" s="435"/>
      <c r="EF379" s="435"/>
      <c r="EG379" s="435"/>
      <c r="EH379" s="435"/>
      <c r="EI379" s="435"/>
      <c r="EJ379" s="435"/>
      <c r="EK379" s="435"/>
      <c r="EL379" s="128"/>
      <c r="EV379" s="128"/>
      <c r="FF379" s="128"/>
      <c r="FP379" s="128"/>
      <c r="FZ379" s="128"/>
      <c r="GJ379" s="128"/>
      <c r="GT379" s="128"/>
      <c r="HD379" s="128"/>
      <c r="HN379" s="128"/>
      <c r="HX379" s="128"/>
      <c r="IH379" s="128"/>
      <c r="IR379" s="128"/>
      <c r="JB379" s="128"/>
      <c r="JL379" s="128"/>
      <c r="JV379" s="128"/>
      <c r="KF379" s="128"/>
    </row>
    <row xmlns:x14ac="http://schemas.microsoft.com/office/spreadsheetml/2009/9/ac" r="380" s="3" customFormat="true" x14ac:dyDescent="0.25">
      <c r="A380" s="389"/>
      <c r="B380" s="128"/>
      <c r="L380" s="128"/>
      <c r="V380" s="128"/>
      <c r="AF380" s="128"/>
      <c r="AP380" s="434"/>
      <c r="AQ380" s="435"/>
      <c r="AR380" s="435"/>
      <c r="AS380" s="435"/>
      <c r="AT380" s="435"/>
      <c r="AU380" s="435"/>
      <c r="AV380" s="435"/>
      <c r="AW380" s="435"/>
      <c r="AX380" s="435"/>
      <c r="AY380" s="435"/>
      <c r="AZ380" s="434"/>
      <c r="BA380" s="435"/>
      <c r="BB380" s="435"/>
      <c r="BC380" s="435"/>
      <c r="BD380" s="435"/>
      <c r="BE380" s="435"/>
      <c r="BF380" s="435"/>
      <c r="BG380" s="435"/>
      <c r="BH380" s="435"/>
      <c r="BI380" s="435"/>
      <c r="BJ380" s="128"/>
      <c r="BT380" s="128"/>
      <c r="BU380" s="128"/>
      <c r="BV380" s="128"/>
      <c r="BW380" s="128"/>
      <c r="BX380" s="128"/>
      <c r="BY380" s="128"/>
      <c r="BZ380" s="128"/>
      <c r="CA380" s="128"/>
      <c r="CD380" s="434"/>
      <c r="CE380" s="435"/>
      <c r="CF380" s="435"/>
      <c r="CG380" s="435"/>
      <c r="CH380" s="435"/>
      <c r="CI380" s="435"/>
      <c r="CJ380" s="435"/>
      <c r="CK380" s="435"/>
      <c r="CL380" s="435"/>
      <c r="CM380" s="435"/>
      <c r="CN380" s="434"/>
      <c r="CO380" s="435"/>
      <c r="CP380" s="435"/>
      <c r="CQ380" s="435"/>
      <c r="CR380" s="435"/>
      <c r="CS380" s="435"/>
      <c r="CT380" s="435"/>
      <c r="CU380" s="435"/>
      <c r="CV380" s="435"/>
      <c r="CW380" s="435"/>
      <c r="CX380" s="128"/>
      <c r="DH380" s="128"/>
      <c r="DR380" s="434"/>
      <c r="DS380" s="435"/>
      <c r="DT380" s="435"/>
      <c r="DU380" s="435"/>
      <c r="DV380" s="435"/>
      <c r="DW380" s="435"/>
      <c r="DX380" s="435"/>
      <c r="DY380" s="435"/>
      <c r="DZ380" s="435"/>
      <c r="EA380" s="435"/>
      <c r="EB380" s="434"/>
      <c r="EC380" s="435"/>
      <c r="ED380" s="435"/>
      <c r="EE380" s="435"/>
      <c r="EF380" s="435"/>
      <c r="EG380" s="435"/>
      <c r="EH380" s="435"/>
      <c r="EI380" s="435"/>
      <c r="EJ380" s="435"/>
      <c r="EK380" s="435"/>
      <c r="EL380" s="128"/>
      <c r="EV380" s="128"/>
      <c r="FF380" s="128"/>
      <c r="FP380" s="128"/>
      <c r="FZ380" s="128"/>
      <c r="GJ380" s="128"/>
      <c r="GT380" s="128"/>
      <c r="HD380" s="128"/>
      <c r="HN380" s="128"/>
      <c r="HX380" s="128"/>
      <c r="IH380" s="128"/>
      <c r="IR380" s="128"/>
      <c r="JB380" s="128"/>
      <c r="JL380" s="128"/>
      <c r="JV380" s="128"/>
      <c r="KF380" s="128"/>
    </row>
    <row xmlns:x14ac="http://schemas.microsoft.com/office/spreadsheetml/2009/9/ac" r="381" s="3" customFormat="true" x14ac:dyDescent="0.25">
      <c r="A381" s="389"/>
      <c r="B381" s="128"/>
      <c r="L381" s="128"/>
      <c r="V381" s="128"/>
      <c r="AF381" s="128"/>
      <c r="AP381" s="434"/>
      <c r="AQ381" s="435"/>
      <c r="AR381" s="435"/>
      <c r="AS381" s="435"/>
      <c r="AT381" s="435"/>
      <c r="AU381" s="435"/>
      <c r="AV381" s="435"/>
      <c r="AW381" s="435"/>
      <c r="AX381" s="435"/>
      <c r="AY381" s="435"/>
      <c r="AZ381" s="434"/>
      <c r="BA381" s="435"/>
      <c r="BB381" s="435"/>
      <c r="BC381" s="435"/>
      <c r="BD381" s="435"/>
      <c r="BE381" s="435"/>
      <c r="BF381" s="435"/>
      <c r="BG381" s="435"/>
      <c r="BH381" s="435"/>
      <c r="BI381" s="435"/>
      <c r="BJ381" s="128"/>
      <c r="BT381" s="128"/>
      <c r="BU381" s="128"/>
      <c r="BV381" s="128"/>
      <c r="BW381" s="128"/>
      <c r="BX381" s="128"/>
      <c r="BY381" s="128"/>
      <c r="BZ381" s="128"/>
      <c r="CA381" s="128"/>
      <c r="CD381" s="434"/>
      <c r="CE381" s="435"/>
      <c r="CF381" s="435"/>
      <c r="CG381" s="435"/>
      <c r="CH381" s="435"/>
      <c r="CI381" s="435"/>
      <c r="CJ381" s="435"/>
      <c r="CK381" s="435"/>
      <c r="CL381" s="435"/>
      <c r="CM381" s="435"/>
      <c r="CN381" s="434"/>
      <c r="CO381" s="435"/>
      <c r="CP381" s="435"/>
      <c r="CQ381" s="435"/>
      <c r="CR381" s="435"/>
      <c r="CS381" s="435"/>
      <c r="CT381" s="435"/>
      <c r="CU381" s="435"/>
      <c r="CV381" s="435"/>
      <c r="CW381" s="435"/>
      <c r="CX381" s="128"/>
      <c r="DH381" s="128"/>
      <c r="DR381" s="434"/>
      <c r="DS381" s="435"/>
      <c r="DT381" s="435"/>
      <c r="DU381" s="435"/>
      <c r="DV381" s="435"/>
      <c r="DW381" s="435"/>
      <c r="DX381" s="435"/>
      <c r="DY381" s="435"/>
      <c r="DZ381" s="435"/>
      <c r="EA381" s="435"/>
      <c r="EB381" s="434"/>
      <c r="EC381" s="435"/>
      <c r="ED381" s="435"/>
      <c r="EE381" s="435"/>
      <c r="EF381" s="435"/>
      <c r="EG381" s="435"/>
      <c r="EH381" s="435"/>
      <c r="EI381" s="435"/>
      <c r="EJ381" s="435"/>
      <c r="EK381" s="435"/>
      <c r="EL381" s="128"/>
      <c r="EV381" s="128"/>
      <c r="FF381" s="128"/>
      <c r="FP381" s="128"/>
      <c r="FZ381" s="128"/>
      <c r="GJ381" s="128"/>
      <c r="GT381" s="128"/>
      <c r="HD381" s="128"/>
      <c r="HN381" s="128"/>
      <c r="HX381" s="128"/>
      <c r="IH381" s="128"/>
      <c r="IR381" s="128"/>
      <c r="JB381" s="128"/>
      <c r="JL381" s="128"/>
      <c r="JV381" s="128"/>
      <c r="KF381" s="128"/>
    </row>
    <row xmlns:x14ac="http://schemas.microsoft.com/office/spreadsheetml/2009/9/ac" r="382" s="3" customFormat="true" x14ac:dyDescent="0.25">
      <c r="A382" s="389"/>
      <c r="B382" s="128"/>
      <c r="L382" s="128"/>
      <c r="V382" s="128"/>
      <c r="AF382" s="128"/>
      <c r="AP382" s="434"/>
      <c r="AQ382" s="435"/>
      <c r="AR382" s="435"/>
      <c r="AS382" s="435"/>
      <c r="AT382" s="435"/>
      <c r="AU382" s="435"/>
      <c r="AV382" s="435"/>
      <c r="AW382" s="435"/>
      <c r="AX382" s="435"/>
      <c r="AY382" s="435"/>
      <c r="AZ382" s="434"/>
      <c r="BA382" s="435"/>
      <c r="BB382" s="435"/>
      <c r="BC382" s="435"/>
      <c r="BD382" s="435"/>
      <c r="BE382" s="435"/>
      <c r="BF382" s="435"/>
      <c r="BG382" s="435"/>
      <c r="BH382" s="435"/>
      <c r="BI382" s="435"/>
      <c r="BJ382" s="128"/>
      <c r="BT382" s="128"/>
      <c r="BU382" s="128"/>
      <c r="BV382" s="128"/>
      <c r="BW382" s="128"/>
      <c r="BX382" s="128"/>
      <c r="BY382" s="128"/>
      <c r="BZ382" s="128"/>
      <c r="CA382" s="128"/>
      <c r="CD382" s="434"/>
      <c r="CE382" s="435"/>
      <c r="CF382" s="435"/>
      <c r="CG382" s="435"/>
      <c r="CH382" s="435"/>
      <c r="CI382" s="435"/>
      <c r="CJ382" s="435"/>
      <c r="CK382" s="435"/>
      <c r="CL382" s="435"/>
      <c r="CM382" s="435"/>
      <c r="CN382" s="434"/>
      <c r="CO382" s="435"/>
      <c r="CP382" s="435"/>
      <c r="CQ382" s="435"/>
      <c r="CR382" s="435"/>
      <c r="CS382" s="435"/>
      <c r="CT382" s="435"/>
      <c r="CU382" s="435"/>
      <c r="CV382" s="435"/>
      <c r="CW382" s="435"/>
      <c r="CX382" s="128"/>
      <c r="DH382" s="128"/>
      <c r="DR382" s="434"/>
      <c r="DS382" s="435"/>
      <c r="DT382" s="435"/>
      <c r="DU382" s="435"/>
      <c r="DV382" s="435"/>
      <c r="DW382" s="435"/>
      <c r="DX382" s="435"/>
      <c r="DY382" s="435"/>
      <c r="DZ382" s="435"/>
      <c r="EA382" s="435"/>
      <c r="EB382" s="434"/>
      <c r="EC382" s="435"/>
      <c r="ED382" s="435"/>
      <c r="EE382" s="435"/>
      <c r="EF382" s="435"/>
      <c r="EG382" s="435"/>
      <c r="EH382" s="435"/>
      <c r="EI382" s="435"/>
      <c r="EJ382" s="435"/>
      <c r="EK382" s="435"/>
      <c r="EL382" s="128"/>
      <c r="EV382" s="128"/>
      <c r="FF382" s="128"/>
      <c r="FP382" s="128"/>
      <c r="FZ382" s="128"/>
      <c r="GJ382" s="128"/>
      <c r="GT382" s="128"/>
      <c r="HD382" s="128"/>
      <c r="HN382" s="128"/>
      <c r="HX382" s="128"/>
      <c r="IH382" s="128"/>
      <c r="IR382" s="128"/>
      <c r="JB382" s="128"/>
      <c r="JL382" s="128"/>
      <c r="JV382" s="128"/>
      <c r="KF382" s="128"/>
    </row>
    <row xmlns:x14ac="http://schemas.microsoft.com/office/spreadsheetml/2009/9/ac" r="383" s="3" customFormat="true" x14ac:dyDescent="0.25">
      <c r="A383" s="389"/>
      <c r="B383" s="128"/>
      <c r="L383" s="128"/>
      <c r="V383" s="128"/>
      <c r="AF383" s="128"/>
      <c r="AP383" s="434"/>
      <c r="AQ383" s="435"/>
      <c r="AR383" s="435"/>
      <c r="AS383" s="435"/>
      <c r="AT383" s="435"/>
      <c r="AU383" s="435"/>
      <c r="AV383" s="435"/>
      <c r="AW383" s="435"/>
      <c r="AX383" s="435"/>
      <c r="AY383" s="435"/>
      <c r="AZ383" s="434"/>
      <c r="BA383" s="435"/>
      <c r="BB383" s="435"/>
      <c r="BC383" s="435"/>
      <c r="BD383" s="435"/>
      <c r="BE383" s="435"/>
      <c r="BF383" s="435"/>
      <c r="BG383" s="435"/>
      <c r="BH383" s="435"/>
      <c r="BI383" s="435"/>
      <c r="BJ383" s="128"/>
      <c r="BT383" s="128"/>
      <c r="BU383" s="128"/>
      <c r="BV383" s="128"/>
      <c r="BW383" s="128"/>
      <c r="BX383" s="128"/>
      <c r="BY383" s="128"/>
      <c r="BZ383" s="128"/>
      <c r="CA383" s="128"/>
      <c r="CD383" s="434"/>
      <c r="CE383" s="435"/>
      <c r="CF383" s="435"/>
      <c r="CG383" s="435"/>
      <c r="CH383" s="435"/>
      <c r="CI383" s="435"/>
      <c r="CJ383" s="435"/>
      <c r="CK383" s="435"/>
      <c r="CL383" s="435"/>
      <c r="CM383" s="435"/>
      <c r="CN383" s="434"/>
      <c r="CO383" s="435"/>
      <c r="CP383" s="435"/>
      <c r="CQ383" s="435"/>
      <c r="CR383" s="435"/>
      <c r="CS383" s="435"/>
      <c r="CT383" s="435"/>
      <c r="CU383" s="435"/>
      <c r="CV383" s="435"/>
      <c r="CW383" s="435"/>
      <c r="CX383" s="128"/>
      <c r="DH383" s="128"/>
      <c r="DR383" s="434"/>
      <c r="DS383" s="435"/>
      <c r="DT383" s="435"/>
      <c r="DU383" s="435"/>
      <c r="DV383" s="435"/>
      <c r="DW383" s="435"/>
      <c r="DX383" s="435"/>
      <c r="DY383" s="435"/>
      <c r="DZ383" s="435"/>
      <c r="EA383" s="435"/>
      <c r="EB383" s="434"/>
      <c r="EC383" s="435"/>
      <c r="ED383" s="435"/>
      <c r="EE383" s="435"/>
      <c r="EF383" s="435"/>
      <c r="EG383" s="435"/>
      <c r="EH383" s="435"/>
      <c r="EI383" s="435"/>
      <c r="EJ383" s="435"/>
      <c r="EK383" s="435"/>
      <c r="EL383" s="128"/>
      <c r="EV383" s="128"/>
      <c r="FF383" s="128"/>
      <c r="FP383" s="128"/>
      <c r="FZ383" s="128"/>
      <c r="GJ383" s="128"/>
      <c r="GT383" s="128"/>
      <c r="HD383" s="128"/>
      <c r="HN383" s="128"/>
      <c r="HX383" s="128"/>
      <c r="IH383" s="128"/>
      <c r="IR383" s="128"/>
      <c r="JB383" s="128"/>
      <c r="JL383" s="128"/>
      <c r="JV383" s="128"/>
      <c r="KF383" s="128"/>
    </row>
    <row xmlns:x14ac="http://schemas.microsoft.com/office/spreadsheetml/2009/9/ac" r="384" s="3" customFormat="true" x14ac:dyDescent="0.25">
      <c r="A384" s="389"/>
      <c r="B384" s="128"/>
      <c r="L384" s="128"/>
      <c r="V384" s="128"/>
      <c r="AF384" s="128"/>
      <c r="AP384" s="434"/>
      <c r="AQ384" s="435"/>
      <c r="AR384" s="435"/>
      <c r="AS384" s="435"/>
      <c r="AT384" s="435"/>
      <c r="AU384" s="435"/>
      <c r="AV384" s="435"/>
      <c r="AW384" s="435"/>
      <c r="AX384" s="435"/>
      <c r="AY384" s="435"/>
      <c r="AZ384" s="434"/>
      <c r="BA384" s="435"/>
      <c r="BB384" s="435"/>
      <c r="BC384" s="435"/>
      <c r="BD384" s="435"/>
      <c r="BE384" s="435"/>
      <c r="BF384" s="435"/>
      <c r="BG384" s="435"/>
      <c r="BH384" s="435"/>
      <c r="BI384" s="435"/>
      <c r="BJ384" s="128"/>
      <c r="BT384" s="128"/>
      <c r="BU384" s="128"/>
      <c r="BV384" s="128"/>
      <c r="BW384" s="128"/>
      <c r="BX384" s="128"/>
      <c r="BY384" s="128"/>
      <c r="BZ384" s="128"/>
      <c r="CA384" s="128"/>
      <c r="CD384" s="434"/>
      <c r="CE384" s="435"/>
      <c r="CF384" s="435"/>
      <c r="CG384" s="435"/>
      <c r="CH384" s="435"/>
      <c r="CI384" s="435"/>
      <c r="CJ384" s="435"/>
      <c r="CK384" s="435"/>
      <c r="CL384" s="435"/>
      <c r="CM384" s="435"/>
      <c r="CN384" s="434"/>
      <c r="CO384" s="435"/>
      <c r="CP384" s="435"/>
      <c r="CQ384" s="435"/>
      <c r="CR384" s="435"/>
      <c r="CS384" s="435"/>
      <c r="CT384" s="435"/>
      <c r="CU384" s="435"/>
      <c r="CV384" s="435"/>
      <c r="CW384" s="435"/>
      <c r="CX384" s="128"/>
      <c r="DH384" s="128"/>
      <c r="DR384" s="434"/>
      <c r="DS384" s="435"/>
      <c r="DT384" s="435"/>
      <c r="DU384" s="435"/>
      <c r="DV384" s="435"/>
      <c r="DW384" s="435"/>
      <c r="DX384" s="435"/>
      <c r="DY384" s="435"/>
      <c r="DZ384" s="435"/>
      <c r="EA384" s="435"/>
      <c r="EB384" s="434"/>
      <c r="EC384" s="435"/>
      <c r="ED384" s="435"/>
      <c r="EE384" s="435"/>
      <c r="EF384" s="435"/>
      <c r="EG384" s="435"/>
      <c r="EH384" s="435"/>
      <c r="EI384" s="435"/>
      <c r="EJ384" s="435"/>
      <c r="EK384" s="435"/>
      <c r="EL384" s="128"/>
      <c r="EV384" s="128"/>
      <c r="FF384" s="128"/>
      <c r="FP384" s="128"/>
      <c r="FZ384" s="128"/>
      <c r="GJ384" s="128"/>
      <c r="GT384" s="128"/>
      <c r="HD384" s="128"/>
      <c r="HN384" s="128"/>
      <c r="HX384" s="128"/>
      <c r="IH384" s="128"/>
      <c r="IR384" s="128"/>
      <c r="JB384" s="128"/>
      <c r="JL384" s="128"/>
      <c r="JV384" s="128"/>
      <c r="KF384" s="128"/>
    </row>
    <row xmlns:x14ac="http://schemas.microsoft.com/office/spreadsheetml/2009/9/ac" r="385" s="3" customFormat="true" x14ac:dyDescent="0.25">
      <c r="A385" s="389"/>
      <c r="B385" s="128"/>
      <c r="L385" s="128"/>
      <c r="V385" s="128"/>
      <c r="AF385" s="128"/>
      <c r="AP385" s="434"/>
      <c r="AQ385" s="435"/>
      <c r="AR385" s="435"/>
      <c r="AS385" s="435"/>
      <c r="AT385" s="435"/>
      <c r="AU385" s="435"/>
      <c r="AV385" s="435"/>
      <c r="AW385" s="435"/>
      <c r="AX385" s="435"/>
      <c r="AY385" s="435"/>
      <c r="AZ385" s="434"/>
      <c r="BA385" s="435"/>
      <c r="BB385" s="435"/>
      <c r="BC385" s="435"/>
      <c r="BD385" s="435"/>
      <c r="BE385" s="435"/>
      <c r="BF385" s="435"/>
      <c r="BG385" s="435"/>
      <c r="BH385" s="435"/>
      <c r="BI385" s="435"/>
      <c r="BJ385" s="128"/>
      <c r="BT385" s="128"/>
      <c r="BU385" s="128"/>
      <c r="BV385" s="128"/>
      <c r="BW385" s="128"/>
      <c r="BX385" s="128"/>
      <c r="BY385" s="128"/>
      <c r="BZ385" s="128"/>
      <c r="CA385" s="128"/>
      <c r="CD385" s="434"/>
      <c r="CE385" s="435"/>
      <c r="CF385" s="435"/>
      <c r="CG385" s="435"/>
      <c r="CH385" s="435"/>
      <c r="CI385" s="435"/>
      <c r="CJ385" s="435"/>
      <c r="CK385" s="435"/>
      <c r="CL385" s="435"/>
      <c r="CM385" s="435"/>
      <c r="CN385" s="434"/>
      <c r="CO385" s="435"/>
      <c r="CP385" s="435"/>
      <c r="CQ385" s="435"/>
      <c r="CR385" s="435"/>
      <c r="CS385" s="435"/>
      <c r="CT385" s="435"/>
      <c r="CU385" s="435"/>
      <c r="CV385" s="435"/>
      <c r="CW385" s="435"/>
      <c r="CX385" s="128"/>
      <c r="DH385" s="128"/>
      <c r="DR385" s="434"/>
      <c r="DS385" s="435"/>
      <c r="DT385" s="435"/>
      <c r="DU385" s="435"/>
      <c r="DV385" s="435"/>
      <c r="DW385" s="435"/>
      <c r="DX385" s="435"/>
      <c r="DY385" s="435"/>
      <c r="DZ385" s="435"/>
      <c r="EA385" s="435"/>
      <c r="EB385" s="434"/>
      <c r="EC385" s="435"/>
      <c r="ED385" s="435"/>
      <c r="EE385" s="435"/>
      <c r="EF385" s="435"/>
      <c r="EG385" s="435"/>
      <c r="EH385" s="435"/>
      <c r="EI385" s="435"/>
      <c r="EJ385" s="435"/>
      <c r="EK385" s="435"/>
      <c r="EL385" s="128"/>
      <c r="EV385" s="128"/>
      <c r="FF385" s="128"/>
      <c r="FP385" s="128"/>
      <c r="FZ385" s="128"/>
      <c r="GJ385" s="128"/>
      <c r="GT385" s="128"/>
      <c r="HD385" s="128"/>
      <c r="HN385" s="128"/>
      <c r="HX385" s="128"/>
      <c r="IH385" s="128"/>
      <c r="IR385" s="128"/>
      <c r="JB385" s="128"/>
      <c r="JL385" s="128"/>
      <c r="JV385" s="128"/>
      <c r="KF385" s="128"/>
    </row>
    <row xmlns:x14ac="http://schemas.microsoft.com/office/spreadsheetml/2009/9/ac" r="386" s="3" customFormat="true" x14ac:dyDescent="0.25">
      <c r="A386" s="389"/>
      <c r="B386" s="128"/>
      <c r="L386" s="128"/>
      <c r="V386" s="128"/>
      <c r="AF386" s="128"/>
      <c r="AP386" s="434"/>
      <c r="AQ386" s="435"/>
      <c r="AR386" s="435"/>
      <c r="AS386" s="435"/>
      <c r="AT386" s="435"/>
      <c r="AU386" s="435"/>
      <c r="AV386" s="435"/>
      <c r="AW386" s="435"/>
      <c r="AX386" s="435"/>
      <c r="AY386" s="435"/>
      <c r="AZ386" s="434"/>
      <c r="BA386" s="435"/>
      <c r="BB386" s="435"/>
      <c r="BC386" s="435"/>
      <c r="BD386" s="435"/>
      <c r="BE386" s="435"/>
      <c r="BF386" s="435"/>
      <c r="BG386" s="435"/>
      <c r="BH386" s="435"/>
      <c r="BI386" s="435"/>
      <c r="BJ386" s="128"/>
      <c r="BT386" s="128"/>
      <c r="BU386" s="128"/>
      <c r="BV386" s="128"/>
      <c r="BW386" s="128"/>
      <c r="BX386" s="128"/>
      <c r="BY386" s="128"/>
      <c r="BZ386" s="128"/>
      <c r="CA386" s="128"/>
      <c r="CD386" s="434"/>
      <c r="CE386" s="435"/>
      <c r="CF386" s="435"/>
      <c r="CG386" s="435"/>
      <c r="CH386" s="435"/>
      <c r="CI386" s="435"/>
      <c r="CJ386" s="435"/>
      <c r="CK386" s="435"/>
      <c r="CL386" s="435"/>
      <c r="CM386" s="435"/>
      <c r="CN386" s="434"/>
      <c r="CO386" s="435"/>
      <c r="CP386" s="435"/>
      <c r="CQ386" s="435"/>
      <c r="CR386" s="435"/>
      <c r="CS386" s="435"/>
      <c r="CT386" s="435"/>
      <c r="CU386" s="435"/>
      <c r="CV386" s="435"/>
      <c r="CW386" s="435"/>
      <c r="CX386" s="128"/>
      <c r="DH386" s="128"/>
      <c r="DR386" s="434"/>
      <c r="DS386" s="435"/>
      <c r="DT386" s="435"/>
      <c r="DU386" s="435"/>
      <c r="DV386" s="435"/>
      <c r="DW386" s="435"/>
      <c r="DX386" s="435"/>
      <c r="DY386" s="435"/>
      <c r="DZ386" s="435"/>
      <c r="EA386" s="435"/>
      <c r="EB386" s="434"/>
      <c r="EC386" s="435"/>
      <c r="ED386" s="435"/>
      <c r="EE386" s="435"/>
      <c r="EF386" s="435"/>
      <c r="EG386" s="435"/>
      <c r="EH386" s="435"/>
      <c r="EI386" s="435"/>
      <c r="EJ386" s="435"/>
      <c r="EK386" s="435"/>
      <c r="EL386" s="128"/>
      <c r="EV386" s="128"/>
      <c r="FF386" s="128"/>
      <c r="FP386" s="128"/>
      <c r="FZ386" s="128"/>
      <c r="GJ386" s="128"/>
      <c r="GT386" s="128"/>
      <c r="HD386" s="128"/>
      <c r="HN386" s="128"/>
      <c r="HX386" s="128"/>
      <c r="IH386" s="128"/>
      <c r="IR386" s="128"/>
      <c r="JB386" s="128"/>
      <c r="JL386" s="128"/>
      <c r="JV386" s="128"/>
      <c r="KF386" s="128"/>
    </row>
    <row xmlns:x14ac="http://schemas.microsoft.com/office/spreadsheetml/2009/9/ac" r="387" s="3" customFormat="true" x14ac:dyDescent="0.25">
      <c r="A387" s="389"/>
      <c r="B387" s="128"/>
      <c r="L387" s="128"/>
      <c r="V387" s="128"/>
      <c r="AF387" s="128"/>
      <c r="AP387" s="434"/>
      <c r="AQ387" s="435"/>
      <c r="AR387" s="435"/>
      <c r="AS387" s="435"/>
      <c r="AT387" s="435"/>
      <c r="AU387" s="435"/>
      <c r="AV387" s="435"/>
      <c r="AW387" s="435"/>
      <c r="AX387" s="435"/>
      <c r="AY387" s="435"/>
      <c r="AZ387" s="434"/>
      <c r="BA387" s="435"/>
      <c r="BB387" s="435"/>
      <c r="BC387" s="435"/>
      <c r="BD387" s="435"/>
      <c r="BE387" s="435"/>
      <c r="BF387" s="435"/>
      <c r="BG387" s="435"/>
      <c r="BH387" s="435"/>
      <c r="BI387" s="435"/>
      <c r="BJ387" s="128"/>
      <c r="BT387" s="128"/>
      <c r="BU387" s="128"/>
      <c r="BV387" s="128"/>
      <c r="BW387" s="128"/>
      <c r="BX387" s="128"/>
      <c r="BY387" s="128"/>
      <c r="BZ387" s="128"/>
      <c r="CA387" s="128"/>
      <c r="CD387" s="434"/>
      <c r="CE387" s="435"/>
      <c r="CF387" s="435"/>
      <c r="CG387" s="435"/>
      <c r="CH387" s="435"/>
      <c r="CI387" s="435"/>
      <c r="CJ387" s="435"/>
      <c r="CK387" s="435"/>
      <c r="CL387" s="435"/>
      <c r="CM387" s="435"/>
      <c r="CN387" s="434"/>
      <c r="CO387" s="435"/>
      <c r="CP387" s="435"/>
      <c r="CQ387" s="435"/>
      <c r="CR387" s="435"/>
      <c r="CS387" s="435"/>
      <c r="CT387" s="435"/>
      <c r="CU387" s="435"/>
      <c r="CV387" s="435"/>
      <c r="CW387" s="435"/>
      <c r="CX387" s="128"/>
      <c r="DH387" s="128"/>
      <c r="DR387" s="434"/>
      <c r="DS387" s="435"/>
      <c r="DT387" s="435"/>
      <c r="DU387" s="435"/>
      <c r="DV387" s="435"/>
      <c r="DW387" s="435"/>
      <c r="DX387" s="435"/>
      <c r="DY387" s="435"/>
      <c r="DZ387" s="435"/>
      <c r="EA387" s="435"/>
      <c r="EB387" s="434"/>
      <c r="EC387" s="435"/>
      <c r="ED387" s="435"/>
      <c r="EE387" s="435"/>
      <c r="EF387" s="435"/>
      <c r="EG387" s="435"/>
      <c r="EH387" s="435"/>
      <c r="EI387" s="435"/>
      <c r="EJ387" s="435"/>
      <c r="EK387" s="435"/>
      <c r="EL387" s="128"/>
      <c r="EV387" s="128"/>
      <c r="FF387" s="128"/>
      <c r="FP387" s="128"/>
      <c r="FZ387" s="128"/>
      <c r="GJ387" s="128"/>
      <c r="GT387" s="128"/>
      <c r="HD387" s="128"/>
      <c r="HN387" s="128"/>
      <c r="HX387" s="128"/>
      <c r="IH387" s="128"/>
      <c r="IR387" s="128"/>
      <c r="JB387" s="128"/>
      <c r="JL387" s="128"/>
      <c r="JV387" s="128"/>
      <c r="KF387" s="128"/>
    </row>
    <row xmlns:x14ac="http://schemas.microsoft.com/office/spreadsheetml/2009/9/ac" r="388" s="3" customFormat="true" x14ac:dyDescent="0.25">
      <c r="A388" s="389"/>
      <c r="B388" s="128"/>
      <c r="L388" s="128"/>
      <c r="V388" s="128"/>
      <c r="AF388" s="128"/>
      <c r="AP388" s="434"/>
      <c r="AQ388" s="435"/>
      <c r="AR388" s="435"/>
      <c r="AS388" s="435"/>
      <c r="AT388" s="435"/>
      <c r="AU388" s="435"/>
      <c r="AV388" s="435"/>
      <c r="AW388" s="435"/>
      <c r="AX388" s="435"/>
      <c r="AY388" s="435"/>
      <c r="AZ388" s="434"/>
      <c r="BA388" s="435"/>
      <c r="BB388" s="435"/>
      <c r="BC388" s="435"/>
      <c r="BD388" s="435"/>
      <c r="BE388" s="435"/>
      <c r="BF388" s="435"/>
      <c r="BG388" s="435"/>
      <c r="BH388" s="435"/>
      <c r="BI388" s="435"/>
      <c r="BJ388" s="128"/>
      <c r="BT388" s="128"/>
      <c r="BU388" s="128"/>
      <c r="BV388" s="128"/>
      <c r="BW388" s="128"/>
      <c r="BX388" s="128"/>
      <c r="BY388" s="128"/>
      <c r="BZ388" s="128"/>
      <c r="CA388" s="128"/>
      <c r="CD388" s="434"/>
      <c r="CE388" s="435"/>
      <c r="CF388" s="435"/>
      <c r="CG388" s="435"/>
      <c r="CH388" s="435"/>
      <c r="CI388" s="435"/>
      <c r="CJ388" s="435"/>
      <c r="CK388" s="435"/>
      <c r="CL388" s="435"/>
      <c r="CM388" s="435"/>
      <c r="CN388" s="434"/>
      <c r="CO388" s="435"/>
      <c r="CP388" s="435"/>
      <c r="CQ388" s="435"/>
      <c r="CR388" s="435"/>
      <c r="CS388" s="435"/>
      <c r="CT388" s="435"/>
      <c r="CU388" s="435"/>
      <c r="CV388" s="435"/>
      <c r="CW388" s="435"/>
      <c r="CX388" s="128"/>
      <c r="DH388" s="128"/>
      <c r="DR388" s="434"/>
      <c r="DS388" s="435"/>
      <c r="DT388" s="435"/>
      <c r="DU388" s="435"/>
      <c r="DV388" s="435"/>
      <c r="DW388" s="435"/>
      <c r="DX388" s="435"/>
      <c r="DY388" s="435"/>
      <c r="DZ388" s="435"/>
      <c r="EA388" s="435"/>
      <c r="EB388" s="434"/>
      <c r="EC388" s="435"/>
      <c r="ED388" s="435"/>
      <c r="EE388" s="435"/>
      <c r="EF388" s="435"/>
      <c r="EG388" s="435"/>
      <c r="EH388" s="435"/>
      <c r="EI388" s="435"/>
      <c r="EJ388" s="435"/>
      <c r="EK388" s="435"/>
      <c r="EL388" s="128"/>
      <c r="EV388" s="128"/>
      <c r="FF388" s="128"/>
      <c r="FP388" s="128"/>
      <c r="FZ388" s="128"/>
      <c r="GJ388" s="128"/>
      <c r="GT388" s="128"/>
      <c r="HD388" s="128"/>
      <c r="HN388" s="128"/>
      <c r="HX388" s="128"/>
      <c r="IH388" s="128"/>
      <c r="IR388" s="128"/>
      <c r="JB388" s="128"/>
      <c r="JL388" s="128"/>
      <c r="JV388" s="128"/>
      <c r="KF388" s="128"/>
    </row>
    <row xmlns:x14ac="http://schemas.microsoft.com/office/spreadsheetml/2009/9/ac" r="389" s="3" customFormat="true" x14ac:dyDescent="0.25">
      <c r="A389" s="389"/>
      <c r="B389" s="128"/>
      <c r="L389" s="128"/>
      <c r="V389" s="128"/>
      <c r="AF389" s="128"/>
      <c r="AP389" s="434"/>
      <c r="AQ389" s="435"/>
      <c r="AR389" s="435"/>
      <c r="AS389" s="435"/>
      <c r="AT389" s="435"/>
      <c r="AU389" s="435"/>
      <c r="AV389" s="435"/>
      <c r="AW389" s="435"/>
      <c r="AX389" s="435"/>
      <c r="AY389" s="435"/>
      <c r="AZ389" s="434"/>
      <c r="BA389" s="435"/>
      <c r="BB389" s="435"/>
      <c r="BC389" s="435"/>
      <c r="BD389" s="435"/>
      <c r="BE389" s="435"/>
      <c r="BF389" s="435"/>
      <c r="BG389" s="435"/>
      <c r="BH389" s="435"/>
      <c r="BI389" s="435"/>
      <c r="BJ389" s="128"/>
      <c r="BT389" s="128"/>
      <c r="BU389" s="128"/>
      <c r="BV389" s="128"/>
      <c r="BW389" s="128"/>
      <c r="BX389" s="128"/>
      <c r="BY389" s="128"/>
      <c r="BZ389" s="128"/>
      <c r="CA389" s="128"/>
      <c r="CD389" s="434"/>
      <c r="CE389" s="435"/>
      <c r="CF389" s="435"/>
      <c r="CG389" s="435"/>
      <c r="CH389" s="435"/>
      <c r="CI389" s="435"/>
      <c r="CJ389" s="435"/>
      <c r="CK389" s="435"/>
      <c r="CL389" s="435"/>
      <c r="CM389" s="435"/>
      <c r="CN389" s="434"/>
      <c r="CO389" s="435"/>
      <c r="CP389" s="435"/>
      <c r="CQ389" s="435"/>
      <c r="CR389" s="435"/>
      <c r="CS389" s="435"/>
      <c r="CT389" s="435"/>
      <c r="CU389" s="435"/>
      <c r="CV389" s="435"/>
      <c r="CW389" s="435"/>
      <c r="CX389" s="128"/>
      <c r="DH389" s="128"/>
      <c r="DR389" s="434"/>
      <c r="DS389" s="435"/>
      <c r="DT389" s="435"/>
      <c r="DU389" s="435"/>
      <c r="DV389" s="435"/>
      <c r="DW389" s="435"/>
      <c r="DX389" s="435"/>
      <c r="DY389" s="435"/>
      <c r="DZ389" s="435"/>
      <c r="EA389" s="435"/>
      <c r="EB389" s="434"/>
      <c r="EC389" s="435"/>
      <c r="ED389" s="435"/>
      <c r="EE389" s="435"/>
      <c r="EF389" s="435"/>
      <c r="EG389" s="435"/>
      <c r="EH389" s="435"/>
      <c r="EI389" s="435"/>
      <c r="EJ389" s="435"/>
      <c r="EK389" s="435"/>
      <c r="EL389" s="128"/>
      <c r="EV389" s="128"/>
      <c r="FF389" s="128"/>
      <c r="FP389" s="128"/>
      <c r="FZ389" s="128"/>
      <c r="GJ389" s="128"/>
      <c r="GT389" s="128"/>
      <c r="HD389" s="128"/>
      <c r="HN389" s="128"/>
      <c r="HX389" s="128"/>
      <c r="IH389" s="128"/>
      <c r="IR389" s="128"/>
      <c r="JB389" s="128"/>
      <c r="JL389" s="128"/>
      <c r="JV389" s="128"/>
      <c r="KF389" s="128"/>
    </row>
    <row xmlns:x14ac="http://schemas.microsoft.com/office/spreadsheetml/2009/9/ac" r="390" s="3" customFormat="true" x14ac:dyDescent="0.25">
      <c r="A390" s="389"/>
      <c r="B390" s="128"/>
      <c r="L390" s="128"/>
      <c r="V390" s="128"/>
      <c r="AF390" s="128"/>
      <c r="AP390" s="434"/>
      <c r="AQ390" s="435"/>
      <c r="AR390" s="435"/>
      <c r="AS390" s="435"/>
      <c r="AT390" s="435"/>
      <c r="AU390" s="435"/>
      <c r="AV390" s="435"/>
      <c r="AW390" s="435"/>
      <c r="AX390" s="435"/>
      <c r="AY390" s="435"/>
      <c r="AZ390" s="434"/>
      <c r="BA390" s="435"/>
      <c r="BB390" s="435"/>
      <c r="BC390" s="435"/>
      <c r="BD390" s="435"/>
      <c r="BE390" s="435"/>
      <c r="BF390" s="435"/>
      <c r="BG390" s="435"/>
      <c r="BH390" s="435"/>
      <c r="BI390" s="435"/>
      <c r="BJ390" s="128"/>
      <c r="BT390" s="128"/>
      <c r="BU390" s="128"/>
      <c r="BV390" s="128"/>
      <c r="BW390" s="128"/>
      <c r="BX390" s="128"/>
      <c r="BY390" s="128"/>
      <c r="BZ390" s="128"/>
      <c r="CA390" s="128"/>
      <c r="CD390" s="434"/>
      <c r="CE390" s="435"/>
      <c r="CF390" s="435"/>
      <c r="CG390" s="435"/>
      <c r="CH390" s="435"/>
      <c r="CI390" s="435"/>
      <c r="CJ390" s="435"/>
      <c r="CK390" s="435"/>
      <c r="CL390" s="435"/>
      <c r="CM390" s="435"/>
      <c r="CN390" s="434"/>
      <c r="CO390" s="435"/>
      <c r="CP390" s="435"/>
      <c r="CQ390" s="435"/>
      <c r="CR390" s="435"/>
      <c r="CS390" s="435"/>
      <c r="CT390" s="435"/>
      <c r="CU390" s="435"/>
      <c r="CV390" s="435"/>
      <c r="CW390" s="435"/>
      <c r="CX390" s="128"/>
      <c r="DH390" s="128"/>
      <c r="DR390" s="434"/>
      <c r="DS390" s="435"/>
      <c r="DT390" s="435"/>
      <c r="DU390" s="435"/>
      <c r="DV390" s="435"/>
      <c r="DW390" s="435"/>
      <c r="DX390" s="435"/>
      <c r="DY390" s="435"/>
      <c r="DZ390" s="435"/>
      <c r="EA390" s="435"/>
      <c r="EB390" s="434"/>
      <c r="EC390" s="435"/>
      <c r="ED390" s="435"/>
      <c r="EE390" s="435"/>
      <c r="EF390" s="435"/>
      <c r="EG390" s="435"/>
      <c r="EH390" s="435"/>
      <c r="EI390" s="435"/>
      <c r="EJ390" s="435"/>
      <c r="EK390" s="435"/>
      <c r="EL390" s="128"/>
      <c r="EV390" s="128"/>
      <c r="FF390" s="128"/>
      <c r="FP390" s="128"/>
      <c r="FZ390" s="128"/>
      <c r="GJ390" s="128"/>
      <c r="GT390" s="128"/>
      <c r="HD390" s="128"/>
      <c r="HN390" s="128"/>
      <c r="HX390" s="128"/>
      <c r="IH390" s="128"/>
      <c r="IR390" s="128"/>
      <c r="JB390" s="128"/>
      <c r="JL390" s="128"/>
      <c r="JV390" s="128"/>
      <c r="KF390" s="128"/>
    </row>
    <row xmlns:x14ac="http://schemas.microsoft.com/office/spreadsheetml/2009/9/ac" r="391" s="3" customFormat="true" x14ac:dyDescent="0.25">
      <c r="A391" s="389"/>
      <c r="B391" s="128"/>
      <c r="L391" s="128"/>
      <c r="V391" s="128"/>
      <c r="AF391" s="128"/>
      <c r="AP391" s="434"/>
      <c r="AQ391" s="435"/>
      <c r="AR391" s="435"/>
      <c r="AS391" s="435"/>
      <c r="AT391" s="435"/>
      <c r="AU391" s="435"/>
      <c r="AV391" s="435"/>
      <c r="AW391" s="435"/>
      <c r="AX391" s="435"/>
      <c r="AY391" s="435"/>
      <c r="AZ391" s="434"/>
      <c r="BA391" s="435"/>
      <c r="BB391" s="435"/>
      <c r="BC391" s="435"/>
      <c r="BD391" s="435"/>
      <c r="BE391" s="435"/>
      <c r="BF391" s="435"/>
      <c r="BG391" s="435"/>
      <c r="BH391" s="435"/>
      <c r="BI391" s="435"/>
      <c r="BJ391" s="128"/>
      <c r="BT391" s="128"/>
      <c r="BU391" s="128"/>
      <c r="BV391" s="128"/>
      <c r="BW391" s="128"/>
      <c r="BX391" s="128"/>
      <c r="BY391" s="128"/>
      <c r="BZ391" s="128"/>
      <c r="CA391" s="128"/>
      <c r="CD391" s="434"/>
      <c r="CE391" s="435"/>
      <c r="CF391" s="435"/>
      <c r="CG391" s="435"/>
      <c r="CH391" s="435"/>
      <c r="CI391" s="435"/>
      <c r="CJ391" s="435"/>
      <c r="CK391" s="435"/>
      <c r="CL391" s="435"/>
      <c r="CM391" s="435"/>
      <c r="CN391" s="434"/>
      <c r="CO391" s="435"/>
      <c r="CP391" s="435"/>
      <c r="CQ391" s="435"/>
      <c r="CR391" s="435"/>
      <c r="CS391" s="435"/>
      <c r="CT391" s="435"/>
      <c r="CU391" s="435"/>
      <c r="CV391" s="435"/>
      <c r="CW391" s="435"/>
      <c r="CX391" s="128"/>
      <c r="DH391" s="128"/>
      <c r="DR391" s="434"/>
      <c r="DS391" s="435"/>
      <c r="DT391" s="435"/>
      <c r="DU391" s="435"/>
      <c r="DV391" s="435"/>
      <c r="DW391" s="435"/>
      <c r="DX391" s="435"/>
      <c r="DY391" s="435"/>
      <c r="DZ391" s="435"/>
      <c r="EA391" s="435"/>
      <c r="EB391" s="434"/>
      <c r="EC391" s="435"/>
      <c r="ED391" s="435"/>
      <c r="EE391" s="435"/>
      <c r="EF391" s="435"/>
      <c r="EG391" s="435"/>
      <c r="EH391" s="435"/>
      <c r="EI391" s="435"/>
      <c r="EJ391" s="435"/>
      <c r="EK391" s="435"/>
      <c r="EL391" s="128"/>
      <c r="EV391" s="128"/>
      <c r="FF391" s="128"/>
      <c r="FP391" s="128"/>
      <c r="FZ391" s="128"/>
      <c r="GJ391" s="128"/>
      <c r="GT391" s="128"/>
      <c r="HD391" s="128"/>
      <c r="HN391" s="128"/>
      <c r="HX391" s="128"/>
      <c r="IH391" s="128"/>
      <c r="IR391" s="128"/>
      <c r="JB391" s="128"/>
      <c r="JL391" s="128"/>
      <c r="JV391" s="128"/>
      <c r="KF391" s="128"/>
    </row>
    <row xmlns:x14ac="http://schemas.microsoft.com/office/spreadsheetml/2009/9/ac" r="392" s="3" customFormat="true" x14ac:dyDescent="0.25">
      <c r="A392" s="389"/>
      <c r="B392" s="128"/>
      <c r="L392" s="128"/>
      <c r="V392" s="128"/>
      <c r="AF392" s="128"/>
      <c r="AP392" s="434"/>
      <c r="AQ392" s="435"/>
      <c r="AR392" s="435"/>
      <c r="AS392" s="435"/>
      <c r="AT392" s="435"/>
      <c r="AU392" s="435"/>
      <c r="AV392" s="435"/>
      <c r="AW392" s="435"/>
      <c r="AX392" s="435"/>
      <c r="AY392" s="435"/>
      <c r="AZ392" s="434"/>
      <c r="BA392" s="435"/>
      <c r="BB392" s="435"/>
      <c r="BC392" s="435"/>
      <c r="BD392" s="435"/>
      <c r="BE392" s="435"/>
      <c r="BF392" s="435"/>
      <c r="BG392" s="435"/>
      <c r="BH392" s="435"/>
      <c r="BI392" s="435"/>
      <c r="BJ392" s="128"/>
      <c r="BT392" s="128"/>
      <c r="BU392" s="128"/>
      <c r="BV392" s="128"/>
      <c r="BW392" s="128"/>
      <c r="BX392" s="128"/>
      <c r="BY392" s="128"/>
      <c r="BZ392" s="128"/>
      <c r="CA392" s="128"/>
      <c r="CD392" s="434"/>
      <c r="CE392" s="435"/>
      <c r="CF392" s="435"/>
      <c r="CG392" s="435"/>
      <c r="CH392" s="435"/>
      <c r="CI392" s="435"/>
      <c r="CJ392" s="435"/>
      <c r="CK392" s="435"/>
      <c r="CL392" s="435"/>
      <c r="CM392" s="435"/>
      <c r="CN392" s="434"/>
      <c r="CO392" s="435"/>
      <c r="CP392" s="435"/>
      <c r="CQ392" s="435"/>
      <c r="CR392" s="435"/>
      <c r="CS392" s="435"/>
      <c r="CT392" s="435"/>
      <c r="CU392" s="435"/>
      <c r="CV392" s="435"/>
      <c r="CW392" s="435"/>
      <c r="CX392" s="128"/>
      <c r="DH392" s="128"/>
      <c r="DR392" s="434"/>
      <c r="DS392" s="435"/>
      <c r="DT392" s="435"/>
      <c r="DU392" s="435"/>
      <c r="DV392" s="435"/>
      <c r="DW392" s="435"/>
      <c r="DX392" s="435"/>
      <c r="DY392" s="435"/>
      <c r="DZ392" s="435"/>
      <c r="EA392" s="435"/>
      <c r="EB392" s="434"/>
      <c r="EC392" s="435"/>
      <c r="ED392" s="435"/>
      <c r="EE392" s="435"/>
      <c r="EF392" s="435"/>
      <c r="EG392" s="435"/>
      <c r="EH392" s="435"/>
      <c r="EI392" s="435"/>
      <c r="EJ392" s="435"/>
      <c r="EK392" s="435"/>
      <c r="EL392" s="128"/>
      <c r="EV392" s="128"/>
      <c r="FF392" s="128"/>
      <c r="FP392" s="128"/>
      <c r="FZ392" s="128"/>
      <c r="GJ392" s="128"/>
      <c r="GT392" s="128"/>
      <c r="HD392" s="128"/>
      <c r="HN392" s="128"/>
      <c r="HX392" s="128"/>
      <c r="IH392" s="128"/>
      <c r="IR392" s="128"/>
      <c r="JB392" s="128"/>
      <c r="JL392" s="128"/>
      <c r="JV392" s="128"/>
      <c r="KF392" s="128"/>
    </row>
    <row xmlns:x14ac="http://schemas.microsoft.com/office/spreadsheetml/2009/9/ac" r="393" s="3" customFormat="true" x14ac:dyDescent="0.25">
      <c r="A393" s="389"/>
      <c r="B393" s="128"/>
      <c r="L393" s="128"/>
      <c r="V393" s="128"/>
      <c r="AF393" s="128"/>
      <c r="AP393" s="434"/>
      <c r="AQ393" s="435"/>
      <c r="AR393" s="435"/>
      <c r="AS393" s="435"/>
      <c r="AT393" s="435"/>
      <c r="AU393" s="435"/>
      <c r="AV393" s="435"/>
      <c r="AW393" s="435"/>
      <c r="AX393" s="435"/>
      <c r="AY393" s="435"/>
      <c r="AZ393" s="434"/>
      <c r="BA393" s="435"/>
      <c r="BB393" s="435"/>
      <c r="BC393" s="435"/>
      <c r="BD393" s="435"/>
      <c r="BE393" s="435"/>
      <c r="BF393" s="435"/>
      <c r="BG393" s="435"/>
      <c r="BH393" s="435"/>
      <c r="BI393" s="435"/>
      <c r="BJ393" s="128"/>
      <c r="BT393" s="128"/>
      <c r="BU393" s="128"/>
      <c r="BV393" s="128"/>
      <c r="BW393" s="128"/>
      <c r="BX393" s="128"/>
      <c r="BY393" s="128"/>
      <c r="BZ393" s="128"/>
      <c r="CA393" s="128"/>
      <c r="CD393" s="434"/>
      <c r="CE393" s="435"/>
      <c r="CF393" s="435"/>
      <c r="CG393" s="435"/>
      <c r="CH393" s="435"/>
      <c r="CI393" s="435"/>
      <c r="CJ393" s="435"/>
      <c r="CK393" s="435"/>
      <c r="CL393" s="435"/>
      <c r="CM393" s="435"/>
      <c r="CN393" s="434"/>
      <c r="CO393" s="435"/>
      <c r="CP393" s="435"/>
      <c r="CQ393" s="435"/>
      <c r="CR393" s="435"/>
      <c r="CS393" s="435"/>
      <c r="CT393" s="435"/>
      <c r="CU393" s="435"/>
      <c r="CV393" s="435"/>
      <c r="CW393" s="435"/>
      <c r="CX393" s="128"/>
      <c r="DH393" s="128"/>
      <c r="DR393" s="434"/>
      <c r="DS393" s="435"/>
      <c r="DT393" s="435"/>
      <c r="DU393" s="435"/>
      <c r="DV393" s="435"/>
      <c r="DW393" s="435"/>
      <c r="DX393" s="435"/>
      <c r="DY393" s="435"/>
      <c r="DZ393" s="435"/>
      <c r="EA393" s="435"/>
      <c r="EB393" s="434"/>
      <c r="EC393" s="435"/>
      <c r="ED393" s="435"/>
      <c r="EE393" s="435"/>
      <c r="EF393" s="435"/>
      <c r="EG393" s="435"/>
      <c r="EH393" s="435"/>
      <c r="EI393" s="435"/>
      <c r="EJ393" s="435"/>
      <c r="EK393" s="435"/>
      <c r="EL393" s="128"/>
      <c r="EV393" s="128"/>
      <c r="FF393" s="128"/>
      <c r="FP393" s="128"/>
      <c r="FZ393" s="128"/>
      <c r="GJ393" s="128"/>
      <c r="GT393" s="128"/>
      <c r="HD393" s="128"/>
      <c r="HN393" s="128"/>
      <c r="HX393" s="128"/>
      <c r="IH393" s="128"/>
      <c r="IR393" s="128"/>
      <c r="JB393" s="128"/>
      <c r="JL393" s="128"/>
      <c r="JV393" s="128"/>
      <c r="KF393" s="128"/>
    </row>
    <row xmlns:x14ac="http://schemas.microsoft.com/office/spreadsheetml/2009/9/ac" r="394" s="3" customFormat="true" x14ac:dyDescent="0.25">
      <c r="A394" s="389"/>
      <c r="B394" s="128"/>
      <c r="L394" s="128"/>
      <c r="V394" s="128"/>
      <c r="AF394" s="128"/>
      <c r="AP394" s="434"/>
      <c r="AQ394" s="435"/>
      <c r="AR394" s="435"/>
      <c r="AS394" s="435"/>
      <c r="AT394" s="435"/>
      <c r="AU394" s="435"/>
      <c r="AV394" s="435"/>
      <c r="AW394" s="435"/>
      <c r="AX394" s="435"/>
      <c r="AY394" s="435"/>
      <c r="AZ394" s="434"/>
      <c r="BA394" s="435"/>
      <c r="BB394" s="435"/>
      <c r="BC394" s="435"/>
      <c r="BD394" s="435"/>
      <c r="BE394" s="435"/>
      <c r="BF394" s="435"/>
      <c r="BG394" s="435"/>
      <c r="BH394" s="435"/>
      <c r="BI394" s="435"/>
      <c r="BJ394" s="128"/>
      <c r="BT394" s="128"/>
      <c r="BU394" s="128"/>
      <c r="BV394" s="128"/>
      <c r="BW394" s="128"/>
      <c r="BX394" s="128"/>
      <c r="BY394" s="128"/>
      <c r="BZ394" s="128"/>
      <c r="CA394" s="128"/>
      <c r="CD394" s="434"/>
      <c r="CE394" s="435"/>
      <c r="CF394" s="435"/>
      <c r="CG394" s="435"/>
      <c r="CH394" s="435"/>
      <c r="CI394" s="435"/>
      <c r="CJ394" s="435"/>
      <c r="CK394" s="435"/>
      <c r="CL394" s="435"/>
      <c r="CM394" s="435"/>
      <c r="CN394" s="434"/>
      <c r="CO394" s="435"/>
      <c r="CP394" s="435"/>
      <c r="CQ394" s="435"/>
      <c r="CR394" s="435"/>
      <c r="CS394" s="435"/>
      <c r="CT394" s="435"/>
      <c r="CU394" s="435"/>
      <c r="CV394" s="435"/>
      <c r="CW394" s="435"/>
      <c r="CX394" s="128"/>
      <c r="DH394" s="128"/>
      <c r="DR394" s="434"/>
      <c r="DS394" s="435"/>
      <c r="DT394" s="435"/>
      <c r="DU394" s="435"/>
      <c r="DV394" s="435"/>
      <c r="DW394" s="435"/>
      <c r="DX394" s="435"/>
      <c r="DY394" s="435"/>
      <c r="DZ394" s="435"/>
      <c r="EA394" s="435"/>
      <c r="EB394" s="434"/>
      <c r="EC394" s="435"/>
      <c r="ED394" s="435"/>
      <c r="EE394" s="435"/>
      <c r="EF394" s="435"/>
      <c r="EG394" s="435"/>
      <c r="EH394" s="435"/>
      <c r="EI394" s="435"/>
      <c r="EJ394" s="435"/>
      <c r="EK394" s="435"/>
      <c r="EL394" s="128"/>
      <c r="EV394" s="128"/>
      <c r="FF394" s="128"/>
      <c r="FP394" s="128"/>
      <c r="FZ394" s="128"/>
      <c r="GJ394" s="128"/>
      <c r="GT394" s="128"/>
      <c r="HD394" s="128"/>
      <c r="HN394" s="128"/>
      <c r="HX394" s="128"/>
      <c r="IH394" s="128"/>
      <c r="IR394" s="128"/>
      <c r="JB394" s="128"/>
      <c r="JL394" s="128"/>
      <c r="JV394" s="128"/>
      <c r="KF394" s="128"/>
    </row>
    <row xmlns:x14ac="http://schemas.microsoft.com/office/spreadsheetml/2009/9/ac" r="395" s="3" customFormat="true" x14ac:dyDescent="0.25">
      <c r="A395" s="389"/>
      <c r="B395" s="128"/>
      <c r="L395" s="128"/>
      <c r="V395" s="128"/>
      <c r="AF395" s="128"/>
      <c r="AP395" s="434"/>
      <c r="AQ395" s="435"/>
      <c r="AR395" s="435"/>
      <c r="AS395" s="435"/>
      <c r="AT395" s="435"/>
      <c r="AU395" s="435"/>
      <c r="AV395" s="435"/>
      <c r="AW395" s="435"/>
      <c r="AX395" s="435"/>
      <c r="AY395" s="435"/>
      <c r="AZ395" s="434"/>
      <c r="BA395" s="435"/>
      <c r="BB395" s="435"/>
      <c r="BC395" s="435"/>
      <c r="BD395" s="435"/>
      <c r="BE395" s="435"/>
      <c r="BF395" s="435"/>
      <c r="BG395" s="435"/>
      <c r="BH395" s="435"/>
      <c r="BI395" s="435"/>
      <c r="BJ395" s="128"/>
      <c r="BT395" s="128"/>
      <c r="BU395" s="128"/>
      <c r="BV395" s="128"/>
      <c r="BW395" s="128"/>
      <c r="BX395" s="128"/>
      <c r="BY395" s="128"/>
      <c r="BZ395" s="128"/>
      <c r="CA395" s="128"/>
      <c r="CD395" s="434"/>
      <c r="CE395" s="435"/>
      <c r="CF395" s="435"/>
      <c r="CG395" s="435"/>
      <c r="CH395" s="435"/>
      <c r="CI395" s="435"/>
      <c r="CJ395" s="435"/>
      <c r="CK395" s="435"/>
      <c r="CL395" s="435"/>
      <c r="CM395" s="435"/>
      <c r="CN395" s="434"/>
      <c r="CO395" s="435"/>
      <c r="CP395" s="435"/>
      <c r="CQ395" s="435"/>
      <c r="CR395" s="435"/>
      <c r="CS395" s="435"/>
      <c r="CT395" s="435"/>
      <c r="CU395" s="435"/>
      <c r="CV395" s="435"/>
      <c r="CW395" s="435"/>
      <c r="CX395" s="128"/>
      <c r="DH395" s="128"/>
      <c r="DR395" s="434"/>
      <c r="DS395" s="435"/>
      <c r="DT395" s="435"/>
      <c r="DU395" s="435"/>
      <c r="DV395" s="435"/>
      <c r="DW395" s="435"/>
      <c r="DX395" s="435"/>
      <c r="DY395" s="435"/>
      <c r="DZ395" s="435"/>
      <c r="EA395" s="435"/>
      <c r="EB395" s="434"/>
      <c r="EC395" s="435"/>
      <c r="ED395" s="435"/>
      <c r="EE395" s="435"/>
      <c r="EF395" s="435"/>
      <c r="EG395" s="435"/>
      <c r="EH395" s="435"/>
      <c r="EI395" s="435"/>
      <c r="EJ395" s="435"/>
      <c r="EK395" s="435"/>
      <c r="EL395" s="128"/>
      <c r="EV395" s="128"/>
      <c r="FF395" s="128"/>
      <c r="FP395" s="128"/>
      <c r="FZ395" s="128"/>
      <c r="GJ395" s="128"/>
      <c r="GT395" s="128"/>
      <c r="HD395" s="128"/>
      <c r="HN395" s="128"/>
      <c r="HX395" s="128"/>
      <c r="IH395" s="128"/>
      <c r="IR395" s="128"/>
      <c r="JB395" s="128"/>
      <c r="JL395" s="128"/>
      <c r="JV395" s="128"/>
      <c r="KF395" s="128"/>
    </row>
    <row xmlns:x14ac="http://schemas.microsoft.com/office/spreadsheetml/2009/9/ac" r="396" s="3" customFormat="true" x14ac:dyDescent="0.25">
      <c r="A396" s="389"/>
      <c r="B396" s="128"/>
      <c r="L396" s="128"/>
      <c r="V396" s="128"/>
      <c r="AF396" s="128"/>
      <c r="AP396" s="434"/>
      <c r="AQ396" s="435"/>
      <c r="AR396" s="435"/>
      <c r="AS396" s="435"/>
      <c r="AT396" s="435"/>
      <c r="AU396" s="435"/>
      <c r="AV396" s="435"/>
      <c r="AW396" s="435"/>
      <c r="AX396" s="435"/>
      <c r="AY396" s="435"/>
      <c r="AZ396" s="434"/>
      <c r="BA396" s="435"/>
      <c r="BB396" s="435"/>
      <c r="BC396" s="435"/>
      <c r="BD396" s="435"/>
      <c r="BE396" s="435"/>
      <c r="BF396" s="435"/>
      <c r="BG396" s="435"/>
      <c r="BH396" s="435"/>
      <c r="BI396" s="435"/>
      <c r="BJ396" s="128"/>
      <c r="BT396" s="128"/>
      <c r="BU396" s="128"/>
      <c r="BV396" s="128"/>
      <c r="BW396" s="128"/>
      <c r="BX396" s="128"/>
      <c r="BY396" s="128"/>
      <c r="BZ396" s="128"/>
      <c r="CA396" s="128"/>
      <c r="CD396" s="434"/>
      <c r="CE396" s="435"/>
      <c r="CF396" s="435"/>
      <c r="CG396" s="435"/>
      <c r="CH396" s="435"/>
      <c r="CI396" s="435"/>
      <c r="CJ396" s="435"/>
      <c r="CK396" s="435"/>
      <c r="CL396" s="435"/>
      <c r="CM396" s="435"/>
      <c r="CN396" s="434"/>
      <c r="CO396" s="435"/>
      <c r="CP396" s="435"/>
      <c r="CQ396" s="435"/>
      <c r="CR396" s="435"/>
      <c r="CS396" s="435"/>
      <c r="CT396" s="435"/>
      <c r="CU396" s="435"/>
      <c r="CV396" s="435"/>
      <c r="CW396" s="435"/>
      <c r="CX396" s="128"/>
      <c r="DH396" s="128"/>
      <c r="DR396" s="434"/>
      <c r="DS396" s="435"/>
      <c r="DT396" s="435"/>
      <c r="DU396" s="435"/>
      <c r="DV396" s="435"/>
      <c r="DW396" s="435"/>
      <c r="DX396" s="435"/>
      <c r="DY396" s="435"/>
      <c r="DZ396" s="435"/>
      <c r="EA396" s="435"/>
      <c r="EB396" s="434"/>
      <c r="EC396" s="435"/>
      <c r="ED396" s="435"/>
      <c r="EE396" s="435"/>
      <c r="EF396" s="435"/>
      <c r="EG396" s="435"/>
      <c r="EH396" s="435"/>
      <c r="EI396" s="435"/>
      <c r="EJ396" s="435"/>
      <c r="EK396" s="435"/>
      <c r="EL396" s="128"/>
      <c r="EV396" s="128"/>
      <c r="FF396" s="128"/>
      <c r="FP396" s="128"/>
      <c r="FZ396" s="128"/>
      <c r="GJ396" s="128"/>
      <c r="GT396" s="128"/>
      <c r="HD396" s="128"/>
      <c r="HN396" s="128"/>
      <c r="HX396" s="128"/>
      <c r="IH396" s="128"/>
      <c r="IR396" s="128"/>
      <c r="JB396" s="128"/>
      <c r="JL396" s="128"/>
      <c r="JV396" s="128"/>
      <c r="KF396" s="128"/>
    </row>
    <row xmlns:x14ac="http://schemas.microsoft.com/office/spreadsheetml/2009/9/ac" r="397" s="3" customFormat="true" x14ac:dyDescent="0.25">
      <c r="A397" s="389"/>
      <c r="B397" s="128"/>
      <c r="L397" s="128"/>
      <c r="V397" s="128"/>
      <c r="AF397" s="128"/>
      <c r="AP397" s="434"/>
      <c r="AQ397" s="435"/>
      <c r="AR397" s="435"/>
      <c r="AS397" s="435"/>
      <c r="AT397" s="435"/>
      <c r="AU397" s="435"/>
      <c r="AV397" s="435"/>
      <c r="AW397" s="435"/>
      <c r="AX397" s="435"/>
      <c r="AY397" s="435"/>
      <c r="AZ397" s="434"/>
      <c r="BA397" s="435"/>
      <c r="BB397" s="435"/>
      <c r="BC397" s="435"/>
      <c r="BD397" s="435"/>
      <c r="BE397" s="435"/>
      <c r="BF397" s="435"/>
      <c r="BG397" s="435"/>
      <c r="BH397" s="435"/>
      <c r="BI397" s="435"/>
      <c r="BJ397" s="128"/>
      <c r="BT397" s="128"/>
      <c r="BU397" s="128"/>
      <c r="BV397" s="128"/>
      <c r="BW397" s="128"/>
      <c r="BX397" s="128"/>
      <c r="BY397" s="128"/>
      <c r="BZ397" s="128"/>
      <c r="CA397" s="128"/>
      <c r="CD397" s="434"/>
      <c r="CE397" s="435"/>
      <c r="CF397" s="435"/>
      <c r="CG397" s="435"/>
      <c r="CH397" s="435"/>
      <c r="CI397" s="435"/>
      <c r="CJ397" s="435"/>
      <c r="CK397" s="435"/>
      <c r="CL397" s="435"/>
      <c r="CM397" s="435"/>
      <c r="CN397" s="434"/>
      <c r="CO397" s="435"/>
      <c r="CP397" s="435"/>
      <c r="CQ397" s="435"/>
      <c r="CR397" s="435"/>
      <c r="CS397" s="435"/>
      <c r="CT397" s="435"/>
      <c r="CU397" s="435"/>
      <c r="CV397" s="435"/>
      <c r="CW397" s="435"/>
      <c r="CX397" s="128"/>
      <c r="DH397" s="128"/>
      <c r="DR397" s="434"/>
      <c r="DS397" s="435"/>
      <c r="DT397" s="435"/>
      <c r="DU397" s="435"/>
      <c r="DV397" s="435"/>
      <c r="DW397" s="435"/>
      <c r="DX397" s="435"/>
      <c r="DY397" s="435"/>
      <c r="DZ397" s="435"/>
      <c r="EA397" s="435"/>
      <c r="EB397" s="434"/>
      <c r="EC397" s="435"/>
      <c r="ED397" s="435"/>
      <c r="EE397" s="435"/>
      <c r="EF397" s="435"/>
      <c r="EG397" s="435"/>
      <c r="EH397" s="435"/>
      <c r="EI397" s="435"/>
      <c r="EJ397" s="435"/>
      <c r="EK397" s="435"/>
      <c r="EL397" s="128"/>
      <c r="EV397" s="128"/>
      <c r="FF397" s="128"/>
      <c r="FP397" s="128"/>
      <c r="FZ397" s="128"/>
      <c r="GJ397" s="128"/>
      <c r="GT397" s="128"/>
      <c r="HD397" s="128"/>
      <c r="HN397" s="128"/>
      <c r="HX397" s="128"/>
      <c r="IH397" s="128"/>
      <c r="IR397" s="128"/>
      <c r="JB397" s="128"/>
      <c r="JL397" s="128"/>
      <c r="JV397" s="128"/>
      <c r="KF397" s="128"/>
    </row>
    <row xmlns:x14ac="http://schemas.microsoft.com/office/spreadsheetml/2009/9/ac" r="398" s="3" customFormat="true" x14ac:dyDescent="0.25">
      <c r="A398" s="389"/>
      <c r="B398" s="128"/>
      <c r="L398" s="128"/>
      <c r="V398" s="128"/>
      <c r="AF398" s="128"/>
      <c r="AP398" s="434"/>
      <c r="AQ398" s="435"/>
      <c r="AR398" s="435"/>
      <c r="AS398" s="435"/>
      <c r="AT398" s="435"/>
      <c r="AU398" s="435"/>
      <c r="AV398" s="435"/>
      <c r="AW398" s="435"/>
      <c r="AX398" s="435"/>
      <c r="AY398" s="435"/>
      <c r="AZ398" s="434"/>
      <c r="BA398" s="435"/>
      <c r="BB398" s="435"/>
      <c r="BC398" s="435"/>
      <c r="BD398" s="435"/>
      <c r="BE398" s="435"/>
      <c r="BF398" s="435"/>
      <c r="BG398" s="435"/>
      <c r="BH398" s="435"/>
      <c r="BI398" s="435"/>
      <c r="BJ398" s="128"/>
      <c r="BT398" s="128"/>
      <c r="BU398" s="128"/>
      <c r="BV398" s="128"/>
      <c r="BW398" s="128"/>
      <c r="BX398" s="128"/>
      <c r="BY398" s="128"/>
      <c r="BZ398" s="128"/>
      <c r="CA398" s="128"/>
      <c r="CD398" s="434"/>
      <c r="CE398" s="435"/>
      <c r="CF398" s="435"/>
      <c r="CG398" s="435"/>
      <c r="CH398" s="435"/>
      <c r="CI398" s="435"/>
      <c r="CJ398" s="435"/>
      <c r="CK398" s="435"/>
      <c r="CL398" s="435"/>
      <c r="CM398" s="435"/>
      <c r="CN398" s="434"/>
      <c r="CO398" s="435"/>
      <c r="CP398" s="435"/>
      <c r="CQ398" s="435"/>
      <c r="CR398" s="435"/>
      <c r="CS398" s="435"/>
      <c r="CT398" s="435"/>
      <c r="CU398" s="435"/>
      <c r="CV398" s="435"/>
      <c r="CW398" s="435"/>
      <c r="CX398" s="128"/>
      <c r="DH398" s="128"/>
      <c r="DR398" s="434"/>
      <c r="DS398" s="435"/>
      <c r="DT398" s="435"/>
      <c r="DU398" s="435"/>
      <c r="DV398" s="435"/>
      <c r="DW398" s="435"/>
      <c r="DX398" s="435"/>
      <c r="DY398" s="435"/>
      <c r="DZ398" s="435"/>
      <c r="EA398" s="435"/>
      <c r="EB398" s="434"/>
      <c r="EC398" s="435"/>
      <c r="ED398" s="435"/>
      <c r="EE398" s="435"/>
      <c r="EF398" s="435"/>
      <c r="EG398" s="435"/>
      <c r="EH398" s="435"/>
      <c r="EI398" s="435"/>
      <c r="EJ398" s="435"/>
      <c r="EK398" s="435"/>
      <c r="EL398" s="128"/>
      <c r="EV398" s="128"/>
      <c r="FF398" s="128"/>
      <c r="FP398" s="128"/>
      <c r="FZ398" s="128"/>
      <c r="GJ398" s="128"/>
      <c r="GT398" s="128"/>
      <c r="HD398" s="128"/>
      <c r="HN398" s="128"/>
      <c r="HX398" s="128"/>
      <c r="IH398" s="128"/>
      <c r="IR398" s="128"/>
      <c r="JB398" s="128"/>
      <c r="JL398" s="128"/>
      <c r="JV398" s="128"/>
      <c r="KF398" s="128"/>
    </row>
    <row xmlns:x14ac="http://schemas.microsoft.com/office/spreadsheetml/2009/9/ac" r="399" s="3" customFormat="true" x14ac:dyDescent="0.25">
      <c r="A399" s="389"/>
      <c r="B399" s="128"/>
      <c r="L399" s="128"/>
      <c r="V399" s="128"/>
      <c r="AF399" s="128"/>
      <c r="AP399" s="434"/>
      <c r="AQ399" s="435"/>
      <c r="AR399" s="435"/>
      <c r="AS399" s="435"/>
      <c r="AT399" s="435"/>
      <c r="AU399" s="435"/>
      <c r="AV399" s="435"/>
      <c r="AW399" s="435"/>
      <c r="AX399" s="435"/>
      <c r="AY399" s="435"/>
      <c r="AZ399" s="434"/>
      <c r="BA399" s="435"/>
      <c r="BB399" s="435"/>
      <c r="BC399" s="435"/>
      <c r="BD399" s="435"/>
      <c r="BE399" s="435"/>
      <c r="BF399" s="435"/>
      <c r="BG399" s="435"/>
      <c r="BH399" s="435"/>
      <c r="BI399" s="435"/>
      <c r="BJ399" s="128"/>
      <c r="BT399" s="128"/>
      <c r="BU399" s="128"/>
      <c r="BV399" s="128"/>
      <c r="BW399" s="128"/>
      <c r="BX399" s="128"/>
      <c r="BY399" s="128"/>
      <c r="BZ399" s="128"/>
      <c r="CA399" s="128"/>
      <c r="CD399" s="434"/>
      <c r="CE399" s="435"/>
      <c r="CF399" s="435"/>
      <c r="CG399" s="435"/>
      <c r="CH399" s="435"/>
      <c r="CI399" s="435"/>
      <c r="CJ399" s="435"/>
      <c r="CK399" s="435"/>
      <c r="CL399" s="435"/>
      <c r="CM399" s="435"/>
      <c r="CN399" s="434"/>
      <c r="CO399" s="435"/>
      <c r="CP399" s="435"/>
      <c r="CQ399" s="435"/>
      <c r="CR399" s="435"/>
      <c r="CS399" s="435"/>
      <c r="CT399" s="435"/>
      <c r="CU399" s="435"/>
      <c r="CV399" s="435"/>
      <c r="CW399" s="435"/>
      <c r="CX399" s="128"/>
      <c r="DH399" s="128"/>
      <c r="DR399" s="434"/>
      <c r="DS399" s="435"/>
      <c r="DT399" s="435"/>
      <c r="DU399" s="435"/>
      <c r="DV399" s="435"/>
      <c r="DW399" s="435"/>
      <c r="DX399" s="435"/>
      <c r="DY399" s="435"/>
      <c r="DZ399" s="435"/>
      <c r="EA399" s="435"/>
      <c r="EB399" s="434"/>
      <c r="EC399" s="435"/>
      <c r="ED399" s="435"/>
      <c r="EE399" s="435"/>
      <c r="EF399" s="435"/>
      <c r="EG399" s="435"/>
      <c r="EH399" s="435"/>
      <c r="EI399" s="435"/>
      <c r="EJ399" s="435"/>
      <c r="EK399" s="435"/>
      <c r="EL399" s="128"/>
      <c r="EV399" s="128"/>
      <c r="FF399" s="128"/>
      <c r="FP399" s="128"/>
      <c r="FZ399" s="128"/>
      <c r="GJ399" s="128"/>
      <c r="GT399" s="128"/>
      <c r="HD399" s="128"/>
      <c r="HN399" s="128"/>
      <c r="HX399" s="128"/>
      <c r="IH399" s="128"/>
      <c r="IR399" s="128"/>
      <c r="JB399" s="128"/>
      <c r="JL399" s="128"/>
      <c r="JV399" s="128"/>
      <c r="KF399" s="128"/>
    </row>
    <row xmlns:x14ac="http://schemas.microsoft.com/office/spreadsheetml/2009/9/ac" r="400" s="3" customFormat="true" x14ac:dyDescent="0.25">
      <c r="A400" s="389"/>
      <c r="B400" s="128"/>
      <c r="L400" s="128"/>
      <c r="V400" s="128"/>
      <c r="AF400" s="128"/>
      <c r="AP400" s="434"/>
      <c r="AQ400" s="435"/>
      <c r="AR400" s="435"/>
      <c r="AS400" s="435"/>
      <c r="AT400" s="435"/>
      <c r="AU400" s="435"/>
      <c r="AV400" s="435"/>
      <c r="AW400" s="435"/>
      <c r="AX400" s="435"/>
      <c r="AY400" s="435"/>
      <c r="AZ400" s="434"/>
      <c r="BA400" s="435"/>
      <c r="BB400" s="435"/>
      <c r="BC400" s="435"/>
      <c r="BD400" s="435"/>
      <c r="BE400" s="435"/>
      <c r="BF400" s="435"/>
      <c r="BG400" s="435"/>
      <c r="BH400" s="435"/>
      <c r="BI400" s="435"/>
      <c r="BJ400" s="128"/>
      <c r="BT400" s="128"/>
      <c r="BU400" s="128"/>
      <c r="BV400" s="128"/>
      <c r="BW400" s="128"/>
      <c r="BX400" s="128"/>
      <c r="BY400" s="128"/>
      <c r="BZ400" s="128"/>
      <c r="CA400" s="128"/>
      <c r="CD400" s="434"/>
      <c r="CE400" s="435"/>
      <c r="CF400" s="435"/>
      <c r="CG400" s="435"/>
      <c r="CH400" s="435"/>
      <c r="CI400" s="435"/>
      <c r="CJ400" s="435"/>
      <c r="CK400" s="435"/>
      <c r="CL400" s="435"/>
      <c r="CM400" s="435"/>
      <c r="CN400" s="434"/>
      <c r="CO400" s="435"/>
      <c r="CP400" s="435"/>
      <c r="CQ400" s="435"/>
      <c r="CR400" s="435"/>
      <c r="CS400" s="435"/>
      <c r="CT400" s="435"/>
      <c r="CU400" s="435"/>
      <c r="CV400" s="435"/>
      <c r="CW400" s="435"/>
      <c r="CX400" s="128"/>
      <c r="DH400" s="128"/>
      <c r="DR400" s="434"/>
      <c r="DS400" s="435"/>
      <c r="DT400" s="435"/>
      <c r="DU400" s="435"/>
      <c r="DV400" s="435"/>
      <c r="DW400" s="435"/>
      <c r="DX400" s="435"/>
      <c r="DY400" s="435"/>
      <c r="DZ400" s="435"/>
      <c r="EA400" s="435"/>
      <c r="EB400" s="434"/>
      <c r="EC400" s="435"/>
      <c r="ED400" s="435"/>
      <c r="EE400" s="435"/>
      <c r="EF400" s="435"/>
      <c r="EG400" s="435"/>
      <c r="EH400" s="435"/>
      <c r="EI400" s="435"/>
      <c r="EJ400" s="435"/>
      <c r="EK400" s="435"/>
      <c r="EL400" s="128"/>
      <c r="EV400" s="128"/>
      <c r="FF400" s="128"/>
      <c r="FP400" s="128"/>
      <c r="FZ400" s="128"/>
      <c r="GJ400" s="128"/>
      <c r="GT400" s="128"/>
      <c r="HD400" s="128"/>
      <c r="HN400" s="128"/>
      <c r="HX400" s="128"/>
      <c r="IH400" s="128"/>
      <c r="IR400" s="128"/>
      <c r="JB400" s="128"/>
      <c r="JL400" s="128"/>
      <c r="JV400" s="128"/>
      <c r="KF400" s="128"/>
    </row>
    <row xmlns:x14ac="http://schemas.microsoft.com/office/spreadsheetml/2009/9/ac" r="401" s="3" customFormat="true" x14ac:dyDescent="0.25">
      <c r="A401" s="389"/>
      <c r="B401" s="128"/>
      <c r="L401" s="128"/>
      <c r="V401" s="128"/>
      <c r="AF401" s="128"/>
      <c r="AP401" s="434"/>
      <c r="AQ401" s="435"/>
      <c r="AR401" s="435"/>
      <c r="AS401" s="435"/>
      <c r="AT401" s="435"/>
      <c r="AU401" s="435"/>
      <c r="AV401" s="435"/>
      <c r="AW401" s="435"/>
      <c r="AX401" s="435"/>
      <c r="AY401" s="435"/>
      <c r="AZ401" s="434"/>
      <c r="BA401" s="435"/>
      <c r="BB401" s="435"/>
      <c r="BC401" s="435"/>
      <c r="BD401" s="435"/>
      <c r="BE401" s="435"/>
      <c r="BF401" s="435"/>
      <c r="BG401" s="435"/>
      <c r="BH401" s="435"/>
      <c r="BI401" s="435"/>
      <c r="BJ401" s="128"/>
      <c r="BT401" s="128"/>
      <c r="BU401" s="128"/>
      <c r="BV401" s="128"/>
      <c r="BW401" s="128"/>
      <c r="BX401" s="128"/>
      <c r="BY401" s="128"/>
      <c r="BZ401" s="128"/>
      <c r="CA401" s="128"/>
      <c r="CD401" s="434"/>
      <c r="CE401" s="435"/>
      <c r="CF401" s="435"/>
      <c r="CG401" s="435"/>
      <c r="CH401" s="435"/>
      <c r="CI401" s="435"/>
      <c r="CJ401" s="435"/>
      <c r="CK401" s="435"/>
      <c r="CL401" s="435"/>
      <c r="CM401" s="435"/>
      <c r="CN401" s="434"/>
      <c r="CO401" s="435"/>
      <c r="CP401" s="435"/>
      <c r="CQ401" s="435"/>
      <c r="CR401" s="435"/>
      <c r="CS401" s="435"/>
      <c r="CT401" s="435"/>
      <c r="CU401" s="435"/>
      <c r="CV401" s="435"/>
      <c r="CW401" s="435"/>
      <c r="CX401" s="128"/>
      <c r="DH401" s="128"/>
      <c r="DR401" s="434"/>
      <c r="DS401" s="435"/>
      <c r="DT401" s="435"/>
      <c r="DU401" s="435"/>
      <c r="DV401" s="435"/>
      <c r="DW401" s="435"/>
      <c r="DX401" s="435"/>
      <c r="DY401" s="435"/>
      <c r="DZ401" s="435"/>
      <c r="EA401" s="435"/>
      <c r="EB401" s="434"/>
      <c r="EC401" s="435"/>
      <c r="ED401" s="435"/>
      <c r="EE401" s="435"/>
      <c r="EF401" s="435"/>
      <c r="EG401" s="435"/>
      <c r="EH401" s="435"/>
      <c r="EI401" s="435"/>
      <c r="EJ401" s="435"/>
      <c r="EK401" s="435"/>
      <c r="EL401" s="128"/>
      <c r="EV401" s="128"/>
      <c r="FF401" s="128"/>
      <c r="FP401" s="128"/>
      <c r="FZ401" s="128"/>
      <c r="GJ401" s="128"/>
      <c r="GT401" s="128"/>
      <c r="HD401" s="128"/>
      <c r="HN401" s="128"/>
      <c r="HX401" s="128"/>
      <c r="IH401" s="128"/>
      <c r="IR401" s="128"/>
      <c r="JB401" s="128"/>
      <c r="JL401" s="128"/>
      <c r="JV401" s="128"/>
      <c r="KF401" s="128"/>
    </row>
    <row xmlns:x14ac="http://schemas.microsoft.com/office/spreadsheetml/2009/9/ac" r="402" s="3" customFormat="true" x14ac:dyDescent="0.25">
      <c r="A402" s="389"/>
      <c r="B402" s="128"/>
      <c r="L402" s="128"/>
      <c r="V402" s="128"/>
      <c r="AF402" s="128"/>
      <c r="AP402" s="434"/>
      <c r="AQ402" s="435"/>
      <c r="AR402" s="435"/>
      <c r="AS402" s="435"/>
      <c r="AT402" s="435"/>
      <c r="AU402" s="435"/>
      <c r="AV402" s="435"/>
      <c r="AW402" s="435"/>
      <c r="AX402" s="435"/>
      <c r="AY402" s="435"/>
      <c r="AZ402" s="434"/>
      <c r="BA402" s="435"/>
      <c r="BB402" s="435"/>
      <c r="BC402" s="435"/>
      <c r="BD402" s="435"/>
      <c r="BE402" s="435"/>
      <c r="BF402" s="435"/>
      <c r="BG402" s="435"/>
      <c r="BH402" s="435"/>
      <c r="BI402" s="435"/>
      <c r="BJ402" s="128"/>
      <c r="BT402" s="128"/>
      <c r="BU402" s="128"/>
      <c r="BV402" s="128"/>
      <c r="BW402" s="128"/>
      <c r="BX402" s="128"/>
      <c r="BY402" s="128"/>
      <c r="BZ402" s="128"/>
      <c r="CA402" s="128"/>
      <c r="CD402" s="434"/>
      <c r="CE402" s="435"/>
      <c r="CF402" s="435"/>
      <c r="CG402" s="435"/>
      <c r="CH402" s="435"/>
      <c r="CI402" s="435"/>
      <c r="CJ402" s="435"/>
      <c r="CK402" s="435"/>
      <c r="CL402" s="435"/>
      <c r="CM402" s="435"/>
      <c r="CN402" s="434"/>
      <c r="CO402" s="435"/>
      <c r="CP402" s="435"/>
      <c r="CQ402" s="435"/>
      <c r="CR402" s="435"/>
      <c r="CS402" s="435"/>
      <c r="CT402" s="435"/>
      <c r="CU402" s="435"/>
      <c r="CV402" s="435"/>
      <c r="CW402" s="435"/>
      <c r="CX402" s="128"/>
      <c r="DH402" s="128"/>
      <c r="DR402" s="434"/>
      <c r="DS402" s="435"/>
      <c r="DT402" s="435"/>
      <c r="DU402" s="435"/>
      <c r="DV402" s="435"/>
      <c r="DW402" s="435"/>
      <c r="DX402" s="435"/>
      <c r="DY402" s="435"/>
      <c r="DZ402" s="435"/>
      <c r="EA402" s="435"/>
      <c r="EB402" s="434"/>
      <c r="EC402" s="435"/>
      <c r="ED402" s="435"/>
      <c r="EE402" s="435"/>
      <c r="EF402" s="435"/>
      <c r="EG402" s="435"/>
      <c r="EH402" s="435"/>
      <c r="EI402" s="435"/>
      <c r="EJ402" s="435"/>
      <c r="EK402" s="435"/>
      <c r="EL402" s="128"/>
      <c r="EV402" s="128"/>
      <c r="FF402" s="128"/>
      <c r="FP402" s="128"/>
      <c r="FZ402" s="128"/>
      <c r="GJ402" s="128"/>
      <c r="GT402" s="128"/>
      <c r="HD402" s="128"/>
      <c r="HN402" s="128"/>
      <c r="HX402" s="128"/>
      <c r="IH402" s="128"/>
      <c r="IR402" s="128"/>
      <c r="JB402" s="128"/>
      <c r="JL402" s="128"/>
      <c r="JV402" s="128"/>
      <c r="KF402" s="128"/>
    </row>
    <row xmlns:x14ac="http://schemas.microsoft.com/office/spreadsheetml/2009/9/ac" r="403" s="3" customFormat="true" x14ac:dyDescent="0.25">
      <c r="A403" s="389"/>
      <c r="B403" s="128"/>
      <c r="L403" s="128"/>
      <c r="V403" s="128"/>
      <c r="AF403" s="128"/>
      <c r="AP403" s="434"/>
      <c r="AQ403" s="435"/>
      <c r="AR403" s="435"/>
      <c r="AS403" s="435"/>
      <c r="AT403" s="435"/>
      <c r="AU403" s="435"/>
      <c r="AV403" s="435"/>
      <c r="AW403" s="435"/>
      <c r="AX403" s="435"/>
      <c r="AY403" s="435"/>
      <c r="AZ403" s="434"/>
      <c r="BA403" s="435"/>
      <c r="BB403" s="435"/>
      <c r="BC403" s="435"/>
      <c r="BD403" s="435"/>
      <c r="BE403" s="435"/>
      <c r="BF403" s="435"/>
      <c r="BG403" s="435"/>
      <c r="BH403" s="435"/>
      <c r="BI403" s="435"/>
      <c r="BJ403" s="128"/>
      <c r="BT403" s="128"/>
      <c r="BU403" s="128"/>
      <c r="BV403" s="128"/>
      <c r="BW403" s="128"/>
      <c r="BX403" s="128"/>
      <c r="BY403" s="128"/>
      <c r="BZ403" s="128"/>
      <c r="CA403" s="128"/>
      <c r="CD403" s="434"/>
      <c r="CE403" s="435"/>
      <c r="CF403" s="435"/>
      <c r="CG403" s="435"/>
      <c r="CH403" s="435"/>
      <c r="CI403" s="435"/>
      <c r="CJ403" s="435"/>
      <c r="CK403" s="435"/>
      <c r="CL403" s="435"/>
      <c r="CM403" s="435"/>
      <c r="CN403" s="434"/>
      <c r="CO403" s="435"/>
      <c r="CP403" s="435"/>
      <c r="CQ403" s="435"/>
      <c r="CR403" s="435"/>
      <c r="CS403" s="435"/>
      <c r="CT403" s="435"/>
      <c r="CU403" s="435"/>
      <c r="CV403" s="435"/>
      <c r="CW403" s="435"/>
      <c r="CX403" s="128"/>
      <c r="DH403" s="128"/>
      <c r="DR403" s="434"/>
      <c r="DS403" s="435"/>
      <c r="DT403" s="435"/>
      <c r="DU403" s="435"/>
      <c r="DV403" s="435"/>
      <c r="DW403" s="435"/>
      <c r="DX403" s="435"/>
      <c r="DY403" s="435"/>
      <c r="DZ403" s="435"/>
      <c r="EA403" s="435"/>
      <c r="EB403" s="434"/>
      <c r="EC403" s="435"/>
      <c r="ED403" s="435"/>
      <c r="EE403" s="435"/>
      <c r="EF403" s="435"/>
      <c r="EG403" s="435"/>
      <c r="EH403" s="435"/>
      <c r="EI403" s="435"/>
      <c r="EJ403" s="435"/>
      <c r="EK403" s="435"/>
      <c r="EL403" s="128"/>
      <c r="EV403" s="128"/>
      <c r="FF403" s="128"/>
      <c r="FP403" s="128"/>
      <c r="FZ403" s="128"/>
      <c r="GJ403" s="128"/>
      <c r="GT403" s="128"/>
      <c r="HD403" s="128"/>
      <c r="HN403" s="128"/>
      <c r="HX403" s="128"/>
      <c r="IH403" s="128"/>
      <c r="IR403" s="128"/>
      <c r="JB403" s="128"/>
      <c r="JL403" s="128"/>
      <c r="JV403" s="128"/>
      <c r="KF403" s="128"/>
    </row>
    <row xmlns:x14ac="http://schemas.microsoft.com/office/spreadsheetml/2009/9/ac" r="404" s="3" customFormat="true" x14ac:dyDescent="0.25">
      <c r="A404" s="389"/>
      <c r="B404" s="128"/>
      <c r="L404" s="128"/>
      <c r="V404" s="128"/>
      <c r="AF404" s="128"/>
      <c r="AP404" s="434"/>
      <c r="AQ404" s="435"/>
      <c r="AR404" s="435"/>
      <c r="AS404" s="435"/>
      <c r="AT404" s="435"/>
      <c r="AU404" s="435"/>
      <c r="AV404" s="435"/>
      <c r="AW404" s="435"/>
      <c r="AX404" s="435"/>
      <c r="AY404" s="435"/>
      <c r="AZ404" s="434"/>
      <c r="BA404" s="435"/>
      <c r="BB404" s="435"/>
      <c r="BC404" s="435"/>
      <c r="BD404" s="435"/>
      <c r="BE404" s="435"/>
      <c r="BF404" s="435"/>
      <c r="BG404" s="435"/>
      <c r="BH404" s="435"/>
      <c r="BI404" s="435"/>
      <c r="BJ404" s="128"/>
      <c r="BT404" s="128"/>
      <c r="BU404" s="128"/>
      <c r="BV404" s="128"/>
      <c r="BW404" s="128"/>
      <c r="BX404" s="128"/>
      <c r="BY404" s="128"/>
      <c r="BZ404" s="128"/>
      <c r="CA404" s="128"/>
      <c r="CD404" s="434"/>
      <c r="CE404" s="435"/>
      <c r="CF404" s="435"/>
      <c r="CG404" s="435"/>
      <c r="CH404" s="435"/>
      <c r="CI404" s="435"/>
      <c r="CJ404" s="435"/>
      <c r="CK404" s="435"/>
      <c r="CL404" s="435"/>
      <c r="CM404" s="435"/>
      <c r="CN404" s="434"/>
      <c r="CO404" s="435"/>
      <c r="CP404" s="435"/>
      <c r="CQ404" s="435"/>
      <c r="CR404" s="435"/>
      <c r="CS404" s="435"/>
      <c r="CT404" s="435"/>
      <c r="CU404" s="435"/>
      <c r="CV404" s="435"/>
      <c r="CW404" s="435"/>
      <c r="CX404" s="128"/>
      <c r="DH404" s="128"/>
      <c r="DR404" s="434"/>
      <c r="DS404" s="435"/>
      <c r="DT404" s="435"/>
      <c r="DU404" s="435"/>
      <c r="DV404" s="435"/>
      <c r="DW404" s="435"/>
      <c r="DX404" s="435"/>
      <c r="DY404" s="435"/>
      <c r="DZ404" s="435"/>
      <c r="EA404" s="435"/>
      <c r="EB404" s="434"/>
      <c r="EC404" s="435"/>
      <c r="ED404" s="435"/>
      <c r="EE404" s="435"/>
      <c r="EF404" s="435"/>
      <c r="EG404" s="435"/>
      <c r="EH404" s="435"/>
      <c r="EI404" s="435"/>
      <c r="EJ404" s="435"/>
      <c r="EK404" s="435"/>
      <c r="EL404" s="128"/>
      <c r="EV404" s="128"/>
      <c r="FF404" s="128"/>
      <c r="FP404" s="128"/>
      <c r="FZ404" s="128"/>
      <c r="GJ404" s="128"/>
      <c r="GT404" s="128"/>
      <c r="HD404" s="128"/>
      <c r="HN404" s="128"/>
      <c r="HX404" s="128"/>
      <c r="IH404" s="128"/>
      <c r="IR404" s="128"/>
      <c r="JB404" s="128"/>
      <c r="JL404" s="128"/>
      <c r="JV404" s="128"/>
      <c r="KF404" s="128"/>
    </row>
    <row xmlns:x14ac="http://schemas.microsoft.com/office/spreadsheetml/2009/9/ac" r="405" s="3" customFormat="true" x14ac:dyDescent="0.25">
      <c r="A405" s="389"/>
      <c r="B405" s="128"/>
      <c r="L405" s="128"/>
      <c r="V405" s="128"/>
      <c r="AF405" s="128"/>
      <c r="AP405" s="434"/>
      <c r="AQ405" s="435"/>
      <c r="AR405" s="435"/>
      <c r="AS405" s="435"/>
      <c r="AT405" s="435"/>
      <c r="AU405" s="435"/>
      <c r="AV405" s="435"/>
      <c r="AW405" s="435"/>
      <c r="AX405" s="435"/>
      <c r="AY405" s="435"/>
      <c r="AZ405" s="434"/>
      <c r="BA405" s="435"/>
      <c r="BB405" s="435"/>
      <c r="BC405" s="435"/>
      <c r="BD405" s="435"/>
      <c r="BE405" s="435"/>
      <c r="BF405" s="435"/>
      <c r="BG405" s="435"/>
      <c r="BH405" s="435"/>
      <c r="BI405" s="435"/>
      <c r="BJ405" s="128"/>
      <c r="BT405" s="128"/>
      <c r="BU405" s="128"/>
      <c r="BV405" s="128"/>
      <c r="BW405" s="128"/>
      <c r="BX405" s="128"/>
      <c r="BY405" s="128"/>
      <c r="BZ405" s="128"/>
      <c r="CA405" s="128"/>
      <c r="CD405" s="434"/>
      <c r="CE405" s="435"/>
      <c r="CF405" s="435"/>
      <c r="CG405" s="435"/>
      <c r="CH405" s="435"/>
      <c r="CI405" s="435"/>
      <c r="CJ405" s="435"/>
      <c r="CK405" s="435"/>
      <c r="CL405" s="435"/>
      <c r="CM405" s="435"/>
      <c r="CN405" s="434"/>
      <c r="CO405" s="435"/>
      <c r="CP405" s="435"/>
      <c r="CQ405" s="435"/>
      <c r="CR405" s="435"/>
      <c r="CS405" s="435"/>
      <c r="CT405" s="435"/>
      <c r="CU405" s="435"/>
      <c r="CV405" s="435"/>
      <c r="CW405" s="435"/>
      <c r="CX405" s="128"/>
      <c r="DH405" s="128"/>
      <c r="DR405" s="434"/>
      <c r="DS405" s="435"/>
      <c r="DT405" s="435"/>
      <c r="DU405" s="435"/>
      <c r="DV405" s="435"/>
      <c r="DW405" s="435"/>
      <c r="DX405" s="435"/>
      <c r="DY405" s="435"/>
      <c r="DZ405" s="435"/>
      <c r="EA405" s="435"/>
      <c r="EB405" s="434"/>
      <c r="EC405" s="435"/>
      <c r="ED405" s="435"/>
      <c r="EE405" s="435"/>
      <c r="EF405" s="435"/>
      <c r="EG405" s="435"/>
      <c r="EH405" s="435"/>
      <c r="EI405" s="435"/>
      <c r="EJ405" s="435"/>
      <c r="EK405" s="435"/>
      <c r="EL405" s="128"/>
      <c r="EV405" s="128"/>
      <c r="FF405" s="128"/>
      <c r="FP405" s="128"/>
      <c r="FZ405" s="128"/>
      <c r="GJ405" s="128"/>
      <c r="GT405" s="128"/>
      <c r="HD405" s="128"/>
      <c r="HN405" s="128"/>
      <c r="HX405" s="128"/>
      <c r="IH405" s="128"/>
      <c r="IR405" s="128"/>
      <c r="JB405" s="128"/>
      <c r="JL405" s="128"/>
      <c r="JV405" s="128"/>
      <c r="KF405" s="128"/>
    </row>
    <row xmlns:x14ac="http://schemas.microsoft.com/office/spreadsheetml/2009/9/ac" r="406" s="3" customFormat="true" x14ac:dyDescent="0.25">
      <c r="A406" s="389"/>
      <c r="B406" s="128"/>
      <c r="L406" s="128"/>
      <c r="V406" s="128"/>
      <c r="AF406" s="128"/>
      <c r="AP406" s="434"/>
      <c r="AQ406" s="435"/>
      <c r="AR406" s="435"/>
      <c r="AS406" s="435"/>
      <c r="AT406" s="435"/>
      <c r="AU406" s="435"/>
      <c r="AV406" s="435"/>
      <c r="AW406" s="435"/>
      <c r="AX406" s="435"/>
      <c r="AY406" s="435"/>
      <c r="AZ406" s="434"/>
      <c r="BA406" s="435"/>
      <c r="BB406" s="435"/>
      <c r="BC406" s="435"/>
      <c r="BD406" s="435"/>
      <c r="BE406" s="435"/>
      <c r="BF406" s="435"/>
      <c r="BG406" s="435"/>
      <c r="BH406" s="435"/>
      <c r="BI406" s="435"/>
      <c r="BJ406" s="128"/>
      <c r="BT406" s="128"/>
      <c r="BU406" s="128"/>
      <c r="BV406" s="128"/>
      <c r="BW406" s="128"/>
      <c r="BX406" s="128"/>
      <c r="BY406" s="128"/>
      <c r="BZ406" s="128"/>
      <c r="CA406" s="128"/>
      <c r="CD406" s="434"/>
      <c r="CE406" s="435"/>
      <c r="CF406" s="435"/>
      <c r="CG406" s="435"/>
      <c r="CH406" s="435"/>
      <c r="CI406" s="435"/>
      <c r="CJ406" s="435"/>
      <c r="CK406" s="435"/>
      <c r="CL406" s="435"/>
      <c r="CM406" s="435"/>
      <c r="CN406" s="434"/>
      <c r="CO406" s="435"/>
      <c r="CP406" s="435"/>
      <c r="CQ406" s="435"/>
      <c r="CR406" s="435"/>
      <c r="CS406" s="435"/>
      <c r="CT406" s="435"/>
      <c r="CU406" s="435"/>
      <c r="CV406" s="435"/>
      <c r="CW406" s="435"/>
      <c r="CX406" s="128"/>
      <c r="DH406" s="128"/>
      <c r="DR406" s="434"/>
      <c r="DS406" s="435"/>
      <c r="DT406" s="435"/>
      <c r="DU406" s="435"/>
      <c r="DV406" s="435"/>
      <c r="DW406" s="435"/>
      <c r="DX406" s="435"/>
      <c r="DY406" s="435"/>
      <c r="DZ406" s="435"/>
      <c r="EA406" s="435"/>
      <c r="EB406" s="434"/>
      <c r="EC406" s="435"/>
      <c r="ED406" s="435"/>
      <c r="EE406" s="435"/>
      <c r="EF406" s="435"/>
      <c r="EG406" s="435"/>
      <c r="EH406" s="435"/>
      <c r="EI406" s="435"/>
      <c r="EJ406" s="435"/>
      <c r="EK406" s="435"/>
      <c r="EL406" s="128"/>
      <c r="EV406" s="128"/>
      <c r="FF406" s="128"/>
      <c r="FP406" s="128"/>
      <c r="FZ406" s="128"/>
      <c r="GJ406" s="128"/>
      <c r="GT406" s="128"/>
      <c r="HD406" s="128"/>
      <c r="HN406" s="128"/>
      <c r="HX406" s="128"/>
      <c r="IH406" s="128"/>
      <c r="IR406" s="128"/>
      <c r="JB406" s="128"/>
      <c r="JL406" s="128"/>
      <c r="JV406" s="128"/>
      <c r="KF406" s="128"/>
    </row>
    <row xmlns:x14ac="http://schemas.microsoft.com/office/spreadsheetml/2009/9/ac" r="407" s="3" customFormat="true" x14ac:dyDescent="0.25">
      <c r="A407" s="389"/>
      <c r="B407" s="128"/>
      <c r="L407" s="128"/>
      <c r="V407" s="128"/>
      <c r="AF407" s="128"/>
      <c r="AP407" s="434"/>
      <c r="AQ407" s="435"/>
      <c r="AR407" s="435"/>
      <c r="AS407" s="435"/>
      <c r="AT407" s="435"/>
      <c r="AU407" s="435"/>
      <c r="AV407" s="435"/>
      <c r="AW407" s="435"/>
      <c r="AX407" s="435"/>
      <c r="AY407" s="435"/>
      <c r="AZ407" s="434"/>
      <c r="BA407" s="435"/>
      <c r="BB407" s="435"/>
      <c r="BC407" s="435"/>
      <c r="BD407" s="435"/>
      <c r="BE407" s="435"/>
      <c r="BF407" s="435"/>
      <c r="BG407" s="435"/>
      <c r="BH407" s="435"/>
      <c r="BI407" s="435"/>
      <c r="BJ407" s="128"/>
      <c r="BT407" s="128"/>
      <c r="BU407" s="128"/>
      <c r="BV407" s="128"/>
      <c r="BW407" s="128"/>
      <c r="BX407" s="128"/>
      <c r="BY407" s="128"/>
      <c r="BZ407" s="128"/>
      <c r="CA407" s="128"/>
      <c r="CD407" s="434"/>
      <c r="CE407" s="435"/>
      <c r="CF407" s="435"/>
      <c r="CG407" s="435"/>
      <c r="CH407" s="435"/>
      <c r="CI407" s="435"/>
      <c r="CJ407" s="435"/>
      <c r="CK407" s="435"/>
      <c r="CL407" s="435"/>
      <c r="CM407" s="435"/>
      <c r="CN407" s="434"/>
      <c r="CO407" s="435"/>
      <c r="CP407" s="435"/>
      <c r="CQ407" s="435"/>
      <c r="CR407" s="435"/>
      <c r="CS407" s="435"/>
      <c r="CT407" s="435"/>
      <c r="CU407" s="435"/>
      <c r="CV407" s="435"/>
      <c r="CW407" s="435"/>
      <c r="CX407" s="128"/>
      <c r="DH407" s="128"/>
      <c r="DR407" s="434"/>
      <c r="DS407" s="435"/>
      <c r="DT407" s="435"/>
      <c r="DU407" s="435"/>
      <c r="DV407" s="435"/>
      <c r="DW407" s="435"/>
      <c r="DX407" s="435"/>
      <c r="DY407" s="435"/>
      <c r="DZ407" s="435"/>
      <c r="EA407" s="435"/>
      <c r="EB407" s="434"/>
      <c r="EC407" s="435"/>
      <c r="ED407" s="435"/>
      <c r="EE407" s="435"/>
      <c r="EF407" s="435"/>
      <c r="EG407" s="435"/>
      <c r="EH407" s="435"/>
      <c r="EI407" s="435"/>
      <c r="EJ407" s="435"/>
      <c r="EK407" s="435"/>
      <c r="EL407" s="128"/>
      <c r="EV407" s="128"/>
      <c r="FF407" s="128"/>
      <c r="FP407" s="128"/>
      <c r="FZ407" s="128"/>
      <c r="GJ407" s="128"/>
      <c r="GT407" s="128"/>
      <c r="HD407" s="128"/>
      <c r="HN407" s="128"/>
      <c r="HX407" s="128"/>
      <c r="IH407" s="128"/>
      <c r="IR407" s="128"/>
      <c r="JB407" s="128"/>
      <c r="JL407" s="128"/>
      <c r="JV407" s="128"/>
      <c r="KF407" s="128"/>
    </row>
    <row xmlns:x14ac="http://schemas.microsoft.com/office/spreadsheetml/2009/9/ac" r="408" s="3" customFormat="true" x14ac:dyDescent="0.25">
      <c r="A408" s="389"/>
      <c r="B408" s="128"/>
      <c r="L408" s="128"/>
      <c r="V408" s="128"/>
      <c r="AF408" s="128"/>
      <c r="AP408" s="434"/>
      <c r="AQ408" s="435"/>
      <c r="AR408" s="435"/>
      <c r="AS408" s="435"/>
      <c r="AT408" s="435"/>
      <c r="AU408" s="435"/>
      <c r="AV408" s="435"/>
      <c r="AW408" s="435"/>
      <c r="AX408" s="435"/>
      <c r="AY408" s="435"/>
      <c r="AZ408" s="434"/>
      <c r="BA408" s="435"/>
      <c r="BB408" s="435"/>
      <c r="BC408" s="435"/>
      <c r="BD408" s="435"/>
      <c r="BE408" s="435"/>
      <c r="BF408" s="435"/>
      <c r="BG408" s="435"/>
      <c r="BH408" s="435"/>
      <c r="BI408" s="435"/>
      <c r="BJ408" s="128"/>
      <c r="BT408" s="128"/>
      <c r="BU408" s="128"/>
      <c r="BV408" s="128"/>
      <c r="BW408" s="128"/>
      <c r="BX408" s="128"/>
      <c r="BY408" s="128"/>
      <c r="BZ408" s="128"/>
      <c r="CA408" s="128"/>
      <c r="CD408" s="434"/>
      <c r="CE408" s="435"/>
      <c r="CF408" s="435"/>
      <c r="CG408" s="435"/>
      <c r="CH408" s="435"/>
      <c r="CI408" s="435"/>
      <c r="CJ408" s="435"/>
      <c r="CK408" s="435"/>
      <c r="CL408" s="435"/>
      <c r="CM408" s="435"/>
      <c r="CN408" s="434"/>
      <c r="CO408" s="435"/>
      <c r="CP408" s="435"/>
      <c r="CQ408" s="435"/>
      <c r="CR408" s="435"/>
      <c r="CS408" s="435"/>
      <c r="CT408" s="435"/>
      <c r="CU408" s="435"/>
      <c r="CV408" s="435"/>
      <c r="CW408" s="435"/>
      <c r="CX408" s="128"/>
      <c r="DH408" s="128"/>
      <c r="DR408" s="434"/>
      <c r="DS408" s="435"/>
      <c r="DT408" s="435"/>
      <c r="DU408" s="435"/>
      <c r="DV408" s="435"/>
      <c r="DW408" s="435"/>
      <c r="DX408" s="435"/>
      <c r="DY408" s="435"/>
      <c r="DZ408" s="435"/>
      <c r="EA408" s="435"/>
      <c r="EB408" s="434"/>
      <c r="EC408" s="435"/>
      <c r="ED408" s="435"/>
      <c r="EE408" s="435"/>
      <c r="EF408" s="435"/>
      <c r="EG408" s="435"/>
      <c r="EH408" s="435"/>
      <c r="EI408" s="435"/>
      <c r="EJ408" s="435"/>
      <c r="EK408" s="435"/>
      <c r="EL408" s="128"/>
      <c r="EV408" s="128"/>
      <c r="FF408" s="128"/>
      <c r="FP408" s="128"/>
      <c r="FZ408" s="128"/>
      <c r="GJ408" s="128"/>
      <c r="GT408" s="128"/>
      <c r="HD408" s="128"/>
      <c r="HN408" s="128"/>
      <c r="HX408" s="128"/>
      <c r="IH408" s="128"/>
      <c r="IR408" s="128"/>
      <c r="JB408" s="128"/>
      <c r="JL408" s="128"/>
      <c r="JV408" s="128"/>
      <c r="KF408" s="128"/>
    </row>
    <row xmlns:x14ac="http://schemas.microsoft.com/office/spreadsheetml/2009/9/ac" r="409" s="3" customFormat="true" x14ac:dyDescent="0.25">
      <c r="A409" s="389"/>
      <c r="B409" s="128"/>
      <c r="L409" s="128"/>
      <c r="V409" s="128"/>
      <c r="AF409" s="128"/>
      <c r="AP409" s="434"/>
      <c r="AQ409" s="435"/>
      <c r="AR409" s="435"/>
      <c r="AS409" s="435"/>
      <c r="AT409" s="435"/>
      <c r="AU409" s="435"/>
      <c r="AV409" s="435"/>
      <c r="AW409" s="435"/>
      <c r="AX409" s="435"/>
      <c r="AY409" s="435"/>
      <c r="AZ409" s="434"/>
      <c r="BA409" s="435"/>
      <c r="BB409" s="435"/>
      <c r="BC409" s="435"/>
      <c r="BD409" s="435"/>
      <c r="BE409" s="435"/>
      <c r="BF409" s="435"/>
      <c r="BG409" s="435"/>
      <c r="BH409" s="435"/>
      <c r="BI409" s="435"/>
      <c r="BJ409" s="128"/>
      <c r="BT409" s="128"/>
      <c r="BU409" s="128"/>
      <c r="BV409" s="128"/>
      <c r="BW409" s="128"/>
      <c r="BX409" s="128"/>
      <c r="BY409" s="128"/>
      <c r="BZ409" s="128"/>
      <c r="CA409" s="128"/>
      <c r="CD409" s="434"/>
      <c r="CE409" s="435"/>
      <c r="CF409" s="435"/>
      <c r="CG409" s="435"/>
      <c r="CH409" s="435"/>
      <c r="CI409" s="435"/>
      <c r="CJ409" s="435"/>
      <c r="CK409" s="435"/>
      <c r="CL409" s="435"/>
      <c r="CM409" s="435"/>
      <c r="CN409" s="434"/>
      <c r="CO409" s="435"/>
      <c r="CP409" s="435"/>
      <c r="CQ409" s="435"/>
      <c r="CR409" s="435"/>
      <c r="CS409" s="435"/>
      <c r="CT409" s="435"/>
      <c r="CU409" s="435"/>
      <c r="CV409" s="435"/>
      <c r="CW409" s="435"/>
      <c r="CX409" s="128"/>
      <c r="DH409" s="128"/>
      <c r="DR409" s="434"/>
      <c r="DS409" s="435"/>
      <c r="DT409" s="435"/>
      <c r="DU409" s="435"/>
      <c r="DV409" s="435"/>
      <c r="DW409" s="435"/>
      <c r="DX409" s="435"/>
      <c r="DY409" s="435"/>
      <c r="DZ409" s="435"/>
      <c r="EA409" s="435"/>
      <c r="EB409" s="434"/>
      <c r="EC409" s="435"/>
      <c r="ED409" s="435"/>
      <c r="EE409" s="435"/>
      <c r="EF409" s="435"/>
      <c r="EG409" s="435"/>
      <c r="EH409" s="435"/>
      <c r="EI409" s="435"/>
      <c r="EJ409" s="435"/>
      <c r="EK409" s="435"/>
      <c r="EL409" s="128"/>
      <c r="EV409" s="128"/>
      <c r="FF409" s="128"/>
      <c r="FP409" s="128"/>
      <c r="FZ409" s="128"/>
      <c r="GJ409" s="128"/>
      <c r="GT409" s="128"/>
      <c r="HD409" s="128"/>
      <c r="HN409" s="128"/>
      <c r="HX409" s="128"/>
      <c r="IH409" s="128"/>
      <c r="IR409" s="128"/>
      <c r="JB409" s="128"/>
      <c r="JL409" s="128"/>
      <c r="JV409" s="128"/>
      <c r="KF409" s="128"/>
    </row>
    <row xmlns:x14ac="http://schemas.microsoft.com/office/spreadsheetml/2009/9/ac" r="410" s="3" customFormat="true" x14ac:dyDescent="0.25">
      <c r="A410" s="389"/>
      <c r="B410" s="128"/>
      <c r="L410" s="128"/>
      <c r="V410" s="128"/>
      <c r="AF410" s="128"/>
      <c r="AP410" s="434"/>
      <c r="AQ410" s="435"/>
      <c r="AR410" s="435"/>
      <c r="AS410" s="435"/>
      <c r="AT410" s="435"/>
      <c r="AU410" s="435"/>
      <c r="AV410" s="435"/>
      <c r="AW410" s="435"/>
      <c r="AX410" s="435"/>
      <c r="AY410" s="435"/>
      <c r="AZ410" s="434"/>
      <c r="BA410" s="435"/>
      <c r="BB410" s="435"/>
      <c r="BC410" s="435"/>
      <c r="BD410" s="435"/>
      <c r="BE410" s="435"/>
      <c r="BF410" s="435"/>
      <c r="BG410" s="435"/>
      <c r="BH410" s="435"/>
      <c r="BI410" s="435"/>
      <c r="BJ410" s="128"/>
      <c r="BT410" s="128"/>
      <c r="BU410" s="128"/>
      <c r="BV410" s="128"/>
      <c r="BW410" s="128"/>
      <c r="BX410" s="128"/>
      <c r="BY410" s="128"/>
      <c r="BZ410" s="128"/>
      <c r="CA410" s="128"/>
      <c r="CD410" s="434"/>
      <c r="CE410" s="435"/>
      <c r="CF410" s="435"/>
      <c r="CG410" s="435"/>
      <c r="CH410" s="435"/>
      <c r="CI410" s="435"/>
      <c r="CJ410" s="435"/>
      <c r="CK410" s="435"/>
      <c r="CL410" s="435"/>
      <c r="CM410" s="435"/>
      <c r="CN410" s="434"/>
      <c r="CO410" s="435"/>
      <c r="CP410" s="435"/>
      <c r="CQ410" s="435"/>
      <c r="CR410" s="435"/>
      <c r="CS410" s="435"/>
      <c r="CT410" s="435"/>
      <c r="CU410" s="435"/>
      <c r="CV410" s="435"/>
      <c r="CW410" s="435"/>
      <c r="CX410" s="128"/>
      <c r="DH410" s="128"/>
      <c r="DR410" s="434"/>
      <c r="DS410" s="435"/>
      <c r="DT410" s="435"/>
      <c r="DU410" s="435"/>
      <c r="DV410" s="435"/>
      <c r="DW410" s="435"/>
      <c r="DX410" s="435"/>
      <c r="DY410" s="435"/>
      <c r="DZ410" s="435"/>
      <c r="EA410" s="435"/>
      <c r="EB410" s="434"/>
      <c r="EC410" s="435"/>
      <c r="ED410" s="435"/>
      <c r="EE410" s="435"/>
      <c r="EF410" s="435"/>
      <c r="EG410" s="435"/>
      <c r="EH410" s="435"/>
      <c r="EI410" s="435"/>
      <c r="EJ410" s="435"/>
      <c r="EK410" s="435"/>
      <c r="EL410" s="128"/>
      <c r="EV410" s="128"/>
      <c r="FF410" s="128"/>
      <c r="FP410" s="128"/>
      <c r="FZ410" s="128"/>
      <c r="GJ410" s="128"/>
      <c r="GT410" s="128"/>
      <c r="HD410" s="128"/>
      <c r="HN410" s="128"/>
      <c r="HX410" s="128"/>
      <c r="IH410" s="128"/>
      <c r="IR410" s="128"/>
      <c r="JB410" s="128"/>
      <c r="JL410" s="128"/>
      <c r="JV410" s="128"/>
      <c r="KF410" s="128"/>
    </row>
    <row xmlns:x14ac="http://schemas.microsoft.com/office/spreadsheetml/2009/9/ac" r="411" s="3" customFormat="true" x14ac:dyDescent="0.25">
      <c r="A411" s="389"/>
      <c r="B411" s="128"/>
      <c r="L411" s="128"/>
      <c r="V411" s="128"/>
      <c r="AF411" s="128"/>
      <c r="AP411" s="434"/>
      <c r="AQ411" s="435"/>
      <c r="AR411" s="435"/>
      <c r="AS411" s="435"/>
      <c r="AT411" s="435"/>
      <c r="AU411" s="435"/>
      <c r="AV411" s="435"/>
      <c r="AW411" s="435"/>
      <c r="AX411" s="435"/>
      <c r="AY411" s="435"/>
      <c r="AZ411" s="434"/>
      <c r="BA411" s="435"/>
      <c r="BB411" s="435"/>
      <c r="BC411" s="435"/>
      <c r="BD411" s="435"/>
      <c r="BE411" s="435"/>
      <c r="BF411" s="435"/>
      <c r="BG411" s="435"/>
      <c r="BH411" s="435"/>
      <c r="BI411" s="435"/>
      <c r="BJ411" s="128"/>
      <c r="BT411" s="128"/>
      <c r="BU411" s="128"/>
      <c r="BV411" s="128"/>
      <c r="BW411" s="128"/>
      <c r="BX411" s="128"/>
      <c r="BY411" s="128"/>
      <c r="BZ411" s="128"/>
      <c r="CA411" s="128"/>
      <c r="CD411" s="434"/>
      <c r="CE411" s="435"/>
      <c r="CF411" s="435"/>
      <c r="CG411" s="435"/>
      <c r="CH411" s="435"/>
      <c r="CI411" s="435"/>
      <c r="CJ411" s="435"/>
      <c r="CK411" s="435"/>
      <c r="CL411" s="435"/>
      <c r="CM411" s="435"/>
      <c r="CN411" s="434"/>
      <c r="CO411" s="435"/>
      <c r="CP411" s="435"/>
      <c r="CQ411" s="435"/>
      <c r="CR411" s="435"/>
      <c r="CS411" s="435"/>
      <c r="CT411" s="435"/>
      <c r="CU411" s="435"/>
      <c r="CV411" s="435"/>
      <c r="CW411" s="435"/>
      <c r="CX411" s="128"/>
      <c r="DH411" s="128"/>
      <c r="DR411" s="434"/>
      <c r="DS411" s="435"/>
      <c r="DT411" s="435"/>
      <c r="DU411" s="435"/>
      <c r="DV411" s="435"/>
      <c r="DW411" s="435"/>
      <c r="DX411" s="435"/>
      <c r="DY411" s="435"/>
      <c r="DZ411" s="435"/>
      <c r="EA411" s="435"/>
      <c r="EB411" s="434"/>
      <c r="EC411" s="435"/>
      <c r="ED411" s="435"/>
      <c r="EE411" s="435"/>
      <c r="EF411" s="435"/>
      <c r="EG411" s="435"/>
      <c r="EH411" s="435"/>
      <c r="EI411" s="435"/>
      <c r="EJ411" s="435"/>
      <c r="EK411" s="435"/>
      <c r="EL411" s="128"/>
      <c r="EV411" s="128"/>
      <c r="FF411" s="128"/>
      <c r="FP411" s="128"/>
      <c r="FZ411" s="128"/>
      <c r="GJ411" s="128"/>
      <c r="GT411" s="128"/>
      <c r="HD411" s="128"/>
      <c r="HN411" s="128"/>
      <c r="HX411" s="128"/>
      <c r="IH411" s="128"/>
      <c r="IR411" s="128"/>
      <c r="JB411" s="128"/>
      <c r="JL411" s="128"/>
      <c r="JV411" s="128"/>
      <c r="KF411" s="128"/>
    </row>
    <row xmlns:x14ac="http://schemas.microsoft.com/office/spreadsheetml/2009/9/ac" r="412" s="3" customFormat="true" x14ac:dyDescent="0.25">
      <c r="A412" s="389"/>
      <c r="B412" s="128"/>
      <c r="L412" s="128"/>
      <c r="V412" s="128"/>
      <c r="AF412" s="128"/>
      <c r="AP412" s="434"/>
      <c r="AQ412" s="435"/>
      <c r="AR412" s="435"/>
      <c r="AS412" s="435"/>
      <c r="AT412" s="435"/>
      <c r="AU412" s="435"/>
      <c r="AV412" s="435"/>
      <c r="AW412" s="435"/>
      <c r="AX412" s="435"/>
      <c r="AY412" s="435"/>
      <c r="AZ412" s="434"/>
      <c r="BA412" s="435"/>
      <c r="BB412" s="435"/>
      <c r="BC412" s="435"/>
      <c r="BD412" s="435"/>
      <c r="BE412" s="435"/>
      <c r="BF412" s="435"/>
      <c r="BG412" s="435"/>
      <c r="BH412" s="435"/>
      <c r="BI412" s="435"/>
      <c r="BJ412" s="128"/>
      <c r="BT412" s="128"/>
      <c r="BU412" s="128"/>
      <c r="BV412" s="128"/>
      <c r="BW412" s="128"/>
      <c r="BX412" s="128"/>
      <c r="BY412" s="128"/>
      <c r="BZ412" s="128"/>
      <c r="CA412" s="128"/>
      <c r="CD412" s="434"/>
      <c r="CE412" s="435"/>
      <c r="CF412" s="435"/>
      <c r="CG412" s="435"/>
      <c r="CH412" s="435"/>
      <c r="CI412" s="435"/>
      <c r="CJ412" s="435"/>
      <c r="CK412" s="435"/>
      <c r="CL412" s="435"/>
      <c r="CM412" s="435"/>
      <c r="CN412" s="434"/>
      <c r="CO412" s="435"/>
      <c r="CP412" s="435"/>
      <c r="CQ412" s="435"/>
      <c r="CR412" s="435"/>
      <c r="CS412" s="435"/>
      <c r="CT412" s="435"/>
      <c r="CU412" s="435"/>
      <c r="CV412" s="435"/>
      <c r="CW412" s="435"/>
      <c r="CX412" s="128"/>
      <c r="DH412" s="128"/>
      <c r="DR412" s="434"/>
      <c r="DS412" s="435"/>
      <c r="DT412" s="435"/>
      <c r="DU412" s="435"/>
      <c r="DV412" s="435"/>
      <c r="DW412" s="435"/>
      <c r="DX412" s="435"/>
      <c r="DY412" s="435"/>
      <c r="DZ412" s="435"/>
      <c r="EA412" s="435"/>
      <c r="EB412" s="434"/>
      <c r="EC412" s="435"/>
      <c r="ED412" s="435"/>
      <c r="EE412" s="435"/>
      <c r="EF412" s="435"/>
      <c r="EG412" s="435"/>
      <c r="EH412" s="435"/>
      <c r="EI412" s="435"/>
      <c r="EJ412" s="435"/>
      <c r="EK412" s="435"/>
      <c r="EL412" s="128"/>
      <c r="EV412" s="128"/>
      <c r="FF412" s="128"/>
      <c r="FP412" s="128"/>
      <c r="FZ412" s="128"/>
      <c r="GJ412" s="128"/>
      <c r="GT412" s="128"/>
      <c r="HD412" s="128"/>
      <c r="HN412" s="128"/>
      <c r="HX412" s="128"/>
      <c r="IH412" s="128"/>
      <c r="IR412" s="128"/>
      <c r="JB412" s="128"/>
      <c r="JL412" s="128"/>
      <c r="JV412" s="128"/>
      <c r="KF412" s="128"/>
    </row>
    <row xmlns:x14ac="http://schemas.microsoft.com/office/spreadsheetml/2009/9/ac" r="413" s="3" customFormat="true" x14ac:dyDescent="0.25">
      <c r="A413" s="389"/>
      <c r="B413" s="128"/>
      <c r="L413" s="128"/>
      <c r="V413" s="128"/>
      <c r="AF413" s="128"/>
      <c r="AP413" s="434"/>
      <c r="AQ413" s="435"/>
      <c r="AR413" s="435"/>
      <c r="AS413" s="435"/>
      <c r="AT413" s="435"/>
      <c r="AU413" s="435"/>
      <c r="AV413" s="435"/>
      <c r="AW413" s="435"/>
      <c r="AX413" s="435"/>
      <c r="AY413" s="435"/>
      <c r="AZ413" s="434"/>
      <c r="BA413" s="435"/>
      <c r="BB413" s="435"/>
      <c r="BC413" s="435"/>
      <c r="BD413" s="435"/>
      <c r="BE413" s="435"/>
      <c r="BF413" s="435"/>
      <c r="BG413" s="435"/>
      <c r="BH413" s="435"/>
      <c r="BI413" s="435"/>
      <c r="BJ413" s="128"/>
      <c r="BT413" s="128"/>
      <c r="BU413" s="128"/>
      <c r="BV413" s="128"/>
      <c r="BW413" s="128"/>
      <c r="BX413" s="128"/>
      <c r="BY413" s="128"/>
      <c r="BZ413" s="128"/>
      <c r="CA413" s="128"/>
      <c r="CD413" s="434"/>
      <c r="CE413" s="435"/>
      <c r="CF413" s="435"/>
      <c r="CG413" s="435"/>
      <c r="CH413" s="435"/>
      <c r="CI413" s="435"/>
      <c r="CJ413" s="435"/>
      <c r="CK413" s="435"/>
      <c r="CL413" s="435"/>
      <c r="CM413" s="435"/>
      <c r="CN413" s="434"/>
      <c r="CO413" s="435"/>
      <c r="CP413" s="435"/>
      <c r="CQ413" s="435"/>
      <c r="CR413" s="435"/>
      <c r="CS413" s="435"/>
      <c r="CT413" s="435"/>
      <c r="CU413" s="435"/>
      <c r="CV413" s="435"/>
      <c r="CW413" s="435"/>
      <c r="CX413" s="128"/>
      <c r="DH413" s="128"/>
      <c r="DR413" s="434"/>
      <c r="DS413" s="435"/>
      <c r="DT413" s="435"/>
      <c r="DU413" s="435"/>
      <c r="DV413" s="435"/>
      <c r="DW413" s="435"/>
      <c r="DX413" s="435"/>
      <c r="DY413" s="435"/>
      <c r="DZ413" s="435"/>
      <c r="EA413" s="435"/>
      <c r="EB413" s="434"/>
      <c r="EC413" s="435"/>
      <c r="ED413" s="435"/>
      <c r="EE413" s="435"/>
      <c r="EF413" s="435"/>
      <c r="EG413" s="435"/>
      <c r="EH413" s="435"/>
      <c r="EI413" s="435"/>
      <c r="EJ413" s="435"/>
      <c r="EK413" s="435"/>
      <c r="EL413" s="128"/>
      <c r="EV413" s="128"/>
      <c r="FF413" s="128"/>
      <c r="FP413" s="128"/>
      <c r="FZ413" s="128"/>
      <c r="GJ413" s="128"/>
      <c r="GT413" s="128"/>
      <c r="HD413" s="128"/>
      <c r="HN413" s="128"/>
      <c r="HX413" s="128"/>
      <c r="IH413" s="128"/>
      <c r="IR413" s="128"/>
      <c r="JB413" s="128"/>
      <c r="JL413" s="128"/>
      <c r="JV413" s="128"/>
      <c r="KF413" s="128"/>
    </row>
    <row xmlns:x14ac="http://schemas.microsoft.com/office/spreadsheetml/2009/9/ac" r="414" s="3" customFormat="true" x14ac:dyDescent="0.25">
      <c r="A414" s="389"/>
      <c r="B414" s="128"/>
      <c r="L414" s="128"/>
      <c r="V414" s="128"/>
      <c r="AF414" s="128"/>
      <c r="AP414" s="434"/>
      <c r="AQ414" s="435"/>
      <c r="AR414" s="435"/>
      <c r="AS414" s="435"/>
      <c r="AT414" s="435"/>
      <c r="AU414" s="435"/>
      <c r="AV414" s="435"/>
      <c r="AW414" s="435"/>
      <c r="AX414" s="435"/>
      <c r="AY414" s="435"/>
      <c r="AZ414" s="434"/>
      <c r="BA414" s="435"/>
      <c r="BB414" s="435"/>
      <c r="BC414" s="435"/>
      <c r="BD414" s="435"/>
      <c r="BE414" s="435"/>
      <c r="BF414" s="435"/>
      <c r="BG414" s="435"/>
      <c r="BH414" s="435"/>
      <c r="BI414" s="435"/>
      <c r="BJ414" s="128"/>
      <c r="BT414" s="128"/>
      <c r="BU414" s="128"/>
      <c r="BV414" s="128"/>
      <c r="BW414" s="128"/>
      <c r="BX414" s="128"/>
      <c r="BY414" s="128"/>
      <c r="BZ414" s="128"/>
      <c r="CA414" s="128"/>
      <c r="CD414" s="434"/>
      <c r="CE414" s="435"/>
      <c r="CF414" s="435"/>
      <c r="CG414" s="435"/>
      <c r="CH414" s="435"/>
      <c r="CI414" s="435"/>
      <c r="CJ414" s="435"/>
      <c r="CK414" s="435"/>
      <c r="CL414" s="435"/>
      <c r="CM414" s="435"/>
      <c r="CN414" s="434"/>
      <c r="CO414" s="435"/>
      <c r="CP414" s="435"/>
      <c r="CQ414" s="435"/>
      <c r="CR414" s="435"/>
      <c r="CS414" s="435"/>
      <c r="CT414" s="435"/>
      <c r="CU414" s="435"/>
      <c r="CV414" s="435"/>
      <c r="CW414" s="435"/>
      <c r="CX414" s="128"/>
      <c r="DH414" s="128"/>
      <c r="DR414" s="434"/>
      <c r="DS414" s="435"/>
      <c r="DT414" s="435"/>
      <c r="DU414" s="435"/>
      <c r="DV414" s="435"/>
      <c r="DW414" s="435"/>
      <c r="DX414" s="435"/>
      <c r="DY414" s="435"/>
      <c r="DZ414" s="435"/>
      <c r="EA414" s="435"/>
      <c r="EB414" s="434"/>
      <c r="EC414" s="435"/>
      <c r="ED414" s="435"/>
      <c r="EE414" s="435"/>
      <c r="EF414" s="435"/>
      <c r="EG414" s="435"/>
      <c r="EH414" s="435"/>
      <c r="EI414" s="435"/>
      <c r="EJ414" s="435"/>
      <c r="EK414" s="435"/>
      <c r="EL414" s="128"/>
      <c r="EV414" s="128"/>
      <c r="FF414" s="128"/>
      <c r="FP414" s="128"/>
      <c r="FZ414" s="128"/>
      <c r="GJ414" s="128"/>
      <c r="GT414" s="128"/>
      <c r="HD414" s="128"/>
      <c r="HN414" s="128"/>
      <c r="HX414" s="128"/>
      <c r="IH414" s="128"/>
      <c r="IR414" s="128"/>
      <c r="JB414" s="128"/>
      <c r="JL414" s="128"/>
      <c r="JV414" s="128"/>
      <c r="KF414" s="128"/>
    </row>
    <row xmlns:x14ac="http://schemas.microsoft.com/office/spreadsheetml/2009/9/ac" r="415" s="3" customFormat="true" x14ac:dyDescent="0.25">
      <c r="A415" s="389"/>
      <c r="B415" s="128"/>
      <c r="L415" s="128"/>
      <c r="V415" s="128"/>
      <c r="AF415" s="128"/>
      <c r="AP415" s="434"/>
      <c r="AQ415" s="435"/>
      <c r="AR415" s="435"/>
      <c r="AS415" s="435"/>
      <c r="AT415" s="435"/>
      <c r="AU415" s="435"/>
      <c r="AV415" s="435"/>
      <c r="AW415" s="435"/>
      <c r="AX415" s="435"/>
      <c r="AY415" s="435"/>
      <c r="AZ415" s="434"/>
      <c r="BA415" s="435"/>
      <c r="BB415" s="435"/>
      <c r="BC415" s="435"/>
      <c r="BD415" s="435"/>
      <c r="BE415" s="435"/>
      <c r="BF415" s="435"/>
      <c r="BG415" s="435"/>
      <c r="BH415" s="435"/>
      <c r="BI415" s="435"/>
      <c r="BJ415" s="128"/>
      <c r="BT415" s="128"/>
      <c r="BU415" s="128"/>
      <c r="BV415" s="128"/>
      <c r="BW415" s="128"/>
      <c r="BX415" s="128"/>
      <c r="BY415" s="128"/>
      <c r="BZ415" s="128"/>
      <c r="CA415" s="128"/>
      <c r="CD415" s="434"/>
      <c r="CE415" s="435"/>
      <c r="CF415" s="435"/>
      <c r="CG415" s="435"/>
      <c r="CH415" s="435"/>
      <c r="CI415" s="435"/>
      <c r="CJ415" s="435"/>
      <c r="CK415" s="435"/>
      <c r="CL415" s="435"/>
      <c r="CM415" s="435"/>
      <c r="CN415" s="434"/>
      <c r="CO415" s="435"/>
      <c r="CP415" s="435"/>
      <c r="CQ415" s="435"/>
      <c r="CR415" s="435"/>
      <c r="CS415" s="435"/>
      <c r="CT415" s="435"/>
      <c r="CU415" s="435"/>
      <c r="CV415" s="435"/>
      <c r="CW415" s="435"/>
      <c r="CX415" s="128"/>
      <c r="DH415" s="128"/>
      <c r="DR415" s="434"/>
      <c r="DS415" s="435"/>
      <c r="DT415" s="435"/>
      <c r="DU415" s="435"/>
      <c r="DV415" s="435"/>
      <c r="DW415" s="435"/>
      <c r="DX415" s="435"/>
      <c r="DY415" s="435"/>
      <c r="DZ415" s="435"/>
      <c r="EA415" s="435"/>
      <c r="EB415" s="434"/>
      <c r="EC415" s="435"/>
      <c r="ED415" s="435"/>
      <c r="EE415" s="435"/>
      <c r="EF415" s="435"/>
      <c r="EG415" s="435"/>
      <c r="EH415" s="435"/>
      <c r="EI415" s="435"/>
      <c r="EJ415" s="435"/>
      <c r="EK415" s="435"/>
      <c r="EL415" s="128"/>
      <c r="EV415" s="128"/>
      <c r="FF415" s="128"/>
      <c r="FP415" s="128"/>
      <c r="FZ415" s="128"/>
      <c r="GJ415" s="128"/>
      <c r="GT415" s="128"/>
      <c r="HD415" s="128"/>
      <c r="HN415" s="128"/>
      <c r="HX415" s="128"/>
      <c r="IH415" s="128"/>
      <c r="IR415" s="128"/>
      <c r="JB415" s="128"/>
      <c r="JL415" s="128"/>
      <c r="JV415" s="128"/>
      <c r="KF415" s="128"/>
    </row>
    <row xmlns:x14ac="http://schemas.microsoft.com/office/spreadsheetml/2009/9/ac" r="416" s="3" customFormat="true" x14ac:dyDescent="0.25">
      <c r="A416" s="389"/>
      <c r="B416" s="128"/>
      <c r="L416" s="128"/>
      <c r="V416" s="128"/>
      <c r="AF416" s="128"/>
      <c r="AP416" s="434"/>
      <c r="AQ416" s="435"/>
      <c r="AR416" s="435"/>
      <c r="AS416" s="435"/>
      <c r="AT416" s="435"/>
      <c r="AU416" s="435"/>
      <c r="AV416" s="435"/>
      <c r="AW416" s="435"/>
      <c r="AX416" s="435"/>
      <c r="AY416" s="435"/>
      <c r="AZ416" s="434"/>
      <c r="BA416" s="435"/>
      <c r="BB416" s="435"/>
      <c r="BC416" s="435"/>
      <c r="BD416" s="435"/>
      <c r="BE416" s="435"/>
      <c r="BF416" s="435"/>
      <c r="BG416" s="435"/>
      <c r="BH416" s="435"/>
      <c r="BI416" s="435"/>
      <c r="BJ416" s="128"/>
      <c r="BT416" s="128"/>
      <c r="BU416" s="128"/>
      <c r="BV416" s="128"/>
      <c r="BW416" s="128"/>
      <c r="BX416" s="128"/>
      <c r="BY416" s="128"/>
      <c r="BZ416" s="128"/>
      <c r="CA416" s="128"/>
      <c r="CD416" s="434"/>
      <c r="CE416" s="435"/>
      <c r="CF416" s="435"/>
      <c r="CG416" s="435"/>
      <c r="CH416" s="435"/>
      <c r="CI416" s="435"/>
      <c r="CJ416" s="435"/>
      <c r="CK416" s="435"/>
      <c r="CL416" s="435"/>
      <c r="CM416" s="435"/>
      <c r="CN416" s="434"/>
      <c r="CO416" s="435"/>
      <c r="CP416" s="435"/>
      <c r="CQ416" s="435"/>
      <c r="CR416" s="435"/>
      <c r="CS416" s="435"/>
      <c r="CT416" s="435"/>
      <c r="CU416" s="435"/>
      <c r="CV416" s="435"/>
      <c r="CW416" s="435"/>
      <c r="CX416" s="128"/>
      <c r="DH416" s="128"/>
      <c r="DR416" s="434"/>
      <c r="DS416" s="435"/>
      <c r="DT416" s="435"/>
      <c r="DU416" s="435"/>
      <c r="DV416" s="435"/>
      <c r="DW416" s="435"/>
      <c r="DX416" s="435"/>
      <c r="DY416" s="435"/>
      <c r="DZ416" s="435"/>
      <c r="EA416" s="435"/>
      <c r="EB416" s="434"/>
      <c r="EC416" s="435"/>
      <c r="ED416" s="435"/>
      <c r="EE416" s="435"/>
      <c r="EF416" s="435"/>
      <c r="EG416" s="435"/>
      <c r="EH416" s="435"/>
      <c r="EI416" s="435"/>
      <c r="EJ416" s="435"/>
      <c r="EK416" s="435"/>
      <c r="EL416" s="128"/>
      <c r="EV416" s="128"/>
      <c r="FF416" s="128"/>
      <c r="FP416" s="128"/>
      <c r="FZ416" s="128"/>
      <c r="GJ416" s="128"/>
      <c r="GT416" s="128"/>
      <c r="HD416" s="128"/>
      <c r="HN416" s="128"/>
      <c r="HX416" s="128"/>
      <c r="IH416" s="128"/>
      <c r="IR416" s="128"/>
      <c r="JB416" s="128"/>
      <c r="JL416" s="128"/>
      <c r="JV416" s="128"/>
      <c r="KF416" s="128"/>
    </row>
    <row xmlns:x14ac="http://schemas.microsoft.com/office/spreadsheetml/2009/9/ac" r="417" s="3" customFormat="true" x14ac:dyDescent="0.25">
      <c r="A417" s="389"/>
      <c r="B417" s="128"/>
      <c r="L417" s="128"/>
      <c r="V417" s="128"/>
      <c r="AF417" s="128"/>
      <c r="AP417" s="434"/>
      <c r="AQ417" s="435"/>
      <c r="AR417" s="435"/>
      <c r="AS417" s="435"/>
      <c r="AT417" s="435"/>
      <c r="AU417" s="435"/>
      <c r="AV417" s="435"/>
      <c r="AW417" s="435"/>
      <c r="AX417" s="435"/>
      <c r="AY417" s="435"/>
      <c r="AZ417" s="434"/>
      <c r="BA417" s="435"/>
      <c r="BB417" s="435"/>
      <c r="BC417" s="435"/>
      <c r="BD417" s="435"/>
      <c r="BE417" s="435"/>
      <c r="BF417" s="435"/>
      <c r="BG417" s="435"/>
      <c r="BH417" s="435"/>
      <c r="BI417" s="435"/>
      <c r="BJ417" s="128"/>
      <c r="BT417" s="128"/>
      <c r="BU417" s="128"/>
      <c r="BV417" s="128"/>
      <c r="BW417" s="128"/>
      <c r="BX417" s="128"/>
      <c r="BY417" s="128"/>
      <c r="BZ417" s="128"/>
      <c r="CA417" s="128"/>
      <c r="CD417" s="434"/>
      <c r="CE417" s="435"/>
      <c r="CF417" s="435"/>
      <c r="CG417" s="435"/>
      <c r="CH417" s="435"/>
      <c r="CI417" s="435"/>
      <c r="CJ417" s="435"/>
      <c r="CK417" s="435"/>
      <c r="CL417" s="435"/>
      <c r="CM417" s="435"/>
      <c r="CN417" s="434"/>
      <c r="CO417" s="435"/>
      <c r="CP417" s="435"/>
      <c r="CQ417" s="435"/>
      <c r="CR417" s="435"/>
      <c r="CS417" s="435"/>
      <c r="CT417" s="435"/>
      <c r="CU417" s="435"/>
      <c r="CV417" s="435"/>
      <c r="CW417" s="435"/>
      <c r="CX417" s="128"/>
      <c r="DH417" s="128"/>
      <c r="DR417" s="434"/>
      <c r="DS417" s="435"/>
      <c r="DT417" s="435"/>
      <c r="DU417" s="435"/>
      <c r="DV417" s="435"/>
      <c r="DW417" s="435"/>
      <c r="DX417" s="435"/>
      <c r="DY417" s="435"/>
      <c r="DZ417" s="435"/>
      <c r="EA417" s="435"/>
      <c r="EB417" s="434"/>
      <c r="EC417" s="435"/>
      <c r="ED417" s="435"/>
      <c r="EE417" s="435"/>
      <c r="EF417" s="435"/>
      <c r="EG417" s="435"/>
      <c r="EH417" s="435"/>
      <c r="EI417" s="435"/>
      <c r="EJ417" s="435"/>
      <c r="EK417" s="435"/>
      <c r="EL417" s="128"/>
      <c r="EV417" s="128"/>
      <c r="FF417" s="128"/>
      <c r="FP417" s="128"/>
      <c r="FZ417" s="128"/>
      <c r="GJ417" s="128"/>
      <c r="GT417" s="128"/>
      <c r="HD417" s="128"/>
      <c r="HN417" s="128"/>
      <c r="HX417" s="128"/>
      <c r="IH417" s="128"/>
      <c r="IR417" s="128"/>
      <c r="JB417" s="128"/>
      <c r="JL417" s="128"/>
      <c r="JV417" s="128"/>
      <c r="KF417" s="128"/>
    </row>
    <row xmlns:x14ac="http://schemas.microsoft.com/office/spreadsheetml/2009/9/ac" r="418" s="3" customFormat="true" x14ac:dyDescent="0.25">
      <c r="A418" s="389"/>
      <c r="B418" s="128"/>
      <c r="L418" s="128"/>
      <c r="V418" s="128"/>
      <c r="AF418" s="128"/>
      <c r="AP418" s="434"/>
      <c r="AQ418" s="435"/>
      <c r="AR418" s="435"/>
      <c r="AS418" s="435"/>
      <c r="AT418" s="435"/>
      <c r="AU418" s="435"/>
      <c r="AV418" s="435"/>
      <c r="AW418" s="435"/>
      <c r="AX418" s="435"/>
      <c r="AY418" s="435"/>
      <c r="AZ418" s="434"/>
      <c r="BA418" s="435"/>
      <c r="BB418" s="435"/>
      <c r="BC418" s="435"/>
      <c r="BD418" s="435"/>
      <c r="BE418" s="435"/>
      <c r="BF418" s="435"/>
      <c r="BG418" s="435"/>
      <c r="BH418" s="435"/>
      <c r="BI418" s="435"/>
      <c r="BJ418" s="128"/>
      <c r="BT418" s="128"/>
      <c r="BU418" s="128"/>
      <c r="BV418" s="128"/>
      <c r="BW418" s="128"/>
      <c r="BX418" s="128"/>
      <c r="BY418" s="128"/>
      <c r="BZ418" s="128"/>
      <c r="CA418" s="128"/>
      <c r="CD418" s="434"/>
      <c r="CE418" s="435"/>
      <c r="CF418" s="435"/>
      <c r="CG418" s="435"/>
      <c r="CH418" s="435"/>
      <c r="CI418" s="435"/>
      <c r="CJ418" s="435"/>
      <c r="CK418" s="435"/>
      <c r="CL418" s="435"/>
      <c r="CM418" s="435"/>
      <c r="CN418" s="434"/>
      <c r="CO418" s="435"/>
      <c r="CP418" s="435"/>
      <c r="CQ418" s="435"/>
      <c r="CR418" s="435"/>
      <c r="CS418" s="435"/>
      <c r="CT418" s="435"/>
      <c r="CU418" s="435"/>
      <c r="CV418" s="435"/>
      <c r="CW418" s="435"/>
      <c r="CX418" s="128"/>
      <c r="DH418" s="128"/>
      <c r="DR418" s="434"/>
      <c r="DS418" s="435"/>
      <c r="DT418" s="435"/>
      <c r="DU418" s="435"/>
      <c r="DV418" s="435"/>
      <c r="DW418" s="435"/>
      <c r="DX418" s="435"/>
      <c r="DY418" s="435"/>
      <c r="DZ418" s="435"/>
      <c r="EA418" s="435"/>
      <c r="EB418" s="434"/>
      <c r="EC418" s="435"/>
      <c r="ED418" s="435"/>
      <c r="EE418" s="435"/>
      <c r="EF418" s="435"/>
      <c r="EG418" s="435"/>
      <c r="EH418" s="435"/>
      <c r="EI418" s="435"/>
      <c r="EJ418" s="435"/>
      <c r="EK418" s="435"/>
      <c r="EL418" s="128"/>
      <c r="EV418" s="128"/>
      <c r="FF418" s="128"/>
      <c r="FP418" s="128"/>
      <c r="FZ418" s="128"/>
      <c r="GJ418" s="128"/>
      <c r="GT418" s="128"/>
      <c r="HD418" s="128"/>
      <c r="HN418" s="128"/>
      <c r="HX418" s="128"/>
      <c r="IH418" s="128"/>
      <c r="IR418" s="128"/>
      <c r="JB418" s="128"/>
      <c r="JL418" s="128"/>
      <c r="JV418" s="128"/>
      <c r="KF418" s="128"/>
    </row>
    <row xmlns:x14ac="http://schemas.microsoft.com/office/spreadsheetml/2009/9/ac" r="419" s="3" customFormat="true" x14ac:dyDescent="0.25">
      <c r="A419" s="389"/>
      <c r="B419" s="128"/>
      <c r="L419" s="128"/>
      <c r="V419" s="128"/>
      <c r="AF419" s="128"/>
      <c r="AP419" s="434"/>
      <c r="AQ419" s="435"/>
      <c r="AR419" s="435"/>
      <c r="AS419" s="435"/>
      <c r="AT419" s="435"/>
      <c r="AU419" s="435"/>
      <c r="AV419" s="435"/>
      <c r="AW419" s="435"/>
      <c r="AX419" s="435"/>
      <c r="AY419" s="435"/>
      <c r="AZ419" s="434"/>
      <c r="BA419" s="435"/>
      <c r="BB419" s="435"/>
      <c r="BC419" s="435"/>
      <c r="BD419" s="435"/>
      <c r="BE419" s="435"/>
      <c r="BF419" s="435"/>
      <c r="BG419" s="435"/>
      <c r="BH419" s="435"/>
      <c r="BI419" s="435"/>
      <c r="BJ419" s="128"/>
      <c r="BT419" s="128"/>
      <c r="BU419" s="128"/>
      <c r="BV419" s="128"/>
      <c r="BW419" s="128"/>
      <c r="BX419" s="128"/>
      <c r="BY419" s="128"/>
      <c r="BZ419" s="128"/>
      <c r="CA419" s="128"/>
      <c r="CD419" s="434"/>
      <c r="CE419" s="435"/>
      <c r="CF419" s="435"/>
      <c r="CG419" s="435"/>
      <c r="CH419" s="435"/>
      <c r="CI419" s="435"/>
      <c r="CJ419" s="435"/>
      <c r="CK419" s="435"/>
      <c r="CL419" s="435"/>
      <c r="CM419" s="435"/>
      <c r="CN419" s="434"/>
      <c r="CO419" s="435"/>
      <c r="CP419" s="435"/>
      <c r="CQ419" s="435"/>
      <c r="CR419" s="435"/>
      <c r="CS419" s="435"/>
      <c r="CT419" s="435"/>
      <c r="CU419" s="435"/>
      <c r="CV419" s="435"/>
      <c r="CW419" s="435"/>
      <c r="CX419" s="128"/>
      <c r="DH419" s="128"/>
      <c r="DR419" s="434"/>
      <c r="DS419" s="435"/>
      <c r="DT419" s="435"/>
      <c r="DU419" s="435"/>
      <c r="DV419" s="435"/>
      <c r="DW419" s="435"/>
      <c r="DX419" s="435"/>
      <c r="DY419" s="435"/>
      <c r="DZ419" s="435"/>
      <c r="EA419" s="435"/>
      <c r="EB419" s="434"/>
      <c r="EC419" s="435"/>
      <c r="ED419" s="435"/>
      <c r="EE419" s="435"/>
      <c r="EF419" s="435"/>
      <c r="EG419" s="435"/>
      <c r="EH419" s="435"/>
      <c r="EI419" s="435"/>
      <c r="EJ419" s="435"/>
      <c r="EK419" s="435"/>
      <c r="EL419" s="128"/>
      <c r="EV419" s="128"/>
      <c r="FF419" s="128"/>
      <c r="FP419" s="128"/>
      <c r="FZ419" s="128"/>
      <c r="GJ419" s="128"/>
      <c r="GT419" s="128"/>
      <c r="HD419" s="128"/>
      <c r="HN419" s="128"/>
      <c r="HX419" s="128"/>
      <c r="IH419" s="128"/>
      <c r="IR419" s="128"/>
      <c r="JB419" s="128"/>
      <c r="JL419" s="128"/>
      <c r="JV419" s="128"/>
      <c r="KF419" s="128"/>
    </row>
    <row xmlns:x14ac="http://schemas.microsoft.com/office/spreadsheetml/2009/9/ac" r="420" s="3" customFormat="true" x14ac:dyDescent="0.25">
      <c r="A420" s="389"/>
      <c r="B420" s="128"/>
      <c r="L420" s="128"/>
      <c r="V420" s="128"/>
      <c r="AF420" s="128"/>
      <c r="AP420" s="434"/>
      <c r="AQ420" s="435"/>
      <c r="AR420" s="435"/>
      <c r="AS420" s="435"/>
      <c r="AT420" s="435"/>
      <c r="AU420" s="435"/>
      <c r="AV420" s="435"/>
      <c r="AW420" s="435"/>
      <c r="AX420" s="435"/>
      <c r="AY420" s="435"/>
      <c r="AZ420" s="434"/>
      <c r="BA420" s="435"/>
      <c r="BB420" s="435"/>
      <c r="BC420" s="435"/>
      <c r="BD420" s="435"/>
      <c r="BE420" s="435"/>
      <c r="BF420" s="435"/>
      <c r="BG420" s="435"/>
      <c r="BH420" s="435"/>
      <c r="BI420" s="435"/>
      <c r="BJ420" s="128"/>
      <c r="BT420" s="128"/>
      <c r="BU420" s="128"/>
      <c r="BV420" s="128"/>
      <c r="BW420" s="128"/>
      <c r="BX420" s="128"/>
      <c r="BY420" s="128"/>
      <c r="BZ420" s="128"/>
      <c r="CA420" s="128"/>
      <c r="CD420" s="434"/>
      <c r="CE420" s="435"/>
      <c r="CF420" s="435"/>
      <c r="CG420" s="435"/>
      <c r="CH420" s="435"/>
      <c r="CI420" s="435"/>
      <c r="CJ420" s="435"/>
      <c r="CK420" s="435"/>
      <c r="CL420" s="435"/>
      <c r="CM420" s="435"/>
      <c r="CN420" s="434"/>
      <c r="CO420" s="435"/>
      <c r="CP420" s="435"/>
      <c r="CQ420" s="435"/>
      <c r="CR420" s="435"/>
      <c r="CS420" s="435"/>
      <c r="CT420" s="435"/>
      <c r="CU420" s="435"/>
      <c r="CV420" s="435"/>
      <c r="CW420" s="435"/>
      <c r="CX420" s="128"/>
      <c r="DH420" s="128"/>
      <c r="DR420" s="434"/>
      <c r="DS420" s="435"/>
      <c r="DT420" s="435"/>
      <c r="DU420" s="435"/>
      <c r="DV420" s="435"/>
      <c r="DW420" s="435"/>
      <c r="DX420" s="435"/>
      <c r="DY420" s="435"/>
      <c r="DZ420" s="435"/>
      <c r="EA420" s="435"/>
      <c r="EB420" s="434"/>
      <c r="EC420" s="435"/>
      <c r="ED420" s="435"/>
      <c r="EE420" s="435"/>
      <c r="EF420" s="435"/>
      <c r="EG420" s="435"/>
      <c r="EH420" s="435"/>
      <c r="EI420" s="435"/>
      <c r="EJ420" s="435"/>
      <c r="EK420" s="435"/>
      <c r="EL420" s="128"/>
      <c r="EV420" s="128"/>
      <c r="FF420" s="128"/>
      <c r="FP420" s="128"/>
      <c r="FZ420" s="128"/>
      <c r="GJ420" s="128"/>
      <c r="GT420" s="128"/>
      <c r="HD420" s="128"/>
      <c r="HN420" s="128"/>
      <c r="HX420" s="128"/>
      <c r="IH420" s="128"/>
      <c r="IR420" s="128"/>
      <c r="JB420" s="128"/>
      <c r="JL420" s="128"/>
      <c r="JV420" s="128"/>
      <c r="KF420" s="128"/>
    </row>
    <row xmlns:x14ac="http://schemas.microsoft.com/office/spreadsheetml/2009/9/ac" r="421" s="3" customFormat="true" x14ac:dyDescent="0.25">
      <c r="A421" s="389"/>
      <c r="B421" s="128"/>
      <c r="L421" s="128"/>
      <c r="V421" s="128"/>
      <c r="AF421" s="128"/>
      <c r="AP421" s="434"/>
      <c r="AQ421" s="435"/>
      <c r="AR421" s="435"/>
      <c r="AS421" s="435"/>
      <c r="AT421" s="435"/>
      <c r="AU421" s="435"/>
      <c r="AV421" s="435"/>
      <c r="AW421" s="435"/>
      <c r="AX421" s="435"/>
      <c r="AY421" s="435"/>
      <c r="AZ421" s="434"/>
      <c r="BA421" s="435"/>
      <c r="BB421" s="435"/>
      <c r="BC421" s="435"/>
      <c r="BD421" s="435"/>
      <c r="BE421" s="435"/>
      <c r="BF421" s="435"/>
      <c r="BG421" s="435"/>
      <c r="BH421" s="435"/>
      <c r="BI421" s="435"/>
      <c r="BJ421" s="128"/>
      <c r="BT421" s="128"/>
      <c r="BU421" s="128"/>
      <c r="BV421" s="128"/>
      <c r="BW421" s="128"/>
      <c r="BX421" s="128"/>
      <c r="BY421" s="128"/>
      <c r="BZ421" s="128"/>
      <c r="CA421" s="128"/>
      <c r="CD421" s="434"/>
      <c r="CE421" s="435"/>
      <c r="CF421" s="435"/>
      <c r="CG421" s="435"/>
      <c r="CH421" s="435"/>
      <c r="CI421" s="435"/>
      <c r="CJ421" s="435"/>
      <c r="CK421" s="435"/>
      <c r="CL421" s="435"/>
      <c r="CM421" s="435"/>
      <c r="CN421" s="434"/>
      <c r="CO421" s="435"/>
      <c r="CP421" s="435"/>
      <c r="CQ421" s="435"/>
      <c r="CR421" s="435"/>
      <c r="CS421" s="435"/>
      <c r="CT421" s="435"/>
      <c r="CU421" s="435"/>
      <c r="CV421" s="435"/>
      <c r="CW421" s="435"/>
      <c r="CX421" s="128"/>
      <c r="DH421" s="128"/>
      <c r="DR421" s="434"/>
      <c r="DS421" s="435"/>
      <c r="DT421" s="435"/>
      <c r="DU421" s="435"/>
      <c r="DV421" s="435"/>
      <c r="DW421" s="435"/>
      <c r="DX421" s="435"/>
      <c r="DY421" s="435"/>
      <c r="DZ421" s="435"/>
      <c r="EA421" s="435"/>
      <c r="EB421" s="434"/>
      <c r="EC421" s="435"/>
      <c r="ED421" s="435"/>
      <c r="EE421" s="435"/>
      <c r="EF421" s="435"/>
      <c r="EG421" s="435"/>
      <c r="EH421" s="435"/>
      <c r="EI421" s="435"/>
      <c r="EJ421" s="435"/>
      <c r="EK421" s="435"/>
      <c r="EL421" s="128"/>
      <c r="EV421" s="128"/>
      <c r="FF421" s="128"/>
      <c r="FP421" s="128"/>
      <c r="FZ421" s="128"/>
      <c r="GJ421" s="128"/>
      <c r="GT421" s="128"/>
      <c r="HD421" s="128"/>
      <c r="HN421" s="128"/>
      <c r="HX421" s="128"/>
      <c r="IH421" s="128"/>
      <c r="IR421" s="128"/>
      <c r="JB421" s="128"/>
      <c r="JL421" s="128"/>
      <c r="JV421" s="128"/>
      <c r="KF421" s="128"/>
    </row>
    <row xmlns:x14ac="http://schemas.microsoft.com/office/spreadsheetml/2009/9/ac" r="422" s="3" customFormat="true" x14ac:dyDescent="0.25">
      <c r="A422" s="389"/>
      <c r="B422" s="128"/>
      <c r="L422" s="128"/>
      <c r="V422" s="128"/>
      <c r="AF422" s="128"/>
      <c r="AP422" s="434"/>
      <c r="AQ422" s="435"/>
      <c r="AR422" s="435"/>
      <c r="AS422" s="435"/>
      <c r="AT422" s="435"/>
      <c r="AU422" s="435"/>
      <c r="AV422" s="435"/>
      <c r="AW422" s="435"/>
      <c r="AX422" s="435"/>
      <c r="AY422" s="435"/>
      <c r="AZ422" s="434"/>
      <c r="BA422" s="435"/>
      <c r="BB422" s="435"/>
      <c r="BC422" s="435"/>
      <c r="BD422" s="435"/>
      <c r="BE422" s="435"/>
      <c r="BF422" s="435"/>
      <c r="BG422" s="435"/>
      <c r="BH422" s="435"/>
      <c r="BI422" s="435"/>
      <c r="BJ422" s="128"/>
      <c r="BT422" s="128"/>
      <c r="BU422" s="128"/>
      <c r="BV422" s="128"/>
      <c r="BW422" s="128"/>
      <c r="BX422" s="128"/>
      <c r="BY422" s="128"/>
      <c r="BZ422" s="128"/>
      <c r="CA422" s="128"/>
      <c r="CD422" s="434"/>
      <c r="CE422" s="435"/>
      <c r="CF422" s="435"/>
      <c r="CG422" s="435"/>
      <c r="CH422" s="435"/>
      <c r="CI422" s="435"/>
      <c r="CJ422" s="435"/>
      <c r="CK422" s="435"/>
      <c r="CL422" s="435"/>
      <c r="CM422" s="435"/>
      <c r="CN422" s="434"/>
      <c r="CO422" s="435"/>
      <c r="CP422" s="435"/>
      <c r="CQ422" s="435"/>
      <c r="CR422" s="435"/>
      <c r="CS422" s="435"/>
      <c r="CT422" s="435"/>
      <c r="CU422" s="435"/>
      <c r="CV422" s="435"/>
      <c r="CW422" s="435"/>
      <c r="CX422" s="128"/>
      <c r="DH422" s="128"/>
      <c r="DR422" s="434"/>
      <c r="DS422" s="435"/>
      <c r="DT422" s="435"/>
      <c r="DU422" s="435"/>
      <c r="DV422" s="435"/>
      <c r="DW422" s="435"/>
      <c r="DX422" s="435"/>
      <c r="DY422" s="435"/>
      <c r="DZ422" s="435"/>
      <c r="EA422" s="435"/>
      <c r="EB422" s="434"/>
      <c r="EC422" s="435"/>
      <c r="ED422" s="435"/>
      <c r="EE422" s="435"/>
      <c r="EF422" s="435"/>
      <c r="EG422" s="435"/>
      <c r="EH422" s="435"/>
      <c r="EI422" s="435"/>
      <c r="EJ422" s="435"/>
      <c r="EK422" s="435"/>
      <c r="EL422" s="128"/>
      <c r="EV422" s="128"/>
      <c r="FF422" s="128"/>
      <c r="FP422" s="128"/>
      <c r="FZ422" s="128"/>
      <c r="GJ422" s="128"/>
      <c r="GT422" s="128"/>
      <c r="HD422" s="128"/>
      <c r="HN422" s="128"/>
      <c r="HX422" s="128"/>
      <c r="IH422" s="128"/>
      <c r="IR422" s="128"/>
      <c r="JB422" s="128"/>
      <c r="JL422" s="128"/>
      <c r="JV422" s="128"/>
      <c r="KF422" s="128"/>
    </row>
    <row xmlns:x14ac="http://schemas.microsoft.com/office/spreadsheetml/2009/9/ac" r="423" s="3" customFormat="true" x14ac:dyDescent="0.25">
      <c r="A423" s="389"/>
      <c r="B423" s="128"/>
      <c r="L423" s="128"/>
      <c r="V423" s="128"/>
      <c r="AF423" s="128"/>
      <c r="AP423" s="434"/>
      <c r="AQ423" s="435"/>
      <c r="AR423" s="435"/>
      <c r="AS423" s="435"/>
      <c r="AT423" s="435"/>
      <c r="AU423" s="435"/>
      <c r="AV423" s="435"/>
      <c r="AW423" s="435"/>
      <c r="AX423" s="435"/>
      <c r="AY423" s="435"/>
      <c r="AZ423" s="434"/>
      <c r="BA423" s="435"/>
      <c r="BB423" s="435"/>
      <c r="BC423" s="435"/>
      <c r="BD423" s="435"/>
      <c r="BE423" s="435"/>
      <c r="BF423" s="435"/>
      <c r="BG423" s="435"/>
      <c r="BH423" s="435"/>
      <c r="BI423" s="435"/>
      <c r="BJ423" s="128"/>
      <c r="BT423" s="128"/>
      <c r="BU423" s="128"/>
      <c r="BV423" s="128"/>
      <c r="BW423" s="128"/>
      <c r="BX423" s="128"/>
      <c r="BY423" s="128"/>
      <c r="BZ423" s="128"/>
      <c r="CA423" s="128"/>
      <c r="CD423" s="434"/>
      <c r="CE423" s="435"/>
      <c r="CF423" s="435"/>
      <c r="CG423" s="435"/>
      <c r="CH423" s="435"/>
      <c r="CI423" s="435"/>
      <c r="CJ423" s="435"/>
      <c r="CK423" s="435"/>
      <c r="CL423" s="435"/>
      <c r="CM423" s="435"/>
      <c r="CN423" s="434"/>
      <c r="CO423" s="435"/>
      <c r="CP423" s="435"/>
      <c r="CQ423" s="435"/>
      <c r="CR423" s="435"/>
      <c r="CS423" s="435"/>
      <c r="CT423" s="435"/>
      <c r="CU423" s="435"/>
      <c r="CV423" s="435"/>
      <c r="CW423" s="435"/>
      <c r="CX423" s="128"/>
      <c r="DH423" s="128"/>
      <c r="DR423" s="434"/>
      <c r="DS423" s="435"/>
      <c r="DT423" s="435"/>
      <c r="DU423" s="435"/>
      <c r="DV423" s="435"/>
      <c r="DW423" s="435"/>
      <c r="DX423" s="435"/>
      <c r="DY423" s="435"/>
      <c r="DZ423" s="435"/>
      <c r="EA423" s="435"/>
      <c r="EB423" s="434"/>
      <c r="EC423" s="435"/>
      <c r="ED423" s="435"/>
      <c r="EE423" s="435"/>
      <c r="EF423" s="435"/>
      <c r="EG423" s="435"/>
      <c r="EH423" s="435"/>
      <c r="EI423" s="435"/>
      <c r="EJ423" s="435"/>
      <c r="EK423" s="435"/>
      <c r="EL423" s="128"/>
      <c r="EV423" s="128"/>
      <c r="FF423" s="128"/>
      <c r="FP423" s="128"/>
      <c r="FZ423" s="128"/>
      <c r="GJ423" s="128"/>
      <c r="GT423" s="128"/>
      <c r="HD423" s="128"/>
      <c r="HN423" s="128"/>
      <c r="HX423" s="128"/>
      <c r="IH423" s="128"/>
      <c r="IR423" s="128"/>
      <c r="JB423" s="128"/>
      <c r="JL423" s="128"/>
      <c r="JV423" s="128"/>
      <c r="KF423" s="128"/>
    </row>
    <row xmlns:x14ac="http://schemas.microsoft.com/office/spreadsheetml/2009/9/ac" r="424" s="3" customFormat="true" x14ac:dyDescent="0.25">
      <c r="A424" s="389"/>
      <c r="B424" s="128"/>
      <c r="L424" s="128"/>
      <c r="V424" s="128"/>
      <c r="AF424" s="128"/>
      <c r="AP424" s="434"/>
      <c r="AQ424" s="435"/>
      <c r="AR424" s="435"/>
      <c r="AS424" s="435"/>
      <c r="AT424" s="435"/>
      <c r="AU424" s="435"/>
      <c r="AV424" s="435"/>
      <c r="AW424" s="435"/>
      <c r="AX424" s="435"/>
      <c r="AY424" s="435"/>
      <c r="AZ424" s="434"/>
      <c r="BA424" s="435"/>
      <c r="BB424" s="435"/>
      <c r="BC424" s="435"/>
      <c r="BD424" s="435"/>
      <c r="BE424" s="435"/>
      <c r="BF424" s="435"/>
      <c r="BG424" s="435"/>
      <c r="BH424" s="435"/>
      <c r="BI424" s="435"/>
      <c r="BJ424" s="128"/>
      <c r="BT424" s="128"/>
      <c r="BU424" s="128"/>
      <c r="BV424" s="128"/>
      <c r="BW424" s="128"/>
      <c r="BX424" s="128"/>
      <c r="BY424" s="128"/>
      <c r="BZ424" s="128"/>
      <c r="CA424" s="128"/>
      <c r="CD424" s="434"/>
      <c r="CE424" s="435"/>
      <c r="CF424" s="435"/>
      <c r="CG424" s="435"/>
      <c r="CH424" s="435"/>
      <c r="CI424" s="435"/>
      <c r="CJ424" s="435"/>
      <c r="CK424" s="435"/>
      <c r="CL424" s="435"/>
      <c r="CM424" s="435"/>
      <c r="CN424" s="434"/>
      <c r="CO424" s="435"/>
      <c r="CP424" s="435"/>
      <c r="CQ424" s="435"/>
      <c r="CR424" s="435"/>
      <c r="CS424" s="435"/>
      <c r="CT424" s="435"/>
      <c r="CU424" s="435"/>
      <c r="CV424" s="435"/>
      <c r="CW424" s="435"/>
      <c r="CX424" s="128"/>
      <c r="DH424" s="128"/>
      <c r="DR424" s="434"/>
      <c r="DS424" s="435"/>
      <c r="DT424" s="435"/>
      <c r="DU424" s="435"/>
      <c r="DV424" s="435"/>
      <c r="DW424" s="435"/>
      <c r="DX424" s="435"/>
      <c r="DY424" s="435"/>
      <c r="DZ424" s="435"/>
      <c r="EA424" s="435"/>
      <c r="EB424" s="434"/>
      <c r="EC424" s="435"/>
      <c r="ED424" s="435"/>
      <c r="EE424" s="435"/>
      <c r="EF424" s="435"/>
      <c r="EG424" s="435"/>
      <c r="EH424" s="435"/>
      <c r="EI424" s="435"/>
      <c r="EJ424" s="435"/>
      <c r="EK424" s="435"/>
      <c r="EL424" s="128"/>
      <c r="EV424" s="128"/>
      <c r="FF424" s="128"/>
      <c r="FP424" s="128"/>
      <c r="FZ424" s="128"/>
      <c r="GJ424" s="128"/>
      <c r="GT424" s="128"/>
      <c r="HD424" s="128"/>
      <c r="HN424" s="128"/>
      <c r="HX424" s="128"/>
      <c r="IH424" s="128"/>
      <c r="IR424" s="128"/>
      <c r="JB424" s="128"/>
      <c r="JL424" s="128"/>
      <c r="JV424" s="128"/>
      <c r="KF424" s="128"/>
    </row>
    <row xmlns:x14ac="http://schemas.microsoft.com/office/spreadsheetml/2009/9/ac" r="425" s="3" customFormat="true" x14ac:dyDescent="0.25">
      <c r="A425" s="389"/>
      <c r="B425" s="128"/>
      <c r="L425" s="128"/>
      <c r="V425" s="128"/>
      <c r="AF425" s="128"/>
      <c r="AP425" s="434"/>
      <c r="AQ425" s="435"/>
      <c r="AR425" s="435"/>
      <c r="AS425" s="435"/>
      <c r="AT425" s="435"/>
      <c r="AU425" s="435"/>
      <c r="AV425" s="435"/>
      <c r="AW425" s="435"/>
      <c r="AX425" s="435"/>
      <c r="AY425" s="435"/>
      <c r="AZ425" s="434"/>
      <c r="BA425" s="435"/>
      <c r="BB425" s="435"/>
      <c r="BC425" s="435"/>
      <c r="BD425" s="435"/>
      <c r="BE425" s="435"/>
      <c r="BF425" s="435"/>
      <c r="BG425" s="435"/>
      <c r="BH425" s="435"/>
      <c r="BI425" s="435"/>
      <c r="BJ425" s="128"/>
      <c r="BT425" s="128"/>
      <c r="BU425" s="128"/>
      <c r="BV425" s="128"/>
      <c r="BW425" s="128"/>
      <c r="BX425" s="128"/>
      <c r="BY425" s="128"/>
      <c r="BZ425" s="128"/>
      <c r="CA425" s="128"/>
      <c r="CD425" s="434"/>
      <c r="CE425" s="435"/>
      <c r="CF425" s="435"/>
      <c r="CG425" s="435"/>
      <c r="CH425" s="435"/>
      <c r="CI425" s="435"/>
      <c r="CJ425" s="435"/>
      <c r="CK425" s="435"/>
      <c r="CL425" s="435"/>
      <c r="CM425" s="435"/>
      <c r="CN425" s="434"/>
      <c r="CO425" s="435"/>
      <c r="CP425" s="435"/>
      <c r="CQ425" s="435"/>
      <c r="CR425" s="435"/>
      <c r="CS425" s="435"/>
      <c r="CT425" s="435"/>
      <c r="CU425" s="435"/>
      <c r="CV425" s="435"/>
      <c r="CW425" s="435"/>
      <c r="CX425" s="128"/>
      <c r="DH425" s="128"/>
      <c r="DR425" s="434"/>
      <c r="DS425" s="435"/>
      <c r="DT425" s="435"/>
      <c r="DU425" s="435"/>
      <c r="DV425" s="435"/>
      <c r="DW425" s="435"/>
      <c r="DX425" s="435"/>
      <c r="DY425" s="435"/>
      <c r="DZ425" s="435"/>
      <c r="EA425" s="435"/>
      <c r="EB425" s="434"/>
      <c r="EC425" s="435"/>
      <c r="ED425" s="435"/>
      <c r="EE425" s="435"/>
      <c r="EF425" s="435"/>
      <c r="EG425" s="435"/>
      <c r="EH425" s="435"/>
      <c r="EI425" s="435"/>
      <c r="EJ425" s="435"/>
      <c r="EK425" s="435"/>
      <c r="EL425" s="128"/>
      <c r="EV425" s="128"/>
      <c r="FF425" s="128"/>
      <c r="FP425" s="128"/>
      <c r="FZ425" s="128"/>
      <c r="GJ425" s="128"/>
      <c r="GT425" s="128"/>
      <c r="HD425" s="128"/>
      <c r="HN425" s="128"/>
      <c r="HX425" s="128"/>
      <c r="IH425" s="128"/>
      <c r="IR425" s="128"/>
      <c r="JB425" s="128"/>
      <c r="JL425" s="128"/>
      <c r="JV425" s="128"/>
      <c r="KF425" s="128"/>
    </row>
    <row xmlns:x14ac="http://schemas.microsoft.com/office/spreadsheetml/2009/9/ac" r="426" s="3" customFormat="true" x14ac:dyDescent="0.25">
      <c r="A426" s="389"/>
      <c r="B426" s="128"/>
      <c r="L426" s="128"/>
      <c r="V426" s="128"/>
      <c r="AF426" s="128"/>
      <c r="AP426" s="434"/>
      <c r="AQ426" s="435"/>
      <c r="AR426" s="435"/>
      <c r="AS426" s="435"/>
      <c r="AT426" s="435"/>
      <c r="AU426" s="435"/>
      <c r="AV426" s="435"/>
      <c r="AW426" s="435"/>
      <c r="AX426" s="435"/>
      <c r="AY426" s="435"/>
      <c r="AZ426" s="434"/>
      <c r="BA426" s="435"/>
      <c r="BB426" s="435"/>
      <c r="BC426" s="435"/>
      <c r="BD426" s="435"/>
      <c r="BE426" s="435"/>
      <c r="BF426" s="435"/>
      <c r="BG426" s="435"/>
      <c r="BH426" s="435"/>
      <c r="BI426" s="435"/>
      <c r="BJ426" s="128"/>
      <c r="BT426" s="128"/>
      <c r="BU426" s="128"/>
      <c r="BV426" s="128"/>
      <c r="BW426" s="128"/>
      <c r="BX426" s="128"/>
      <c r="BY426" s="128"/>
      <c r="BZ426" s="128"/>
      <c r="CA426" s="128"/>
      <c r="CD426" s="434"/>
      <c r="CE426" s="435"/>
      <c r="CF426" s="435"/>
      <c r="CG426" s="435"/>
      <c r="CH426" s="435"/>
      <c r="CI426" s="435"/>
      <c r="CJ426" s="435"/>
      <c r="CK426" s="435"/>
      <c r="CL426" s="435"/>
      <c r="CM426" s="435"/>
      <c r="CN426" s="434"/>
      <c r="CO426" s="435"/>
      <c r="CP426" s="435"/>
      <c r="CQ426" s="435"/>
      <c r="CR426" s="435"/>
      <c r="CS426" s="435"/>
      <c r="CT426" s="435"/>
      <c r="CU426" s="435"/>
      <c r="CV426" s="435"/>
      <c r="CW426" s="435"/>
      <c r="CX426" s="128"/>
      <c r="DH426" s="128"/>
      <c r="DR426" s="434"/>
      <c r="DS426" s="435"/>
      <c r="DT426" s="435"/>
      <c r="DU426" s="435"/>
      <c r="DV426" s="435"/>
      <c r="DW426" s="435"/>
      <c r="DX426" s="435"/>
      <c r="DY426" s="435"/>
      <c r="DZ426" s="435"/>
      <c r="EA426" s="435"/>
      <c r="EB426" s="434"/>
      <c r="EC426" s="435"/>
      <c r="ED426" s="435"/>
      <c r="EE426" s="435"/>
      <c r="EF426" s="435"/>
      <c r="EG426" s="435"/>
      <c r="EH426" s="435"/>
      <c r="EI426" s="435"/>
      <c r="EJ426" s="435"/>
      <c r="EK426" s="435"/>
      <c r="EL426" s="128"/>
      <c r="EV426" s="128"/>
      <c r="FF426" s="128"/>
      <c r="FP426" s="128"/>
      <c r="FZ426" s="128"/>
      <c r="GJ426" s="128"/>
      <c r="GT426" s="128"/>
      <c r="HD426" s="128"/>
      <c r="HN426" s="128"/>
      <c r="HX426" s="128"/>
      <c r="IH426" s="128"/>
      <c r="IR426" s="128"/>
      <c r="JB426" s="128"/>
      <c r="JL426" s="128"/>
      <c r="JV426" s="128"/>
      <c r="KF426" s="128"/>
    </row>
    <row xmlns:x14ac="http://schemas.microsoft.com/office/spreadsheetml/2009/9/ac" r="427" s="3" customFormat="true" x14ac:dyDescent="0.25">
      <c r="A427" s="389"/>
      <c r="B427" s="128"/>
      <c r="L427" s="128"/>
      <c r="V427" s="128"/>
      <c r="AF427" s="128"/>
      <c r="AP427" s="434"/>
      <c r="AQ427" s="435"/>
      <c r="AR427" s="435"/>
      <c r="AS427" s="435"/>
      <c r="AT427" s="435"/>
      <c r="AU427" s="435"/>
      <c r="AV427" s="435"/>
      <c r="AW427" s="435"/>
      <c r="AX427" s="435"/>
      <c r="AY427" s="435"/>
      <c r="AZ427" s="434"/>
      <c r="BA427" s="435"/>
      <c r="BB427" s="435"/>
      <c r="BC427" s="435"/>
      <c r="BD427" s="435"/>
      <c r="BE427" s="435"/>
      <c r="BF427" s="435"/>
      <c r="BG427" s="435"/>
      <c r="BH427" s="435"/>
      <c r="BI427" s="435"/>
      <c r="BJ427" s="128"/>
      <c r="BT427" s="128"/>
      <c r="BU427" s="128"/>
      <c r="BV427" s="128"/>
      <c r="BW427" s="128"/>
      <c r="BX427" s="128"/>
      <c r="BY427" s="128"/>
      <c r="BZ427" s="128"/>
      <c r="CA427" s="128"/>
      <c r="CD427" s="434"/>
      <c r="CE427" s="435"/>
      <c r="CF427" s="435"/>
      <c r="CG427" s="435"/>
      <c r="CH427" s="435"/>
      <c r="CI427" s="435"/>
      <c r="CJ427" s="435"/>
      <c r="CK427" s="435"/>
      <c r="CL427" s="435"/>
      <c r="CM427" s="435"/>
      <c r="CN427" s="434"/>
      <c r="CO427" s="435"/>
      <c r="CP427" s="435"/>
      <c r="CQ427" s="435"/>
      <c r="CR427" s="435"/>
      <c r="CS427" s="435"/>
      <c r="CT427" s="435"/>
      <c r="CU427" s="435"/>
      <c r="CV427" s="435"/>
      <c r="CW427" s="435"/>
      <c r="CX427" s="128"/>
      <c r="DH427" s="128"/>
      <c r="DR427" s="434"/>
      <c r="DS427" s="435"/>
      <c r="DT427" s="435"/>
      <c r="DU427" s="435"/>
      <c r="DV427" s="435"/>
      <c r="DW427" s="435"/>
      <c r="DX427" s="435"/>
      <c r="DY427" s="435"/>
      <c r="DZ427" s="435"/>
      <c r="EA427" s="435"/>
      <c r="EB427" s="434"/>
      <c r="EC427" s="435"/>
      <c r="ED427" s="435"/>
      <c r="EE427" s="435"/>
      <c r="EF427" s="435"/>
      <c r="EG427" s="435"/>
      <c r="EH427" s="435"/>
      <c r="EI427" s="435"/>
      <c r="EJ427" s="435"/>
      <c r="EK427" s="435"/>
      <c r="EL427" s="128"/>
      <c r="EV427" s="128"/>
      <c r="FF427" s="128"/>
      <c r="FP427" s="128"/>
      <c r="FZ427" s="128"/>
      <c r="GJ427" s="128"/>
      <c r="GT427" s="128"/>
      <c r="HD427" s="128"/>
      <c r="HN427" s="128"/>
      <c r="HX427" s="128"/>
      <c r="IH427" s="128"/>
      <c r="IR427" s="128"/>
      <c r="JB427" s="128"/>
      <c r="JL427" s="128"/>
      <c r="JV427" s="128"/>
      <c r="KF427" s="128"/>
    </row>
    <row xmlns:x14ac="http://schemas.microsoft.com/office/spreadsheetml/2009/9/ac" r="428" s="3" customFormat="true" x14ac:dyDescent="0.25">
      <c r="A428" s="389"/>
      <c r="B428" s="128"/>
      <c r="L428" s="128"/>
      <c r="V428" s="128"/>
      <c r="AF428" s="128"/>
      <c r="AP428" s="434"/>
      <c r="AQ428" s="435"/>
      <c r="AR428" s="435"/>
      <c r="AS428" s="435"/>
      <c r="AT428" s="435"/>
      <c r="AU428" s="435"/>
      <c r="AV428" s="435"/>
      <c r="AW428" s="435"/>
      <c r="AX428" s="435"/>
      <c r="AY428" s="435"/>
      <c r="AZ428" s="434"/>
      <c r="BA428" s="435"/>
      <c r="BB428" s="435"/>
      <c r="BC428" s="435"/>
      <c r="BD428" s="435"/>
      <c r="BE428" s="435"/>
      <c r="BF428" s="435"/>
      <c r="BG428" s="435"/>
      <c r="BH428" s="435"/>
      <c r="BI428" s="435"/>
      <c r="BJ428" s="128"/>
      <c r="BT428" s="128"/>
      <c r="BU428" s="128"/>
      <c r="BV428" s="128"/>
      <c r="BW428" s="128"/>
      <c r="BX428" s="128"/>
      <c r="BY428" s="128"/>
      <c r="BZ428" s="128"/>
      <c r="CA428" s="128"/>
      <c r="CD428" s="434"/>
      <c r="CE428" s="435"/>
      <c r="CF428" s="435"/>
      <c r="CG428" s="435"/>
      <c r="CH428" s="435"/>
      <c r="CI428" s="435"/>
      <c r="CJ428" s="435"/>
      <c r="CK428" s="435"/>
      <c r="CL428" s="435"/>
      <c r="CM428" s="435"/>
      <c r="CN428" s="434"/>
      <c r="CO428" s="435"/>
      <c r="CP428" s="435"/>
      <c r="CQ428" s="435"/>
      <c r="CR428" s="435"/>
      <c r="CS428" s="435"/>
      <c r="CT428" s="435"/>
      <c r="CU428" s="435"/>
      <c r="CV428" s="435"/>
      <c r="CW428" s="435"/>
      <c r="CX428" s="128"/>
      <c r="DH428" s="128"/>
      <c r="DR428" s="434"/>
      <c r="DS428" s="435"/>
      <c r="DT428" s="435"/>
      <c r="DU428" s="435"/>
      <c r="DV428" s="435"/>
      <c r="DW428" s="435"/>
      <c r="DX428" s="435"/>
      <c r="DY428" s="435"/>
      <c r="DZ428" s="435"/>
      <c r="EA428" s="435"/>
      <c r="EB428" s="434"/>
      <c r="EC428" s="435"/>
      <c r="ED428" s="435"/>
      <c r="EE428" s="435"/>
      <c r="EF428" s="435"/>
      <c r="EG428" s="435"/>
      <c r="EH428" s="435"/>
      <c r="EI428" s="435"/>
      <c r="EJ428" s="435"/>
      <c r="EK428" s="435"/>
      <c r="EL428" s="128"/>
      <c r="EV428" s="128"/>
      <c r="FF428" s="128"/>
      <c r="FP428" s="128"/>
      <c r="FZ428" s="128"/>
      <c r="GJ428" s="128"/>
      <c r="GT428" s="128"/>
      <c r="HD428" s="128"/>
      <c r="HN428" s="128"/>
      <c r="HX428" s="128"/>
      <c r="IH428" s="128"/>
      <c r="IR428" s="128"/>
      <c r="JB428" s="128"/>
      <c r="JL428" s="128"/>
      <c r="JV428" s="128"/>
      <c r="KF428" s="128"/>
    </row>
    <row xmlns:x14ac="http://schemas.microsoft.com/office/spreadsheetml/2009/9/ac" r="429" s="3" customFormat="true" x14ac:dyDescent="0.25">
      <c r="A429" s="389"/>
      <c r="B429" s="128"/>
      <c r="L429" s="128"/>
      <c r="V429" s="128"/>
      <c r="AF429" s="128"/>
      <c r="AP429" s="434"/>
      <c r="AQ429" s="435"/>
      <c r="AR429" s="435"/>
      <c r="AS429" s="435"/>
      <c r="AT429" s="435"/>
      <c r="AU429" s="435"/>
      <c r="AV429" s="435"/>
      <c r="AW429" s="435"/>
      <c r="AX429" s="435"/>
      <c r="AY429" s="435"/>
      <c r="AZ429" s="434"/>
      <c r="BA429" s="435"/>
      <c r="BB429" s="435"/>
      <c r="BC429" s="435"/>
      <c r="BD429" s="435"/>
      <c r="BE429" s="435"/>
      <c r="BF429" s="435"/>
      <c r="BG429" s="435"/>
      <c r="BH429" s="435"/>
      <c r="BI429" s="435"/>
      <c r="BJ429" s="128"/>
      <c r="BT429" s="128"/>
      <c r="BU429" s="128"/>
      <c r="BV429" s="128"/>
      <c r="BW429" s="128"/>
      <c r="BX429" s="128"/>
      <c r="BY429" s="128"/>
      <c r="BZ429" s="128"/>
      <c r="CA429" s="128"/>
      <c r="CD429" s="434"/>
      <c r="CE429" s="435"/>
      <c r="CF429" s="435"/>
      <c r="CG429" s="435"/>
      <c r="CH429" s="435"/>
      <c r="CI429" s="435"/>
      <c r="CJ429" s="435"/>
      <c r="CK429" s="435"/>
      <c r="CL429" s="435"/>
      <c r="CM429" s="435"/>
      <c r="CN429" s="434"/>
      <c r="CO429" s="435"/>
      <c r="CP429" s="435"/>
      <c r="CQ429" s="435"/>
      <c r="CR429" s="435"/>
      <c r="CS429" s="435"/>
      <c r="CT429" s="435"/>
      <c r="CU429" s="435"/>
      <c r="CV429" s="435"/>
      <c r="CW429" s="435"/>
      <c r="CX429" s="128"/>
      <c r="DH429" s="128"/>
      <c r="DR429" s="434"/>
      <c r="DS429" s="435"/>
      <c r="DT429" s="435"/>
      <c r="DU429" s="435"/>
      <c r="DV429" s="435"/>
      <c r="DW429" s="435"/>
      <c r="DX429" s="435"/>
      <c r="DY429" s="435"/>
      <c r="DZ429" s="435"/>
      <c r="EA429" s="435"/>
      <c r="EB429" s="434"/>
      <c r="EC429" s="435"/>
      <c r="ED429" s="435"/>
      <c r="EE429" s="435"/>
      <c r="EF429" s="435"/>
      <c r="EG429" s="435"/>
      <c r="EH429" s="435"/>
      <c r="EI429" s="435"/>
      <c r="EJ429" s="435"/>
      <c r="EK429" s="435"/>
      <c r="EL429" s="128"/>
      <c r="EV429" s="128"/>
      <c r="FF429" s="128"/>
      <c r="FP429" s="128"/>
      <c r="FZ429" s="128"/>
      <c r="GJ429" s="128"/>
      <c r="GT429" s="128"/>
      <c r="HD429" s="128"/>
      <c r="HN429" s="128"/>
      <c r="HX429" s="128"/>
      <c r="IH429" s="128"/>
      <c r="IR429" s="128"/>
      <c r="JB429" s="128"/>
      <c r="JL429" s="128"/>
      <c r="JV429" s="128"/>
      <c r="KF429" s="128"/>
    </row>
    <row xmlns:x14ac="http://schemas.microsoft.com/office/spreadsheetml/2009/9/ac" r="430" s="3" customFormat="true" x14ac:dyDescent="0.25">
      <c r="A430" s="389"/>
      <c r="B430" s="128"/>
      <c r="L430" s="128"/>
      <c r="V430" s="128"/>
      <c r="AF430" s="128"/>
      <c r="AP430" s="434"/>
      <c r="AQ430" s="435"/>
      <c r="AR430" s="435"/>
      <c r="AS430" s="435"/>
      <c r="AT430" s="435"/>
      <c r="AU430" s="435"/>
      <c r="AV430" s="435"/>
      <c r="AW430" s="435"/>
      <c r="AX430" s="435"/>
      <c r="AY430" s="435"/>
      <c r="AZ430" s="434"/>
      <c r="BA430" s="435"/>
      <c r="BB430" s="435"/>
      <c r="BC430" s="435"/>
      <c r="BD430" s="435"/>
      <c r="BE430" s="435"/>
      <c r="BF430" s="435"/>
      <c r="BG430" s="435"/>
      <c r="BH430" s="435"/>
      <c r="BI430" s="435"/>
      <c r="BJ430" s="128"/>
      <c r="BT430" s="128"/>
      <c r="BU430" s="128"/>
      <c r="BV430" s="128"/>
      <c r="BW430" s="128"/>
      <c r="BX430" s="128"/>
      <c r="BY430" s="128"/>
      <c r="BZ430" s="128"/>
      <c r="CA430" s="128"/>
      <c r="CD430" s="434"/>
      <c r="CE430" s="435"/>
      <c r="CF430" s="435"/>
      <c r="CG430" s="435"/>
      <c r="CH430" s="435"/>
      <c r="CI430" s="435"/>
      <c r="CJ430" s="435"/>
      <c r="CK430" s="435"/>
      <c r="CL430" s="435"/>
      <c r="CM430" s="435"/>
      <c r="CN430" s="434"/>
      <c r="CO430" s="435"/>
      <c r="CP430" s="435"/>
      <c r="CQ430" s="435"/>
      <c r="CR430" s="435"/>
      <c r="CS430" s="435"/>
      <c r="CT430" s="435"/>
      <c r="CU430" s="435"/>
      <c r="CV430" s="435"/>
      <c r="CW430" s="435"/>
      <c r="CX430" s="128"/>
      <c r="DH430" s="128"/>
      <c r="DR430" s="434"/>
      <c r="DS430" s="435"/>
      <c r="DT430" s="435"/>
      <c r="DU430" s="435"/>
      <c r="DV430" s="435"/>
      <c r="DW430" s="435"/>
      <c r="DX430" s="435"/>
      <c r="DY430" s="435"/>
      <c r="DZ430" s="435"/>
      <c r="EA430" s="435"/>
      <c r="EB430" s="434"/>
      <c r="EC430" s="435"/>
      <c r="ED430" s="435"/>
      <c r="EE430" s="435"/>
      <c r="EF430" s="435"/>
      <c r="EG430" s="435"/>
      <c r="EH430" s="435"/>
      <c r="EI430" s="435"/>
      <c r="EJ430" s="435"/>
      <c r="EK430" s="435"/>
      <c r="EL430" s="128"/>
      <c r="EV430" s="128"/>
      <c r="FF430" s="128"/>
      <c r="FP430" s="128"/>
      <c r="FZ430" s="128"/>
      <c r="GJ430" s="128"/>
      <c r="GT430" s="128"/>
      <c r="HD430" s="128"/>
      <c r="HN430" s="128"/>
      <c r="HX430" s="128"/>
      <c r="IH430" s="128"/>
      <c r="IR430" s="128"/>
      <c r="JB430" s="128"/>
      <c r="JL430" s="128"/>
      <c r="JV430" s="128"/>
      <c r="KF430" s="128"/>
    </row>
    <row xmlns:x14ac="http://schemas.microsoft.com/office/spreadsheetml/2009/9/ac" r="431" s="3" customFormat="true" x14ac:dyDescent="0.25">
      <c r="A431" s="389"/>
      <c r="B431" s="128"/>
      <c r="L431" s="128"/>
      <c r="V431" s="128"/>
      <c r="AF431" s="128"/>
      <c r="AP431" s="434"/>
      <c r="AQ431" s="435"/>
      <c r="AR431" s="435"/>
      <c r="AS431" s="435"/>
      <c r="AT431" s="435"/>
      <c r="AU431" s="435"/>
      <c r="AV431" s="435"/>
      <c r="AW431" s="435"/>
      <c r="AX431" s="435"/>
      <c r="AY431" s="435"/>
      <c r="AZ431" s="434"/>
      <c r="BA431" s="435"/>
      <c r="BB431" s="435"/>
      <c r="BC431" s="435"/>
      <c r="BD431" s="435"/>
      <c r="BE431" s="435"/>
      <c r="BF431" s="435"/>
      <c r="BG431" s="435"/>
      <c r="BH431" s="435"/>
      <c r="BI431" s="435"/>
      <c r="BJ431" s="128"/>
      <c r="BT431" s="128"/>
      <c r="BU431" s="128"/>
      <c r="BV431" s="128"/>
      <c r="BW431" s="128"/>
      <c r="BX431" s="128"/>
      <c r="BY431" s="128"/>
      <c r="BZ431" s="128"/>
      <c r="CA431" s="128"/>
      <c r="CD431" s="434"/>
      <c r="CE431" s="435"/>
      <c r="CF431" s="435"/>
      <c r="CG431" s="435"/>
      <c r="CH431" s="435"/>
      <c r="CI431" s="435"/>
      <c r="CJ431" s="435"/>
      <c r="CK431" s="435"/>
      <c r="CL431" s="435"/>
      <c r="CM431" s="435"/>
      <c r="CN431" s="434"/>
      <c r="CO431" s="435"/>
      <c r="CP431" s="435"/>
      <c r="CQ431" s="435"/>
      <c r="CR431" s="435"/>
      <c r="CS431" s="435"/>
      <c r="CT431" s="435"/>
      <c r="CU431" s="435"/>
      <c r="CV431" s="435"/>
      <c r="CW431" s="435"/>
      <c r="CX431" s="128"/>
      <c r="DH431" s="128"/>
      <c r="DR431" s="434"/>
      <c r="DS431" s="435"/>
      <c r="DT431" s="435"/>
      <c r="DU431" s="435"/>
      <c r="DV431" s="435"/>
      <c r="DW431" s="435"/>
      <c r="DX431" s="435"/>
      <c r="DY431" s="435"/>
      <c r="DZ431" s="435"/>
      <c r="EA431" s="435"/>
      <c r="EB431" s="434"/>
      <c r="EC431" s="435"/>
      <c r="ED431" s="435"/>
      <c r="EE431" s="435"/>
      <c r="EF431" s="435"/>
      <c r="EG431" s="435"/>
      <c r="EH431" s="435"/>
      <c r="EI431" s="435"/>
      <c r="EJ431" s="435"/>
      <c r="EK431" s="435"/>
      <c r="EL431" s="128"/>
      <c r="EV431" s="128"/>
      <c r="FF431" s="128"/>
      <c r="FP431" s="128"/>
      <c r="FZ431" s="128"/>
      <c r="GJ431" s="128"/>
      <c r="GT431" s="128"/>
      <c r="HD431" s="128"/>
      <c r="HN431" s="128"/>
      <c r="HX431" s="128"/>
      <c r="IH431" s="128"/>
      <c r="IR431" s="128"/>
      <c r="JB431" s="128"/>
      <c r="JL431" s="128"/>
      <c r="JV431" s="128"/>
      <c r="KF431" s="128"/>
    </row>
    <row xmlns:x14ac="http://schemas.microsoft.com/office/spreadsheetml/2009/9/ac" r="432" s="3" customFormat="true" x14ac:dyDescent="0.25">
      <c r="A432" s="389"/>
      <c r="B432" s="128"/>
      <c r="L432" s="128"/>
      <c r="V432" s="128"/>
      <c r="AF432" s="128"/>
      <c r="AP432" s="434"/>
      <c r="AQ432" s="435"/>
      <c r="AR432" s="435"/>
      <c r="AS432" s="435"/>
      <c r="AT432" s="435"/>
      <c r="AU432" s="435"/>
      <c r="AV432" s="435"/>
      <c r="AW432" s="435"/>
      <c r="AX432" s="435"/>
      <c r="AY432" s="435"/>
      <c r="AZ432" s="434"/>
      <c r="BA432" s="435"/>
      <c r="BB432" s="435"/>
      <c r="BC432" s="435"/>
      <c r="BD432" s="435"/>
      <c r="BE432" s="435"/>
      <c r="BF432" s="435"/>
      <c r="BG432" s="435"/>
      <c r="BH432" s="435"/>
      <c r="BI432" s="435"/>
      <c r="BJ432" s="128"/>
      <c r="BT432" s="128"/>
      <c r="BU432" s="128"/>
      <c r="BV432" s="128"/>
      <c r="BW432" s="128"/>
      <c r="BX432" s="128"/>
      <c r="BY432" s="128"/>
      <c r="BZ432" s="128"/>
      <c r="CA432" s="128"/>
      <c r="CD432" s="434"/>
      <c r="CE432" s="435"/>
      <c r="CF432" s="435"/>
      <c r="CG432" s="435"/>
      <c r="CH432" s="435"/>
      <c r="CI432" s="435"/>
      <c r="CJ432" s="435"/>
      <c r="CK432" s="435"/>
      <c r="CL432" s="435"/>
      <c r="CM432" s="435"/>
      <c r="CN432" s="434"/>
      <c r="CO432" s="435"/>
      <c r="CP432" s="435"/>
      <c r="CQ432" s="435"/>
      <c r="CR432" s="435"/>
      <c r="CS432" s="435"/>
      <c r="CT432" s="435"/>
      <c r="CU432" s="435"/>
      <c r="CV432" s="435"/>
      <c r="CW432" s="435"/>
      <c r="CX432" s="128"/>
      <c r="DH432" s="128"/>
      <c r="DR432" s="434"/>
      <c r="DS432" s="435"/>
      <c r="DT432" s="435"/>
      <c r="DU432" s="435"/>
      <c r="DV432" s="435"/>
      <c r="DW432" s="435"/>
      <c r="DX432" s="435"/>
      <c r="DY432" s="435"/>
      <c r="DZ432" s="435"/>
      <c r="EA432" s="435"/>
      <c r="EB432" s="434"/>
      <c r="EC432" s="435"/>
      <c r="ED432" s="435"/>
      <c r="EE432" s="435"/>
      <c r="EF432" s="435"/>
      <c r="EG432" s="435"/>
      <c r="EH432" s="435"/>
      <c r="EI432" s="435"/>
      <c r="EJ432" s="435"/>
      <c r="EK432" s="435"/>
      <c r="EL432" s="128"/>
      <c r="EV432" s="128"/>
      <c r="FF432" s="128"/>
      <c r="FP432" s="128"/>
      <c r="FZ432" s="128"/>
      <c r="GJ432" s="128"/>
      <c r="GT432" s="128"/>
      <c r="HD432" s="128"/>
      <c r="HN432" s="128"/>
      <c r="HX432" s="128"/>
      <c r="IH432" s="128"/>
      <c r="IR432" s="128"/>
      <c r="JB432" s="128"/>
      <c r="JL432" s="128"/>
      <c r="JV432" s="128"/>
      <c r="KF432" s="128"/>
    </row>
    <row xmlns:x14ac="http://schemas.microsoft.com/office/spreadsheetml/2009/9/ac" r="433" s="3" customFormat="true" x14ac:dyDescent="0.25">
      <c r="A433" s="389"/>
      <c r="B433" s="128"/>
      <c r="L433" s="128"/>
      <c r="V433" s="128"/>
      <c r="AF433" s="128"/>
      <c r="AP433" s="434"/>
      <c r="AQ433" s="435"/>
      <c r="AR433" s="435"/>
      <c r="AS433" s="435"/>
      <c r="AT433" s="435"/>
      <c r="AU433" s="435"/>
      <c r="AV433" s="435"/>
      <c r="AW433" s="435"/>
      <c r="AX433" s="435"/>
      <c r="AY433" s="435"/>
      <c r="AZ433" s="434"/>
      <c r="BA433" s="435"/>
      <c r="BB433" s="435"/>
      <c r="BC433" s="435"/>
      <c r="BD433" s="435"/>
      <c r="BE433" s="435"/>
      <c r="BF433" s="435"/>
      <c r="BG433" s="435"/>
      <c r="BH433" s="435"/>
      <c r="BI433" s="435"/>
      <c r="BJ433" s="128"/>
      <c r="BT433" s="128"/>
      <c r="BU433" s="128"/>
      <c r="BV433" s="128"/>
      <c r="BW433" s="128"/>
      <c r="BX433" s="128"/>
      <c r="BY433" s="128"/>
      <c r="BZ433" s="128"/>
      <c r="CA433" s="128"/>
      <c r="CD433" s="434"/>
      <c r="CE433" s="435"/>
      <c r="CF433" s="435"/>
      <c r="CG433" s="435"/>
      <c r="CH433" s="435"/>
      <c r="CI433" s="435"/>
      <c r="CJ433" s="435"/>
      <c r="CK433" s="435"/>
      <c r="CL433" s="435"/>
      <c r="CM433" s="435"/>
      <c r="CN433" s="434"/>
      <c r="CO433" s="435"/>
      <c r="CP433" s="435"/>
      <c r="CQ433" s="435"/>
      <c r="CR433" s="435"/>
      <c r="CS433" s="435"/>
      <c r="CT433" s="435"/>
      <c r="CU433" s="435"/>
      <c r="CV433" s="435"/>
      <c r="CW433" s="435"/>
      <c r="CX433" s="128"/>
      <c r="DH433" s="128"/>
      <c r="DR433" s="434"/>
      <c r="DS433" s="435"/>
      <c r="DT433" s="435"/>
      <c r="DU433" s="435"/>
      <c r="DV433" s="435"/>
      <c r="DW433" s="435"/>
      <c r="DX433" s="435"/>
      <c r="DY433" s="435"/>
      <c r="DZ433" s="435"/>
      <c r="EA433" s="435"/>
      <c r="EB433" s="434"/>
      <c r="EC433" s="435"/>
      <c r="ED433" s="435"/>
      <c r="EE433" s="435"/>
      <c r="EF433" s="435"/>
      <c r="EG433" s="435"/>
      <c r="EH433" s="435"/>
      <c r="EI433" s="435"/>
      <c r="EJ433" s="435"/>
      <c r="EK433" s="435"/>
      <c r="EL433" s="128"/>
      <c r="EV433" s="128"/>
      <c r="FF433" s="128"/>
      <c r="FP433" s="128"/>
      <c r="FZ433" s="128"/>
      <c r="GJ433" s="128"/>
      <c r="GT433" s="128"/>
      <c r="HD433" s="128"/>
      <c r="HN433" s="128"/>
      <c r="HX433" s="128"/>
      <c r="IH433" s="128"/>
      <c r="IR433" s="128"/>
      <c r="JB433" s="128"/>
      <c r="JL433" s="128"/>
      <c r="JV433" s="128"/>
      <c r="KF433" s="128"/>
    </row>
    <row xmlns:x14ac="http://schemas.microsoft.com/office/spreadsheetml/2009/9/ac" r="434" s="3" customFormat="true" x14ac:dyDescent="0.25">
      <c r="A434" s="389"/>
      <c r="B434" s="128"/>
      <c r="L434" s="128"/>
      <c r="V434" s="128"/>
      <c r="AF434" s="128"/>
      <c r="AP434" s="434"/>
      <c r="AQ434" s="435"/>
      <c r="AR434" s="435"/>
      <c r="AS434" s="435"/>
      <c r="AT434" s="435"/>
      <c r="AU434" s="435"/>
      <c r="AV434" s="435"/>
      <c r="AW434" s="435"/>
      <c r="AX434" s="435"/>
      <c r="AY434" s="435"/>
      <c r="AZ434" s="434"/>
      <c r="BA434" s="435"/>
      <c r="BB434" s="435"/>
      <c r="BC434" s="435"/>
      <c r="BD434" s="435"/>
      <c r="BE434" s="435"/>
      <c r="BF434" s="435"/>
      <c r="BG434" s="435"/>
      <c r="BH434" s="435"/>
      <c r="BI434" s="435"/>
      <c r="BJ434" s="128"/>
      <c r="BT434" s="128"/>
      <c r="BU434" s="128"/>
      <c r="BV434" s="128"/>
      <c r="BW434" s="128"/>
      <c r="BX434" s="128"/>
      <c r="BY434" s="128"/>
      <c r="BZ434" s="128"/>
      <c r="CA434" s="128"/>
      <c r="CD434" s="434"/>
      <c r="CE434" s="435"/>
      <c r="CF434" s="435"/>
      <c r="CG434" s="435"/>
      <c r="CH434" s="435"/>
      <c r="CI434" s="435"/>
      <c r="CJ434" s="435"/>
      <c r="CK434" s="435"/>
      <c r="CL434" s="435"/>
      <c r="CM434" s="435"/>
      <c r="CN434" s="434"/>
      <c r="CO434" s="435"/>
      <c r="CP434" s="435"/>
      <c r="CQ434" s="435"/>
      <c r="CR434" s="435"/>
      <c r="CS434" s="435"/>
      <c r="CT434" s="435"/>
      <c r="CU434" s="435"/>
      <c r="CV434" s="435"/>
      <c r="CW434" s="435"/>
      <c r="CX434" s="128"/>
      <c r="DH434" s="128"/>
      <c r="DR434" s="434"/>
      <c r="DS434" s="435"/>
      <c r="DT434" s="435"/>
      <c r="DU434" s="435"/>
      <c r="DV434" s="435"/>
      <c r="DW434" s="435"/>
      <c r="DX434" s="435"/>
      <c r="DY434" s="435"/>
      <c r="DZ434" s="435"/>
      <c r="EA434" s="435"/>
      <c r="EB434" s="434"/>
      <c r="EC434" s="435"/>
      <c r="ED434" s="435"/>
      <c r="EE434" s="435"/>
      <c r="EF434" s="435"/>
      <c r="EG434" s="435"/>
      <c r="EH434" s="435"/>
      <c r="EI434" s="435"/>
      <c r="EJ434" s="435"/>
      <c r="EK434" s="435"/>
      <c r="EL434" s="128"/>
      <c r="EV434" s="128"/>
      <c r="FF434" s="128"/>
      <c r="FP434" s="128"/>
      <c r="FZ434" s="128"/>
      <c r="GJ434" s="128"/>
      <c r="GT434" s="128"/>
      <c r="HD434" s="128"/>
      <c r="HN434" s="128"/>
      <c r="HX434" s="128"/>
      <c r="IH434" s="128"/>
      <c r="IR434" s="128"/>
      <c r="JB434" s="128"/>
      <c r="JL434" s="128"/>
      <c r="JV434" s="128"/>
      <c r="KF434" s="128"/>
    </row>
    <row xmlns:x14ac="http://schemas.microsoft.com/office/spreadsheetml/2009/9/ac" r="435" s="3" customFormat="true" x14ac:dyDescent="0.25">
      <c r="A435" s="389"/>
      <c r="B435" s="128"/>
      <c r="L435" s="128"/>
      <c r="V435" s="128"/>
      <c r="AF435" s="128"/>
      <c r="AP435" s="434"/>
      <c r="AQ435" s="435"/>
      <c r="AR435" s="435"/>
      <c r="AS435" s="435"/>
      <c r="AT435" s="435"/>
      <c r="AU435" s="435"/>
      <c r="AV435" s="435"/>
      <c r="AW435" s="435"/>
      <c r="AX435" s="435"/>
      <c r="AY435" s="435"/>
      <c r="AZ435" s="434"/>
      <c r="BA435" s="435"/>
      <c r="BB435" s="435"/>
      <c r="BC435" s="435"/>
      <c r="BD435" s="435"/>
      <c r="BE435" s="435"/>
      <c r="BF435" s="435"/>
      <c r="BG435" s="435"/>
      <c r="BH435" s="435"/>
      <c r="BI435" s="435"/>
      <c r="BJ435" s="128"/>
      <c r="BT435" s="128"/>
      <c r="BU435" s="128"/>
      <c r="BV435" s="128"/>
      <c r="BW435" s="128"/>
      <c r="BX435" s="128"/>
      <c r="BY435" s="128"/>
      <c r="BZ435" s="128"/>
      <c r="CA435" s="128"/>
      <c r="CD435" s="434"/>
      <c r="CE435" s="435"/>
      <c r="CF435" s="435"/>
      <c r="CG435" s="435"/>
      <c r="CH435" s="435"/>
      <c r="CI435" s="435"/>
      <c r="CJ435" s="435"/>
      <c r="CK435" s="435"/>
      <c r="CL435" s="435"/>
      <c r="CM435" s="435"/>
      <c r="CN435" s="434"/>
      <c r="CO435" s="435"/>
      <c r="CP435" s="435"/>
      <c r="CQ435" s="435"/>
      <c r="CR435" s="435"/>
      <c r="CS435" s="435"/>
      <c r="CT435" s="435"/>
      <c r="CU435" s="435"/>
      <c r="CV435" s="435"/>
      <c r="CW435" s="435"/>
      <c r="CX435" s="128"/>
      <c r="DH435" s="128"/>
      <c r="DR435" s="434"/>
      <c r="DS435" s="435"/>
      <c r="DT435" s="435"/>
      <c r="DU435" s="435"/>
      <c r="DV435" s="435"/>
      <c r="DW435" s="435"/>
      <c r="DX435" s="435"/>
      <c r="DY435" s="435"/>
      <c r="DZ435" s="435"/>
      <c r="EA435" s="435"/>
      <c r="EB435" s="434"/>
      <c r="EC435" s="435"/>
      <c r="ED435" s="435"/>
      <c r="EE435" s="435"/>
      <c r="EF435" s="435"/>
      <c r="EG435" s="435"/>
      <c r="EH435" s="435"/>
      <c r="EI435" s="435"/>
      <c r="EJ435" s="435"/>
      <c r="EK435" s="435"/>
      <c r="EL435" s="128"/>
      <c r="EV435" s="128"/>
      <c r="FF435" s="128"/>
      <c r="FP435" s="128"/>
      <c r="FZ435" s="128"/>
      <c r="GJ435" s="128"/>
      <c r="GT435" s="128"/>
      <c r="HD435" s="128"/>
      <c r="HN435" s="128"/>
      <c r="HX435" s="128"/>
      <c r="IH435" s="128"/>
      <c r="IR435" s="128"/>
      <c r="JB435" s="128"/>
      <c r="JL435" s="128"/>
      <c r="JV435" s="128"/>
      <c r="KF435" s="128"/>
    </row>
    <row xmlns:x14ac="http://schemas.microsoft.com/office/spreadsheetml/2009/9/ac" r="436" s="3" customFormat="true" x14ac:dyDescent="0.25">
      <c r="A436" s="389"/>
      <c r="B436" s="128"/>
      <c r="L436" s="128"/>
      <c r="V436" s="128"/>
      <c r="AF436" s="128"/>
      <c r="AP436" s="434"/>
      <c r="AQ436" s="435"/>
      <c r="AR436" s="435"/>
      <c r="AS436" s="435"/>
      <c r="AT436" s="435"/>
      <c r="AU436" s="435"/>
      <c r="AV436" s="435"/>
      <c r="AW436" s="435"/>
      <c r="AX436" s="435"/>
      <c r="AY436" s="435"/>
      <c r="AZ436" s="434"/>
      <c r="BA436" s="435"/>
      <c r="BB436" s="435"/>
      <c r="BC436" s="435"/>
      <c r="BD436" s="435"/>
      <c r="BE436" s="435"/>
      <c r="BF436" s="435"/>
      <c r="BG436" s="435"/>
      <c r="BH436" s="435"/>
      <c r="BI436" s="435"/>
      <c r="BJ436" s="128"/>
      <c r="BT436" s="128"/>
      <c r="BU436" s="128"/>
      <c r="BV436" s="128"/>
      <c r="BW436" s="128"/>
      <c r="BX436" s="128"/>
      <c r="BY436" s="128"/>
      <c r="BZ436" s="128"/>
      <c r="CA436" s="128"/>
      <c r="CD436" s="434"/>
      <c r="CE436" s="435"/>
      <c r="CF436" s="435"/>
      <c r="CG436" s="435"/>
      <c r="CH436" s="435"/>
      <c r="CI436" s="435"/>
      <c r="CJ436" s="435"/>
      <c r="CK436" s="435"/>
      <c r="CL436" s="435"/>
      <c r="CM436" s="435"/>
      <c r="CN436" s="434"/>
      <c r="CO436" s="435"/>
      <c r="CP436" s="435"/>
      <c r="CQ436" s="435"/>
      <c r="CR436" s="435"/>
      <c r="CS436" s="435"/>
      <c r="CT436" s="435"/>
      <c r="CU436" s="435"/>
      <c r="CV436" s="435"/>
      <c r="CW436" s="435"/>
      <c r="CX436" s="128"/>
      <c r="DH436" s="128"/>
      <c r="DR436" s="434"/>
      <c r="DS436" s="435"/>
      <c r="DT436" s="435"/>
      <c r="DU436" s="435"/>
      <c r="DV436" s="435"/>
      <c r="DW436" s="435"/>
      <c r="DX436" s="435"/>
      <c r="DY436" s="435"/>
      <c r="DZ436" s="435"/>
      <c r="EA436" s="435"/>
      <c r="EB436" s="434"/>
      <c r="EC436" s="435"/>
      <c r="ED436" s="435"/>
      <c r="EE436" s="435"/>
      <c r="EF436" s="435"/>
      <c r="EG436" s="435"/>
      <c r="EH436" s="435"/>
      <c r="EI436" s="435"/>
      <c r="EJ436" s="435"/>
      <c r="EK436" s="435"/>
      <c r="EL436" s="128"/>
      <c r="EV436" s="128"/>
      <c r="FF436" s="128"/>
      <c r="FP436" s="128"/>
      <c r="FZ436" s="128"/>
      <c r="GJ436" s="128"/>
      <c r="GT436" s="128"/>
      <c r="HD436" s="128"/>
      <c r="HN436" s="128"/>
      <c r="HX436" s="128"/>
      <c r="IH436" s="128"/>
      <c r="IR436" s="128"/>
      <c r="JB436" s="128"/>
      <c r="JL436" s="128"/>
      <c r="JV436" s="128"/>
      <c r="KF436" s="128"/>
    </row>
    <row xmlns:x14ac="http://schemas.microsoft.com/office/spreadsheetml/2009/9/ac" r="437" s="3" customFormat="true" x14ac:dyDescent="0.25">
      <c r="A437" s="389"/>
      <c r="B437" s="128"/>
      <c r="L437" s="128"/>
      <c r="V437" s="128"/>
      <c r="AF437" s="128"/>
      <c r="AP437" s="434"/>
      <c r="AQ437" s="435"/>
      <c r="AR437" s="435"/>
      <c r="AS437" s="435"/>
      <c r="AT437" s="435"/>
      <c r="AU437" s="435"/>
      <c r="AV437" s="435"/>
      <c r="AW437" s="435"/>
      <c r="AX437" s="435"/>
      <c r="AY437" s="435"/>
      <c r="AZ437" s="434"/>
      <c r="BA437" s="435"/>
      <c r="BB437" s="435"/>
      <c r="BC437" s="435"/>
      <c r="BD437" s="435"/>
      <c r="BE437" s="435"/>
      <c r="BF437" s="435"/>
      <c r="BG437" s="435"/>
      <c r="BH437" s="435"/>
      <c r="BI437" s="435"/>
      <c r="BJ437" s="128"/>
      <c r="BT437" s="128"/>
      <c r="BU437" s="128"/>
      <c r="BV437" s="128"/>
      <c r="BW437" s="128"/>
      <c r="BX437" s="128"/>
      <c r="BY437" s="128"/>
      <c r="BZ437" s="128"/>
      <c r="CA437" s="128"/>
      <c r="CD437" s="434"/>
      <c r="CE437" s="435"/>
      <c r="CF437" s="435"/>
      <c r="CG437" s="435"/>
      <c r="CH437" s="435"/>
      <c r="CI437" s="435"/>
      <c r="CJ437" s="435"/>
      <c r="CK437" s="435"/>
      <c r="CL437" s="435"/>
      <c r="CM437" s="435"/>
      <c r="CN437" s="434"/>
      <c r="CO437" s="435"/>
      <c r="CP437" s="435"/>
      <c r="CQ437" s="435"/>
      <c r="CR437" s="435"/>
      <c r="CS437" s="435"/>
      <c r="CT437" s="435"/>
      <c r="CU437" s="435"/>
      <c r="CV437" s="435"/>
      <c r="CW437" s="435"/>
      <c r="CX437" s="128"/>
      <c r="DH437" s="128"/>
      <c r="DR437" s="434"/>
      <c r="DS437" s="435"/>
      <c r="DT437" s="435"/>
      <c r="DU437" s="435"/>
      <c r="DV437" s="435"/>
      <c r="DW437" s="435"/>
      <c r="DX437" s="435"/>
      <c r="DY437" s="435"/>
      <c r="DZ437" s="435"/>
      <c r="EA437" s="435"/>
      <c r="EB437" s="434"/>
      <c r="EC437" s="435"/>
      <c r="ED437" s="435"/>
      <c r="EE437" s="435"/>
      <c r="EF437" s="435"/>
      <c r="EG437" s="435"/>
      <c r="EH437" s="435"/>
      <c r="EI437" s="435"/>
      <c r="EJ437" s="435"/>
      <c r="EK437" s="435"/>
      <c r="EL437" s="128"/>
      <c r="EV437" s="128"/>
      <c r="FF437" s="128"/>
      <c r="FP437" s="128"/>
      <c r="FZ437" s="128"/>
      <c r="GJ437" s="128"/>
      <c r="GT437" s="128"/>
      <c r="HD437" s="128"/>
      <c r="HN437" s="128"/>
      <c r="HX437" s="128"/>
      <c r="IH437" s="128"/>
      <c r="IR437" s="128"/>
      <c r="JB437" s="128"/>
      <c r="JL437" s="128"/>
      <c r="JV437" s="128"/>
      <c r="KF437" s="128"/>
    </row>
    <row xmlns:x14ac="http://schemas.microsoft.com/office/spreadsheetml/2009/9/ac" r="438" s="3" customFormat="true" x14ac:dyDescent="0.25">
      <c r="A438" s="389"/>
      <c r="B438" s="128"/>
      <c r="L438" s="128"/>
      <c r="V438" s="128"/>
      <c r="AF438" s="128"/>
      <c r="AP438" s="434"/>
      <c r="AQ438" s="435"/>
      <c r="AR438" s="435"/>
      <c r="AS438" s="435"/>
      <c r="AT438" s="435"/>
      <c r="AU438" s="435"/>
      <c r="AV438" s="435"/>
      <c r="AW438" s="435"/>
      <c r="AX438" s="435"/>
      <c r="AY438" s="435"/>
      <c r="AZ438" s="434"/>
      <c r="BA438" s="435"/>
      <c r="BB438" s="435"/>
      <c r="BC438" s="435"/>
      <c r="BD438" s="435"/>
      <c r="BE438" s="435"/>
      <c r="BF438" s="435"/>
      <c r="BG438" s="435"/>
      <c r="BH438" s="435"/>
      <c r="BI438" s="435"/>
      <c r="BJ438" s="128"/>
      <c r="BT438" s="128"/>
      <c r="BU438" s="128"/>
      <c r="BV438" s="128"/>
      <c r="BW438" s="128"/>
      <c r="BX438" s="128"/>
      <c r="BY438" s="128"/>
      <c r="BZ438" s="128"/>
      <c r="CA438" s="128"/>
      <c r="CD438" s="434"/>
      <c r="CE438" s="435"/>
      <c r="CF438" s="435"/>
      <c r="CG438" s="435"/>
      <c r="CH438" s="435"/>
      <c r="CI438" s="435"/>
      <c r="CJ438" s="435"/>
      <c r="CK438" s="435"/>
      <c r="CL438" s="435"/>
      <c r="CM438" s="435"/>
      <c r="CN438" s="434"/>
      <c r="CO438" s="435"/>
      <c r="CP438" s="435"/>
      <c r="CQ438" s="435"/>
      <c r="CR438" s="435"/>
      <c r="CS438" s="435"/>
      <c r="CT438" s="435"/>
      <c r="CU438" s="435"/>
      <c r="CV438" s="435"/>
      <c r="CW438" s="435"/>
      <c r="CX438" s="128"/>
      <c r="DH438" s="128"/>
      <c r="DR438" s="434"/>
      <c r="DS438" s="435"/>
      <c r="DT438" s="435"/>
      <c r="DU438" s="435"/>
      <c r="DV438" s="435"/>
      <c r="DW438" s="435"/>
      <c r="DX438" s="435"/>
      <c r="DY438" s="435"/>
      <c r="DZ438" s="435"/>
      <c r="EA438" s="435"/>
      <c r="EB438" s="434"/>
      <c r="EC438" s="435"/>
      <c r="ED438" s="435"/>
      <c r="EE438" s="435"/>
      <c r="EF438" s="435"/>
      <c r="EG438" s="435"/>
      <c r="EH438" s="435"/>
      <c r="EI438" s="435"/>
      <c r="EJ438" s="435"/>
      <c r="EK438" s="435"/>
      <c r="EL438" s="128"/>
      <c r="EV438" s="128"/>
      <c r="FF438" s="128"/>
      <c r="FP438" s="128"/>
      <c r="FZ438" s="128"/>
      <c r="GJ438" s="128"/>
      <c r="GT438" s="128"/>
      <c r="HD438" s="128"/>
      <c r="HN438" s="128"/>
      <c r="HX438" s="128"/>
      <c r="IH438" s="128"/>
      <c r="IR438" s="128"/>
      <c r="JB438" s="128"/>
      <c r="JL438" s="128"/>
      <c r="JV438" s="128"/>
      <c r="KF438" s="128"/>
    </row>
    <row xmlns:x14ac="http://schemas.microsoft.com/office/spreadsheetml/2009/9/ac" r="439" s="3" customFormat="true" x14ac:dyDescent="0.25">
      <c r="A439" s="389"/>
      <c r="B439" s="128"/>
      <c r="L439" s="128"/>
      <c r="V439" s="128"/>
      <c r="AF439" s="128"/>
      <c r="AP439" s="434"/>
      <c r="AQ439" s="435"/>
      <c r="AR439" s="435"/>
      <c r="AS439" s="435"/>
      <c r="AT439" s="435"/>
      <c r="AU439" s="435"/>
      <c r="AV439" s="435"/>
      <c r="AW439" s="435"/>
      <c r="AX439" s="435"/>
      <c r="AY439" s="435"/>
      <c r="AZ439" s="434"/>
      <c r="BA439" s="435"/>
      <c r="BB439" s="435"/>
      <c r="BC439" s="435"/>
      <c r="BD439" s="435"/>
      <c r="BE439" s="435"/>
      <c r="BF439" s="435"/>
      <c r="BG439" s="435"/>
      <c r="BH439" s="435"/>
      <c r="BI439" s="435"/>
      <c r="BJ439" s="128"/>
      <c r="BT439" s="128"/>
      <c r="BU439" s="128"/>
      <c r="BV439" s="128"/>
      <c r="BW439" s="128"/>
      <c r="BX439" s="128"/>
      <c r="BY439" s="128"/>
      <c r="BZ439" s="128"/>
      <c r="CA439" s="128"/>
      <c r="CD439" s="434"/>
      <c r="CE439" s="435"/>
      <c r="CF439" s="435"/>
      <c r="CG439" s="435"/>
      <c r="CH439" s="435"/>
      <c r="CI439" s="435"/>
      <c r="CJ439" s="435"/>
      <c r="CK439" s="435"/>
      <c r="CL439" s="435"/>
      <c r="CM439" s="435"/>
      <c r="CN439" s="434"/>
      <c r="CO439" s="435"/>
      <c r="CP439" s="435"/>
      <c r="CQ439" s="435"/>
      <c r="CR439" s="435"/>
      <c r="CS439" s="435"/>
      <c r="CT439" s="435"/>
      <c r="CU439" s="435"/>
      <c r="CV439" s="435"/>
      <c r="CW439" s="435"/>
      <c r="CX439" s="128"/>
      <c r="DH439" s="128"/>
      <c r="DR439" s="434"/>
      <c r="DS439" s="435"/>
      <c r="DT439" s="435"/>
      <c r="DU439" s="435"/>
      <c r="DV439" s="435"/>
      <c r="DW439" s="435"/>
      <c r="DX439" s="435"/>
      <c r="DY439" s="435"/>
      <c r="DZ439" s="435"/>
      <c r="EA439" s="435"/>
      <c r="EB439" s="434"/>
      <c r="EC439" s="435"/>
      <c r="ED439" s="435"/>
      <c r="EE439" s="435"/>
      <c r="EF439" s="435"/>
      <c r="EG439" s="435"/>
      <c r="EH439" s="435"/>
      <c r="EI439" s="435"/>
      <c r="EJ439" s="435"/>
      <c r="EK439" s="435"/>
      <c r="EL439" s="128"/>
      <c r="EV439" s="128"/>
      <c r="FF439" s="128"/>
      <c r="FP439" s="128"/>
      <c r="FZ439" s="128"/>
      <c r="GJ439" s="128"/>
      <c r="GT439" s="128"/>
      <c r="HD439" s="128"/>
      <c r="HN439" s="128"/>
      <c r="HX439" s="128"/>
      <c r="IH439" s="128"/>
      <c r="IR439" s="128"/>
      <c r="JB439" s="128"/>
      <c r="JL439" s="128"/>
      <c r="JV439" s="128"/>
      <c r="KF439" s="128"/>
    </row>
    <row xmlns:x14ac="http://schemas.microsoft.com/office/spreadsheetml/2009/9/ac" r="440" s="3" customFormat="true" x14ac:dyDescent="0.25">
      <c r="A440" s="389"/>
      <c r="B440" s="128"/>
      <c r="L440" s="128"/>
      <c r="V440" s="128"/>
      <c r="AF440" s="128"/>
      <c r="AP440" s="434"/>
      <c r="AQ440" s="435"/>
      <c r="AR440" s="435"/>
      <c r="AS440" s="435"/>
      <c r="AT440" s="435"/>
      <c r="AU440" s="435"/>
      <c r="AV440" s="435"/>
      <c r="AW440" s="435"/>
      <c r="AX440" s="435"/>
      <c r="AY440" s="435"/>
      <c r="AZ440" s="434"/>
      <c r="BA440" s="435"/>
      <c r="BB440" s="435"/>
      <c r="BC440" s="435"/>
      <c r="BD440" s="435"/>
      <c r="BE440" s="435"/>
      <c r="BF440" s="435"/>
      <c r="BG440" s="435"/>
      <c r="BH440" s="435"/>
      <c r="BI440" s="435"/>
      <c r="BJ440" s="128"/>
      <c r="BT440" s="128"/>
      <c r="BU440" s="128"/>
      <c r="BV440" s="128"/>
      <c r="BW440" s="128"/>
      <c r="BX440" s="128"/>
      <c r="BY440" s="128"/>
      <c r="BZ440" s="128"/>
      <c r="CA440" s="128"/>
      <c r="CD440" s="434"/>
      <c r="CE440" s="435"/>
      <c r="CF440" s="435"/>
      <c r="CG440" s="435"/>
      <c r="CH440" s="435"/>
      <c r="CI440" s="435"/>
      <c r="CJ440" s="435"/>
      <c r="CK440" s="435"/>
      <c r="CL440" s="435"/>
      <c r="CM440" s="435"/>
      <c r="CN440" s="434"/>
      <c r="CO440" s="435"/>
      <c r="CP440" s="435"/>
      <c r="CQ440" s="435"/>
      <c r="CR440" s="435"/>
      <c r="CS440" s="435"/>
      <c r="CT440" s="435"/>
      <c r="CU440" s="435"/>
      <c r="CV440" s="435"/>
      <c r="CW440" s="435"/>
      <c r="CX440" s="128"/>
      <c r="DH440" s="128"/>
      <c r="DR440" s="434"/>
      <c r="DS440" s="435"/>
      <c r="DT440" s="435"/>
      <c r="DU440" s="435"/>
      <c r="DV440" s="435"/>
      <c r="DW440" s="435"/>
      <c r="DX440" s="435"/>
      <c r="DY440" s="435"/>
      <c r="DZ440" s="435"/>
      <c r="EA440" s="435"/>
      <c r="EB440" s="434"/>
      <c r="EC440" s="435"/>
      <c r="ED440" s="435"/>
      <c r="EE440" s="435"/>
      <c r="EF440" s="435"/>
      <c r="EG440" s="435"/>
      <c r="EH440" s="435"/>
      <c r="EI440" s="435"/>
      <c r="EJ440" s="435"/>
      <c r="EK440" s="435"/>
      <c r="EL440" s="128"/>
      <c r="EV440" s="128"/>
      <c r="FF440" s="128"/>
      <c r="FP440" s="128"/>
      <c r="FZ440" s="128"/>
      <c r="GJ440" s="128"/>
      <c r="GT440" s="128"/>
      <c r="HD440" s="128"/>
      <c r="HN440" s="128"/>
      <c r="HX440" s="128"/>
      <c r="IH440" s="128"/>
      <c r="IR440" s="128"/>
      <c r="JB440" s="128"/>
      <c r="JL440" s="128"/>
      <c r="JV440" s="128"/>
      <c r="KF440" s="128"/>
    </row>
    <row xmlns:x14ac="http://schemas.microsoft.com/office/spreadsheetml/2009/9/ac" r="441" s="3" customFormat="true" x14ac:dyDescent="0.25">
      <c r="A441" s="389"/>
      <c r="B441" s="128"/>
      <c r="L441" s="128"/>
      <c r="V441" s="128"/>
      <c r="AF441" s="128"/>
      <c r="AP441" s="434"/>
      <c r="AQ441" s="435"/>
      <c r="AR441" s="435"/>
      <c r="AS441" s="435"/>
      <c r="AT441" s="435"/>
      <c r="AU441" s="435"/>
      <c r="AV441" s="435"/>
      <c r="AW441" s="435"/>
      <c r="AX441" s="435"/>
      <c r="AY441" s="435"/>
      <c r="AZ441" s="434"/>
      <c r="BA441" s="435"/>
      <c r="BB441" s="435"/>
      <c r="BC441" s="435"/>
      <c r="BD441" s="435"/>
      <c r="BE441" s="435"/>
      <c r="BF441" s="435"/>
      <c r="BG441" s="435"/>
      <c r="BH441" s="435"/>
      <c r="BI441" s="435"/>
      <c r="BJ441" s="128"/>
      <c r="BT441" s="128"/>
      <c r="BU441" s="128"/>
      <c r="BV441" s="128"/>
      <c r="BW441" s="128"/>
      <c r="BX441" s="128"/>
      <c r="BY441" s="128"/>
      <c r="BZ441" s="128"/>
      <c r="CA441" s="128"/>
      <c r="CD441" s="434"/>
      <c r="CE441" s="435"/>
      <c r="CF441" s="435"/>
      <c r="CG441" s="435"/>
      <c r="CH441" s="435"/>
      <c r="CI441" s="435"/>
      <c r="CJ441" s="435"/>
      <c r="CK441" s="435"/>
      <c r="CL441" s="435"/>
      <c r="CM441" s="435"/>
      <c r="CN441" s="434"/>
      <c r="CO441" s="435"/>
      <c r="CP441" s="435"/>
      <c r="CQ441" s="435"/>
      <c r="CR441" s="435"/>
      <c r="CS441" s="435"/>
      <c r="CT441" s="435"/>
      <c r="CU441" s="435"/>
      <c r="CV441" s="435"/>
      <c r="CW441" s="435"/>
      <c r="CX441" s="128"/>
      <c r="DH441" s="128"/>
      <c r="DR441" s="434"/>
      <c r="DS441" s="435"/>
      <c r="DT441" s="435"/>
      <c r="DU441" s="435"/>
      <c r="DV441" s="435"/>
      <c r="DW441" s="435"/>
      <c r="DX441" s="435"/>
      <c r="DY441" s="435"/>
      <c r="DZ441" s="435"/>
      <c r="EA441" s="435"/>
      <c r="EB441" s="434"/>
      <c r="EC441" s="435"/>
      <c r="ED441" s="435"/>
      <c r="EE441" s="435"/>
      <c r="EF441" s="435"/>
      <c r="EG441" s="435"/>
      <c r="EH441" s="435"/>
      <c r="EI441" s="435"/>
      <c r="EJ441" s="435"/>
      <c r="EK441" s="435"/>
      <c r="EL441" s="128"/>
      <c r="EV441" s="128"/>
      <c r="FF441" s="128"/>
      <c r="FP441" s="128"/>
      <c r="FZ441" s="128"/>
      <c r="GJ441" s="128"/>
      <c r="GT441" s="128"/>
      <c r="HD441" s="128"/>
      <c r="HN441" s="128"/>
      <c r="HX441" s="128"/>
      <c r="IH441" s="128"/>
      <c r="IR441" s="128"/>
      <c r="JB441" s="128"/>
      <c r="JL441" s="128"/>
      <c r="JV441" s="128"/>
      <c r="KF441" s="128"/>
    </row>
    <row xmlns:x14ac="http://schemas.microsoft.com/office/spreadsheetml/2009/9/ac" r="442" s="3" customFormat="true" x14ac:dyDescent="0.25">
      <c r="A442" s="389"/>
      <c r="B442" s="128"/>
      <c r="L442" s="128"/>
      <c r="V442" s="128"/>
      <c r="AF442" s="128"/>
      <c r="AP442" s="434"/>
      <c r="AQ442" s="435"/>
      <c r="AR442" s="435"/>
      <c r="AS442" s="435"/>
      <c r="AT442" s="435"/>
      <c r="AU442" s="435"/>
      <c r="AV442" s="435"/>
      <c r="AW442" s="435"/>
      <c r="AX442" s="435"/>
      <c r="AY442" s="435"/>
      <c r="AZ442" s="434"/>
      <c r="BA442" s="435"/>
      <c r="BB442" s="435"/>
      <c r="BC442" s="435"/>
      <c r="BD442" s="435"/>
      <c r="BE442" s="435"/>
      <c r="BF442" s="435"/>
      <c r="BG442" s="435"/>
      <c r="BH442" s="435"/>
      <c r="BI442" s="435"/>
      <c r="BJ442" s="128"/>
      <c r="BT442" s="128"/>
      <c r="BU442" s="128"/>
      <c r="BV442" s="128"/>
      <c r="BW442" s="128"/>
      <c r="BX442" s="128"/>
      <c r="BY442" s="128"/>
      <c r="BZ442" s="128"/>
      <c r="CA442" s="128"/>
      <c r="CD442" s="434"/>
      <c r="CE442" s="435"/>
      <c r="CF442" s="435"/>
      <c r="CG442" s="435"/>
      <c r="CH442" s="435"/>
      <c r="CI442" s="435"/>
      <c r="CJ442" s="435"/>
      <c r="CK442" s="435"/>
      <c r="CL442" s="435"/>
      <c r="CM442" s="435"/>
      <c r="CN442" s="434"/>
      <c r="CO442" s="435"/>
      <c r="CP442" s="435"/>
      <c r="CQ442" s="435"/>
      <c r="CR442" s="435"/>
      <c r="CS442" s="435"/>
      <c r="CT442" s="435"/>
      <c r="CU442" s="435"/>
      <c r="CV442" s="435"/>
      <c r="CW442" s="435"/>
      <c r="CX442" s="128"/>
      <c r="DH442" s="128"/>
      <c r="DR442" s="434"/>
      <c r="DS442" s="435"/>
      <c r="DT442" s="435"/>
      <c r="DU442" s="435"/>
      <c r="DV442" s="435"/>
      <c r="DW442" s="435"/>
      <c r="DX442" s="435"/>
      <c r="DY442" s="435"/>
      <c r="DZ442" s="435"/>
      <c r="EA442" s="435"/>
      <c r="EB442" s="434"/>
      <c r="EC442" s="435"/>
      <c r="ED442" s="435"/>
      <c r="EE442" s="435"/>
      <c r="EF442" s="435"/>
      <c r="EG442" s="435"/>
      <c r="EH442" s="435"/>
      <c r="EI442" s="435"/>
      <c r="EJ442" s="435"/>
      <c r="EK442" s="435"/>
      <c r="EL442" s="128"/>
      <c r="EV442" s="128"/>
      <c r="FF442" s="128"/>
      <c r="FP442" s="128"/>
      <c r="FZ442" s="128"/>
      <c r="GJ442" s="128"/>
      <c r="GT442" s="128"/>
      <c r="HD442" s="128"/>
      <c r="HN442" s="128"/>
      <c r="HX442" s="128"/>
      <c r="IH442" s="128"/>
      <c r="IR442" s="128"/>
      <c r="JB442" s="128"/>
      <c r="JL442" s="128"/>
      <c r="JV442" s="128"/>
      <c r="KF442" s="128"/>
    </row>
    <row xmlns:x14ac="http://schemas.microsoft.com/office/spreadsheetml/2009/9/ac" r="443" s="3" customFormat="true" x14ac:dyDescent="0.25">
      <c r="A443" s="389"/>
      <c r="B443" s="128"/>
      <c r="L443" s="128"/>
      <c r="V443" s="128"/>
      <c r="AF443" s="128"/>
      <c r="AP443" s="434"/>
      <c r="AQ443" s="435"/>
      <c r="AR443" s="435"/>
      <c r="AS443" s="435"/>
      <c r="AT443" s="435"/>
      <c r="AU443" s="435"/>
      <c r="AV443" s="435"/>
      <c r="AW443" s="435"/>
      <c r="AX443" s="435"/>
      <c r="AY443" s="435"/>
      <c r="AZ443" s="434"/>
      <c r="BA443" s="435"/>
      <c r="BB443" s="435"/>
      <c r="BC443" s="435"/>
      <c r="BD443" s="435"/>
      <c r="BE443" s="435"/>
      <c r="BF443" s="435"/>
      <c r="BG443" s="435"/>
      <c r="BH443" s="435"/>
      <c r="BI443" s="435"/>
      <c r="BJ443" s="128"/>
      <c r="BT443" s="128"/>
      <c r="BU443" s="128"/>
      <c r="BV443" s="128"/>
      <c r="BW443" s="128"/>
      <c r="BX443" s="128"/>
      <c r="BY443" s="128"/>
      <c r="BZ443" s="128"/>
      <c r="CA443" s="128"/>
      <c r="CD443" s="434"/>
      <c r="CE443" s="435"/>
      <c r="CF443" s="435"/>
      <c r="CG443" s="435"/>
      <c r="CH443" s="435"/>
      <c r="CI443" s="435"/>
      <c r="CJ443" s="435"/>
      <c r="CK443" s="435"/>
      <c r="CL443" s="435"/>
      <c r="CM443" s="435"/>
      <c r="CN443" s="434"/>
      <c r="CO443" s="435"/>
      <c r="CP443" s="435"/>
      <c r="CQ443" s="435"/>
      <c r="CR443" s="435"/>
      <c r="CS443" s="435"/>
      <c r="CT443" s="435"/>
      <c r="CU443" s="435"/>
      <c r="CV443" s="435"/>
      <c r="CW443" s="435"/>
      <c r="CX443" s="128"/>
      <c r="DH443" s="128"/>
      <c r="DR443" s="434"/>
      <c r="DS443" s="435"/>
      <c r="DT443" s="435"/>
      <c r="DU443" s="435"/>
      <c r="DV443" s="435"/>
      <c r="DW443" s="435"/>
      <c r="DX443" s="435"/>
      <c r="DY443" s="435"/>
      <c r="DZ443" s="435"/>
      <c r="EA443" s="435"/>
      <c r="EB443" s="434"/>
      <c r="EC443" s="435"/>
      <c r="ED443" s="435"/>
      <c r="EE443" s="435"/>
      <c r="EF443" s="435"/>
      <c r="EG443" s="435"/>
      <c r="EH443" s="435"/>
      <c r="EI443" s="435"/>
      <c r="EJ443" s="435"/>
      <c r="EK443" s="435"/>
      <c r="EL443" s="128"/>
      <c r="EV443" s="128"/>
      <c r="FF443" s="128"/>
      <c r="FP443" s="128"/>
      <c r="FZ443" s="128"/>
      <c r="GJ443" s="128"/>
      <c r="GT443" s="128"/>
      <c r="HD443" s="128"/>
      <c r="HN443" s="128"/>
      <c r="HX443" s="128"/>
      <c r="IH443" s="128"/>
      <c r="IR443" s="128"/>
      <c r="JB443" s="128"/>
      <c r="JL443" s="128"/>
      <c r="JV443" s="128"/>
      <c r="KF443" s="128"/>
    </row>
    <row xmlns:x14ac="http://schemas.microsoft.com/office/spreadsheetml/2009/9/ac" r="444" s="3" customFormat="true" x14ac:dyDescent="0.25">
      <c r="A444" s="389"/>
      <c r="B444" s="128"/>
      <c r="L444" s="128"/>
      <c r="V444" s="128"/>
      <c r="AF444" s="128"/>
      <c r="AP444" s="434"/>
      <c r="AQ444" s="435"/>
      <c r="AR444" s="435"/>
      <c r="AS444" s="435"/>
      <c r="AT444" s="435"/>
      <c r="AU444" s="435"/>
      <c r="AV444" s="435"/>
      <c r="AW444" s="435"/>
      <c r="AX444" s="435"/>
      <c r="AY444" s="435"/>
      <c r="AZ444" s="434"/>
      <c r="BA444" s="435"/>
      <c r="BB444" s="435"/>
      <c r="BC444" s="435"/>
      <c r="BD444" s="435"/>
      <c r="BE444" s="435"/>
      <c r="BF444" s="435"/>
      <c r="BG444" s="435"/>
      <c r="BH444" s="435"/>
      <c r="BI444" s="435"/>
      <c r="BJ444" s="128"/>
      <c r="BT444" s="128"/>
      <c r="BU444" s="128"/>
      <c r="BV444" s="128"/>
      <c r="BW444" s="128"/>
      <c r="BX444" s="128"/>
      <c r="BY444" s="128"/>
      <c r="BZ444" s="128"/>
      <c r="CA444" s="128"/>
      <c r="CD444" s="434"/>
      <c r="CE444" s="435"/>
      <c r="CF444" s="435"/>
      <c r="CG444" s="435"/>
      <c r="CH444" s="435"/>
      <c r="CI444" s="435"/>
      <c r="CJ444" s="435"/>
      <c r="CK444" s="435"/>
      <c r="CL444" s="435"/>
      <c r="CM444" s="435"/>
      <c r="CN444" s="434"/>
      <c r="CO444" s="435"/>
      <c r="CP444" s="435"/>
      <c r="CQ444" s="435"/>
      <c r="CR444" s="435"/>
      <c r="CS444" s="435"/>
      <c r="CT444" s="435"/>
      <c r="CU444" s="435"/>
      <c r="CV444" s="435"/>
      <c r="CW444" s="435"/>
      <c r="CX444" s="128"/>
      <c r="DH444" s="128"/>
      <c r="DR444" s="434"/>
      <c r="DS444" s="435"/>
      <c r="DT444" s="435"/>
      <c r="DU444" s="435"/>
      <c r="DV444" s="435"/>
      <c r="DW444" s="435"/>
      <c r="DX444" s="435"/>
      <c r="DY444" s="435"/>
      <c r="DZ444" s="435"/>
      <c r="EA444" s="435"/>
      <c r="EB444" s="434"/>
      <c r="EC444" s="435"/>
      <c r="ED444" s="435"/>
      <c r="EE444" s="435"/>
      <c r="EF444" s="435"/>
      <c r="EG444" s="435"/>
      <c r="EH444" s="435"/>
      <c r="EI444" s="435"/>
      <c r="EJ444" s="435"/>
      <c r="EK444" s="435"/>
      <c r="EL444" s="128"/>
      <c r="EV444" s="128"/>
      <c r="FF444" s="128"/>
      <c r="FP444" s="128"/>
      <c r="FZ444" s="128"/>
      <c r="GJ444" s="128"/>
      <c r="GT444" s="128"/>
      <c r="HD444" s="128"/>
      <c r="HN444" s="128"/>
      <c r="HX444" s="128"/>
      <c r="IH444" s="128"/>
      <c r="IR444" s="128"/>
      <c r="JB444" s="128"/>
      <c r="JL444" s="128"/>
      <c r="JV444" s="128"/>
      <c r="KF444" s="128"/>
    </row>
    <row xmlns:x14ac="http://schemas.microsoft.com/office/spreadsheetml/2009/9/ac" r="445" s="3" customFormat="true" x14ac:dyDescent="0.25">
      <c r="A445" s="389"/>
      <c r="B445" s="128"/>
      <c r="L445" s="128"/>
      <c r="V445" s="128"/>
      <c r="AF445" s="128"/>
      <c r="AP445" s="434"/>
      <c r="AQ445" s="435"/>
      <c r="AR445" s="435"/>
      <c r="AS445" s="435"/>
      <c r="AT445" s="435"/>
      <c r="AU445" s="435"/>
      <c r="AV445" s="435"/>
      <c r="AW445" s="435"/>
      <c r="AX445" s="435"/>
      <c r="AY445" s="435"/>
      <c r="AZ445" s="434"/>
      <c r="BA445" s="435"/>
      <c r="BB445" s="435"/>
      <c r="BC445" s="435"/>
      <c r="BD445" s="435"/>
      <c r="BE445" s="435"/>
      <c r="BF445" s="435"/>
      <c r="BG445" s="435"/>
      <c r="BH445" s="435"/>
      <c r="BI445" s="435"/>
      <c r="BJ445" s="128"/>
      <c r="BT445" s="128"/>
      <c r="BU445" s="128"/>
      <c r="BV445" s="128"/>
      <c r="BW445" s="128"/>
      <c r="BX445" s="128"/>
      <c r="BY445" s="128"/>
      <c r="BZ445" s="128"/>
      <c r="CA445" s="128"/>
      <c r="CD445" s="434"/>
      <c r="CE445" s="435"/>
      <c r="CF445" s="435"/>
      <c r="CG445" s="435"/>
      <c r="CH445" s="435"/>
      <c r="CI445" s="435"/>
      <c r="CJ445" s="435"/>
      <c r="CK445" s="435"/>
      <c r="CL445" s="435"/>
      <c r="CM445" s="435"/>
      <c r="CN445" s="434"/>
      <c r="CO445" s="435"/>
      <c r="CP445" s="435"/>
      <c r="CQ445" s="435"/>
      <c r="CR445" s="435"/>
      <c r="CS445" s="435"/>
      <c r="CT445" s="435"/>
      <c r="CU445" s="435"/>
      <c r="CV445" s="435"/>
      <c r="CW445" s="435"/>
      <c r="CX445" s="128"/>
      <c r="DH445" s="128"/>
      <c r="DR445" s="434"/>
      <c r="DS445" s="435"/>
      <c r="DT445" s="435"/>
      <c r="DU445" s="435"/>
      <c r="DV445" s="435"/>
      <c r="DW445" s="435"/>
      <c r="DX445" s="435"/>
      <c r="DY445" s="435"/>
      <c r="DZ445" s="435"/>
      <c r="EA445" s="435"/>
      <c r="EB445" s="434"/>
      <c r="EC445" s="435"/>
      <c r="ED445" s="435"/>
      <c r="EE445" s="435"/>
      <c r="EF445" s="435"/>
      <c r="EG445" s="435"/>
      <c r="EH445" s="435"/>
      <c r="EI445" s="435"/>
      <c r="EJ445" s="435"/>
      <c r="EK445" s="435"/>
      <c r="EL445" s="128"/>
      <c r="EV445" s="128"/>
      <c r="FF445" s="128"/>
      <c r="FP445" s="128"/>
      <c r="FZ445" s="128"/>
      <c r="GJ445" s="128"/>
      <c r="GT445" s="128"/>
      <c r="HD445" s="128"/>
      <c r="HN445" s="128"/>
      <c r="HX445" s="128"/>
      <c r="IH445" s="128"/>
      <c r="IR445" s="128"/>
      <c r="JB445" s="128"/>
      <c r="JL445" s="128"/>
      <c r="JV445" s="128"/>
      <c r="KF445" s="128"/>
    </row>
    <row xmlns:x14ac="http://schemas.microsoft.com/office/spreadsheetml/2009/9/ac" r="446" s="3" customFormat="true" x14ac:dyDescent="0.25">
      <c r="A446" s="389"/>
      <c r="B446" s="128"/>
      <c r="L446" s="128"/>
      <c r="V446" s="128"/>
      <c r="AF446" s="128"/>
      <c r="AP446" s="434"/>
      <c r="AQ446" s="435"/>
      <c r="AR446" s="435"/>
      <c r="AS446" s="435"/>
      <c r="AT446" s="435"/>
      <c r="AU446" s="435"/>
      <c r="AV446" s="435"/>
      <c r="AW446" s="435"/>
      <c r="AX446" s="435"/>
      <c r="AY446" s="435"/>
      <c r="AZ446" s="434"/>
      <c r="BA446" s="435"/>
      <c r="BB446" s="435"/>
      <c r="BC446" s="435"/>
      <c r="BD446" s="435"/>
      <c r="BE446" s="435"/>
      <c r="BF446" s="435"/>
      <c r="BG446" s="435"/>
      <c r="BH446" s="435"/>
      <c r="BI446" s="435"/>
      <c r="BJ446" s="128"/>
      <c r="BT446" s="128"/>
      <c r="BU446" s="128"/>
      <c r="BV446" s="128"/>
      <c r="BW446" s="128"/>
      <c r="BX446" s="128"/>
      <c r="BY446" s="128"/>
      <c r="BZ446" s="128"/>
      <c r="CA446" s="128"/>
      <c r="CD446" s="434"/>
      <c r="CE446" s="435"/>
      <c r="CF446" s="435"/>
      <c r="CG446" s="435"/>
      <c r="CH446" s="435"/>
      <c r="CI446" s="435"/>
      <c r="CJ446" s="435"/>
      <c r="CK446" s="435"/>
      <c r="CL446" s="435"/>
      <c r="CM446" s="435"/>
      <c r="CN446" s="434"/>
      <c r="CO446" s="435"/>
      <c r="CP446" s="435"/>
      <c r="CQ446" s="435"/>
      <c r="CR446" s="435"/>
      <c r="CS446" s="435"/>
      <c r="CT446" s="435"/>
      <c r="CU446" s="435"/>
      <c r="CV446" s="435"/>
      <c r="CW446" s="435"/>
      <c r="CX446" s="128"/>
      <c r="DH446" s="128"/>
      <c r="DR446" s="434"/>
      <c r="DS446" s="435"/>
      <c r="DT446" s="435"/>
      <c r="DU446" s="435"/>
      <c r="DV446" s="435"/>
      <c r="DW446" s="435"/>
      <c r="DX446" s="435"/>
      <c r="DY446" s="435"/>
      <c r="DZ446" s="435"/>
      <c r="EA446" s="435"/>
      <c r="EB446" s="434"/>
      <c r="EC446" s="435"/>
      <c r="ED446" s="435"/>
      <c r="EE446" s="435"/>
      <c r="EF446" s="435"/>
      <c r="EG446" s="435"/>
      <c r="EH446" s="435"/>
      <c r="EI446" s="435"/>
      <c r="EJ446" s="435"/>
      <c r="EK446" s="435"/>
      <c r="EL446" s="128"/>
      <c r="EV446" s="128"/>
      <c r="FF446" s="128"/>
      <c r="FP446" s="128"/>
      <c r="FZ446" s="128"/>
      <c r="GJ446" s="128"/>
      <c r="GT446" s="128"/>
      <c r="HD446" s="128"/>
      <c r="HN446" s="128"/>
      <c r="HX446" s="128"/>
      <c r="IH446" s="128"/>
      <c r="IR446" s="128"/>
      <c r="JB446" s="128"/>
      <c r="JL446" s="128"/>
      <c r="JV446" s="128"/>
      <c r="KF446" s="128"/>
    </row>
    <row xmlns:x14ac="http://schemas.microsoft.com/office/spreadsheetml/2009/9/ac" r="447" s="3" customFormat="true" x14ac:dyDescent="0.25">
      <c r="A447" s="389"/>
      <c r="B447" s="128"/>
      <c r="L447" s="128"/>
      <c r="V447" s="128"/>
      <c r="AF447" s="128"/>
      <c r="AP447" s="434"/>
      <c r="AQ447" s="435"/>
      <c r="AR447" s="435"/>
      <c r="AS447" s="435"/>
      <c r="AT447" s="435"/>
      <c r="AU447" s="435"/>
      <c r="AV447" s="435"/>
      <c r="AW447" s="435"/>
      <c r="AX447" s="435"/>
      <c r="AY447" s="435"/>
      <c r="AZ447" s="434"/>
      <c r="BA447" s="435"/>
      <c r="BB447" s="435"/>
      <c r="BC447" s="435"/>
      <c r="BD447" s="435"/>
      <c r="BE447" s="435"/>
      <c r="BF447" s="435"/>
      <c r="BG447" s="435"/>
      <c r="BH447" s="435"/>
      <c r="BI447" s="435"/>
      <c r="BJ447" s="128"/>
      <c r="BT447" s="128"/>
      <c r="BU447" s="128"/>
      <c r="BV447" s="128"/>
      <c r="BW447" s="128"/>
      <c r="BX447" s="128"/>
      <c r="BY447" s="128"/>
      <c r="BZ447" s="128"/>
      <c r="CA447" s="128"/>
      <c r="CD447" s="434"/>
      <c r="CE447" s="435"/>
      <c r="CF447" s="435"/>
      <c r="CG447" s="435"/>
      <c r="CH447" s="435"/>
      <c r="CI447" s="435"/>
      <c r="CJ447" s="435"/>
      <c r="CK447" s="435"/>
      <c r="CL447" s="435"/>
      <c r="CM447" s="435"/>
      <c r="CN447" s="434"/>
      <c r="CO447" s="435"/>
      <c r="CP447" s="435"/>
      <c r="CQ447" s="435"/>
      <c r="CR447" s="435"/>
      <c r="CS447" s="435"/>
      <c r="CT447" s="435"/>
      <c r="CU447" s="435"/>
      <c r="CV447" s="435"/>
      <c r="CW447" s="435"/>
      <c r="CX447" s="128"/>
      <c r="DH447" s="128"/>
      <c r="DR447" s="434"/>
      <c r="DS447" s="435"/>
      <c r="DT447" s="435"/>
      <c r="DU447" s="435"/>
      <c r="DV447" s="435"/>
      <c r="DW447" s="435"/>
      <c r="DX447" s="435"/>
      <c r="DY447" s="435"/>
      <c r="DZ447" s="435"/>
      <c r="EA447" s="435"/>
      <c r="EB447" s="434"/>
      <c r="EC447" s="435"/>
      <c r="ED447" s="435"/>
      <c r="EE447" s="435"/>
      <c r="EF447" s="435"/>
      <c r="EG447" s="435"/>
      <c r="EH447" s="435"/>
      <c r="EI447" s="435"/>
      <c r="EJ447" s="435"/>
      <c r="EK447" s="435"/>
      <c r="EL447" s="128"/>
      <c r="EV447" s="128"/>
      <c r="FF447" s="128"/>
      <c r="FP447" s="128"/>
      <c r="FZ447" s="128"/>
      <c r="GJ447" s="128"/>
      <c r="GT447" s="128"/>
      <c r="HD447" s="128"/>
      <c r="HN447" s="128"/>
      <c r="HX447" s="128"/>
      <c r="IH447" s="128"/>
      <c r="IR447" s="128"/>
      <c r="JB447" s="128"/>
      <c r="JL447" s="128"/>
      <c r="JV447" s="128"/>
      <c r="KF447" s="128"/>
    </row>
    <row xmlns:x14ac="http://schemas.microsoft.com/office/spreadsheetml/2009/9/ac" r="448" s="3" customFormat="true" x14ac:dyDescent="0.25">
      <c r="A448" s="389"/>
      <c r="B448" s="128"/>
      <c r="L448" s="128"/>
      <c r="V448" s="128"/>
      <c r="AF448" s="128"/>
      <c r="AP448" s="434"/>
      <c r="AQ448" s="435"/>
      <c r="AR448" s="435"/>
      <c r="AS448" s="435"/>
      <c r="AT448" s="435"/>
      <c r="AU448" s="435"/>
      <c r="AV448" s="435"/>
      <c r="AW448" s="435"/>
      <c r="AX448" s="435"/>
      <c r="AY448" s="435"/>
      <c r="AZ448" s="434"/>
      <c r="BA448" s="435"/>
      <c r="BB448" s="435"/>
      <c r="BC448" s="435"/>
      <c r="BD448" s="435"/>
      <c r="BE448" s="435"/>
      <c r="BF448" s="435"/>
      <c r="BG448" s="435"/>
      <c r="BH448" s="435"/>
      <c r="BI448" s="435"/>
      <c r="BJ448" s="128"/>
      <c r="BT448" s="128"/>
      <c r="BU448" s="128"/>
      <c r="BV448" s="128"/>
      <c r="BW448" s="128"/>
      <c r="BX448" s="128"/>
      <c r="BY448" s="128"/>
      <c r="BZ448" s="128"/>
      <c r="CA448" s="128"/>
      <c r="CD448" s="434"/>
      <c r="CE448" s="435"/>
      <c r="CF448" s="435"/>
      <c r="CG448" s="435"/>
      <c r="CH448" s="435"/>
      <c r="CI448" s="435"/>
      <c r="CJ448" s="435"/>
      <c r="CK448" s="435"/>
      <c r="CL448" s="435"/>
      <c r="CM448" s="435"/>
      <c r="CN448" s="434"/>
      <c r="CO448" s="435"/>
      <c r="CP448" s="435"/>
      <c r="CQ448" s="435"/>
      <c r="CR448" s="435"/>
      <c r="CS448" s="435"/>
      <c r="CT448" s="435"/>
      <c r="CU448" s="435"/>
      <c r="CV448" s="435"/>
      <c r="CW448" s="435"/>
      <c r="CX448" s="128"/>
      <c r="DH448" s="128"/>
      <c r="DR448" s="434"/>
      <c r="DS448" s="435"/>
      <c r="DT448" s="435"/>
      <c r="DU448" s="435"/>
      <c r="DV448" s="435"/>
      <c r="DW448" s="435"/>
      <c r="DX448" s="435"/>
      <c r="DY448" s="435"/>
      <c r="DZ448" s="435"/>
      <c r="EA448" s="435"/>
      <c r="EB448" s="434"/>
      <c r="EC448" s="435"/>
      <c r="ED448" s="435"/>
      <c r="EE448" s="435"/>
      <c r="EF448" s="435"/>
      <c r="EG448" s="435"/>
      <c r="EH448" s="435"/>
      <c r="EI448" s="435"/>
      <c r="EJ448" s="435"/>
      <c r="EK448" s="435"/>
      <c r="EL448" s="128"/>
      <c r="EV448" s="128"/>
      <c r="FF448" s="128"/>
      <c r="FP448" s="128"/>
      <c r="FZ448" s="128"/>
      <c r="GJ448" s="128"/>
      <c r="GT448" s="128"/>
      <c r="HD448" s="128"/>
      <c r="HN448" s="128"/>
      <c r="HX448" s="128"/>
      <c r="IH448" s="128"/>
      <c r="IR448" s="128"/>
      <c r="JB448" s="128"/>
      <c r="JL448" s="128"/>
      <c r="JV448" s="128"/>
      <c r="KF448" s="128"/>
    </row>
    <row xmlns:x14ac="http://schemas.microsoft.com/office/spreadsheetml/2009/9/ac" r="449" s="3" customFormat="true" x14ac:dyDescent="0.25">
      <c r="A449" s="389"/>
      <c r="B449" s="128"/>
      <c r="L449" s="128"/>
      <c r="V449" s="128"/>
      <c r="AF449" s="128"/>
      <c r="AP449" s="434"/>
      <c r="AQ449" s="435"/>
      <c r="AR449" s="435"/>
      <c r="AS449" s="435"/>
      <c r="AT449" s="435"/>
      <c r="AU449" s="435"/>
      <c r="AV449" s="435"/>
      <c r="AW449" s="435"/>
      <c r="AX449" s="435"/>
      <c r="AY449" s="435"/>
      <c r="AZ449" s="434"/>
      <c r="BA449" s="435"/>
      <c r="BB449" s="435"/>
      <c r="BC449" s="435"/>
      <c r="BD449" s="435"/>
      <c r="BE449" s="435"/>
      <c r="BF449" s="435"/>
      <c r="BG449" s="435"/>
      <c r="BH449" s="435"/>
      <c r="BI449" s="435"/>
      <c r="BJ449" s="128"/>
      <c r="BT449" s="128"/>
      <c r="BU449" s="128"/>
      <c r="BV449" s="128"/>
      <c r="BW449" s="128"/>
      <c r="BX449" s="128"/>
      <c r="BY449" s="128"/>
      <c r="BZ449" s="128"/>
      <c r="CA449" s="128"/>
      <c r="CD449" s="434"/>
      <c r="CE449" s="435"/>
      <c r="CF449" s="435"/>
      <c r="CG449" s="435"/>
      <c r="CH449" s="435"/>
      <c r="CI449" s="435"/>
      <c r="CJ449" s="435"/>
      <c r="CK449" s="435"/>
      <c r="CL449" s="435"/>
      <c r="CM449" s="435"/>
      <c r="CN449" s="434"/>
      <c r="CO449" s="435"/>
      <c r="CP449" s="435"/>
      <c r="CQ449" s="435"/>
      <c r="CR449" s="435"/>
      <c r="CS449" s="435"/>
      <c r="CT449" s="435"/>
      <c r="CU449" s="435"/>
      <c r="CV449" s="435"/>
      <c r="CW449" s="435"/>
      <c r="CX449" s="128"/>
      <c r="DH449" s="128"/>
      <c r="DR449" s="434"/>
      <c r="DS449" s="435"/>
      <c r="DT449" s="435"/>
      <c r="DU449" s="435"/>
      <c r="DV449" s="435"/>
      <c r="DW449" s="435"/>
      <c r="DX449" s="435"/>
      <c r="DY449" s="435"/>
      <c r="DZ449" s="435"/>
      <c r="EA449" s="435"/>
      <c r="EB449" s="434"/>
      <c r="EC449" s="435"/>
      <c r="ED449" s="435"/>
      <c r="EE449" s="435"/>
      <c r="EF449" s="435"/>
      <c r="EG449" s="435"/>
      <c r="EH449" s="435"/>
      <c r="EI449" s="435"/>
      <c r="EJ449" s="435"/>
      <c r="EK449" s="435"/>
      <c r="EL449" s="128"/>
      <c r="EV449" s="128"/>
      <c r="FF449" s="128"/>
      <c r="FP449" s="128"/>
      <c r="FZ449" s="128"/>
      <c r="GJ449" s="128"/>
      <c r="GT449" s="128"/>
      <c r="HD449" s="128"/>
      <c r="HN449" s="128"/>
      <c r="HX449" s="128"/>
      <c r="IH449" s="128"/>
      <c r="IR449" s="128"/>
      <c r="JB449" s="128"/>
      <c r="JL449" s="128"/>
      <c r="JV449" s="128"/>
      <c r="KF449" s="128"/>
    </row>
    <row xmlns:x14ac="http://schemas.microsoft.com/office/spreadsheetml/2009/9/ac" r="450" s="3" customFormat="true" x14ac:dyDescent="0.25">
      <c r="A450" s="389"/>
      <c r="B450" s="128"/>
      <c r="L450" s="128"/>
      <c r="V450" s="128"/>
      <c r="AF450" s="128"/>
      <c r="AP450" s="434"/>
      <c r="AQ450" s="435"/>
      <c r="AR450" s="435"/>
      <c r="AS450" s="435"/>
      <c r="AT450" s="435"/>
      <c r="AU450" s="435"/>
      <c r="AV450" s="435"/>
      <c r="AW450" s="435"/>
      <c r="AX450" s="435"/>
      <c r="AY450" s="435"/>
      <c r="AZ450" s="434"/>
      <c r="BA450" s="435"/>
      <c r="BB450" s="435"/>
      <c r="BC450" s="435"/>
      <c r="BD450" s="435"/>
      <c r="BE450" s="435"/>
      <c r="BF450" s="435"/>
      <c r="BG450" s="435"/>
      <c r="BH450" s="435"/>
      <c r="BI450" s="435"/>
      <c r="BJ450" s="128"/>
      <c r="BT450" s="128"/>
      <c r="BU450" s="128"/>
      <c r="BV450" s="128"/>
      <c r="BW450" s="128"/>
      <c r="BX450" s="128"/>
      <c r="BY450" s="128"/>
      <c r="BZ450" s="128"/>
      <c r="CA450" s="128"/>
      <c r="CD450" s="434"/>
      <c r="CE450" s="435"/>
      <c r="CF450" s="435"/>
      <c r="CG450" s="435"/>
      <c r="CH450" s="435"/>
      <c r="CI450" s="435"/>
      <c r="CJ450" s="435"/>
      <c r="CK450" s="435"/>
      <c r="CL450" s="435"/>
      <c r="CM450" s="435"/>
      <c r="CN450" s="434"/>
      <c r="CO450" s="435"/>
      <c r="CP450" s="435"/>
      <c r="CQ450" s="435"/>
      <c r="CR450" s="435"/>
      <c r="CS450" s="435"/>
      <c r="CT450" s="435"/>
      <c r="CU450" s="435"/>
      <c r="CV450" s="435"/>
      <c r="CW450" s="435"/>
      <c r="CX450" s="128"/>
      <c r="DH450" s="128"/>
      <c r="DR450" s="434"/>
      <c r="DS450" s="435"/>
      <c r="DT450" s="435"/>
      <c r="DU450" s="435"/>
      <c r="DV450" s="435"/>
      <c r="DW450" s="435"/>
      <c r="DX450" s="435"/>
      <c r="DY450" s="435"/>
      <c r="DZ450" s="435"/>
      <c r="EA450" s="435"/>
      <c r="EB450" s="434"/>
      <c r="EC450" s="435"/>
      <c r="ED450" s="435"/>
      <c r="EE450" s="435"/>
      <c r="EF450" s="435"/>
      <c r="EG450" s="435"/>
      <c r="EH450" s="435"/>
      <c r="EI450" s="435"/>
      <c r="EJ450" s="435"/>
      <c r="EK450" s="435"/>
      <c r="EL450" s="128"/>
      <c r="EV450" s="128"/>
      <c r="FF450" s="128"/>
      <c r="FP450" s="128"/>
      <c r="FZ450" s="128"/>
      <c r="GJ450" s="128"/>
      <c r="GT450" s="128"/>
      <c r="HD450" s="128"/>
      <c r="HN450" s="128"/>
      <c r="HX450" s="128"/>
      <c r="IH450" s="128"/>
      <c r="IR450" s="128"/>
      <c r="JB450" s="128"/>
      <c r="JL450" s="128"/>
      <c r="JV450" s="128"/>
      <c r="KF450" s="128"/>
    </row>
    <row xmlns:x14ac="http://schemas.microsoft.com/office/spreadsheetml/2009/9/ac" r="451" s="3" customFormat="true" x14ac:dyDescent="0.25">
      <c r="A451" s="389"/>
      <c r="B451" s="128"/>
      <c r="L451" s="128"/>
      <c r="V451" s="128"/>
      <c r="AF451" s="128"/>
      <c r="AP451" s="434"/>
      <c r="AQ451" s="435"/>
      <c r="AR451" s="435"/>
      <c r="AS451" s="435"/>
      <c r="AT451" s="435"/>
      <c r="AU451" s="435"/>
      <c r="AV451" s="435"/>
      <c r="AW451" s="435"/>
      <c r="AX451" s="435"/>
      <c r="AY451" s="435"/>
      <c r="AZ451" s="434"/>
      <c r="BA451" s="435"/>
      <c r="BB451" s="435"/>
      <c r="BC451" s="435"/>
      <c r="BD451" s="435"/>
      <c r="BE451" s="435"/>
      <c r="BF451" s="435"/>
      <c r="BG451" s="435"/>
      <c r="BH451" s="435"/>
      <c r="BI451" s="435"/>
      <c r="BJ451" s="128"/>
      <c r="BT451" s="128"/>
      <c r="BU451" s="128"/>
      <c r="BV451" s="128"/>
      <c r="BW451" s="128"/>
      <c r="BX451" s="128"/>
      <c r="BY451" s="128"/>
      <c r="BZ451" s="128"/>
      <c r="CA451" s="128"/>
      <c r="CD451" s="434"/>
      <c r="CE451" s="435"/>
      <c r="CF451" s="435"/>
      <c r="CG451" s="435"/>
      <c r="CH451" s="435"/>
      <c r="CI451" s="435"/>
      <c r="CJ451" s="435"/>
      <c r="CK451" s="435"/>
      <c r="CL451" s="435"/>
      <c r="CM451" s="435"/>
      <c r="CN451" s="434"/>
      <c r="CO451" s="435"/>
      <c r="CP451" s="435"/>
      <c r="CQ451" s="435"/>
      <c r="CR451" s="435"/>
      <c r="CS451" s="435"/>
      <c r="CT451" s="435"/>
      <c r="CU451" s="435"/>
      <c r="CV451" s="435"/>
      <c r="CW451" s="435"/>
      <c r="CX451" s="128"/>
      <c r="DH451" s="128"/>
      <c r="DR451" s="434"/>
      <c r="DS451" s="435"/>
      <c r="DT451" s="435"/>
      <c r="DU451" s="435"/>
      <c r="DV451" s="435"/>
      <c r="DW451" s="435"/>
      <c r="DX451" s="435"/>
      <c r="DY451" s="435"/>
      <c r="DZ451" s="435"/>
      <c r="EA451" s="435"/>
      <c r="EB451" s="434"/>
      <c r="EC451" s="435"/>
      <c r="ED451" s="435"/>
      <c r="EE451" s="435"/>
      <c r="EF451" s="435"/>
      <c r="EG451" s="435"/>
      <c r="EH451" s="435"/>
      <c r="EI451" s="435"/>
      <c r="EJ451" s="435"/>
      <c r="EK451" s="435"/>
      <c r="EL451" s="128"/>
      <c r="EV451" s="128"/>
      <c r="FF451" s="128"/>
      <c r="FP451" s="128"/>
      <c r="FZ451" s="128"/>
      <c r="GJ451" s="128"/>
      <c r="GT451" s="128"/>
      <c r="HD451" s="128"/>
      <c r="HN451" s="128"/>
      <c r="HX451" s="128"/>
      <c r="IH451" s="128"/>
      <c r="IR451" s="128"/>
      <c r="JB451" s="128"/>
      <c r="JL451" s="128"/>
      <c r="JV451" s="128"/>
      <c r="KF451" s="128"/>
    </row>
    <row xmlns:x14ac="http://schemas.microsoft.com/office/spreadsheetml/2009/9/ac" r="452" s="3" customFormat="true" x14ac:dyDescent="0.25">
      <c r="A452" s="389"/>
      <c r="B452" s="128"/>
      <c r="L452" s="128"/>
      <c r="V452" s="128"/>
      <c r="AF452" s="128"/>
      <c r="AP452" s="434"/>
      <c r="AQ452" s="435"/>
      <c r="AR452" s="435"/>
      <c r="AS452" s="435"/>
      <c r="AT452" s="435"/>
      <c r="AU452" s="435"/>
      <c r="AV452" s="435"/>
      <c r="AW452" s="435"/>
      <c r="AX452" s="435"/>
      <c r="AY452" s="435"/>
      <c r="AZ452" s="434"/>
      <c r="BA452" s="435"/>
      <c r="BB452" s="435"/>
      <c r="BC452" s="435"/>
      <c r="BD452" s="435"/>
      <c r="BE452" s="435"/>
      <c r="BF452" s="435"/>
      <c r="BG452" s="435"/>
      <c r="BH452" s="435"/>
      <c r="BI452" s="435"/>
      <c r="BJ452" s="128"/>
      <c r="BT452" s="128"/>
      <c r="BU452" s="128"/>
      <c r="BV452" s="128"/>
      <c r="BW452" s="128"/>
      <c r="BX452" s="128"/>
      <c r="BY452" s="128"/>
      <c r="BZ452" s="128"/>
      <c r="CA452" s="128"/>
      <c r="CD452" s="434"/>
      <c r="CE452" s="435"/>
      <c r="CF452" s="435"/>
      <c r="CG452" s="435"/>
      <c r="CH452" s="435"/>
      <c r="CI452" s="435"/>
      <c r="CJ452" s="435"/>
      <c r="CK452" s="435"/>
      <c r="CL452" s="435"/>
      <c r="CM452" s="435"/>
      <c r="CN452" s="434"/>
      <c r="CO452" s="435"/>
      <c r="CP452" s="435"/>
      <c r="CQ452" s="435"/>
      <c r="CR452" s="435"/>
      <c r="CS452" s="435"/>
      <c r="CT452" s="435"/>
      <c r="CU452" s="435"/>
      <c r="CV452" s="435"/>
      <c r="CW452" s="435"/>
      <c r="CX452" s="128"/>
      <c r="DH452" s="128"/>
      <c r="DR452" s="434"/>
      <c r="DS452" s="435"/>
      <c r="DT452" s="435"/>
      <c r="DU452" s="435"/>
      <c r="DV452" s="435"/>
      <c r="DW452" s="435"/>
      <c r="DX452" s="435"/>
      <c r="DY452" s="435"/>
      <c r="DZ452" s="435"/>
      <c r="EA452" s="435"/>
      <c r="EB452" s="434"/>
      <c r="EC452" s="435"/>
      <c r="ED452" s="435"/>
      <c r="EE452" s="435"/>
      <c r="EF452" s="435"/>
      <c r="EG452" s="435"/>
      <c r="EH452" s="435"/>
      <c r="EI452" s="435"/>
      <c r="EJ452" s="435"/>
      <c r="EK452" s="435"/>
      <c r="EL452" s="128"/>
      <c r="EV452" s="128"/>
      <c r="FF452" s="128"/>
      <c r="FP452" s="128"/>
      <c r="FZ452" s="128"/>
      <c r="GJ452" s="128"/>
      <c r="GT452" s="128"/>
      <c r="HD452" s="128"/>
      <c r="HN452" s="128"/>
      <c r="HX452" s="128"/>
      <c r="IH452" s="128"/>
      <c r="IR452" s="128"/>
      <c r="JB452" s="128"/>
      <c r="JL452" s="128"/>
      <c r="JV452" s="128"/>
      <c r="KF452" s="128"/>
    </row>
    <row xmlns:x14ac="http://schemas.microsoft.com/office/spreadsheetml/2009/9/ac" r="453" s="3" customFormat="true" x14ac:dyDescent="0.25">
      <c r="A453" s="389"/>
      <c r="B453" s="128"/>
      <c r="L453" s="128"/>
      <c r="V453" s="128"/>
      <c r="AF453" s="128"/>
      <c r="AP453" s="434"/>
      <c r="AQ453" s="435"/>
      <c r="AR453" s="435"/>
      <c r="AS453" s="435"/>
      <c r="AT453" s="435"/>
      <c r="AU453" s="435"/>
      <c r="AV453" s="435"/>
      <c r="AW453" s="435"/>
      <c r="AX453" s="435"/>
      <c r="AY453" s="435"/>
      <c r="AZ453" s="434"/>
      <c r="BA453" s="435"/>
      <c r="BB453" s="435"/>
      <c r="BC453" s="435"/>
      <c r="BD453" s="435"/>
      <c r="BE453" s="435"/>
      <c r="BF453" s="435"/>
      <c r="BG453" s="435"/>
      <c r="BH453" s="435"/>
      <c r="BI453" s="435"/>
      <c r="BJ453" s="128"/>
      <c r="BT453" s="128"/>
      <c r="BU453" s="128"/>
      <c r="BV453" s="128"/>
      <c r="BW453" s="128"/>
      <c r="BX453" s="128"/>
      <c r="BY453" s="128"/>
      <c r="BZ453" s="128"/>
      <c r="CA453" s="128"/>
      <c r="CD453" s="434"/>
      <c r="CE453" s="435"/>
      <c r="CF453" s="435"/>
      <c r="CG453" s="435"/>
      <c r="CH453" s="435"/>
      <c r="CI453" s="435"/>
      <c r="CJ453" s="435"/>
      <c r="CK453" s="435"/>
      <c r="CL453" s="435"/>
      <c r="CM453" s="435"/>
      <c r="CN453" s="434"/>
      <c r="CO453" s="435"/>
      <c r="CP453" s="435"/>
      <c r="CQ453" s="435"/>
      <c r="CR453" s="435"/>
      <c r="CS453" s="435"/>
      <c r="CT453" s="435"/>
      <c r="CU453" s="435"/>
      <c r="CV453" s="435"/>
      <c r="CW453" s="435"/>
      <c r="CX453" s="128"/>
      <c r="DH453" s="128"/>
      <c r="DR453" s="434"/>
      <c r="DS453" s="435"/>
      <c r="DT453" s="435"/>
      <c r="DU453" s="435"/>
      <c r="DV453" s="435"/>
      <c r="DW453" s="435"/>
      <c r="DX453" s="435"/>
      <c r="DY453" s="435"/>
      <c r="DZ453" s="435"/>
      <c r="EA453" s="435"/>
      <c r="EB453" s="434"/>
      <c r="EC453" s="435"/>
      <c r="ED453" s="435"/>
      <c r="EE453" s="435"/>
      <c r="EF453" s="435"/>
      <c r="EG453" s="435"/>
      <c r="EH453" s="435"/>
      <c r="EI453" s="435"/>
      <c r="EJ453" s="435"/>
      <c r="EK453" s="435"/>
      <c r="EL453" s="128"/>
      <c r="EV453" s="128"/>
      <c r="FF453" s="128"/>
      <c r="FP453" s="128"/>
      <c r="FZ453" s="128"/>
      <c r="GJ453" s="128"/>
      <c r="GT453" s="128"/>
      <c r="HD453" s="128"/>
      <c r="HN453" s="128"/>
      <c r="HX453" s="128"/>
      <c r="IH453" s="128"/>
      <c r="IR453" s="128"/>
      <c r="JB453" s="128"/>
      <c r="JL453" s="128"/>
      <c r="JV453" s="128"/>
      <c r="KF453" s="128"/>
    </row>
    <row xmlns:x14ac="http://schemas.microsoft.com/office/spreadsheetml/2009/9/ac" r="454" s="3" customFormat="true" x14ac:dyDescent="0.25">
      <c r="A454" s="389"/>
      <c r="B454" s="128"/>
      <c r="L454" s="128"/>
      <c r="V454" s="128"/>
      <c r="AF454" s="128"/>
      <c r="AP454" s="434"/>
      <c r="AQ454" s="435"/>
      <c r="AR454" s="435"/>
      <c r="AS454" s="435"/>
      <c r="AT454" s="435"/>
      <c r="AU454" s="435"/>
      <c r="AV454" s="435"/>
      <c r="AW454" s="435"/>
      <c r="AX454" s="435"/>
      <c r="AY454" s="435"/>
      <c r="AZ454" s="434"/>
      <c r="BA454" s="435"/>
      <c r="BB454" s="435"/>
      <c r="BC454" s="435"/>
      <c r="BD454" s="435"/>
      <c r="BE454" s="435"/>
      <c r="BF454" s="435"/>
      <c r="BG454" s="435"/>
      <c r="BH454" s="435"/>
      <c r="BI454" s="435"/>
      <c r="BJ454" s="128"/>
      <c r="BT454" s="128"/>
      <c r="BU454" s="128"/>
      <c r="BV454" s="128"/>
      <c r="BW454" s="128"/>
      <c r="BX454" s="128"/>
      <c r="BY454" s="128"/>
      <c r="BZ454" s="128"/>
      <c r="CA454" s="128"/>
      <c r="CD454" s="434"/>
      <c r="CE454" s="435"/>
      <c r="CF454" s="435"/>
      <c r="CG454" s="435"/>
      <c r="CH454" s="435"/>
      <c r="CI454" s="435"/>
      <c r="CJ454" s="435"/>
      <c r="CK454" s="435"/>
      <c r="CL454" s="435"/>
      <c r="CM454" s="435"/>
      <c r="CN454" s="434"/>
      <c r="CO454" s="435"/>
      <c r="CP454" s="435"/>
      <c r="CQ454" s="435"/>
      <c r="CR454" s="435"/>
      <c r="CS454" s="435"/>
      <c r="CT454" s="435"/>
      <c r="CU454" s="435"/>
      <c r="CV454" s="435"/>
      <c r="CW454" s="435"/>
      <c r="CX454" s="128"/>
      <c r="DH454" s="128"/>
      <c r="DR454" s="434"/>
      <c r="DS454" s="435"/>
      <c r="DT454" s="435"/>
      <c r="DU454" s="435"/>
      <c r="DV454" s="435"/>
      <c r="DW454" s="435"/>
      <c r="DX454" s="435"/>
      <c r="DY454" s="435"/>
      <c r="DZ454" s="435"/>
      <c r="EA454" s="435"/>
      <c r="EB454" s="434"/>
      <c r="EC454" s="435"/>
      <c r="ED454" s="435"/>
      <c r="EE454" s="435"/>
      <c r="EF454" s="435"/>
      <c r="EG454" s="435"/>
      <c r="EH454" s="435"/>
      <c r="EI454" s="435"/>
      <c r="EJ454" s="435"/>
      <c r="EK454" s="435"/>
      <c r="EL454" s="128"/>
      <c r="EV454" s="128"/>
      <c r="FF454" s="128"/>
      <c r="FP454" s="128"/>
      <c r="FZ454" s="128"/>
      <c r="GJ454" s="128"/>
      <c r="GT454" s="128"/>
      <c r="HD454" s="128"/>
      <c r="HN454" s="128"/>
      <c r="HX454" s="128"/>
      <c r="IH454" s="128"/>
      <c r="IR454" s="128"/>
      <c r="JB454" s="128"/>
      <c r="JL454" s="128"/>
      <c r="JV454" s="128"/>
      <c r="KF454" s="128"/>
    </row>
    <row xmlns:x14ac="http://schemas.microsoft.com/office/spreadsheetml/2009/9/ac" r="455" s="3" customFormat="true" x14ac:dyDescent="0.25">
      <c r="A455" s="389"/>
      <c r="B455" s="128"/>
      <c r="L455" s="128"/>
      <c r="V455" s="128"/>
      <c r="AF455" s="128"/>
      <c r="AP455" s="434"/>
      <c r="AQ455" s="435"/>
      <c r="AR455" s="435"/>
      <c r="AS455" s="435"/>
      <c r="AT455" s="435"/>
      <c r="AU455" s="435"/>
      <c r="AV455" s="435"/>
      <c r="AW455" s="435"/>
      <c r="AX455" s="435"/>
      <c r="AY455" s="435"/>
      <c r="AZ455" s="434"/>
      <c r="BA455" s="435"/>
      <c r="BB455" s="435"/>
      <c r="BC455" s="435"/>
      <c r="BD455" s="435"/>
      <c r="BE455" s="435"/>
      <c r="BF455" s="435"/>
      <c r="BG455" s="435"/>
      <c r="BH455" s="435"/>
      <c r="BI455" s="435"/>
      <c r="BJ455" s="128"/>
      <c r="BT455" s="128"/>
      <c r="BU455" s="128"/>
      <c r="BV455" s="128"/>
      <c r="BW455" s="128"/>
      <c r="BX455" s="128"/>
      <c r="BY455" s="128"/>
      <c r="BZ455" s="128"/>
      <c r="CA455" s="128"/>
      <c r="CD455" s="434"/>
      <c r="CE455" s="435"/>
      <c r="CF455" s="435"/>
      <c r="CG455" s="435"/>
      <c r="CH455" s="435"/>
      <c r="CI455" s="435"/>
      <c r="CJ455" s="435"/>
      <c r="CK455" s="435"/>
      <c r="CL455" s="435"/>
      <c r="CM455" s="435"/>
      <c r="CN455" s="434"/>
      <c r="CO455" s="435"/>
      <c r="CP455" s="435"/>
      <c r="CQ455" s="435"/>
      <c r="CR455" s="435"/>
      <c r="CS455" s="435"/>
      <c r="CT455" s="435"/>
      <c r="CU455" s="435"/>
      <c r="CV455" s="435"/>
      <c r="CW455" s="435"/>
      <c r="CX455" s="128"/>
      <c r="DH455" s="128"/>
      <c r="DR455" s="434"/>
      <c r="DS455" s="435"/>
      <c r="DT455" s="435"/>
      <c r="DU455" s="435"/>
      <c r="DV455" s="435"/>
      <c r="DW455" s="435"/>
      <c r="DX455" s="435"/>
      <c r="DY455" s="435"/>
      <c r="DZ455" s="435"/>
      <c r="EA455" s="435"/>
      <c r="EB455" s="434"/>
      <c r="EC455" s="435"/>
      <c r="ED455" s="435"/>
      <c r="EE455" s="435"/>
      <c r="EF455" s="435"/>
      <c r="EG455" s="435"/>
      <c r="EH455" s="435"/>
      <c r="EI455" s="435"/>
      <c r="EJ455" s="435"/>
      <c r="EK455" s="435"/>
      <c r="EL455" s="128"/>
      <c r="EV455" s="128"/>
      <c r="FF455" s="128"/>
      <c r="FP455" s="128"/>
      <c r="FZ455" s="128"/>
      <c r="GJ455" s="128"/>
      <c r="GT455" s="128"/>
      <c r="HD455" s="128"/>
      <c r="HN455" s="128"/>
      <c r="HX455" s="128"/>
      <c r="IH455" s="128"/>
      <c r="IR455" s="128"/>
      <c r="JB455" s="128"/>
      <c r="JL455" s="128"/>
      <c r="JV455" s="128"/>
      <c r="KF455" s="128"/>
    </row>
    <row xmlns:x14ac="http://schemas.microsoft.com/office/spreadsheetml/2009/9/ac" r="456" s="3" customFormat="true" x14ac:dyDescent="0.25">
      <c r="A456" s="389"/>
      <c r="B456" s="128"/>
      <c r="L456" s="128"/>
      <c r="V456" s="128"/>
      <c r="AF456" s="128"/>
      <c r="AP456" s="434"/>
      <c r="AQ456" s="435"/>
      <c r="AR456" s="435"/>
      <c r="AS456" s="435"/>
      <c r="AT456" s="435"/>
      <c r="AU456" s="435"/>
      <c r="AV456" s="435"/>
      <c r="AW456" s="435"/>
      <c r="AX456" s="435"/>
      <c r="AY456" s="435"/>
      <c r="AZ456" s="434"/>
      <c r="BA456" s="435"/>
      <c r="BB456" s="435"/>
      <c r="BC456" s="435"/>
      <c r="BD456" s="435"/>
      <c r="BE456" s="435"/>
      <c r="BF456" s="435"/>
      <c r="BG456" s="435"/>
      <c r="BH456" s="435"/>
      <c r="BI456" s="435"/>
      <c r="BJ456" s="128"/>
      <c r="BT456" s="128"/>
      <c r="BU456" s="128"/>
      <c r="BV456" s="128"/>
      <c r="BW456" s="128"/>
      <c r="BX456" s="128"/>
      <c r="BY456" s="128"/>
      <c r="BZ456" s="128"/>
      <c r="CA456" s="128"/>
      <c r="CD456" s="434"/>
      <c r="CE456" s="435"/>
      <c r="CF456" s="435"/>
      <c r="CG456" s="435"/>
      <c r="CH456" s="435"/>
      <c r="CI456" s="435"/>
      <c r="CJ456" s="435"/>
      <c r="CK456" s="435"/>
      <c r="CL456" s="435"/>
      <c r="CM456" s="435"/>
      <c r="CN456" s="434"/>
      <c r="CO456" s="435"/>
      <c r="CP456" s="435"/>
      <c r="CQ456" s="435"/>
      <c r="CR456" s="435"/>
      <c r="CS456" s="435"/>
      <c r="CT456" s="435"/>
      <c r="CU456" s="435"/>
      <c r="CV456" s="435"/>
      <c r="CW456" s="435"/>
      <c r="CX456" s="128"/>
      <c r="DH456" s="128"/>
      <c r="DR456" s="434"/>
      <c r="DS456" s="435"/>
      <c r="DT456" s="435"/>
      <c r="DU456" s="435"/>
      <c r="DV456" s="435"/>
      <c r="DW456" s="435"/>
      <c r="DX456" s="435"/>
      <c r="DY456" s="435"/>
      <c r="DZ456" s="435"/>
      <c r="EA456" s="435"/>
      <c r="EB456" s="434"/>
      <c r="EC456" s="435"/>
      <c r="ED456" s="435"/>
      <c r="EE456" s="435"/>
      <c r="EF456" s="435"/>
      <c r="EG456" s="435"/>
      <c r="EH456" s="435"/>
      <c r="EI456" s="435"/>
      <c r="EJ456" s="435"/>
      <c r="EK456" s="435"/>
      <c r="EL456" s="128"/>
      <c r="EV456" s="128"/>
      <c r="FF456" s="128"/>
      <c r="FP456" s="128"/>
      <c r="FZ456" s="128"/>
      <c r="GJ456" s="128"/>
      <c r="GT456" s="128"/>
      <c r="HD456" s="128"/>
      <c r="HN456" s="128"/>
      <c r="HX456" s="128"/>
      <c r="IH456" s="128"/>
      <c r="IR456" s="128"/>
      <c r="JB456" s="128"/>
      <c r="JL456" s="128"/>
      <c r="JV456" s="128"/>
      <c r="KF456" s="128"/>
    </row>
    <row xmlns:x14ac="http://schemas.microsoft.com/office/spreadsheetml/2009/9/ac" r="457" s="3" customFormat="true" x14ac:dyDescent="0.25">
      <c r="A457" s="389"/>
      <c r="B457" s="128"/>
      <c r="L457" s="128"/>
      <c r="V457" s="128"/>
      <c r="AF457" s="128"/>
      <c r="AP457" s="434"/>
      <c r="AQ457" s="435"/>
      <c r="AR457" s="435"/>
      <c r="AS457" s="435"/>
      <c r="AT457" s="435"/>
      <c r="AU457" s="435"/>
      <c r="AV457" s="435"/>
      <c r="AW457" s="435"/>
      <c r="AX457" s="435"/>
      <c r="AY457" s="435"/>
      <c r="AZ457" s="434"/>
      <c r="BA457" s="435"/>
      <c r="BB457" s="435"/>
      <c r="BC457" s="435"/>
      <c r="BD457" s="435"/>
      <c r="BE457" s="435"/>
      <c r="BF457" s="435"/>
      <c r="BG457" s="435"/>
      <c r="BH457" s="435"/>
      <c r="BI457" s="435"/>
      <c r="BJ457" s="128"/>
      <c r="BT457" s="128"/>
      <c r="BU457" s="128"/>
      <c r="BV457" s="128"/>
      <c r="BW457" s="128"/>
      <c r="BX457" s="128"/>
      <c r="BY457" s="128"/>
      <c r="BZ457" s="128"/>
      <c r="CA457" s="128"/>
      <c r="CD457" s="434"/>
      <c r="CE457" s="435"/>
      <c r="CF457" s="435"/>
      <c r="CG457" s="435"/>
      <c r="CH457" s="435"/>
      <c r="CI457" s="435"/>
      <c r="CJ457" s="435"/>
      <c r="CK457" s="435"/>
      <c r="CL457" s="435"/>
      <c r="CM457" s="435"/>
      <c r="CN457" s="434"/>
      <c r="CO457" s="435"/>
      <c r="CP457" s="435"/>
      <c r="CQ457" s="435"/>
      <c r="CR457" s="435"/>
      <c r="CS457" s="435"/>
      <c r="CT457" s="435"/>
      <c r="CU457" s="435"/>
      <c r="CV457" s="435"/>
      <c r="CW457" s="435"/>
      <c r="CX457" s="128"/>
      <c r="DH457" s="128"/>
      <c r="DR457" s="434"/>
      <c r="DS457" s="435"/>
      <c r="DT457" s="435"/>
      <c r="DU457" s="435"/>
      <c r="DV457" s="435"/>
      <c r="DW457" s="435"/>
      <c r="DX457" s="435"/>
      <c r="DY457" s="435"/>
      <c r="DZ457" s="435"/>
      <c r="EA457" s="435"/>
      <c r="EB457" s="434"/>
      <c r="EC457" s="435"/>
      <c r="ED457" s="435"/>
      <c r="EE457" s="435"/>
      <c r="EF457" s="435"/>
      <c r="EG457" s="435"/>
      <c r="EH457" s="435"/>
      <c r="EI457" s="435"/>
      <c r="EJ457" s="435"/>
      <c r="EK457" s="435"/>
      <c r="EL457" s="128"/>
      <c r="EV457" s="128"/>
      <c r="FF457" s="128"/>
      <c r="FP457" s="128"/>
      <c r="FZ457" s="128"/>
      <c r="GJ457" s="128"/>
      <c r="GT457" s="128"/>
      <c r="HD457" s="128"/>
      <c r="HN457" s="128"/>
      <c r="HX457" s="128"/>
      <c r="IH457" s="128"/>
      <c r="IR457" s="128"/>
      <c r="JB457" s="128"/>
      <c r="JL457" s="128"/>
      <c r="JV457" s="128"/>
      <c r="KF457" s="128"/>
    </row>
    <row xmlns:x14ac="http://schemas.microsoft.com/office/spreadsheetml/2009/9/ac" r="458" s="3" customFormat="true" x14ac:dyDescent="0.25">
      <c r="A458" s="389"/>
      <c r="B458" s="128"/>
      <c r="L458" s="128"/>
      <c r="V458" s="128"/>
      <c r="AF458" s="128"/>
      <c r="AP458" s="434"/>
      <c r="AQ458" s="435"/>
      <c r="AR458" s="435"/>
      <c r="AS458" s="435"/>
      <c r="AT458" s="435"/>
      <c r="AU458" s="435"/>
      <c r="AV458" s="435"/>
      <c r="AW458" s="435"/>
      <c r="AX458" s="435"/>
      <c r="AY458" s="435"/>
      <c r="AZ458" s="434"/>
      <c r="BA458" s="435"/>
      <c r="BB458" s="435"/>
      <c r="BC458" s="435"/>
      <c r="BD458" s="435"/>
      <c r="BE458" s="435"/>
      <c r="BF458" s="435"/>
      <c r="BG458" s="435"/>
      <c r="BH458" s="435"/>
      <c r="BI458" s="435"/>
      <c r="BJ458" s="128"/>
      <c r="BT458" s="128"/>
      <c r="BU458" s="128"/>
      <c r="BV458" s="128"/>
      <c r="BW458" s="128"/>
      <c r="BX458" s="128"/>
      <c r="BY458" s="128"/>
      <c r="BZ458" s="128"/>
      <c r="CA458" s="128"/>
      <c r="CD458" s="434"/>
      <c r="CE458" s="435"/>
      <c r="CF458" s="435"/>
      <c r="CG458" s="435"/>
      <c r="CH458" s="435"/>
      <c r="CI458" s="435"/>
      <c r="CJ458" s="435"/>
      <c r="CK458" s="435"/>
      <c r="CL458" s="435"/>
      <c r="CM458" s="435"/>
      <c r="CN458" s="434"/>
      <c r="CO458" s="435"/>
      <c r="CP458" s="435"/>
      <c r="CQ458" s="435"/>
      <c r="CR458" s="435"/>
      <c r="CS458" s="435"/>
      <c r="CT458" s="435"/>
      <c r="CU458" s="435"/>
      <c r="CV458" s="435"/>
      <c r="CW458" s="435"/>
      <c r="CX458" s="128"/>
      <c r="DH458" s="128"/>
      <c r="DR458" s="434"/>
      <c r="DS458" s="435"/>
      <c r="DT458" s="435"/>
      <c r="DU458" s="435"/>
      <c r="DV458" s="435"/>
      <c r="DW458" s="435"/>
      <c r="DX458" s="435"/>
      <c r="DY458" s="435"/>
      <c r="DZ458" s="435"/>
      <c r="EA458" s="435"/>
      <c r="EB458" s="434"/>
      <c r="EC458" s="435"/>
      <c r="ED458" s="435"/>
      <c r="EE458" s="435"/>
      <c r="EF458" s="435"/>
      <c r="EG458" s="435"/>
      <c r="EH458" s="435"/>
      <c r="EI458" s="435"/>
      <c r="EJ458" s="435"/>
      <c r="EK458" s="435"/>
      <c r="EL458" s="128"/>
      <c r="EV458" s="128"/>
      <c r="FF458" s="128"/>
      <c r="FP458" s="128"/>
      <c r="FZ458" s="128"/>
      <c r="GJ458" s="128"/>
      <c r="GT458" s="128"/>
      <c r="HD458" s="128"/>
      <c r="HN458" s="128"/>
      <c r="HX458" s="128"/>
      <c r="IH458" s="128"/>
      <c r="IR458" s="128"/>
      <c r="JB458" s="128"/>
      <c r="JL458" s="128"/>
      <c r="JV458" s="128"/>
      <c r="KF458" s="128"/>
    </row>
    <row xmlns:x14ac="http://schemas.microsoft.com/office/spreadsheetml/2009/9/ac" r="459" s="3" customFormat="true" x14ac:dyDescent="0.25">
      <c r="A459" s="389"/>
      <c r="B459" s="128"/>
      <c r="L459" s="128"/>
      <c r="V459" s="128"/>
      <c r="AF459" s="128"/>
      <c r="AP459" s="434"/>
      <c r="AQ459" s="435"/>
      <c r="AR459" s="435"/>
      <c r="AS459" s="435"/>
      <c r="AT459" s="435"/>
      <c r="AU459" s="435"/>
      <c r="AV459" s="435"/>
      <c r="AW459" s="435"/>
      <c r="AX459" s="435"/>
      <c r="AY459" s="435"/>
      <c r="AZ459" s="434"/>
      <c r="BA459" s="435"/>
      <c r="BB459" s="435"/>
      <c r="BC459" s="435"/>
      <c r="BD459" s="435"/>
      <c r="BE459" s="435"/>
      <c r="BF459" s="435"/>
      <c r="BG459" s="435"/>
      <c r="BH459" s="435"/>
      <c r="BI459" s="435"/>
      <c r="BJ459" s="128"/>
      <c r="BT459" s="128"/>
      <c r="BU459" s="128"/>
      <c r="BV459" s="128"/>
      <c r="BW459" s="128"/>
      <c r="BX459" s="128"/>
      <c r="BY459" s="128"/>
      <c r="BZ459" s="128"/>
      <c r="CA459" s="128"/>
      <c r="CD459" s="434"/>
      <c r="CE459" s="435"/>
      <c r="CF459" s="435"/>
      <c r="CG459" s="435"/>
      <c r="CH459" s="435"/>
      <c r="CI459" s="435"/>
      <c r="CJ459" s="435"/>
      <c r="CK459" s="435"/>
      <c r="CL459" s="435"/>
      <c r="CM459" s="435"/>
      <c r="CN459" s="434"/>
      <c r="CO459" s="435"/>
      <c r="CP459" s="435"/>
      <c r="CQ459" s="435"/>
      <c r="CR459" s="435"/>
      <c r="CS459" s="435"/>
      <c r="CT459" s="435"/>
      <c r="CU459" s="435"/>
      <c r="CV459" s="435"/>
      <c r="CW459" s="435"/>
      <c r="CX459" s="128"/>
      <c r="DH459" s="128"/>
      <c r="DR459" s="434"/>
      <c r="DS459" s="435"/>
      <c r="DT459" s="435"/>
      <c r="DU459" s="435"/>
      <c r="DV459" s="435"/>
      <c r="DW459" s="435"/>
      <c r="DX459" s="435"/>
      <c r="DY459" s="435"/>
      <c r="DZ459" s="435"/>
      <c r="EA459" s="435"/>
      <c r="EB459" s="434"/>
      <c r="EC459" s="435"/>
      <c r="ED459" s="435"/>
      <c r="EE459" s="435"/>
      <c r="EF459" s="435"/>
      <c r="EG459" s="435"/>
      <c r="EH459" s="435"/>
      <c r="EI459" s="435"/>
      <c r="EJ459" s="435"/>
      <c r="EK459" s="435"/>
      <c r="EL459" s="128"/>
      <c r="EV459" s="128"/>
      <c r="FF459" s="128"/>
      <c r="FP459" s="128"/>
      <c r="FZ459" s="128"/>
      <c r="GJ459" s="128"/>
      <c r="GT459" s="128"/>
      <c r="HD459" s="128"/>
      <c r="HN459" s="128"/>
      <c r="HX459" s="128"/>
      <c r="IH459" s="128"/>
      <c r="IR459" s="128"/>
      <c r="JB459" s="128"/>
      <c r="JL459" s="128"/>
      <c r="JV459" s="128"/>
      <c r="KF459" s="128"/>
    </row>
    <row xmlns:x14ac="http://schemas.microsoft.com/office/spreadsheetml/2009/9/ac" r="460" s="3" customFormat="true" x14ac:dyDescent="0.25">
      <c r="A460" s="389"/>
      <c r="B460" s="128"/>
      <c r="L460" s="128"/>
      <c r="V460" s="128"/>
      <c r="AF460" s="128"/>
      <c r="AP460" s="434"/>
      <c r="AQ460" s="435"/>
      <c r="AR460" s="435"/>
      <c r="AS460" s="435"/>
      <c r="AT460" s="435"/>
      <c r="AU460" s="435"/>
      <c r="AV460" s="435"/>
      <c r="AW460" s="435"/>
      <c r="AX460" s="435"/>
      <c r="AY460" s="435"/>
      <c r="AZ460" s="434"/>
      <c r="BA460" s="435"/>
      <c r="BB460" s="435"/>
      <c r="BC460" s="435"/>
      <c r="BD460" s="435"/>
      <c r="BE460" s="435"/>
      <c r="BF460" s="435"/>
      <c r="BG460" s="435"/>
      <c r="BH460" s="435"/>
      <c r="BI460" s="435"/>
      <c r="BJ460" s="128"/>
      <c r="BT460" s="128"/>
      <c r="BU460" s="128"/>
      <c r="BV460" s="128"/>
      <c r="BW460" s="128"/>
      <c r="BX460" s="128"/>
      <c r="BY460" s="128"/>
      <c r="BZ460" s="128"/>
      <c r="CA460" s="128"/>
      <c r="CD460" s="434"/>
      <c r="CE460" s="435"/>
      <c r="CF460" s="435"/>
      <c r="CG460" s="435"/>
      <c r="CH460" s="435"/>
      <c r="CI460" s="435"/>
      <c r="CJ460" s="435"/>
      <c r="CK460" s="435"/>
      <c r="CL460" s="435"/>
      <c r="CM460" s="435"/>
      <c r="CN460" s="434"/>
      <c r="CO460" s="435"/>
      <c r="CP460" s="435"/>
      <c r="CQ460" s="435"/>
      <c r="CR460" s="435"/>
      <c r="CS460" s="435"/>
      <c r="CT460" s="435"/>
      <c r="CU460" s="435"/>
      <c r="CV460" s="435"/>
      <c r="CW460" s="435"/>
      <c r="CX460" s="128"/>
      <c r="DH460" s="128"/>
      <c r="DR460" s="434"/>
      <c r="DS460" s="435"/>
      <c r="DT460" s="435"/>
      <c r="DU460" s="435"/>
      <c r="DV460" s="435"/>
      <c r="DW460" s="435"/>
      <c r="DX460" s="435"/>
      <c r="DY460" s="435"/>
      <c r="DZ460" s="435"/>
      <c r="EA460" s="435"/>
      <c r="EB460" s="434"/>
      <c r="EC460" s="435"/>
      <c r="ED460" s="435"/>
      <c r="EE460" s="435"/>
      <c r="EF460" s="435"/>
      <c r="EG460" s="435"/>
      <c r="EH460" s="435"/>
      <c r="EI460" s="435"/>
      <c r="EJ460" s="435"/>
      <c r="EK460" s="435"/>
      <c r="EL460" s="128"/>
      <c r="EV460" s="128"/>
      <c r="FF460" s="128"/>
      <c r="FP460" s="128"/>
      <c r="FZ460" s="128"/>
      <c r="GJ460" s="128"/>
      <c r="GT460" s="128"/>
      <c r="HD460" s="128"/>
      <c r="HN460" s="128"/>
      <c r="HX460" s="128"/>
      <c r="IH460" s="128"/>
      <c r="IR460" s="128"/>
      <c r="JB460" s="128"/>
      <c r="JL460" s="128"/>
      <c r="JV460" s="128"/>
      <c r="KF460" s="128"/>
    </row>
    <row xmlns:x14ac="http://schemas.microsoft.com/office/spreadsheetml/2009/9/ac" r="461" s="3" customFormat="true" x14ac:dyDescent="0.25">
      <c r="A461" s="389"/>
      <c r="B461" s="128"/>
      <c r="L461" s="128"/>
      <c r="V461" s="128"/>
      <c r="AF461" s="128"/>
      <c r="AP461" s="434"/>
      <c r="AQ461" s="435"/>
      <c r="AR461" s="435"/>
      <c r="AS461" s="435"/>
      <c r="AT461" s="435"/>
      <c r="AU461" s="435"/>
      <c r="AV461" s="435"/>
      <c r="AW461" s="435"/>
      <c r="AX461" s="435"/>
      <c r="AY461" s="435"/>
      <c r="AZ461" s="434"/>
      <c r="BA461" s="435"/>
      <c r="BB461" s="435"/>
      <c r="BC461" s="435"/>
      <c r="BD461" s="435"/>
      <c r="BE461" s="435"/>
      <c r="BF461" s="435"/>
      <c r="BG461" s="435"/>
      <c r="BH461" s="435"/>
      <c r="BI461" s="435"/>
      <c r="BJ461" s="128"/>
      <c r="BT461" s="128"/>
      <c r="BU461" s="128"/>
      <c r="BV461" s="128"/>
      <c r="BW461" s="128"/>
      <c r="BX461" s="128"/>
      <c r="BY461" s="128"/>
      <c r="BZ461" s="128"/>
      <c r="CA461" s="128"/>
      <c r="CD461" s="434"/>
      <c r="CE461" s="435"/>
      <c r="CF461" s="435"/>
      <c r="CG461" s="435"/>
      <c r="CH461" s="435"/>
      <c r="CI461" s="435"/>
      <c r="CJ461" s="435"/>
      <c r="CK461" s="435"/>
      <c r="CL461" s="435"/>
      <c r="CM461" s="435"/>
      <c r="CN461" s="434"/>
      <c r="CO461" s="435"/>
      <c r="CP461" s="435"/>
      <c r="CQ461" s="435"/>
      <c r="CR461" s="435"/>
      <c r="CS461" s="435"/>
      <c r="CT461" s="435"/>
      <c r="CU461" s="435"/>
      <c r="CV461" s="435"/>
      <c r="CW461" s="435"/>
      <c r="CX461" s="128"/>
      <c r="DH461" s="128"/>
      <c r="DR461" s="434"/>
      <c r="DS461" s="435"/>
      <c r="DT461" s="435"/>
      <c r="DU461" s="435"/>
      <c r="DV461" s="435"/>
      <c r="DW461" s="435"/>
      <c r="DX461" s="435"/>
      <c r="DY461" s="435"/>
      <c r="DZ461" s="435"/>
      <c r="EA461" s="435"/>
      <c r="EB461" s="434"/>
      <c r="EC461" s="435"/>
      <c r="ED461" s="435"/>
      <c r="EE461" s="435"/>
      <c r="EF461" s="435"/>
      <c r="EG461" s="435"/>
      <c r="EH461" s="435"/>
      <c r="EI461" s="435"/>
      <c r="EJ461" s="435"/>
      <c r="EK461" s="435"/>
      <c r="EL461" s="128"/>
      <c r="EV461" s="128"/>
      <c r="FF461" s="128"/>
      <c r="FP461" s="128"/>
      <c r="FZ461" s="128"/>
      <c r="GJ461" s="128"/>
      <c r="GT461" s="128"/>
      <c r="HD461" s="128"/>
      <c r="HN461" s="128"/>
      <c r="HX461" s="128"/>
      <c r="IH461" s="128"/>
      <c r="IR461" s="128"/>
      <c r="JB461" s="128"/>
      <c r="JL461" s="128"/>
      <c r="JV461" s="128"/>
      <c r="KF461" s="128"/>
    </row>
    <row xmlns:x14ac="http://schemas.microsoft.com/office/spreadsheetml/2009/9/ac" r="462" s="3" customFormat="true" x14ac:dyDescent="0.25">
      <c r="A462" s="389"/>
      <c r="B462" s="128"/>
      <c r="L462" s="128"/>
      <c r="V462" s="128"/>
      <c r="AF462" s="128"/>
      <c r="AP462" s="434"/>
      <c r="AQ462" s="435"/>
      <c r="AR462" s="435"/>
      <c r="AS462" s="435"/>
      <c r="AT462" s="435"/>
      <c r="AU462" s="435"/>
      <c r="AV462" s="435"/>
      <c r="AW462" s="435"/>
      <c r="AX462" s="435"/>
      <c r="AY462" s="435"/>
      <c r="AZ462" s="434"/>
      <c r="BA462" s="435"/>
      <c r="BB462" s="435"/>
      <c r="BC462" s="435"/>
      <c r="BD462" s="435"/>
      <c r="BE462" s="435"/>
      <c r="BF462" s="435"/>
      <c r="BG462" s="435"/>
      <c r="BH462" s="435"/>
      <c r="BI462" s="435"/>
      <c r="BJ462" s="128"/>
      <c r="BT462" s="128"/>
      <c r="BU462" s="128"/>
      <c r="BV462" s="128"/>
      <c r="BW462" s="128"/>
      <c r="BX462" s="128"/>
      <c r="BY462" s="128"/>
      <c r="BZ462" s="128"/>
      <c r="CA462" s="128"/>
      <c r="CD462" s="434"/>
      <c r="CE462" s="435"/>
      <c r="CF462" s="435"/>
      <c r="CG462" s="435"/>
      <c r="CH462" s="435"/>
      <c r="CI462" s="435"/>
      <c r="CJ462" s="435"/>
      <c r="CK462" s="435"/>
      <c r="CL462" s="435"/>
      <c r="CM462" s="435"/>
      <c r="CN462" s="434"/>
      <c r="CO462" s="435"/>
      <c r="CP462" s="435"/>
      <c r="CQ462" s="435"/>
      <c r="CR462" s="435"/>
      <c r="CS462" s="435"/>
      <c r="CT462" s="435"/>
      <c r="CU462" s="435"/>
      <c r="CV462" s="435"/>
      <c r="CW462" s="435"/>
      <c r="CX462" s="128"/>
      <c r="DH462" s="128"/>
      <c r="DR462" s="434"/>
      <c r="DS462" s="435"/>
      <c r="DT462" s="435"/>
      <c r="DU462" s="435"/>
      <c r="DV462" s="435"/>
      <c r="DW462" s="435"/>
      <c r="DX462" s="435"/>
      <c r="DY462" s="435"/>
      <c r="DZ462" s="435"/>
      <c r="EA462" s="435"/>
      <c r="EB462" s="434"/>
      <c r="EC462" s="435"/>
      <c r="ED462" s="435"/>
      <c r="EE462" s="435"/>
      <c r="EF462" s="435"/>
      <c r="EG462" s="435"/>
      <c r="EH462" s="435"/>
      <c r="EI462" s="435"/>
      <c r="EJ462" s="435"/>
      <c r="EK462" s="435"/>
      <c r="EL462" s="128"/>
      <c r="EV462" s="128"/>
      <c r="FF462" s="128"/>
      <c r="FP462" s="128"/>
      <c r="FZ462" s="128"/>
      <c r="GJ462" s="128"/>
      <c r="GT462" s="128"/>
      <c r="HD462" s="128"/>
      <c r="HN462" s="128"/>
      <c r="HX462" s="128"/>
      <c r="IH462" s="128"/>
      <c r="IR462" s="128"/>
      <c r="JB462" s="128"/>
      <c r="JL462" s="128"/>
      <c r="JV462" s="128"/>
      <c r="KF462" s="128"/>
    </row>
    <row xmlns:x14ac="http://schemas.microsoft.com/office/spreadsheetml/2009/9/ac" r="463" s="3" customFormat="true" x14ac:dyDescent="0.25">
      <c r="A463" s="389"/>
      <c r="B463" s="128"/>
      <c r="L463" s="128"/>
      <c r="V463" s="128"/>
      <c r="AF463" s="128"/>
      <c r="AP463" s="434"/>
      <c r="AQ463" s="435"/>
      <c r="AR463" s="435"/>
      <c r="AS463" s="435"/>
      <c r="AT463" s="435"/>
      <c r="AU463" s="435"/>
      <c r="AV463" s="435"/>
      <c r="AW463" s="435"/>
      <c r="AX463" s="435"/>
      <c r="AY463" s="435"/>
      <c r="AZ463" s="434"/>
      <c r="BA463" s="435"/>
      <c r="BB463" s="435"/>
      <c r="BC463" s="435"/>
      <c r="BD463" s="435"/>
      <c r="BE463" s="435"/>
      <c r="BF463" s="435"/>
      <c r="BG463" s="435"/>
      <c r="BH463" s="435"/>
      <c r="BI463" s="435"/>
      <c r="BJ463" s="128"/>
      <c r="BT463" s="128"/>
      <c r="BU463" s="128"/>
      <c r="BV463" s="128"/>
      <c r="BW463" s="128"/>
      <c r="BX463" s="128"/>
      <c r="BY463" s="128"/>
      <c r="BZ463" s="128"/>
      <c r="CA463" s="128"/>
      <c r="CD463" s="434"/>
      <c r="CE463" s="435"/>
      <c r="CF463" s="435"/>
      <c r="CG463" s="435"/>
      <c r="CH463" s="435"/>
      <c r="CI463" s="435"/>
      <c r="CJ463" s="435"/>
      <c r="CK463" s="435"/>
      <c r="CL463" s="435"/>
      <c r="CM463" s="435"/>
      <c r="CN463" s="434"/>
      <c r="CO463" s="435"/>
      <c r="CP463" s="435"/>
      <c r="CQ463" s="435"/>
      <c r="CR463" s="435"/>
      <c r="CS463" s="435"/>
      <c r="CT463" s="435"/>
      <c r="CU463" s="435"/>
      <c r="CV463" s="435"/>
      <c r="CW463" s="435"/>
      <c r="CX463" s="128"/>
      <c r="DH463" s="128"/>
      <c r="DR463" s="434"/>
      <c r="DS463" s="435"/>
      <c r="DT463" s="435"/>
      <c r="DU463" s="435"/>
      <c r="DV463" s="435"/>
      <c r="DW463" s="435"/>
      <c r="DX463" s="435"/>
      <c r="DY463" s="435"/>
      <c r="DZ463" s="435"/>
      <c r="EA463" s="435"/>
      <c r="EB463" s="434"/>
      <c r="EC463" s="435"/>
      <c r="ED463" s="435"/>
      <c r="EE463" s="435"/>
      <c r="EF463" s="435"/>
      <c r="EG463" s="435"/>
      <c r="EH463" s="435"/>
      <c r="EI463" s="435"/>
      <c r="EJ463" s="435"/>
      <c r="EK463" s="435"/>
      <c r="EL463" s="128"/>
      <c r="EV463" s="128"/>
      <c r="FF463" s="128"/>
      <c r="FP463" s="128"/>
      <c r="FZ463" s="128"/>
      <c r="GJ463" s="128"/>
      <c r="GT463" s="128"/>
      <c r="HD463" s="128"/>
      <c r="HN463" s="128"/>
      <c r="HX463" s="128"/>
      <c r="IH463" s="128"/>
      <c r="IR463" s="128"/>
      <c r="JB463" s="128"/>
      <c r="JL463" s="128"/>
      <c r="JV463" s="128"/>
      <c r="KF463" s="128"/>
    </row>
    <row xmlns:x14ac="http://schemas.microsoft.com/office/spreadsheetml/2009/9/ac" r="464" s="3" customFormat="true" x14ac:dyDescent="0.25">
      <c r="A464" s="389"/>
      <c r="B464" s="128"/>
      <c r="L464" s="128"/>
      <c r="V464" s="128"/>
      <c r="AF464" s="128"/>
      <c r="AP464" s="434"/>
      <c r="AQ464" s="435"/>
      <c r="AR464" s="435"/>
      <c r="AS464" s="435"/>
      <c r="AT464" s="435"/>
      <c r="AU464" s="435"/>
      <c r="AV464" s="435"/>
      <c r="AW464" s="435"/>
      <c r="AX464" s="435"/>
      <c r="AY464" s="435"/>
      <c r="AZ464" s="434"/>
      <c r="BA464" s="435"/>
      <c r="BB464" s="435"/>
      <c r="BC464" s="435"/>
      <c r="BD464" s="435"/>
      <c r="BE464" s="435"/>
      <c r="BF464" s="435"/>
      <c r="BG464" s="435"/>
      <c r="BH464" s="435"/>
      <c r="BI464" s="435"/>
      <c r="BJ464" s="128"/>
      <c r="BT464" s="128"/>
      <c r="BU464" s="128"/>
      <c r="BV464" s="128"/>
      <c r="BW464" s="128"/>
      <c r="BX464" s="128"/>
      <c r="BY464" s="128"/>
      <c r="BZ464" s="128"/>
      <c r="CA464" s="128"/>
      <c r="CD464" s="434"/>
      <c r="CE464" s="435"/>
      <c r="CF464" s="435"/>
      <c r="CG464" s="435"/>
      <c r="CH464" s="435"/>
      <c r="CI464" s="435"/>
      <c r="CJ464" s="435"/>
      <c r="CK464" s="435"/>
      <c r="CL464" s="435"/>
      <c r="CM464" s="435"/>
      <c r="CN464" s="434"/>
      <c r="CO464" s="435"/>
      <c r="CP464" s="435"/>
      <c r="CQ464" s="435"/>
      <c r="CR464" s="435"/>
      <c r="CS464" s="435"/>
      <c r="CT464" s="435"/>
      <c r="CU464" s="435"/>
      <c r="CV464" s="435"/>
      <c r="CW464" s="435"/>
      <c r="CX464" s="128"/>
      <c r="DH464" s="128"/>
      <c r="DR464" s="434"/>
      <c r="DS464" s="435"/>
      <c r="DT464" s="435"/>
      <c r="DU464" s="435"/>
      <c r="DV464" s="435"/>
      <c r="DW464" s="435"/>
      <c r="DX464" s="435"/>
      <c r="DY464" s="435"/>
      <c r="DZ464" s="435"/>
      <c r="EA464" s="435"/>
      <c r="EB464" s="434"/>
      <c r="EC464" s="435"/>
      <c r="ED464" s="435"/>
      <c r="EE464" s="435"/>
      <c r="EF464" s="435"/>
      <c r="EG464" s="435"/>
      <c r="EH464" s="435"/>
      <c r="EI464" s="435"/>
      <c r="EJ464" s="435"/>
      <c r="EK464" s="435"/>
      <c r="EL464" s="128"/>
      <c r="EV464" s="128"/>
      <c r="FF464" s="128"/>
      <c r="FP464" s="128"/>
      <c r="FZ464" s="128"/>
      <c r="GJ464" s="128"/>
      <c r="GT464" s="128"/>
      <c r="HD464" s="128"/>
      <c r="HN464" s="128"/>
      <c r="HX464" s="128"/>
      <c r="IH464" s="128"/>
      <c r="IR464" s="128"/>
      <c r="JB464" s="128"/>
      <c r="JL464" s="128"/>
      <c r="JV464" s="128"/>
      <c r="KF464" s="128"/>
    </row>
    <row xmlns:x14ac="http://schemas.microsoft.com/office/spreadsheetml/2009/9/ac" r="465" s="3" customFormat="true" x14ac:dyDescent="0.25">
      <c r="A465" s="389"/>
      <c r="B465" s="128"/>
      <c r="L465" s="128"/>
      <c r="V465" s="128"/>
      <c r="AF465" s="128"/>
      <c r="AP465" s="434"/>
      <c r="AQ465" s="435"/>
      <c r="AR465" s="435"/>
      <c r="AS465" s="435"/>
      <c r="AT465" s="435"/>
      <c r="AU465" s="435"/>
      <c r="AV465" s="435"/>
      <c r="AW465" s="435"/>
      <c r="AX465" s="435"/>
      <c r="AY465" s="435"/>
      <c r="AZ465" s="434"/>
      <c r="BA465" s="435"/>
      <c r="BB465" s="435"/>
      <c r="BC465" s="435"/>
      <c r="BD465" s="435"/>
      <c r="BE465" s="435"/>
      <c r="BF465" s="435"/>
      <c r="BG465" s="435"/>
      <c r="BH465" s="435"/>
      <c r="BI465" s="435"/>
      <c r="BJ465" s="128"/>
      <c r="BT465" s="128"/>
      <c r="BU465" s="128"/>
      <c r="BV465" s="128"/>
      <c r="BW465" s="128"/>
      <c r="BX465" s="128"/>
      <c r="BY465" s="128"/>
      <c r="BZ465" s="128"/>
      <c r="CA465" s="128"/>
      <c r="CD465" s="434"/>
      <c r="CE465" s="435"/>
      <c r="CF465" s="435"/>
      <c r="CG465" s="435"/>
      <c r="CH465" s="435"/>
      <c r="CI465" s="435"/>
      <c r="CJ465" s="435"/>
      <c r="CK465" s="435"/>
      <c r="CL465" s="435"/>
      <c r="CM465" s="435"/>
      <c r="CN465" s="434"/>
      <c r="CO465" s="435"/>
      <c r="CP465" s="435"/>
      <c r="CQ465" s="435"/>
      <c r="CR465" s="435"/>
      <c r="CS465" s="435"/>
      <c r="CT465" s="435"/>
      <c r="CU465" s="435"/>
      <c r="CV465" s="435"/>
      <c r="CW465" s="435"/>
      <c r="CX465" s="128"/>
      <c r="DH465" s="128"/>
      <c r="DR465" s="434"/>
      <c r="DS465" s="435"/>
      <c r="DT465" s="435"/>
      <c r="DU465" s="435"/>
      <c r="DV465" s="435"/>
      <c r="DW465" s="435"/>
      <c r="DX465" s="435"/>
      <c r="DY465" s="435"/>
      <c r="DZ465" s="435"/>
      <c r="EA465" s="435"/>
      <c r="EB465" s="434"/>
      <c r="EC465" s="435"/>
      <c r="ED465" s="435"/>
      <c r="EE465" s="435"/>
      <c r="EF465" s="435"/>
      <c r="EG465" s="435"/>
      <c r="EH465" s="435"/>
      <c r="EI465" s="435"/>
      <c r="EJ465" s="435"/>
      <c r="EK465" s="435"/>
      <c r="EL465" s="128"/>
      <c r="EV465" s="128"/>
      <c r="FF465" s="128"/>
      <c r="FP465" s="128"/>
      <c r="FZ465" s="128"/>
      <c r="GJ465" s="128"/>
      <c r="GT465" s="128"/>
      <c r="HD465" s="128"/>
      <c r="HN465" s="128"/>
      <c r="HX465" s="128"/>
      <c r="IH465" s="128"/>
      <c r="IR465" s="128"/>
      <c r="JB465" s="128"/>
      <c r="JL465" s="128"/>
      <c r="JV465" s="128"/>
      <c r="KF465" s="128"/>
    </row>
    <row xmlns:x14ac="http://schemas.microsoft.com/office/spreadsheetml/2009/9/ac" r="466" s="3" customFormat="true" x14ac:dyDescent="0.25">
      <c r="A466" s="389"/>
      <c r="B466" s="128"/>
      <c r="L466" s="128"/>
      <c r="V466" s="128"/>
      <c r="AF466" s="128"/>
      <c r="AP466" s="434"/>
      <c r="AQ466" s="435"/>
      <c r="AR466" s="435"/>
      <c r="AS466" s="435"/>
      <c r="AT466" s="435"/>
      <c r="AU466" s="435"/>
      <c r="AV466" s="435"/>
      <c r="AW466" s="435"/>
      <c r="AX466" s="435"/>
      <c r="AY466" s="435"/>
      <c r="AZ466" s="434"/>
      <c r="BA466" s="435"/>
      <c r="BB466" s="435"/>
      <c r="BC466" s="435"/>
      <c r="BD466" s="435"/>
      <c r="BE466" s="435"/>
      <c r="BF466" s="435"/>
      <c r="BG466" s="435"/>
      <c r="BH466" s="435"/>
      <c r="BI466" s="435"/>
      <c r="BJ466" s="128"/>
      <c r="BT466" s="128"/>
      <c r="BU466" s="128"/>
      <c r="BV466" s="128"/>
      <c r="BW466" s="128"/>
      <c r="BX466" s="128"/>
      <c r="BY466" s="128"/>
      <c r="BZ466" s="128"/>
      <c r="CA466" s="128"/>
      <c r="CD466" s="434"/>
      <c r="CE466" s="435"/>
      <c r="CF466" s="435"/>
      <c r="CG466" s="435"/>
      <c r="CH466" s="435"/>
      <c r="CI466" s="435"/>
      <c r="CJ466" s="435"/>
      <c r="CK466" s="435"/>
      <c r="CL466" s="435"/>
      <c r="CM466" s="435"/>
      <c r="CN466" s="434"/>
      <c r="CO466" s="435"/>
      <c r="CP466" s="435"/>
      <c r="CQ466" s="435"/>
      <c r="CR466" s="435"/>
      <c r="CS466" s="435"/>
      <c r="CT466" s="435"/>
      <c r="CU466" s="435"/>
      <c r="CV466" s="435"/>
      <c r="CW466" s="435"/>
      <c r="CX466" s="128"/>
      <c r="DH466" s="128"/>
      <c r="DR466" s="434"/>
      <c r="DS466" s="435"/>
      <c r="DT466" s="435"/>
      <c r="DU466" s="435"/>
      <c r="DV466" s="435"/>
      <c r="DW466" s="435"/>
      <c r="DX466" s="435"/>
      <c r="DY466" s="435"/>
      <c r="DZ466" s="435"/>
      <c r="EA466" s="435"/>
      <c r="EB466" s="434"/>
      <c r="EC466" s="435"/>
      <c r="ED466" s="435"/>
      <c r="EE466" s="435"/>
      <c r="EF466" s="435"/>
      <c r="EG466" s="435"/>
      <c r="EH466" s="435"/>
      <c r="EI466" s="435"/>
      <c r="EJ466" s="435"/>
      <c r="EK466" s="435"/>
      <c r="EL466" s="128"/>
      <c r="EV466" s="128"/>
      <c r="FF466" s="128"/>
      <c r="FP466" s="128"/>
      <c r="FZ466" s="128"/>
      <c r="GJ466" s="128"/>
      <c r="GT466" s="128"/>
      <c r="HD466" s="128"/>
      <c r="HN466" s="128"/>
      <c r="HX466" s="128"/>
      <c r="IH466" s="128"/>
      <c r="IR466" s="128"/>
      <c r="JB466" s="128"/>
      <c r="JL466" s="128"/>
      <c r="JV466" s="128"/>
      <c r="KF466" s="128"/>
    </row>
    <row xmlns:x14ac="http://schemas.microsoft.com/office/spreadsheetml/2009/9/ac" r="467" s="3" customFormat="true" x14ac:dyDescent="0.25">
      <c r="A467" s="389"/>
      <c r="B467" s="128"/>
      <c r="L467" s="128"/>
      <c r="V467" s="128"/>
      <c r="AF467" s="128"/>
      <c r="AP467" s="434"/>
      <c r="AQ467" s="435"/>
      <c r="AR467" s="435"/>
      <c r="AS467" s="435"/>
      <c r="AT467" s="435"/>
      <c r="AU467" s="435"/>
      <c r="AV467" s="435"/>
      <c r="AW467" s="435"/>
      <c r="AX467" s="435"/>
      <c r="AY467" s="435"/>
      <c r="AZ467" s="434"/>
      <c r="BA467" s="435"/>
      <c r="BB467" s="435"/>
      <c r="BC467" s="435"/>
      <c r="BD467" s="435"/>
      <c r="BE467" s="435"/>
      <c r="BF467" s="435"/>
      <c r="BG467" s="435"/>
      <c r="BH467" s="435"/>
      <c r="BI467" s="435"/>
      <c r="BJ467" s="128"/>
      <c r="BT467" s="128"/>
      <c r="BU467" s="128"/>
      <c r="BV467" s="128"/>
      <c r="BW467" s="128"/>
      <c r="BX467" s="128"/>
      <c r="BY467" s="128"/>
      <c r="BZ467" s="128"/>
      <c r="CA467" s="128"/>
      <c r="CD467" s="434"/>
      <c r="CE467" s="435"/>
      <c r="CF467" s="435"/>
      <c r="CG467" s="435"/>
      <c r="CH467" s="435"/>
      <c r="CI467" s="435"/>
      <c r="CJ467" s="435"/>
      <c r="CK467" s="435"/>
      <c r="CL467" s="435"/>
      <c r="CM467" s="435"/>
      <c r="CN467" s="434"/>
      <c r="CO467" s="435"/>
      <c r="CP467" s="435"/>
      <c r="CQ467" s="435"/>
      <c r="CR467" s="435"/>
      <c r="CS467" s="435"/>
      <c r="CT467" s="435"/>
      <c r="CU467" s="435"/>
      <c r="CV467" s="435"/>
      <c r="CW467" s="435"/>
      <c r="CX467" s="128"/>
      <c r="DH467" s="128"/>
      <c r="DR467" s="434"/>
      <c r="DS467" s="435"/>
      <c r="DT467" s="435"/>
      <c r="DU467" s="435"/>
      <c r="DV467" s="435"/>
      <c r="DW467" s="435"/>
      <c r="DX467" s="435"/>
      <c r="DY467" s="435"/>
      <c r="DZ467" s="435"/>
      <c r="EA467" s="435"/>
      <c r="EB467" s="434"/>
      <c r="EC467" s="435"/>
      <c r="ED467" s="435"/>
      <c r="EE467" s="435"/>
      <c r="EF467" s="435"/>
      <c r="EG467" s="435"/>
      <c r="EH467" s="435"/>
      <c r="EI467" s="435"/>
      <c r="EJ467" s="435"/>
      <c r="EK467" s="435"/>
      <c r="EL467" s="128"/>
      <c r="EV467" s="128"/>
      <c r="FF467" s="128"/>
      <c r="FP467" s="128"/>
      <c r="FZ467" s="128"/>
      <c r="GJ467" s="128"/>
      <c r="GT467" s="128"/>
      <c r="HD467" s="128"/>
      <c r="HN467" s="128"/>
      <c r="HX467" s="128"/>
      <c r="IH467" s="128"/>
      <c r="IR467" s="128"/>
      <c r="JB467" s="128"/>
      <c r="JL467" s="128"/>
      <c r="JV467" s="128"/>
      <c r="KF467" s="128"/>
    </row>
    <row xmlns:x14ac="http://schemas.microsoft.com/office/spreadsheetml/2009/9/ac" r="468" s="3" customFormat="true" x14ac:dyDescent="0.25">
      <c r="A468" s="389"/>
      <c r="B468" s="128"/>
      <c r="L468" s="128"/>
      <c r="V468" s="128"/>
      <c r="AF468" s="128"/>
      <c r="AP468" s="434"/>
      <c r="AQ468" s="435"/>
      <c r="AR468" s="435"/>
      <c r="AS468" s="435"/>
      <c r="AT468" s="435"/>
      <c r="AU468" s="435"/>
      <c r="AV468" s="435"/>
      <c r="AW468" s="435"/>
      <c r="AX468" s="435"/>
      <c r="AY468" s="435"/>
      <c r="AZ468" s="434"/>
      <c r="BA468" s="435"/>
      <c r="BB468" s="435"/>
      <c r="BC468" s="435"/>
      <c r="BD468" s="435"/>
      <c r="BE468" s="435"/>
      <c r="BF468" s="435"/>
      <c r="BG468" s="435"/>
      <c r="BH468" s="435"/>
      <c r="BI468" s="435"/>
      <c r="BJ468" s="128"/>
      <c r="BT468" s="128"/>
      <c r="BU468" s="128"/>
      <c r="BV468" s="128"/>
      <c r="BW468" s="128"/>
      <c r="BX468" s="128"/>
      <c r="BY468" s="128"/>
      <c r="BZ468" s="128"/>
      <c r="CA468" s="128"/>
      <c r="CD468" s="434"/>
      <c r="CE468" s="435"/>
      <c r="CF468" s="435"/>
      <c r="CG468" s="435"/>
      <c r="CH468" s="435"/>
      <c r="CI468" s="435"/>
      <c r="CJ468" s="435"/>
      <c r="CK468" s="435"/>
      <c r="CL468" s="435"/>
      <c r="CM468" s="435"/>
      <c r="CN468" s="434"/>
      <c r="CO468" s="435"/>
      <c r="CP468" s="435"/>
      <c r="CQ468" s="435"/>
      <c r="CR468" s="435"/>
      <c r="CS468" s="435"/>
      <c r="CT468" s="435"/>
      <c r="CU468" s="435"/>
      <c r="CV468" s="435"/>
      <c r="CW468" s="435"/>
      <c r="CX468" s="128"/>
      <c r="DH468" s="128"/>
      <c r="DR468" s="434"/>
      <c r="DS468" s="435"/>
      <c r="DT468" s="435"/>
      <c r="DU468" s="435"/>
      <c r="DV468" s="435"/>
      <c r="DW468" s="435"/>
      <c r="DX468" s="435"/>
      <c r="DY468" s="435"/>
      <c r="DZ468" s="435"/>
      <c r="EA468" s="435"/>
      <c r="EB468" s="434"/>
      <c r="EC468" s="435"/>
      <c r="ED468" s="435"/>
      <c r="EE468" s="435"/>
      <c r="EF468" s="435"/>
      <c r="EG468" s="435"/>
      <c r="EH468" s="435"/>
      <c r="EI468" s="435"/>
      <c r="EJ468" s="435"/>
      <c r="EK468" s="435"/>
      <c r="EL468" s="128"/>
      <c r="EV468" s="128"/>
      <c r="FF468" s="128"/>
      <c r="FP468" s="128"/>
      <c r="FZ468" s="128"/>
      <c r="GJ468" s="128"/>
      <c r="GT468" s="128"/>
      <c r="HD468" s="128"/>
      <c r="HN468" s="128"/>
      <c r="HX468" s="128"/>
      <c r="IH468" s="128"/>
      <c r="IR468" s="128"/>
      <c r="JB468" s="128"/>
      <c r="JL468" s="128"/>
      <c r="JV468" s="128"/>
      <c r="KF468" s="128"/>
    </row>
    <row xmlns:x14ac="http://schemas.microsoft.com/office/spreadsheetml/2009/9/ac" r="469" s="3" customFormat="true" x14ac:dyDescent="0.25">
      <c r="A469" s="389"/>
      <c r="B469" s="128"/>
      <c r="L469" s="128"/>
      <c r="V469" s="128"/>
      <c r="AF469" s="128"/>
      <c r="AP469" s="434"/>
      <c r="AQ469" s="435"/>
      <c r="AR469" s="435"/>
      <c r="AS469" s="435"/>
      <c r="AT469" s="435"/>
      <c r="AU469" s="435"/>
      <c r="AV469" s="435"/>
      <c r="AW469" s="435"/>
      <c r="AX469" s="435"/>
      <c r="AY469" s="435"/>
      <c r="AZ469" s="434"/>
      <c r="BA469" s="435"/>
      <c r="BB469" s="435"/>
      <c r="BC469" s="435"/>
      <c r="BD469" s="435"/>
      <c r="BE469" s="435"/>
      <c r="BF469" s="435"/>
      <c r="BG469" s="435"/>
      <c r="BH469" s="435"/>
      <c r="BI469" s="435"/>
      <c r="BJ469" s="128"/>
      <c r="BT469" s="128"/>
      <c r="BU469" s="128"/>
      <c r="BV469" s="128"/>
      <c r="BW469" s="128"/>
      <c r="BX469" s="128"/>
      <c r="BY469" s="128"/>
      <c r="BZ469" s="128"/>
      <c r="CA469" s="128"/>
      <c r="CD469" s="434"/>
      <c r="CE469" s="435"/>
      <c r="CF469" s="435"/>
      <c r="CG469" s="435"/>
      <c r="CH469" s="435"/>
      <c r="CI469" s="435"/>
      <c r="CJ469" s="435"/>
      <c r="CK469" s="435"/>
      <c r="CL469" s="435"/>
      <c r="CM469" s="435"/>
      <c r="CN469" s="434"/>
      <c r="CO469" s="435"/>
      <c r="CP469" s="435"/>
      <c r="CQ469" s="435"/>
      <c r="CR469" s="435"/>
      <c r="CS469" s="435"/>
      <c r="CT469" s="435"/>
      <c r="CU469" s="435"/>
      <c r="CV469" s="435"/>
      <c r="CW469" s="435"/>
      <c r="CX469" s="128"/>
      <c r="DH469" s="128"/>
      <c r="DR469" s="434"/>
      <c r="DS469" s="435"/>
      <c r="DT469" s="435"/>
      <c r="DU469" s="435"/>
      <c r="DV469" s="435"/>
      <c r="DW469" s="435"/>
      <c r="DX469" s="435"/>
      <c r="DY469" s="435"/>
      <c r="DZ469" s="435"/>
      <c r="EA469" s="435"/>
      <c r="EB469" s="434"/>
      <c r="EC469" s="435"/>
      <c r="ED469" s="435"/>
      <c r="EE469" s="435"/>
      <c r="EF469" s="435"/>
      <c r="EG469" s="435"/>
      <c r="EH469" s="435"/>
      <c r="EI469" s="435"/>
      <c r="EJ469" s="435"/>
      <c r="EK469" s="435"/>
      <c r="EL469" s="128"/>
      <c r="EV469" s="128"/>
      <c r="FF469" s="128"/>
      <c r="FP469" s="128"/>
      <c r="FZ469" s="128"/>
      <c r="GJ469" s="128"/>
      <c r="GT469" s="128"/>
      <c r="HD469" s="128"/>
      <c r="HN469" s="128"/>
      <c r="HX469" s="128"/>
      <c r="IH469" s="128"/>
      <c r="IR469" s="128"/>
      <c r="JB469" s="128"/>
      <c r="JL469" s="128"/>
      <c r="JV469" s="128"/>
      <c r="KF469" s="128"/>
    </row>
    <row xmlns:x14ac="http://schemas.microsoft.com/office/spreadsheetml/2009/9/ac" r="470" s="3" customFormat="true" x14ac:dyDescent="0.25">
      <c r="A470" s="389"/>
      <c r="B470" s="128"/>
      <c r="L470" s="128"/>
      <c r="V470" s="128"/>
      <c r="AF470" s="128"/>
      <c r="AP470" s="434"/>
      <c r="AQ470" s="435"/>
      <c r="AR470" s="435"/>
      <c r="AS470" s="435"/>
      <c r="AT470" s="435"/>
      <c r="AU470" s="435"/>
      <c r="AV470" s="435"/>
      <c r="AW470" s="435"/>
      <c r="AX470" s="435"/>
      <c r="AY470" s="435"/>
      <c r="AZ470" s="434"/>
      <c r="BA470" s="435"/>
      <c r="BB470" s="435"/>
      <c r="BC470" s="435"/>
      <c r="BD470" s="435"/>
      <c r="BE470" s="435"/>
      <c r="BF470" s="435"/>
      <c r="BG470" s="435"/>
      <c r="BH470" s="435"/>
      <c r="BI470" s="435"/>
      <c r="BJ470" s="128"/>
      <c r="BT470" s="128"/>
      <c r="BU470" s="128"/>
      <c r="BV470" s="128"/>
      <c r="BW470" s="128"/>
      <c r="BX470" s="128"/>
      <c r="BY470" s="128"/>
      <c r="BZ470" s="128"/>
      <c r="CA470" s="128"/>
      <c r="CD470" s="434"/>
      <c r="CE470" s="435"/>
      <c r="CF470" s="435"/>
      <c r="CG470" s="435"/>
      <c r="CH470" s="435"/>
      <c r="CI470" s="435"/>
      <c r="CJ470" s="435"/>
      <c r="CK470" s="435"/>
      <c r="CL470" s="435"/>
      <c r="CM470" s="435"/>
      <c r="CN470" s="434"/>
      <c r="CO470" s="435"/>
      <c r="CP470" s="435"/>
      <c r="CQ470" s="435"/>
      <c r="CR470" s="435"/>
      <c r="CS470" s="435"/>
      <c r="CT470" s="435"/>
      <c r="CU470" s="435"/>
      <c r="CV470" s="435"/>
      <c r="CW470" s="435"/>
      <c r="CX470" s="128"/>
      <c r="DH470" s="128"/>
      <c r="DR470" s="434"/>
      <c r="DS470" s="435"/>
      <c r="DT470" s="435"/>
      <c r="DU470" s="435"/>
      <c r="DV470" s="435"/>
      <c r="DW470" s="435"/>
      <c r="DX470" s="435"/>
      <c r="DY470" s="435"/>
      <c r="DZ470" s="435"/>
      <c r="EA470" s="435"/>
      <c r="EB470" s="434"/>
      <c r="EC470" s="435"/>
      <c r="ED470" s="435"/>
      <c r="EE470" s="435"/>
      <c r="EF470" s="435"/>
      <c r="EG470" s="435"/>
      <c r="EH470" s="435"/>
      <c r="EI470" s="435"/>
      <c r="EJ470" s="435"/>
      <c r="EK470" s="435"/>
      <c r="EL470" s="128"/>
      <c r="EV470" s="128"/>
      <c r="FF470" s="128"/>
      <c r="FP470" s="128"/>
      <c r="FZ470" s="128"/>
      <c r="GJ470" s="128"/>
      <c r="GT470" s="128"/>
      <c r="HD470" s="128"/>
      <c r="HN470" s="128"/>
      <c r="HX470" s="128"/>
      <c r="IH470" s="128"/>
      <c r="IR470" s="128"/>
      <c r="JB470" s="128"/>
      <c r="JL470" s="128"/>
      <c r="JV470" s="128"/>
      <c r="KF470" s="128"/>
    </row>
    <row xmlns:x14ac="http://schemas.microsoft.com/office/spreadsheetml/2009/9/ac" r="471" s="3" customFormat="true" x14ac:dyDescent="0.25">
      <c r="A471" s="389"/>
      <c r="B471" s="128"/>
      <c r="L471" s="128"/>
      <c r="V471" s="128"/>
      <c r="AF471" s="128"/>
      <c r="AP471" s="434"/>
      <c r="AQ471" s="435"/>
      <c r="AR471" s="435"/>
      <c r="AS471" s="435"/>
      <c r="AT471" s="435"/>
      <c r="AU471" s="435"/>
      <c r="AV471" s="435"/>
      <c r="AW471" s="435"/>
      <c r="AX471" s="435"/>
      <c r="AY471" s="435"/>
      <c r="AZ471" s="434"/>
      <c r="BA471" s="435"/>
      <c r="BB471" s="435"/>
      <c r="BC471" s="435"/>
      <c r="BD471" s="435"/>
      <c r="BE471" s="435"/>
      <c r="BF471" s="435"/>
      <c r="BG471" s="435"/>
      <c r="BH471" s="435"/>
      <c r="BI471" s="435"/>
      <c r="BJ471" s="128"/>
      <c r="BT471" s="128"/>
      <c r="BU471" s="128"/>
      <c r="BV471" s="128"/>
      <c r="BW471" s="128"/>
      <c r="BX471" s="128"/>
      <c r="BY471" s="128"/>
      <c r="BZ471" s="128"/>
      <c r="CA471" s="128"/>
      <c r="CD471" s="434"/>
      <c r="CE471" s="435"/>
      <c r="CF471" s="435"/>
      <c r="CG471" s="435"/>
      <c r="CH471" s="435"/>
      <c r="CI471" s="435"/>
      <c r="CJ471" s="435"/>
      <c r="CK471" s="435"/>
      <c r="CL471" s="435"/>
      <c r="CM471" s="435"/>
      <c r="CN471" s="434"/>
      <c r="CO471" s="435"/>
      <c r="CP471" s="435"/>
      <c r="CQ471" s="435"/>
      <c r="CR471" s="435"/>
      <c r="CS471" s="435"/>
      <c r="CT471" s="435"/>
      <c r="CU471" s="435"/>
      <c r="CV471" s="435"/>
      <c r="CW471" s="435"/>
      <c r="CX471" s="128"/>
      <c r="DH471" s="128"/>
      <c r="DR471" s="434"/>
      <c r="DS471" s="435"/>
      <c r="DT471" s="435"/>
      <c r="DU471" s="435"/>
      <c r="DV471" s="435"/>
      <c r="DW471" s="435"/>
      <c r="DX471" s="435"/>
      <c r="DY471" s="435"/>
      <c r="DZ471" s="435"/>
      <c r="EA471" s="435"/>
      <c r="EB471" s="434"/>
      <c r="EC471" s="435"/>
      <c r="ED471" s="435"/>
      <c r="EE471" s="435"/>
      <c r="EF471" s="435"/>
      <c r="EG471" s="435"/>
      <c r="EH471" s="435"/>
      <c r="EI471" s="435"/>
      <c r="EJ471" s="435"/>
      <c r="EK471" s="435"/>
      <c r="EL471" s="128"/>
      <c r="EV471" s="128"/>
      <c r="FF471" s="128"/>
      <c r="FP471" s="128"/>
      <c r="FZ471" s="128"/>
      <c r="GJ471" s="128"/>
      <c r="GT471" s="128"/>
      <c r="HD471" s="128"/>
      <c r="HN471" s="128"/>
      <c r="HX471" s="128"/>
      <c r="IH471" s="128"/>
      <c r="IR471" s="128"/>
      <c r="JB471" s="128"/>
      <c r="JL471" s="128"/>
      <c r="JV471" s="128"/>
      <c r="KF471" s="128"/>
    </row>
    <row xmlns:x14ac="http://schemas.microsoft.com/office/spreadsheetml/2009/9/ac" r="472" s="3" customFormat="true" x14ac:dyDescent="0.25">
      <c r="A472" s="389"/>
      <c r="B472" s="128"/>
      <c r="L472" s="128"/>
      <c r="V472" s="128"/>
      <c r="AF472" s="128"/>
      <c r="AP472" s="434"/>
      <c r="AQ472" s="435"/>
      <c r="AR472" s="435"/>
      <c r="AS472" s="435"/>
      <c r="AT472" s="435"/>
      <c r="AU472" s="435"/>
      <c r="AV472" s="435"/>
      <c r="AW472" s="435"/>
      <c r="AX472" s="435"/>
      <c r="AY472" s="435"/>
      <c r="AZ472" s="434"/>
      <c r="BA472" s="435"/>
      <c r="BB472" s="435"/>
      <c r="BC472" s="435"/>
      <c r="BD472" s="435"/>
      <c r="BE472" s="435"/>
      <c r="BF472" s="435"/>
      <c r="BG472" s="435"/>
      <c r="BH472" s="435"/>
      <c r="BI472" s="435"/>
      <c r="BJ472" s="128"/>
      <c r="BT472" s="128"/>
      <c r="BU472" s="128"/>
      <c r="BV472" s="128"/>
      <c r="BW472" s="128"/>
      <c r="BX472" s="128"/>
      <c r="BY472" s="128"/>
      <c r="BZ472" s="128"/>
      <c r="CA472" s="128"/>
      <c r="CD472" s="434"/>
      <c r="CE472" s="435"/>
      <c r="CF472" s="435"/>
      <c r="CG472" s="435"/>
      <c r="CH472" s="435"/>
      <c r="CI472" s="435"/>
      <c r="CJ472" s="435"/>
      <c r="CK472" s="435"/>
      <c r="CL472" s="435"/>
      <c r="CM472" s="435"/>
      <c r="CN472" s="434"/>
      <c r="CO472" s="435"/>
      <c r="CP472" s="435"/>
      <c r="CQ472" s="435"/>
      <c r="CR472" s="435"/>
      <c r="CS472" s="435"/>
      <c r="CT472" s="435"/>
      <c r="CU472" s="435"/>
      <c r="CV472" s="435"/>
      <c r="CW472" s="435"/>
      <c r="CX472" s="128"/>
      <c r="DH472" s="128"/>
      <c r="DR472" s="434"/>
      <c r="DS472" s="435"/>
      <c r="DT472" s="435"/>
      <c r="DU472" s="435"/>
      <c r="DV472" s="435"/>
      <c r="DW472" s="435"/>
      <c r="DX472" s="435"/>
      <c r="DY472" s="435"/>
      <c r="DZ472" s="435"/>
      <c r="EA472" s="435"/>
      <c r="EB472" s="434"/>
      <c r="EC472" s="435"/>
      <c r="ED472" s="435"/>
      <c r="EE472" s="435"/>
      <c r="EF472" s="435"/>
      <c r="EG472" s="435"/>
      <c r="EH472" s="435"/>
      <c r="EI472" s="435"/>
      <c r="EJ472" s="435"/>
      <c r="EK472" s="435"/>
      <c r="EL472" s="128"/>
      <c r="EV472" s="128"/>
      <c r="FF472" s="128"/>
      <c r="FP472" s="128"/>
      <c r="FZ472" s="128"/>
      <c r="GJ472" s="128"/>
      <c r="GT472" s="128"/>
      <c r="HD472" s="128"/>
      <c r="HN472" s="128"/>
      <c r="HX472" s="128"/>
      <c r="IH472" s="128"/>
      <c r="IR472" s="128"/>
      <c r="JB472" s="128"/>
      <c r="JL472" s="128"/>
      <c r="JV472" s="128"/>
      <c r="KF472" s="128"/>
    </row>
    <row xmlns:x14ac="http://schemas.microsoft.com/office/spreadsheetml/2009/9/ac" r="473" s="3" customFormat="true" x14ac:dyDescent="0.25">
      <c r="A473" s="389"/>
      <c r="B473" s="128"/>
      <c r="L473" s="128"/>
      <c r="V473" s="128"/>
      <c r="AF473" s="128"/>
      <c r="AP473" s="434"/>
      <c r="AQ473" s="435"/>
      <c r="AR473" s="435"/>
      <c r="AS473" s="435"/>
      <c r="AT473" s="435"/>
      <c r="AU473" s="435"/>
      <c r="AV473" s="435"/>
      <c r="AW473" s="435"/>
      <c r="AX473" s="435"/>
      <c r="AY473" s="435"/>
      <c r="AZ473" s="434"/>
      <c r="BA473" s="435"/>
      <c r="BB473" s="435"/>
      <c r="BC473" s="435"/>
      <c r="BD473" s="435"/>
      <c r="BE473" s="435"/>
      <c r="BF473" s="435"/>
      <c r="BG473" s="435"/>
      <c r="BH473" s="435"/>
      <c r="BI473" s="435"/>
      <c r="BJ473" s="128"/>
      <c r="BT473" s="128"/>
      <c r="BU473" s="128"/>
      <c r="BV473" s="128"/>
      <c r="BW473" s="128"/>
      <c r="BX473" s="128"/>
      <c r="BY473" s="128"/>
      <c r="BZ473" s="128"/>
      <c r="CA473" s="128"/>
      <c r="CD473" s="434"/>
      <c r="CE473" s="435"/>
      <c r="CF473" s="435"/>
      <c r="CG473" s="435"/>
      <c r="CH473" s="435"/>
      <c r="CI473" s="435"/>
      <c r="CJ473" s="435"/>
      <c r="CK473" s="435"/>
      <c r="CL473" s="435"/>
      <c r="CM473" s="435"/>
      <c r="CN473" s="434"/>
      <c r="CO473" s="435"/>
      <c r="CP473" s="435"/>
      <c r="CQ473" s="435"/>
      <c r="CR473" s="435"/>
      <c r="CS473" s="435"/>
      <c r="CT473" s="435"/>
      <c r="CU473" s="435"/>
      <c r="CV473" s="435"/>
      <c r="CW473" s="435"/>
      <c r="CX473" s="128"/>
      <c r="DH473" s="128"/>
      <c r="DR473" s="434"/>
      <c r="DS473" s="435"/>
      <c r="DT473" s="435"/>
      <c r="DU473" s="435"/>
      <c r="DV473" s="435"/>
      <c r="DW473" s="435"/>
      <c r="DX473" s="435"/>
      <c r="DY473" s="435"/>
      <c r="DZ473" s="435"/>
      <c r="EA473" s="435"/>
      <c r="EB473" s="434"/>
      <c r="EC473" s="435"/>
      <c r="ED473" s="435"/>
      <c r="EE473" s="435"/>
      <c r="EF473" s="435"/>
      <c r="EG473" s="435"/>
      <c r="EH473" s="435"/>
      <c r="EI473" s="435"/>
      <c r="EJ473" s="435"/>
      <c r="EK473" s="435"/>
      <c r="EL473" s="128"/>
      <c r="EV473" s="128"/>
      <c r="FF473" s="128"/>
      <c r="FP473" s="128"/>
      <c r="FZ473" s="128"/>
      <c r="GJ473" s="128"/>
      <c r="GT473" s="128"/>
      <c r="HD473" s="128"/>
      <c r="HN473" s="128"/>
      <c r="HX473" s="128"/>
      <c r="IH473" s="128"/>
      <c r="IR473" s="128"/>
      <c r="JB473" s="128"/>
      <c r="JL473" s="128"/>
      <c r="JV473" s="128"/>
      <c r="KF473" s="128"/>
    </row>
    <row xmlns:x14ac="http://schemas.microsoft.com/office/spreadsheetml/2009/9/ac" r="474" s="3" customFormat="true" x14ac:dyDescent="0.25">
      <c r="A474" s="389"/>
      <c r="B474" s="128"/>
      <c r="L474" s="128"/>
      <c r="V474" s="128"/>
      <c r="AF474" s="128"/>
      <c r="AP474" s="434"/>
      <c r="AQ474" s="435"/>
      <c r="AR474" s="435"/>
      <c r="AS474" s="435"/>
      <c r="AT474" s="435"/>
      <c r="AU474" s="435"/>
      <c r="AV474" s="435"/>
      <c r="AW474" s="435"/>
      <c r="AX474" s="435"/>
      <c r="AY474" s="435"/>
      <c r="AZ474" s="434"/>
      <c r="BA474" s="435"/>
      <c r="BB474" s="435"/>
      <c r="BC474" s="435"/>
      <c r="BD474" s="435"/>
      <c r="BE474" s="435"/>
      <c r="BF474" s="435"/>
      <c r="BG474" s="435"/>
      <c r="BH474" s="435"/>
      <c r="BI474" s="435"/>
      <c r="BJ474" s="128"/>
      <c r="BT474" s="128"/>
      <c r="BU474" s="128"/>
      <c r="BV474" s="128"/>
      <c r="BW474" s="128"/>
      <c r="BX474" s="128"/>
      <c r="BY474" s="128"/>
      <c r="BZ474" s="128"/>
      <c r="CA474" s="128"/>
      <c r="CD474" s="434"/>
      <c r="CE474" s="435"/>
      <c r="CF474" s="435"/>
      <c r="CG474" s="435"/>
      <c r="CH474" s="435"/>
      <c r="CI474" s="435"/>
      <c r="CJ474" s="435"/>
      <c r="CK474" s="435"/>
      <c r="CL474" s="435"/>
      <c r="CM474" s="435"/>
      <c r="CN474" s="434"/>
      <c r="CO474" s="435"/>
      <c r="CP474" s="435"/>
      <c r="CQ474" s="435"/>
      <c r="CR474" s="435"/>
      <c r="CS474" s="435"/>
      <c r="CT474" s="435"/>
      <c r="CU474" s="435"/>
      <c r="CV474" s="435"/>
      <c r="CW474" s="435"/>
      <c r="CX474" s="128"/>
      <c r="DH474" s="128"/>
      <c r="DR474" s="434"/>
      <c r="DS474" s="435"/>
      <c r="DT474" s="435"/>
      <c r="DU474" s="435"/>
      <c r="DV474" s="435"/>
      <c r="DW474" s="435"/>
      <c r="DX474" s="435"/>
      <c r="DY474" s="435"/>
      <c r="DZ474" s="435"/>
      <c r="EA474" s="435"/>
      <c r="EB474" s="434"/>
      <c r="EC474" s="435"/>
      <c r="ED474" s="435"/>
      <c r="EE474" s="435"/>
      <c r="EF474" s="435"/>
      <c r="EG474" s="435"/>
      <c r="EH474" s="435"/>
      <c r="EI474" s="435"/>
      <c r="EJ474" s="435"/>
      <c r="EK474" s="435"/>
      <c r="EL474" s="128"/>
      <c r="EV474" s="128"/>
      <c r="FF474" s="128"/>
      <c r="FP474" s="128"/>
      <c r="FZ474" s="128"/>
      <c r="GJ474" s="128"/>
      <c r="GT474" s="128"/>
      <c r="HD474" s="128"/>
      <c r="HN474" s="128"/>
      <c r="HX474" s="128"/>
      <c r="IH474" s="128"/>
      <c r="IR474" s="128"/>
      <c r="JB474" s="128"/>
      <c r="JL474" s="128"/>
      <c r="JV474" s="128"/>
      <c r="KF474" s="128"/>
    </row>
    <row xmlns:x14ac="http://schemas.microsoft.com/office/spreadsheetml/2009/9/ac" r="475" s="3" customFormat="true" x14ac:dyDescent="0.25">
      <c r="A475" s="389"/>
      <c r="B475" s="128"/>
      <c r="L475" s="128"/>
      <c r="V475" s="128"/>
      <c r="AF475" s="128"/>
      <c r="AP475" s="434"/>
      <c r="AQ475" s="435"/>
      <c r="AR475" s="435"/>
      <c r="AS475" s="435"/>
      <c r="AT475" s="435"/>
      <c r="AU475" s="435"/>
      <c r="AV475" s="435"/>
      <c r="AW475" s="435"/>
      <c r="AX475" s="435"/>
      <c r="AY475" s="435"/>
      <c r="AZ475" s="434"/>
      <c r="BA475" s="435"/>
      <c r="BB475" s="435"/>
      <c r="BC475" s="435"/>
      <c r="BD475" s="435"/>
      <c r="BE475" s="435"/>
      <c r="BF475" s="435"/>
      <c r="BG475" s="435"/>
      <c r="BH475" s="435"/>
      <c r="BI475" s="435"/>
      <c r="BJ475" s="128"/>
      <c r="BT475" s="128"/>
      <c r="BU475" s="128"/>
      <c r="BV475" s="128"/>
      <c r="BW475" s="128"/>
      <c r="BX475" s="128"/>
      <c r="BY475" s="128"/>
      <c r="BZ475" s="128"/>
      <c r="CA475" s="128"/>
      <c r="CD475" s="434"/>
      <c r="CE475" s="435"/>
      <c r="CF475" s="435"/>
      <c r="CG475" s="435"/>
      <c r="CH475" s="435"/>
      <c r="CI475" s="435"/>
      <c r="CJ475" s="435"/>
      <c r="CK475" s="435"/>
      <c r="CL475" s="435"/>
      <c r="CM475" s="435"/>
      <c r="CN475" s="434"/>
      <c r="CO475" s="435"/>
      <c r="CP475" s="435"/>
      <c r="CQ475" s="435"/>
      <c r="CR475" s="435"/>
      <c r="CS475" s="435"/>
      <c r="CT475" s="435"/>
      <c r="CU475" s="435"/>
      <c r="CV475" s="435"/>
      <c r="CW475" s="435"/>
      <c r="CX475" s="128"/>
      <c r="DH475" s="128"/>
      <c r="DR475" s="434"/>
      <c r="DS475" s="435"/>
      <c r="DT475" s="435"/>
      <c r="DU475" s="435"/>
      <c r="DV475" s="435"/>
      <c r="DW475" s="435"/>
      <c r="DX475" s="435"/>
      <c r="DY475" s="435"/>
      <c r="DZ475" s="435"/>
      <c r="EA475" s="435"/>
      <c r="EB475" s="434"/>
      <c r="EC475" s="435"/>
      <c r="ED475" s="435"/>
      <c r="EE475" s="435"/>
      <c r="EF475" s="435"/>
      <c r="EG475" s="435"/>
      <c r="EH475" s="435"/>
      <c r="EI475" s="435"/>
      <c r="EJ475" s="435"/>
      <c r="EK475" s="435"/>
      <c r="EL475" s="128"/>
      <c r="EV475" s="128"/>
      <c r="FF475" s="128"/>
      <c r="FP475" s="128"/>
      <c r="FZ475" s="128"/>
      <c r="GJ475" s="128"/>
      <c r="GT475" s="128"/>
      <c r="HD475" s="128"/>
      <c r="HN475" s="128"/>
      <c r="HX475" s="128"/>
      <c r="IH475" s="128"/>
      <c r="IR475" s="128"/>
      <c r="JB475" s="128"/>
      <c r="JL475" s="128"/>
      <c r="JV475" s="128"/>
      <c r="KF475" s="128"/>
    </row>
    <row xmlns:x14ac="http://schemas.microsoft.com/office/spreadsheetml/2009/9/ac" r="476" s="3" customFormat="true" x14ac:dyDescent="0.25">
      <c r="A476" s="389"/>
      <c r="B476" s="128"/>
      <c r="L476" s="128"/>
      <c r="V476" s="128"/>
      <c r="AF476" s="128"/>
      <c r="AP476" s="434"/>
      <c r="AQ476" s="435"/>
      <c r="AR476" s="435"/>
      <c r="AS476" s="435"/>
      <c r="AT476" s="435"/>
      <c r="AU476" s="435"/>
      <c r="AV476" s="435"/>
      <c r="AW476" s="435"/>
      <c r="AX476" s="435"/>
      <c r="AY476" s="435"/>
      <c r="AZ476" s="434"/>
      <c r="BA476" s="435"/>
      <c r="BB476" s="435"/>
      <c r="BC476" s="435"/>
      <c r="BD476" s="435"/>
      <c r="BE476" s="435"/>
      <c r="BF476" s="435"/>
      <c r="BG476" s="435"/>
      <c r="BH476" s="435"/>
      <c r="BI476" s="435"/>
      <c r="BJ476" s="128"/>
      <c r="BT476" s="128"/>
      <c r="BU476" s="128"/>
      <c r="BV476" s="128"/>
      <c r="BW476" s="128"/>
      <c r="BX476" s="128"/>
      <c r="BY476" s="128"/>
      <c r="BZ476" s="128"/>
      <c r="CA476" s="128"/>
      <c r="CD476" s="434"/>
      <c r="CE476" s="435"/>
      <c r="CF476" s="435"/>
      <c r="CG476" s="435"/>
      <c r="CH476" s="435"/>
      <c r="CI476" s="435"/>
      <c r="CJ476" s="435"/>
      <c r="CK476" s="435"/>
      <c r="CL476" s="435"/>
      <c r="CM476" s="435"/>
      <c r="CN476" s="434"/>
      <c r="CO476" s="435"/>
      <c r="CP476" s="435"/>
      <c r="CQ476" s="435"/>
      <c r="CR476" s="435"/>
      <c r="CS476" s="435"/>
      <c r="CT476" s="435"/>
      <c r="CU476" s="435"/>
      <c r="CV476" s="435"/>
      <c r="CW476" s="435"/>
      <c r="CX476" s="128"/>
      <c r="DH476" s="128"/>
      <c r="DR476" s="434"/>
      <c r="DS476" s="435"/>
      <c r="DT476" s="435"/>
      <c r="DU476" s="435"/>
      <c r="DV476" s="435"/>
      <c r="DW476" s="435"/>
      <c r="DX476" s="435"/>
      <c r="DY476" s="435"/>
      <c r="DZ476" s="435"/>
      <c r="EA476" s="435"/>
      <c r="EB476" s="434"/>
      <c r="EC476" s="435"/>
      <c r="ED476" s="435"/>
      <c r="EE476" s="435"/>
      <c r="EF476" s="435"/>
      <c r="EG476" s="435"/>
      <c r="EH476" s="435"/>
      <c r="EI476" s="435"/>
      <c r="EJ476" s="435"/>
      <c r="EK476" s="435"/>
      <c r="EL476" s="128"/>
      <c r="EV476" s="128"/>
      <c r="FF476" s="128"/>
      <c r="FP476" s="128"/>
      <c r="FZ476" s="128"/>
      <c r="GJ476" s="128"/>
      <c r="GT476" s="128"/>
      <c r="HD476" s="128"/>
      <c r="HN476" s="128"/>
      <c r="HX476" s="128"/>
      <c r="IH476" s="128"/>
      <c r="IR476" s="128"/>
      <c r="JB476" s="128"/>
      <c r="JL476" s="128"/>
      <c r="JV476" s="128"/>
      <c r="KF476" s="128"/>
    </row>
    <row xmlns:x14ac="http://schemas.microsoft.com/office/spreadsheetml/2009/9/ac" r="477" s="3" customFormat="true" x14ac:dyDescent="0.25">
      <c r="A477" s="389"/>
      <c r="B477" s="128"/>
      <c r="L477" s="128"/>
      <c r="V477" s="128"/>
      <c r="AF477" s="128"/>
      <c r="AP477" s="434"/>
      <c r="AQ477" s="435"/>
      <c r="AR477" s="435"/>
      <c r="AS477" s="435"/>
      <c r="AT477" s="435"/>
      <c r="AU477" s="435"/>
      <c r="AV477" s="435"/>
      <c r="AW477" s="435"/>
      <c r="AX477" s="435"/>
      <c r="AY477" s="435"/>
      <c r="AZ477" s="434"/>
      <c r="BA477" s="435"/>
      <c r="BB477" s="435"/>
      <c r="BC477" s="435"/>
      <c r="BD477" s="435"/>
      <c r="BE477" s="435"/>
      <c r="BF477" s="435"/>
      <c r="BG477" s="435"/>
      <c r="BH477" s="435"/>
      <c r="BI477" s="435"/>
      <c r="BJ477" s="128"/>
      <c r="BT477" s="128"/>
      <c r="BU477" s="128"/>
      <c r="BV477" s="128"/>
      <c r="BW477" s="128"/>
      <c r="BX477" s="128"/>
      <c r="BY477" s="128"/>
      <c r="BZ477" s="128"/>
      <c r="CA477" s="128"/>
      <c r="CD477" s="434"/>
      <c r="CE477" s="435"/>
      <c r="CF477" s="435"/>
      <c r="CG477" s="435"/>
      <c r="CH477" s="435"/>
      <c r="CI477" s="435"/>
      <c r="CJ477" s="435"/>
      <c r="CK477" s="435"/>
      <c r="CL477" s="435"/>
      <c r="CM477" s="435"/>
      <c r="CN477" s="434"/>
      <c r="CO477" s="435"/>
      <c r="CP477" s="435"/>
      <c r="CQ477" s="435"/>
      <c r="CR477" s="435"/>
      <c r="CS477" s="435"/>
      <c r="CT477" s="435"/>
      <c r="CU477" s="435"/>
      <c r="CV477" s="435"/>
      <c r="CW477" s="435"/>
      <c r="CX477" s="128"/>
      <c r="DH477" s="128"/>
      <c r="DR477" s="434"/>
      <c r="DS477" s="435"/>
      <c r="DT477" s="435"/>
      <c r="DU477" s="435"/>
      <c r="DV477" s="435"/>
      <c r="DW477" s="435"/>
      <c r="DX477" s="435"/>
      <c r="DY477" s="435"/>
      <c r="DZ477" s="435"/>
      <c r="EA477" s="435"/>
      <c r="EB477" s="434"/>
      <c r="EC477" s="435"/>
      <c r="ED477" s="435"/>
      <c r="EE477" s="435"/>
      <c r="EF477" s="435"/>
      <c r="EG477" s="435"/>
      <c r="EH477" s="435"/>
      <c r="EI477" s="435"/>
      <c r="EJ477" s="435"/>
      <c r="EK477" s="435"/>
      <c r="EL477" s="128"/>
      <c r="EV477" s="128"/>
      <c r="FF477" s="128"/>
      <c r="FP477" s="128"/>
      <c r="FZ477" s="128"/>
      <c r="GJ477" s="128"/>
      <c r="GT477" s="128"/>
      <c r="HD477" s="128"/>
      <c r="HN477" s="128"/>
      <c r="HX477" s="128"/>
      <c r="IH477" s="128"/>
      <c r="IR477" s="128"/>
      <c r="JB477" s="128"/>
      <c r="JL477" s="128"/>
      <c r="JV477" s="128"/>
      <c r="KF477" s="128"/>
    </row>
    <row xmlns:x14ac="http://schemas.microsoft.com/office/spreadsheetml/2009/9/ac" r="478" s="3" customFormat="true" x14ac:dyDescent="0.25">
      <c r="A478" s="389"/>
      <c r="B478" s="128"/>
      <c r="L478" s="128"/>
      <c r="V478" s="128"/>
      <c r="AF478" s="128"/>
      <c r="AP478" s="434"/>
      <c r="AQ478" s="435"/>
      <c r="AR478" s="435"/>
      <c r="AS478" s="435"/>
      <c r="AT478" s="435"/>
      <c r="AU478" s="435"/>
      <c r="AV478" s="435"/>
      <c r="AW478" s="435"/>
      <c r="AX478" s="435"/>
      <c r="AY478" s="435"/>
      <c r="AZ478" s="434"/>
      <c r="BA478" s="435"/>
      <c r="BB478" s="435"/>
      <c r="BC478" s="435"/>
      <c r="BD478" s="435"/>
      <c r="BE478" s="435"/>
      <c r="BF478" s="435"/>
      <c r="BG478" s="435"/>
      <c r="BH478" s="435"/>
      <c r="BI478" s="435"/>
      <c r="BJ478" s="128"/>
      <c r="BT478" s="128"/>
      <c r="BU478" s="128"/>
      <c r="BV478" s="128"/>
      <c r="BW478" s="128"/>
      <c r="BX478" s="128"/>
      <c r="BY478" s="128"/>
      <c r="BZ478" s="128"/>
      <c r="CA478" s="128"/>
      <c r="CD478" s="434"/>
      <c r="CE478" s="435"/>
      <c r="CF478" s="435"/>
      <c r="CG478" s="435"/>
      <c r="CH478" s="435"/>
      <c r="CI478" s="435"/>
      <c r="CJ478" s="435"/>
      <c r="CK478" s="435"/>
      <c r="CL478" s="435"/>
      <c r="CM478" s="435"/>
      <c r="CN478" s="434"/>
      <c r="CO478" s="435"/>
      <c r="CP478" s="435"/>
      <c r="CQ478" s="435"/>
      <c r="CR478" s="435"/>
      <c r="CS478" s="435"/>
      <c r="CT478" s="435"/>
      <c r="CU478" s="435"/>
      <c r="CV478" s="435"/>
      <c r="CW478" s="435"/>
      <c r="CX478" s="128"/>
      <c r="DH478" s="128"/>
      <c r="DR478" s="434"/>
      <c r="DS478" s="435"/>
      <c r="DT478" s="435"/>
      <c r="DU478" s="435"/>
      <c r="DV478" s="435"/>
      <c r="DW478" s="435"/>
      <c r="DX478" s="435"/>
      <c r="DY478" s="435"/>
      <c r="DZ478" s="435"/>
      <c r="EA478" s="435"/>
      <c r="EB478" s="434"/>
      <c r="EC478" s="435"/>
      <c r="ED478" s="435"/>
      <c r="EE478" s="435"/>
      <c r="EF478" s="435"/>
      <c r="EG478" s="435"/>
      <c r="EH478" s="435"/>
      <c r="EI478" s="435"/>
      <c r="EJ478" s="435"/>
      <c r="EK478" s="435"/>
      <c r="EL478" s="128"/>
      <c r="EV478" s="128"/>
      <c r="FF478" s="128"/>
      <c r="FP478" s="128"/>
      <c r="FZ478" s="128"/>
      <c r="GJ478" s="128"/>
      <c r="GT478" s="128"/>
      <c r="HD478" s="128"/>
      <c r="HN478" s="128"/>
      <c r="HX478" s="128"/>
      <c r="IH478" s="128"/>
      <c r="IR478" s="128"/>
      <c r="JB478" s="128"/>
      <c r="JL478" s="128"/>
      <c r="JV478" s="128"/>
      <c r="KF478" s="128"/>
    </row>
    <row xmlns:x14ac="http://schemas.microsoft.com/office/spreadsheetml/2009/9/ac" r="479" s="3" customFormat="true" x14ac:dyDescent="0.25">
      <c r="A479" s="389"/>
      <c r="B479" s="128"/>
      <c r="L479" s="128"/>
      <c r="V479" s="128"/>
      <c r="AF479" s="128"/>
      <c r="AP479" s="434"/>
      <c r="AQ479" s="435"/>
      <c r="AR479" s="435"/>
      <c r="AS479" s="435"/>
      <c r="AT479" s="435"/>
      <c r="AU479" s="435"/>
      <c r="AV479" s="435"/>
      <c r="AW479" s="435"/>
      <c r="AX479" s="435"/>
      <c r="AY479" s="435"/>
      <c r="AZ479" s="434"/>
      <c r="BA479" s="435"/>
      <c r="BB479" s="435"/>
      <c r="BC479" s="435"/>
      <c r="BD479" s="435"/>
      <c r="BE479" s="435"/>
      <c r="BF479" s="435"/>
      <c r="BG479" s="435"/>
      <c r="BH479" s="435"/>
      <c r="BI479" s="435"/>
      <c r="BJ479" s="128"/>
      <c r="BT479" s="128"/>
      <c r="BU479" s="128"/>
      <c r="BV479" s="128"/>
      <c r="BW479" s="128"/>
      <c r="BX479" s="128"/>
      <c r="BY479" s="128"/>
      <c r="BZ479" s="128"/>
      <c r="CA479" s="128"/>
      <c r="CD479" s="434"/>
      <c r="CE479" s="435"/>
      <c r="CF479" s="435"/>
      <c r="CG479" s="435"/>
      <c r="CH479" s="435"/>
      <c r="CI479" s="435"/>
      <c r="CJ479" s="435"/>
      <c r="CK479" s="435"/>
      <c r="CL479" s="435"/>
      <c r="CM479" s="435"/>
      <c r="CN479" s="434"/>
      <c r="CO479" s="435"/>
      <c r="CP479" s="435"/>
      <c r="CQ479" s="435"/>
      <c r="CR479" s="435"/>
      <c r="CS479" s="435"/>
      <c r="CT479" s="435"/>
      <c r="CU479" s="435"/>
      <c r="CV479" s="435"/>
      <c r="CW479" s="435"/>
      <c r="CX479" s="128"/>
      <c r="DH479" s="128"/>
      <c r="DR479" s="434"/>
      <c r="DS479" s="435"/>
      <c r="DT479" s="435"/>
      <c r="DU479" s="435"/>
      <c r="DV479" s="435"/>
      <c r="DW479" s="435"/>
      <c r="DX479" s="435"/>
      <c r="DY479" s="435"/>
      <c r="DZ479" s="435"/>
      <c r="EA479" s="435"/>
      <c r="EB479" s="434"/>
      <c r="EC479" s="435"/>
      <c r="ED479" s="435"/>
      <c r="EE479" s="435"/>
      <c r="EF479" s="435"/>
      <c r="EG479" s="435"/>
      <c r="EH479" s="435"/>
      <c r="EI479" s="435"/>
      <c r="EJ479" s="435"/>
      <c r="EK479" s="435"/>
      <c r="EL479" s="128"/>
      <c r="EV479" s="128"/>
      <c r="FF479" s="128"/>
      <c r="FP479" s="128"/>
      <c r="FZ479" s="128"/>
      <c r="GJ479" s="128"/>
      <c r="GT479" s="128"/>
      <c r="HD479" s="128"/>
      <c r="HN479" s="128"/>
      <c r="HX479" s="128"/>
      <c r="IH479" s="128"/>
      <c r="IR479" s="128"/>
      <c r="JB479" s="128"/>
      <c r="JL479" s="128"/>
      <c r="JV479" s="128"/>
      <c r="KF479" s="128"/>
    </row>
    <row xmlns:x14ac="http://schemas.microsoft.com/office/spreadsheetml/2009/9/ac" r="480" s="3" customFormat="true" x14ac:dyDescent="0.25">
      <c r="A480" s="389"/>
      <c r="B480" s="128"/>
      <c r="L480" s="128"/>
      <c r="V480" s="128"/>
      <c r="AF480" s="128"/>
      <c r="AP480" s="434"/>
      <c r="AQ480" s="435"/>
      <c r="AR480" s="435"/>
      <c r="AS480" s="435"/>
      <c r="AT480" s="435"/>
      <c r="AU480" s="435"/>
      <c r="AV480" s="435"/>
      <c r="AW480" s="435"/>
      <c r="AX480" s="435"/>
      <c r="AY480" s="435"/>
      <c r="AZ480" s="434"/>
      <c r="BA480" s="435"/>
      <c r="BB480" s="435"/>
      <c r="BC480" s="435"/>
      <c r="BD480" s="435"/>
      <c r="BE480" s="435"/>
      <c r="BF480" s="435"/>
      <c r="BG480" s="435"/>
      <c r="BH480" s="435"/>
      <c r="BI480" s="435"/>
      <c r="BJ480" s="128"/>
      <c r="BT480" s="128"/>
      <c r="BU480" s="128"/>
      <c r="BV480" s="128"/>
      <c r="BW480" s="128"/>
      <c r="BX480" s="128"/>
      <c r="BY480" s="128"/>
      <c r="BZ480" s="128"/>
      <c r="CA480" s="128"/>
      <c r="CD480" s="434"/>
      <c r="CE480" s="435"/>
      <c r="CF480" s="435"/>
      <c r="CG480" s="435"/>
      <c r="CH480" s="435"/>
      <c r="CI480" s="435"/>
      <c r="CJ480" s="435"/>
      <c r="CK480" s="435"/>
      <c r="CL480" s="435"/>
      <c r="CM480" s="435"/>
      <c r="CN480" s="434"/>
      <c r="CO480" s="435"/>
      <c r="CP480" s="435"/>
      <c r="CQ480" s="435"/>
      <c r="CR480" s="435"/>
      <c r="CS480" s="435"/>
      <c r="CT480" s="435"/>
      <c r="CU480" s="435"/>
      <c r="CV480" s="435"/>
      <c r="CW480" s="435"/>
      <c r="CX480" s="128"/>
      <c r="DH480" s="128"/>
      <c r="DR480" s="434"/>
      <c r="DS480" s="435"/>
      <c r="DT480" s="435"/>
      <c r="DU480" s="435"/>
      <c r="DV480" s="435"/>
      <c r="DW480" s="435"/>
      <c r="DX480" s="435"/>
      <c r="DY480" s="435"/>
      <c r="DZ480" s="435"/>
      <c r="EA480" s="435"/>
      <c r="EB480" s="434"/>
      <c r="EC480" s="435"/>
      <c r="ED480" s="435"/>
      <c r="EE480" s="435"/>
      <c r="EF480" s="435"/>
      <c r="EG480" s="435"/>
      <c r="EH480" s="435"/>
      <c r="EI480" s="435"/>
      <c r="EJ480" s="435"/>
      <c r="EK480" s="435"/>
      <c r="EL480" s="128"/>
      <c r="EV480" s="128"/>
      <c r="FF480" s="128"/>
      <c r="FP480" s="128"/>
      <c r="FZ480" s="128"/>
      <c r="GJ480" s="128"/>
      <c r="GT480" s="128"/>
      <c r="HD480" s="128"/>
      <c r="HN480" s="128"/>
      <c r="HX480" s="128"/>
      <c r="IH480" s="128"/>
      <c r="IR480" s="128"/>
      <c r="JB480" s="128"/>
      <c r="JL480" s="128"/>
      <c r="JV480" s="128"/>
      <c r="KF480" s="128"/>
    </row>
    <row xmlns:x14ac="http://schemas.microsoft.com/office/spreadsheetml/2009/9/ac" r="481" s="3" customFormat="true" x14ac:dyDescent="0.25">
      <c r="A481" s="389"/>
      <c r="B481" s="128"/>
      <c r="L481" s="128"/>
      <c r="V481" s="128"/>
      <c r="AF481" s="128"/>
      <c r="AP481" s="434"/>
      <c r="AQ481" s="435"/>
      <c r="AR481" s="435"/>
      <c r="AS481" s="435"/>
      <c r="AT481" s="435"/>
      <c r="AU481" s="435"/>
      <c r="AV481" s="435"/>
      <c r="AW481" s="435"/>
      <c r="AX481" s="435"/>
      <c r="AY481" s="435"/>
      <c r="AZ481" s="434"/>
      <c r="BA481" s="435"/>
      <c r="BB481" s="435"/>
      <c r="BC481" s="435"/>
      <c r="BD481" s="435"/>
      <c r="BE481" s="435"/>
      <c r="BF481" s="435"/>
      <c r="BG481" s="435"/>
      <c r="BH481" s="435"/>
      <c r="BI481" s="435"/>
      <c r="BJ481" s="128"/>
      <c r="BT481" s="128"/>
      <c r="BU481" s="128"/>
      <c r="BV481" s="128"/>
      <c r="BW481" s="128"/>
      <c r="BX481" s="128"/>
      <c r="BY481" s="128"/>
      <c r="BZ481" s="128"/>
      <c r="CA481" s="128"/>
      <c r="CD481" s="434"/>
      <c r="CE481" s="435"/>
      <c r="CF481" s="435"/>
      <c r="CG481" s="435"/>
      <c r="CH481" s="435"/>
      <c r="CI481" s="435"/>
      <c r="CJ481" s="435"/>
      <c r="CK481" s="435"/>
      <c r="CL481" s="435"/>
      <c r="CM481" s="435"/>
      <c r="CN481" s="434"/>
      <c r="CO481" s="435"/>
      <c r="CP481" s="435"/>
      <c r="CQ481" s="435"/>
      <c r="CR481" s="435"/>
      <c r="CS481" s="435"/>
      <c r="CT481" s="435"/>
      <c r="CU481" s="435"/>
      <c r="CV481" s="435"/>
      <c r="CW481" s="435"/>
      <c r="CX481" s="128"/>
      <c r="DH481" s="128"/>
      <c r="DR481" s="434"/>
      <c r="DS481" s="435"/>
      <c r="DT481" s="435"/>
      <c r="DU481" s="435"/>
      <c r="DV481" s="435"/>
      <c r="DW481" s="435"/>
      <c r="DX481" s="435"/>
      <c r="DY481" s="435"/>
      <c r="DZ481" s="435"/>
      <c r="EA481" s="435"/>
      <c r="EB481" s="434"/>
      <c r="EC481" s="435"/>
      <c r="ED481" s="435"/>
      <c r="EE481" s="435"/>
      <c r="EF481" s="435"/>
      <c r="EG481" s="435"/>
      <c r="EH481" s="435"/>
      <c r="EI481" s="435"/>
      <c r="EJ481" s="435"/>
      <c r="EK481" s="435"/>
      <c r="EL481" s="128"/>
      <c r="EV481" s="128"/>
      <c r="FF481" s="128"/>
      <c r="FP481" s="128"/>
      <c r="FZ481" s="128"/>
      <c r="GJ481" s="128"/>
      <c r="GT481" s="128"/>
      <c r="HD481" s="128"/>
      <c r="HN481" s="128"/>
      <c r="HX481" s="128"/>
      <c r="IH481" s="128"/>
      <c r="IR481" s="128"/>
      <c r="JB481" s="128"/>
      <c r="JL481" s="128"/>
      <c r="JV481" s="128"/>
      <c r="KF481" s="128"/>
    </row>
    <row xmlns:x14ac="http://schemas.microsoft.com/office/spreadsheetml/2009/9/ac" r="482" s="3" customFormat="true" x14ac:dyDescent="0.25">
      <c r="A482" s="389"/>
      <c r="B482" s="128"/>
      <c r="L482" s="128"/>
      <c r="V482" s="128"/>
      <c r="AF482" s="128"/>
      <c r="AP482" s="434"/>
      <c r="AQ482" s="435"/>
      <c r="AR482" s="435"/>
      <c r="AS482" s="435"/>
      <c r="AT482" s="435"/>
      <c r="AU482" s="435"/>
      <c r="AV482" s="435"/>
      <c r="AW482" s="435"/>
      <c r="AX482" s="435"/>
      <c r="AY482" s="435"/>
      <c r="AZ482" s="434"/>
      <c r="BA482" s="435"/>
      <c r="BB482" s="435"/>
      <c r="BC482" s="435"/>
      <c r="BD482" s="435"/>
      <c r="BE482" s="435"/>
      <c r="BF482" s="435"/>
      <c r="BG482" s="435"/>
      <c r="BH482" s="435"/>
      <c r="BI482" s="435"/>
      <c r="BJ482" s="128"/>
      <c r="BT482" s="128"/>
      <c r="BU482" s="128"/>
      <c r="BV482" s="128"/>
      <c r="BW482" s="128"/>
      <c r="BX482" s="128"/>
      <c r="BY482" s="128"/>
      <c r="BZ482" s="128"/>
      <c r="CA482" s="128"/>
      <c r="CD482" s="434"/>
      <c r="CE482" s="435"/>
      <c r="CF482" s="435"/>
      <c r="CG482" s="435"/>
      <c r="CH482" s="435"/>
      <c r="CI482" s="435"/>
      <c r="CJ482" s="435"/>
      <c r="CK482" s="435"/>
      <c r="CL482" s="435"/>
      <c r="CM482" s="435"/>
      <c r="CN482" s="434"/>
      <c r="CO482" s="435"/>
      <c r="CP482" s="435"/>
      <c r="CQ482" s="435"/>
      <c r="CR482" s="435"/>
      <c r="CS482" s="435"/>
      <c r="CT482" s="435"/>
      <c r="CU482" s="435"/>
      <c r="CV482" s="435"/>
      <c r="CW482" s="435"/>
      <c r="CX482" s="128"/>
      <c r="DH482" s="128"/>
      <c r="DR482" s="434"/>
      <c r="DS482" s="435"/>
      <c r="DT482" s="435"/>
      <c r="DU482" s="435"/>
      <c r="DV482" s="435"/>
      <c r="DW482" s="435"/>
      <c r="DX482" s="435"/>
      <c r="DY482" s="435"/>
      <c r="DZ482" s="435"/>
      <c r="EA482" s="435"/>
      <c r="EB482" s="434"/>
      <c r="EC482" s="435"/>
      <c r="ED482" s="435"/>
      <c r="EE482" s="435"/>
      <c r="EF482" s="435"/>
      <c r="EG482" s="435"/>
      <c r="EH482" s="435"/>
      <c r="EI482" s="435"/>
      <c r="EJ482" s="435"/>
      <c r="EK482" s="435"/>
      <c r="EL482" s="128"/>
      <c r="EV482" s="128"/>
      <c r="FF482" s="128"/>
      <c r="FP482" s="128"/>
      <c r="FZ482" s="128"/>
      <c r="GJ482" s="128"/>
      <c r="GT482" s="128"/>
      <c r="HD482" s="128"/>
      <c r="HN482" s="128"/>
      <c r="HX482" s="128"/>
      <c r="IH482" s="128"/>
      <c r="IR482" s="128"/>
      <c r="JB482" s="128"/>
      <c r="JL482" s="128"/>
      <c r="JV482" s="128"/>
      <c r="KF482" s="128"/>
    </row>
    <row xmlns:x14ac="http://schemas.microsoft.com/office/spreadsheetml/2009/9/ac" r="483" s="3" customFormat="true" x14ac:dyDescent="0.25">
      <c r="A483" s="389"/>
      <c r="B483" s="128"/>
      <c r="L483" s="128"/>
      <c r="V483" s="128"/>
      <c r="AF483" s="128"/>
      <c r="AP483" s="434"/>
      <c r="AQ483" s="435"/>
      <c r="AR483" s="435"/>
      <c r="AS483" s="435"/>
      <c r="AT483" s="435"/>
      <c r="AU483" s="435"/>
      <c r="AV483" s="435"/>
      <c r="AW483" s="435"/>
      <c r="AX483" s="435"/>
      <c r="AY483" s="435"/>
      <c r="AZ483" s="434"/>
      <c r="BA483" s="435"/>
      <c r="BB483" s="435"/>
      <c r="BC483" s="435"/>
      <c r="BD483" s="435"/>
      <c r="BE483" s="435"/>
      <c r="BF483" s="435"/>
      <c r="BG483" s="435"/>
      <c r="BH483" s="435"/>
      <c r="BI483" s="435"/>
      <c r="BJ483" s="128"/>
      <c r="BT483" s="128"/>
      <c r="BU483" s="128"/>
      <c r="BV483" s="128"/>
      <c r="BW483" s="128"/>
      <c r="BX483" s="128"/>
      <c r="BY483" s="128"/>
      <c r="BZ483" s="128"/>
      <c r="CA483" s="128"/>
      <c r="CD483" s="434"/>
      <c r="CE483" s="435"/>
      <c r="CF483" s="435"/>
      <c r="CG483" s="435"/>
      <c r="CH483" s="435"/>
      <c r="CI483" s="435"/>
      <c r="CJ483" s="435"/>
      <c r="CK483" s="435"/>
      <c r="CL483" s="435"/>
      <c r="CM483" s="435"/>
      <c r="CN483" s="434"/>
      <c r="CO483" s="435"/>
      <c r="CP483" s="435"/>
      <c r="CQ483" s="435"/>
      <c r="CR483" s="435"/>
      <c r="CS483" s="435"/>
      <c r="CT483" s="435"/>
      <c r="CU483" s="435"/>
      <c r="CV483" s="435"/>
      <c r="CW483" s="435"/>
      <c r="CX483" s="128"/>
      <c r="DH483" s="128"/>
      <c r="DR483" s="434"/>
      <c r="DS483" s="435"/>
      <c r="DT483" s="435"/>
      <c r="DU483" s="435"/>
      <c r="DV483" s="435"/>
      <c r="DW483" s="435"/>
      <c r="DX483" s="435"/>
      <c r="DY483" s="435"/>
      <c r="DZ483" s="435"/>
      <c r="EA483" s="435"/>
      <c r="EB483" s="434"/>
      <c r="EC483" s="435"/>
      <c r="ED483" s="435"/>
      <c r="EE483" s="435"/>
      <c r="EF483" s="435"/>
      <c r="EG483" s="435"/>
      <c r="EH483" s="435"/>
      <c r="EI483" s="435"/>
      <c r="EJ483" s="435"/>
      <c r="EK483" s="435"/>
      <c r="EL483" s="128"/>
      <c r="EV483" s="128"/>
      <c r="FF483" s="128"/>
      <c r="FP483" s="128"/>
      <c r="FZ483" s="128"/>
      <c r="GJ483" s="128"/>
      <c r="GT483" s="128"/>
      <c r="HD483" s="128"/>
      <c r="HN483" s="128"/>
      <c r="HX483" s="128"/>
      <c r="IH483" s="128"/>
      <c r="IR483" s="128"/>
      <c r="JB483" s="128"/>
      <c r="JL483" s="128"/>
      <c r="JV483" s="128"/>
      <c r="KF483" s="128"/>
    </row>
    <row xmlns:x14ac="http://schemas.microsoft.com/office/spreadsheetml/2009/9/ac" r="484" s="3" customFormat="true" x14ac:dyDescent="0.25">
      <c r="A484" s="389"/>
      <c r="B484" s="128"/>
      <c r="L484" s="128"/>
      <c r="V484" s="128"/>
      <c r="AF484" s="128"/>
      <c r="AP484" s="434"/>
      <c r="AQ484" s="435"/>
      <c r="AR484" s="435"/>
      <c r="AS484" s="435"/>
      <c r="AT484" s="435"/>
      <c r="AU484" s="435"/>
      <c r="AV484" s="435"/>
      <c r="AW484" s="435"/>
      <c r="AX484" s="435"/>
      <c r="AY484" s="435"/>
      <c r="AZ484" s="434"/>
      <c r="BA484" s="435"/>
      <c r="BB484" s="435"/>
      <c r="BC484" s="435"/>
      <c r="BD484" s="435"/>
      <c r="BE484" s="435"/>
      <c r="BF484" s="435"/>
      <c r="BG484" s="435"/>
      <c r="BH484" s="435"/>
      <c r="BI484" s="435"/>
      <c r="BJ484" s="128"/>
      <c r="BT484" s="128"/>
      <c r="BU484" s="128"/>
      <c r="BV484" s="128"/>
      <c r="BW484" s="128"/>
      <c r="BX484" s="128"/>
      <c r="BY484" s="128"/>
      <c r="BZ484" s="128"/>
      <c r="CA484" s="128"/>
      <c r="CD484" s="434"/>
      <c r="CE484" s="435"/>
      <c r="CF484" s="435"/>
      <c r="CG484" s="435"/>
      <c r="CH484" s="435"/>
      <c r="CI484" s="435"/>
      <c r="CJ484" s="435"/>
      <c r="CK484" s="435"/>
      <c r="CL484" s="435"/>
      <c r="CM484" s="435"/>
      <c r="CN484" s="434"/>
      <c r="CO484" s="435"/>
      <c r="CP484" s="435"/>
      <c r="CQ484" s="435"/>
      <c r="CR484" s="435"/>
      <c r="CS484" s="435"/>
      <c r="CT484" s="435"/>
      <c r="CU484" s="435"/>
      <c r="CV484" s="435"/>
      <c r="CW484" s="435"/>
      <c r="CX484" s="128"/>
      <c r="DH484" s="128"/>
      <c r="DR484" s="434"/>
      <c r="DS484" s="435"/>
      <c r="DT484" s="435"/>
      <c r="DU484" s="435"/>
      <c r="DV484" s="435"/>
      <c r="DW484" s="435"/>
      <c r="DX484" s="435"/>
      <c r="DY484" s="435"/>
      <c r="DZ484" s="435"/>
      <c r="EA484" s="435"/>
      <c r="EB484" s="434"/>
      <c r="EC484" s="435"/>
      <c r="ED484" s="435"/>
      <c r="EE484" s="435"/>
      <c r="EF484" s="435"/>
      <c r="EG484" s="435"/>
      <c r="EH484" s="435"/>
      <c r="EI484" s="435"/>
      <c r="EJ484" s="435"/>
      <c r="EK484" s="435"/>
      <c r="EL484" s="128"/>
      <c r="EV484" s="128"/>
      <c r="FF484" s="128"/>
      <c r="FP484" s="128"/>
      <c r="FZ484" s="128"/>
      <c r="GJ484" s="128"/>
      <c r="GT484" s="128"/>
      <c r="HD484" s="128"/>
      <c r="HN484" s="128"/>
      <c r="HX484" s="128"/>
      <c r="IH484" s="128"/>
      <c r="IR484" s="128"/>
      <c r="JB484" s="128"/>
      <c r="JL484" s="128"/>
      <c r="JV484" s="128"/>
      <c r="KF484" s="128"/>
    </row>
    <row xmlns:x14ac="http://schemas.microsoft.com/office/spreadsheetml/2009/9/ac" r="485" s="3" customFormat="true" x14ac:dyDescent="0.25">
      <c r="A485" s="389"/>
      <c r="B485" s="128"/>
      <c r="L485" s="128"/>
      <c r="V485" s="128"/>
      <c r="AF485" s="128"/>
      <c r="AP485" s="434"/>
      <c r="AQ485" s="435"/>
      <c r="AR485" s="435"/>
      <c r="AS485" s="435"/>
      <c r="AT485" s="435"/>
      <c r="AU485" s="435"/>
      <c r="AV485" s="435"/>
      <c r="AW485" s="435"/>
      <c r="AX485" s="435"/>
      <c r="AY485" s="435"/>
      <c r="AZ485" s="434"/>
      <c r="BA485" s="435"/>
      <c r="BB485" s="435"/>
      <c r="BC485" s="435"/>
      <c r="BD485" s="435"/>
      <c r="BE485" s="435"/>
      <c r="BF485" s="435"/>
      <c r="BG485" s="435"/>
      <c r="BH485" s="435"/>
      <c r="BI485" s="435"/>
      <c r="BJ485" s="128"/>
      <c r="BT485" s="128"/>
      <c r="BU485" s="128"/>
      <c r="BV485" s="128"/>
      <c r="BW485" s="128"/>
      <c r="BX485" s="128"/>
      <c r="BY485" s="128"/>
      <c r="BZ485" s="128"/>
      <c r="CA485" s="128"/>
      <c r="CD485" s="434"/>
      <c r="CE485" s="435"/>
      <c r="CF485" s="435"/>
      <c r="CG485" s="435"/>
      <c r="CH485" s="435"/>
      <c r="CI485" s="435"/>
      <c r="CJ485" s="435"/>
      <c r="CK485" s="435"/>
      <c r="CL485" s="435"/>
      <c r="CM485" s="435"/>
      <c r="CN485" s="434"/>
      <c r="CO485" s="435"/>
      <c r="CP485" s="435"/>
      <c r="CQ485" s="435"/>
      <c r="CR485" s="435"/>
      <c r="CS485" s="435"/>
      <c r="CT485" s="435"/>
      <c r="CU485" s="435"/>
      <c r="CV485" s="435"/>
      <c r="CW485" s="435"/>
      <c r="CX485" s="128"/>
      <c r="DH485" s="128"/>
      <c r="DR485" s="434"/>
      <c r="DS485" s="435"/>
      <c r="DT485" s="435"/>
      <c r="DU485" s="435"/>
      <c r="DV485" s="435"/>
      <c r="DW485" s="435"/>
      <c r="DX485" s="435"/>
      <c r="DY485" s="435"/>
      <c r="DZ485" s="435"/>
      <c r="EA485" s="435"/>
      <c r="EB485" s="434"/>
      <c r="EC485" s="435"/>
      <c r="ED485" s="435"/>
      <c r="EE485" s="435"/>
      <c r="EF485" s="435"/>
      <c r="EG485" s="435"/>
      <c r="EH485" s="435"/>
      <c r="EI485" s="435"/>
      <c r="EJ485" s="435"/>
      <c r="EK485" s="435"/>
      <c r="EL485" s="128"/>
      <c r="EV485" s="128"/>
      <c r="FF485" s="128"/>
      <c r="FP485" s="128"/>
      <c r="FZ485" s="128"/>
      <c r="GJ485" s="128"/>
      <c r="GT485" s="128"/>
      <c r="HD485" s="128"/>
      <c r="HN485" s="128"/>
      <c r="HX485" s="128"/>
      <c r="IH485" s="128"/>
      <c r="IR485" s="128"/>
      <c r="JB485" s="128"/>
      <c r="JL485" s="128"/>
      <c r="JV485" s="128"/>
      <c r="KF485" s="128"/>
    </row>
    <row xmlns:x14ac="http://schemas.microsoft.com/office/spreadsheetml/2009/9/ac" r="486" s="3" customFormat="true" x14ac:dyDescent="0.25">
      <c r="A486" s="389"/>
      <c r="B486" s="128"/>
      <c r="L486" s="128"/>
      <c r="V486" s="128"/>
      <c r="AF486" s="128"/>
      <c r="AP486" s="434"/>
      <c r="AQ486" s="435"/>
      <c r="AR486" s="435"/>
      <c r="AS486" s="435"/>
      <c r="AT486" s="435"/>
      <c r="AU486" s="435"/>
      <c r="AV486" s="435"/>
      <c r="AW486" s="435"/>
      <c r="AX486" s="435"/>
      <c r="AY486" s="435"/>
      <c r="AZ486" s="434"/>
      <c r="BA486" s="435"/>
      <c r="BB486" s="435"/>
      <c r="BC486" s="435"/>
      <c r="BD486" s="435"/>
      <c r="BE486" s="435"/>
      <c r="BF486" s="435"/>
      <c r="BG486" s="435"/>
      <c r="BH486" s="435"/>
      <c r="BI486" s="435"/>
      <c r="BJ486" s="128"/>
      <c r="BT486" s="128"/>
      <c r="BU486" s="128"/>
      <c r="BV486" s="128"/>
      <c r="BW486" s="128"/>
      <c r="BX486" s="128"/>
      <c r="BY486" s="128"/>
      <c r="BZ486" s="128"/>
      <c r="CA486" s="128"/>
      <c r="CD486" s="434"/>
      <c r="CE486" s="435"/>
      <c r="CF486" s="435"/>
      <c r="CG486" s="435"/>
      <c r="CH486" s="435"/>
      <c r="CI486" s="435"/>
      <c r="CJ486" s="435"/>
      <c r="CK486" s="435"/>
      <c r="CL486" s="435"/>
      <c r="CM486" s="435"/>
      <c r="CN486" s="434"/>
      <c r="CO486" s="435"/>
      <c r="CP486" s="435"/>
      <c r="CQ486" s="435"/>
      <c r="CR486" s="435"/>
      <c r="CS486" s="435"/>
      <c r="CT486" s="435"/>
      <c r="CU486" s="435"/>
      <c r="CV486" s="435"/>
      <c r="CW486" s="435"/>
      <c r="CX486" s="128"/>
      <c r="DH486" s="128"/>
      <c r="DR486" s="434"/>
      <c r="DS486" s="435"/>
      <c r="DT486" s="435"/>
      <c r="DU486" s="435"/>
      <c r="DV486" s="435"/>
      <c r="DW486" s="435"/>
      <c r="DX486" s="435"/>
      <c r="DY486" s="435"/>
      <c r="DZ486" s="435"/>
      <c r="EA486" s="435"/>
      <c r="EB486" s="434"/>
      <c r="EC486" s="435"/>
      <c r="ED486" s="435"/>
      <c r="EE486" s="435"/>
      <c r="EF486" s="435"/>
      <c r="EG486" s="435"/>
      <c r="EH486" s="435"/>
      <c r="EI486" s="435"/>
      <c r="EJ486" s="435"/>
      <c r="EK486" s="435"/>
      <c r="EL486" s="128"/>
      <c r="EV486" s="128"/>
      <c r="FF486" s="128"/>
      <c r="FP486" s="128"/>
      <c r="FZ486" s="128"/>
      <c r="GJ486" s="128"/>
      <c r="GT486" s="128"/>
      <c r="HD486" s="128"/>
      <c r="HN486" s="128"/>
      <c r="HX486" s="128"/>
      <c r="IH486" s="128"/>
      <c r="IR486" s="128"/>
      <c r="JB486" s="128"/>
      <c r="JL486" s="128"/>
      <c r="JV486" s="128"/>
      <c r="KF486" s="128"/>
    </row>
    <row xmlns:x14ac="http://schemas.microsoft.com/office/spreadsheetml/2009/9/ac" r="487" s="3" customFormat="true" x14ac:dyDescent="0.25">
      <c r="A487" s="389"/>
      <c r="B487" s="128"/>
      <c r="L487" s="128"/>
      <c r="V487" s="128"/>
      <c r="AF487" s="128"/>
      <c r="AP487" s="434"/>
      <c r="AQ487" s="435"/>
      <c r="AR487" s="435"/>
      <c r="AS487" s="435"/>
      <c r="AT487" s="435"/>
      <c r="AU487" s="435"/>
      <c r="AV487" s="435"/>
      <c r="AW487" s="435"/>
      <c r="AX487" s="435"/>
      <c r="AY487" s="435"/>
      <c r="AZ487" s="434"/>
      <c r="BA487" s="435"/>
      <c r="BB487" s="435"/>
      <c r="BC487" s="435"/>
      <c r="BD487" s="435"/>
      <c r="BE487" s="435"/>
      <c r="BF487" s="435"/>
      <c r="BG487" s="435"/>
      <c r="BH487" s="435"/>
      <c r="BI487" s="435"/>
      <c r="BJ487" s="128"/>
      <c r="BT487" s="128"/>
      <c r="BU487" s="128"/>
      <c r="BV487" s="128"/>
      <c r="BW487" s="128"/>
      <c r="BX487" s="128"/>
      <c r="BY487" s="128"/>
      <c r="BZ487" s="128"/>
      <c r="CA487" s="128"/>
      <c r="CD487" s="434"/>
      <c r="CE487" s="435"/>
      <c r="CF487" s="435"/>
      <c r="CG487" s="435"/>
      <c r="CH487" s="435"/>
      <c r="CI487" s="435"/>
      <c r="CJ487" s="435"/>
      <c r="CK487" s="435"/>
      <c r="CL487" s="435"/>
      <c r="CM487" s="435"/>
      <c r="CN487" s="434"/>
      <c r="CO487" s="435"/>
      <c r="CP487" s="435"/>
      <c r="CQ487" s="435"/>
      <c r="CR487" s="435"/>
      <c r="CS487" s="435"/>
      <c r="CT487" s="435"/>
      <c r="CU487" s="435"/>
      <c r="CV487" s="435"/>
      <c r="CW487" s="435"/>
      <c r="CX487" s="128"/>
      <c r="DH487" s="128"/>
      <c r="DR487" s="434"/>
      <c r="DS487" s="435"/>
      <c r="DT487" s="435"/>
      <c r="DU487" s="435"/>
      <c r="DV487" s="435"/>
      <c r="DW487" s="435"/>
      <c r="DX487" s="435"/>
      <c r="DY487" s="435"/>
      <c r="DZ487" s="435"/>
      <c r="EA487" s="435"/>
      <c r="EB487" s="434"/>
      <c r="EC487" s="435"/>
      <c r="ED487" s="435"/>
      <c r="EE487" s="435"/>
      <c r="EF487" s="435"/>
      <c r="EG487" s="435"/>
      <c r="EH487" s="435"/>
      <c r="EI487" s="435"/>
      <c r="EJ487" s="435"/>
      <c r="EK487" s="435"/>
      <c r="EL487" s="128"/>
      <c r="EV487" s="128"/>
      <c r="FF487" s="128"/>
      <c r="FP487" s="128"/>
      <c r="FZ487" s="128"/>
      <c r="GJ487" s="128"/>
      <c r="GT487" s="128"/>
      <c r="HD487" s="128"/>
      <c r="HN487" s="128"/>
      <c r="HX487" s="128"/>
      <c r="IH487" s="128"/>
      <c r="IR487" s="128"/>
      <c r="JB487" s="128"/>
      <c r="JL487" s="128"/>
      <c r="JV487" s="128"/>
      <c r="KF487" s="128"/>
    </row>
    <row xmlns:x14ac="http://schemas.microsoft.com/office/spreadsheetml/2009/9/ac" r="488" s="3" customFormat="true" x14ac:dyDescent="0.25">
      <c r="A488" s="389"/>
      <c r="B488" s="128"/>
      <c r="L488" s="128"/>
      <c r="V488" s="128"/>
      <c r="AF488" s="128"/>
      <c r="AP488" s="434"/>
      <c r="AQ488" s="435"/>
      <c r="AR488" s="435"/>
      <c r="AS488" s="435"/>
      <c r="AT488" s="435"/>
      <c r="AU488" s="435"/>
      <c r="AV488" s="435"/>
      <c r="AW488" s="435"/>
      <c r="AX488" s="435"/>
      <c r="AY488" s="435"/>
      <c r="AZ488" s="434"/>
      <c r="BA488" s="435"/>
      <c r="BB488" s="435"/>
      <c r="BC488" s="435"/>
      <c r="BD488" s="435"/>
      <c r="BE488" s="435"/>
      <c r="BF488" s="435"/>
      <c r="BG488" s="435"/>
      <c r="BH488" s="435"/>
      <c r="BI488" s="435"/>
      <c r="BJ488" s="128"/>
      <c r="BT488" s="128"/>
      <c r="BU488" s="128"/>
      <c r="BV488" s="128"/>
      <c r="BW488" s="128"/>
      <c r="BX488" s="128"/>
      <c r="BY488" s="128"/>
      <c r="BZ488" s="128"/>
      <c r="CA488" s="128"/>
      <c r="CD488" s="434"/>
      <c r="CE488" s="435"/>
      <c r="CF488" s="435"/>
      <c r="CG488" s="435"/>
      <c r="CH488" s="435"/>
      <c r="CI488" s="435"/>
      <c r="CJ488" s="435"/>
      <c r="CK488" s="435"/>
      <c r="CL488" s="435"/>
      <c r="CM488" s="435"/>
      <c r="CN488" s="434"/>
      <c r="CO488" s="435"/>
      <c r="CP488" s="435"/>
      <c r="CQ488" s="435"/>
      <c r="CR488" s="435"/>
      <c r="CS488" s="435"/>
      <c r="CT488" s="435"/>
      <c r="CU488" s="435"/>
      <c r="CV488" s="435"/>
      <c r="CW488" s="435"/>
      <c r="CX488" s="128"/>
      <c r="DH488" s="128"/>
      <c r="DR488" s="434"/>
      <c r="DS488" s="435"/>
      <c r="DT488" s="435"/>
      <c r="DU488" s="435"/>
      <c r="DV488" s="435"/>
      <c r="DW488" s="435"/>
      <c r="DX488" s="435"/>
      <c r="DY488" s="435"/>
      <c r="DZ488" s="435"/>
      <c r="EA488" s="435"/>
      <c r="EB488" s="434"/>
      <c r="EC488" s="435"/>
      <c r="ED488" s="435"/>
      <c r="EE488" s="435"/>
      <c r="EF488" s="435"/>
      <c r="EG488" s="435"/>
      <c r="EH488" s="435"/>
      <c r="EI488" s="435"/>
      <c r="EJ488" s="435"/>
      <c r="EK488" s="435"/>
      <c r="EL488" s="128"/>
      <c r="EV488" s="128"/>
      <c r="FF488" s="128"/>
      <c r="FP488" s="128"/>
      <c r="FZ488" s="128"/>
      <c r="GJ488" s="128"/>
      <c r="GT488" s="128"/>
      <c r="HD488" s="128"/>
      <c r="HN488" s="128"/>
      <c r="HX488" s="128"/>
      <c r="IH488" s="128"/>
      <c r="IR488" s="128"/>
      <c r="JB488" s="128"/>
      <c r="JL488" s="128"/>
      <c r="JV488" s="128"/>
      <c r="KF488" s="128"/>
    </row>
    <row xmlns:x14ac="http://schemas.microsoft.com/office/spreadsheetml/2009/9/ac" r="489" s="3" customFormat="true" x14ac:dyDescent="0.25">
      <c r="A489" s="389"/>
      <c r="B489" s="128"/>
      <c r="L489" s="128"/>
      <c r="V489" s="128"/>
      <c r="AF489" s="128"/>
      <c r="AP489" s="434"/>
      <c r="AQ489" s="435"/>
      <c r="AR489" s="435"/>
      <c r="AS489" s="435"/>
      <c r="AT489" s="435"/>
      <c r="AU489" s="435"/>
      <c r="AV489" s="435"/>
      <c r="AW489" s="435"/>
      <c r="AX489" s="435"/>
      <c r="AY489" s="435"/>
      <c r="AZ489" s="434"/>
      <c r="BA489" s="435"/>
      <c r="BB489" s="435"/>
      <c r="BC489" s="435"/>
      <c r="BD489" s="435"/>
      <c r="BE489" s="435"/>
      <c r="BF489" s="435"/>
      <c r="BG489" s="435"/>
      <c r="BH489" s="435"/>
      <c r="BI489" s="435"/>
      <c r="BJ489" s="128"/>
      <c r="BT489" s="128"/>
      <c r="BU489" s="128"/>
      <c r="BV489" s="128"/>
      <c r="BW489" s="128"/>
      <c r="BX489" s="128"/>
      <c r="BY489" s="128"/>
      <c r="BZ489" s="128"/>
      <c r="CA489" s="128"/>
      <c r="CD489" s="434"/>
      <c r="CE489" s="435"/>
      <c r="CF489" s="435"/>
      <c r="CG489" s="435"/>
      <c r="CH489" s="435"/>
      <c r="CI489" s="435"/>
      <c r="CJ489" s="435"/>
      <c r="CK489" s="435"/>
      <c r="CL489" s="435"/>
      <c r="CM489" s="435"/>
      <c r="CN489" s="434"/>
      <c r="CO489" s="435"/>
      <c r="CP489" s="435"/>
      <c r="CQ489" s="435"/>
      <c r="CR489" s="435"/>
      <c r="CS489" s="435"/>
      <c r="CT489" s="435"/>
      <c r="CU489" s="435"/>
      <c r="CV489" s="435"/>
      <c r="CW489" s="435"/>
      <c r="CX489" s="128"/>
      <c r="DH489" s="128"/>
      <c r="DR489" s="434"/>
      <c r="DS489" s="435"/>
      <c r="DT489" s="435"/>
      <c r="DU489" s="435"/>
      <c r="DV489" s="435"/>
      <c r="DW489" s="435"/>
      <c r="DX489" s="435"/>
      <c r="DY489" s="435"/>
      <c r="DZ489" s="435"/>
      <c r="EA489" s="435"/>
      <c r="EB489" s="434"/>
      <c r="EC489" s="435"/>
      <c r="ED489" s="435"/>
      <c r="EE489" s="435"/>
      <c r="EF489" s="435"/>
      <c r="EG489" s="435"/>
      <c r="EH489" s="435"/>
      <c r="EI489" s="435"/>
      <c r="EJ489" s="435"/>
      <c r="EK489" s="435"/>
      <c r="EL489" s="128"/>
      <c r="EV489" s="128"/>
      <c r="FF489" s="128"/>
      <c r="FP489" s="128"/>
      <c r="FZ489" s="128"/>
      <c r="GJ489" s="128"/>
      <c r="GT489" s="128"/>
      <c r="HD489" s="128"/>
      <c r="HN489" s="128"/>
      <c r="HX489" s="128"/>
      <c r="IH489" s="128"/>
      <c r="IR489" s="128"/>
      <c r="JB489" s="128"/>
      <c r="JL489" s="128"/>
      <c r="JV489" s="128"/>
      <c r="KF489" s="128"/>
    </row>
    <row xmlns:x14ac="http://schemas.microsoft.com/office/spreadsheetml/2009/9/ac" r="490" s="3" customFormat="true" x14ac:dyDescent="0.25">
      <c r="A490" s="389"/>
      <c r="B490" s="128"/>
      <c r="L490" s="128"/>
      <c r="V490" s="128"/>
      <c r="AF490" s="128"/>
      <c r="AP490" s="434"/>
      <c r="AQ490" s="435"/>
      <c r="AR490" s="435"/>
      <c r="AS490" s="435"/>
      <c r="AT490" s="435"/>
      <c r="AU490" s="435"/>
      <c r="AV490" s="435"/>
      <c r="AW490" s="435"/>
      <c r="AX490" s="435"/>
      <c r="AY490" s="435"/>
      <c r="AZ490" s="434"/>
      <c r="BA490" s="435"/>
      <c r="BB490" s="435"/>
      <c r="BC490" s="435"/>
      <c r="BD490" s="435"/>
      <c r="BE490" s="435"/>
      <c r="BF490" s="435"/>
      <c r="BG490" s="435"/>
      <c r="BH490" s="435"/>
      <c r="BI490" s="435"/>
      <c r="BJ490" s="128"/>
      <c r="BT490" s="128"/>
      <c r="BU490" s="128"/>
      <c r="BV490" s="128"/>
      <c r="BW490" s="128"/>
      <c r="BX490" s="128"/>
      <c r="BY490" s="128"/>
      <c r="BZ490" s="128"/>
      <c r="CA490" s="128"/>
      <c r="CD490" s="434"/>
      <c r="CE490" s="435"/>
      <c r="CF490" s="435"/>
      <c r="CG490" s="435"/>
      <c r="CH490" s="435"/>
      <c r="CI490" s="435"/>
      <c r="CJ490" s="435"/>
      <c r="CK490" s="435"/>
      <c r="CL490" s="435"/>
      <c r="CM490" s="435"/>
      <c r="CN490" s="434"/>
      <c r="CO490" s="435"/>
      <c r="CP490" s="435"/>
      <c r="CQ490" s="435"/>
      <c r="CR490" s="435"/>
      <c r="CS490" s="435"/>
      <c r="CT490" s="435"/>
      <c r="CU490" s="435"/>
      <c r="CV490" s="435"/>
      <c r="CW490" s="435"/>
      <c r="CX490" s="128"/>
      <c r="DH490" s="128"/>
      <c r="DR490" s="434"/>
      <c r="DS490" s="435"/>
      <c r="DT490" s="435"/>
      <c r="DU490" s="435"/>
      <c r="DV490" s="435"/>
      <c r="DW490" s="435"/>
      <c r="DX490" s="435"/>
      <c r="DY490" s="435"/>
      <c r="DZ490" s="435"/>
      <c r="EA490" s="435"/>
      <c r="EB490" s="434"/>
      <c r="EC490" s="435"/>
      <c r="ED490" s="435"/>
      <c r="EE490" s="435"/>
      <c r="EF490" s="435"/>
      <c r="EG490" s="435"/>
      <c r="EH490" s="435"/>
      <c r="EI490" s="435"/>
      <c r="EJ490" s="435"/>
      <c r="EK490" s="435"/>
      <c r="EL490" s="128"/>
      <c r="EV490" s="128"/>
      <c r="FF490" s="128"/>
      <c r="FP490" s="128"/>
      <c r="FZ490" s="128"/>
      <c r="GJ490" s="128"/>
      <c r="GT490" s="128"/>
      <c r="HD490" s="128"/>
      <c r="HN490" s="128"/>
      <c r="HX490" s="128"/>
      <c r="IH490" s="128"/>
      <c r="IR490" s="128"/>
      <c r="JB490" s="128"/>
      <c r="JL490" s="128"/>
      <c r="JV490" s="128"/>
      <c r="KF490" s="128"/>
    </row>
    <row xmlns:x14ac="http://schemas.microsoft.com/office/spreadsheetml/2009/9/ac" r="491" s="3" customFormat="true" x14ac:dyDescent="0.25">
      <c r="A491" s="389"/>
      <c r="B491" s="128"/>
      <c r="L491" s="128"/>
      <c r="V491" s="128"/>
      <c r="AF491" s="128"/>
      <c r="AP491" s="434"/>
      <c r="AQ491" s="435"/>
      <c r="AR491" s="435"/>
      <c r="AS491" s="435"/>
      <c r="AT491" s="435"/>
      <c r="AU491" s="435"/>
      <c r="AV491" s="435"/>
      <c r="AW491" s="435"/>
      <c r="AX491" s="435"/>
      <c r="AY491" s="435"/>
      <c r="AZ491" s="434"/>
      <c r="BA491" s="435"/>
      <c r="BB491" s="435"/>
      <c r="BC491" s="435"/>
      <c r="BD491" s="435"/>
      <c r="BE491" s="435"/>
      <c r="BF491" s="435"/>
      <c r="BG491" s="435"/>
      <c r="BH491" s="435"/>
      <c r="BI491" s="435"/>
      <c r="BJ491" s="128"/>
      <c r="BT491" s="128"/>
      <c r="BU491" s="128"/>
      <c r="BV491" s="128"/>
      <c r="BW491" s="128"/>
      <c r="BX491" s="128"/>
      <c r="BY491" s="128"/>
      <c r="BZ491" s="128"/>
      <c r="CA491" s="128"/>
      <c r="CD491" s="434"/>
      <c r="CE491" s="435"/>
      <c r="CF491" s="435"/>
      <c r="CG491" s="435"/>
      <c r="CH491" s="435"/>
      <c r="CI491" s="435"/>
      <c r="CJ491" s="435"/>
      <c r="CK491" s="435"/>
      <c r="CL491" s="435"/>
      <c r="CM491" s="435"/>
      <c r="CN491" s="434"/>
      <c r="CO491" s="435"/>
      <c r="CP491" s="435"/>
      <c r="CQ491" s="435"/>
      <c r="CR491" s="435"/>
      <c r="CS491" s="435"/>
      <c r="CT491" s="435"/>
      <c r="CU491" s="435"/>
      <c r="CV491" s="435"/>
      <c r="CW491" s="435"/>
      <c r="CX491" s="128"/>
      <c r="DH491" s="128"/>
      <c r="DR491" s="434"/>
      <c r="DS491" s="435"/>
      <c r="DT491" s="435"/>
      <c r="DU491" s="435"/>
      <c r="DV491" s="435"/>
      <c r="DW491" s="435"/>
      <c r="DX491" s="435"/>
      <c r="DY491" s="435"/>
      <c r="DZ491" s="435"/>
      <c r="EA491" s="435"/>
      <c r="EB491" s="434"/>
      <c r="EC491" s="435"/>
      <c r="ED491" s="435"/>
      <c r="EE491" s="435"/>
      <c r="EF491" s="435"/>
      <c r="EG491" s="435"/>
      <c r="EH491" s="435"/>
      <c r="EI491" s="435"/>
      <c r="EJ491" s="435"/>
      <c r="EK491" s="435"/>
      <c r="EL491" s="128"/>
      <c r="EV491" s="128"/>
      <c r="FF491" s="128"/>
      <c r="FP491" s="128"/>
      <c r="FZ491" s="128"/>
      <c r="GJ491" s="128"/>
      <c r="GT491" s="128"/>
      <c r="HD491" s="128"/>
      <c r="HN491" s="128"/>
      <c r="HX491" s="128"/>
      <c r="IH491" s="128"/>
      <c r="IR491" s="128"/>
      <c r="JB491" s="128"/>
      <c r="JL491" s="128"/>
      <c r="JV491" s="128"/>
      <c r="KF491" s="128"/>
    </row>
    <row xmlns:x14ac="http://schemas.microsoft.com/office/spreadsheetml/2009/9/ac" r="492" s="3" customFormat="true" x14ac:dyDescent="0.25">
      <c r="A492" s="389"/>
      <c r="B492" s="128"/>
      <c r="L492" s="128"/>
      <c r="V492" s="128"/>
      <c r="AF492" s="128"/>
      <c r="AP492" s="434"/>
      <c r="AQ492" s="435"/>
      <c r="AR492" s="435"/>
      <c r="AS492" s="435"/>
      <c r="AT492" s="435"/>
      <c r="AU492" s="435"/>
      <c r="AV492" s="435"/>
      <c r="AW492" s="435"/>
      <c r="AX492" s="435"/>
      <c r="AY492" s="435"/>
      <c r="AZ492" s="434"/>
      <c r="BA492" s="435"/>
      <c r="BB492" s="435"/>
      <c r="BC492" s="435"/>
      <c r="BD492" s="435"/>
      <c r="BE492" s="435"/>
      <c r="BF492" s="435"/>
      <c r="BG492" s="435"/>
      <c r="BH492" s="435"/>
      <c r="BI492" s="435"/>
      <c r="BJ492" s="128"/>
      <c r="BT492" s="128"/>
      <c r="BU492" s="128"/>
      <c r="BV492" s="128"/>
      <c r="BW492" s="128"/>
      <c r="BX492" s="128"/>
      <c r="BY492" s="128"/>
      <c r="BZ492" s="128"/>
      <c r="CA492" s="128"/>
      <c r="CD492" s="434"/>
      <c r="CE492" s="435"/>
      <c r="CF492" s="435"/>
      <c r="CG492" s="435"/>
      <c r="CH492" s="435"/>
      <c r="CI492" s="435"/>
      <c r="CJ492" s="435"/>
      <c r="CK492" s="435"/>
      <c r="CL492" s="435"/>
      <c r="CM492" s="435"/>
      <c r="CN492" s="434"/>
      <c r="CO492" s="435"/>
      <c r="CP492" s="435"/>
      <c r="CQ492" s="435"/>
      <c r="CR492" s="435"/>
      <c r="CS492" s="435"/>
      <c r="CT492" s="435"/>
      <c r="CU492" s="435"/>
      <c r="CV492" s="435"/>
      <c r="CW492" s="435"/>
      <c r="CX492" s="128"/>
      <c r="DH492" s="128"/>
      <c r="DR492" s="434"/>
      <c r="DS492" s="435"/>
      <c r="DT492" s="435"/>
      <c r="DU492" s="435"/>
      <c r="DV492" s="435"/>
      <c r="DW492" s="435"/>
      <c r="DX492" s="435"/>
      <c r="DY492" s="435"/>
      <c r="DZ492" s="435"/>
      <c r="EA492" s="435"/>
      <c r="EB492" s="434"/>
      <c r="EC492" s="435"/>
      <c r="ED492" s="435"/>
      <c r="EE492" s="435"/>
      <c r="EF492" s="435"/>
      <c r="EG492" s="435"/>
      <c r="EH492" s="435"/>
      <c r="EI492" s="435"/>
      <c r="EJ492" s="435"/>
      <c r="EK492" s="435"/>
      <c r="EL492" s="128"/>
      <c r="EV492" s="128"/>
      <c r="FF492" s="128"/>
      <c r="FP492" s="128"/>
      <c r="FZ492" s="128"/>
      <c r="GJ492" s="128"/>
      <c r="GT492" s="128"/>
      <c r="HD492" s="128"/>
      <c r="HN492" s="128"/>
      <c r="HX492" s="128"/>
      <c r="IH492" s="128"/>
      <c r="IR492" s="128"/>
      <c r="JB492" s="128"/>
      <c r="JL492" s="128"/>
      <c r="JV492" s="128"/>
      <c r="KF492" s="128"/>
    </row>
    <row xmlns:x14ac="http://schemas.microsoft.com/office/spreadsheetml/2009/9/ac" r="493" s="3" customFormat="true" x14ac:dyDescent="0.25">
      <c r="A493" s="389"/>
      <c r="B493" s="128"/>
      <c r="L493" s="128"/>
      <c r="V493" s="128"/>
      <c r="AF493" s="128"/>
      <c r="AP493" s="434"/>
      <c r="AQ493" s="435"/>
      <c r="AR493" s="435"/>
      <c r="AS493" s="435"/>
      <c r="AT493" s="435"/>
      <c r="AU493" s="435"/>
      <c r="AV493" s="435"/>
      <c r="AW493" s="435"/>
      <c r="AX493" s="435"/>
      <c r="AY493" s="435"/>
      <c r="AZ493" s="434"/>
      <c r="BA493" s="435"/>
      <c r="BB493" s="435"/>
      <c r="BC493" s="435"/>
      <c r="BD493" s="435"/>
      <c r="BE493" s="435"/>
      <c r="BF493" s="435"/>
      <c r="BG493" s="435"/>
      <c r="BH493" s="435"/>
      <c r="BI493" s="435"/>
      <c r="BJ493" s="128"/>
      <c r="BT493" s="128"/>
      <c r="BU493" s="128"/>
      <c r="BV493" s="128"/>
      <c r="BW493" s="128"/>
      <c r="BX493" s="128"/>
      <c r="BY493" s="128"/>
      <c r="BZ493" s="128"/>
      <c r="CA493" s="128"/>
      <c r="CD493" s="434"/>
      <c r="CE493" s="435"/>
      <c r="CF493" s="435"/>
      <c r="CG493" s="435"/>
      <c r="CH493" s="435"/>
      <c r="CI493" s="435"/>
      <c r="CJ493" s="435"/>
      <c r="CK493" s="435"/>
      <c r="CL493" s="435"/>
      <c r="CM493" s="435"/>
      <c r="CN493" s="434"/>
      <c r="CO493" s="435"/>
      <c r="CP493" s="435"/>
      <c r="CQ493" s="435"/>
      <c r="CR493" s="435"/>
      <c r="CS493" s="435"/>
      <c r="CT493" s="435"/>
      <c r="CU493" s="435"/>
      <c r="CV493" s="435"/>
      <c r="CW493" s="435"/>
      <c r="CX493" s="128"/>
      <c r="DH493" s="128"/>
      <c r="DR493" s="434"/>
      <c r="DS493" s="435"/>
      <c r="DT493" s="435"/>
      <c r="DU493" s="435"/>
      <c r="DV493" s="435"/>
      <c r="DW493" s="435"/>
      <c r="DX493" s="435"/>
      <c r="DY493" s="435"/>
      <c r="DZ493" s="435"/>
      <c r="EA493" s="435"/>
      <c r="EB493" s="434"/>
      <c r="EC493" s="435"/>
      <c r="ED493" s="435"/>
      <c r="EE493" s="435"/>
      <c r="EF493" s="435"/>
      <c r="EG493" s="435"/>
      <c r="EH493" s="435"/>
      <c r="EI493" s="435"/>
      <c r="EJ493" s="435"/>
      <c r="EK493" s="435"/>
      <c r="EL493" s="128"/>
      <c r="EV493" s="128"/>
      <c r="FF493" s="128"/>
      <c r="FP493" s="128"/>
      <c r="FZ493" s="128"/>
      <c r="GJ493" s="128"/>
      <c r="GT493" s="128"/>
      <c r="HD493" s="128"/>
      <c r="HN493" s="128"/>
      <c r="HX493" s="128"/>
      <c r="IH493" s="128"/>
      <c r="IR493" s="128"/>
      <c r="JB493" s="128"/>
      <c r="JL493" s="128"/>
      <c r="JV493" s="128"/>
      <c r="KF493" s="128"/>
    </row>
    <row xmlns:x14ac="http://schemas.microsoft.com/office/spreadsheetml/2009/9/ac" r="494" s="3" customFormat="true" x14ac:dyDescent="0.25">
      <c r="A494" s="389"/>
      <c r="B494" s="128"/>
      <c r="L494" s="128"/>
      <c r="V494" s="128"/>
      <c r="AF494" s="128"/>
      <c r="AP494" s="434"/>
      <c r="AQ494" s="435"/>
      <c r="AR494" s="435"/>
      <c r="AS494" s="435"/>
      <c r="AT494" s="435"/>
      <c r="AU494" s="435"/>
      <c r="AV494" s="435"/>
      <c r="AW494" s="435"/>
      <c r="AX494" s="435"/>
      <c r="AY494" s="435"/>
      <c r="AZ494" s="434"/>
      <c r="BA494" s="435"/>
      <c r="BB494" s="435"/>
      <c r="BC494" s="435"/>
      <c r="BD494" s="435"/>
      <c r="BE494" s="435"/>
      <c r="BF494" s="435"/>
      <c r="BG494" s="435"/>
      <c r="BH494" s="435"/>
      <c r="BI494" s="435"/>
      <c r="BJ494" s="128"/>
      <c r="BT494" s="128"/>
      <c r="BU494" s="128"/>
      <c r="BV494" s="128"/>
      <c r="BW494" s="128"/>
      <c r="BX494" s="128"/>
      <c r="BY494" s="128"/>
      <c r="BZ494" s="128"/>
      <c r="CA494" s="128"/>
      <c r="CD494" s="434"/>
      <c r="CE494" s="435"/>
      <c r="CF494" s="435"/>
      <c r="CG494" s="435"/>
      <c r="CH494" s="435"/>
      <c r="CI494" s="435"/>
      <c r="CJ494" s="435"/>
      <c r="CK494" s="435"/>
      <c r="CL494" s="435"/>
      <c r="CM494" s="435"/>
      <c r="CN494" s="434"/>
      <c r="CO494" s="435"/>
      <c r="CP494" s="435"/>
      <c r="CQ494" s="435"/>
      <c r="CR494" s="435"/>
      <c r="CS494" s="435"/>
      <c r="CT494" s="435"/>
      <c r="CU494" s="435"/>
      <c r="CV494" s="435"/>
      <c r="CW494" s="435"/>
      <c r="CX494" s="128"/>
      <c r="DH494" s="128"/>
      <c r="DR494" s="434"/>
      <c r="DS494" s="435"/>
      <c r="DT494" s="435"/>
      <c r="DU494" s="435"/>
      <c r="DV494" s="435"/>
      <c r="DW494" s="435"/>
      <c r="DX494" s="435"/>
      <c r="DY494" s="435"/>
      <c r="DZ494" s="435"/>
      <c r="EA494" s="435"/>
      <c r="EB494" s="434"/>
      <c r="EC494" s="435"/>
      <c r="ED494" s="435"/>
      <c r="EE494" s="435"/>
      <c r="EF494" s="435"/>
      <c r="EG494" s="435"/>
      <c r="EH494" s="435"/>
      <c r="EI494" s="435"/>
      <c r="EJ494" s="435"/>
      <c r="EK494" s="435"/>
      <c r="EL494" s="128"/>
      <c r="EV494" s="128"/>
      <c r="FF494" s="128"/>
      <c r="FP494" s="128"/>
      <c r="FZ494" s="128"/>
      <c r="GJ494" s="128"/>
      <c r="GT494" s="128"/>
      <c r="HD494" s="128"/>
      <c r="HN494" s="128"/>
      <c r="HX494" s="128"/>
      <c r="IH494" s="128"/>
      <c r="IR494" s="128"/>
      <c r="JB494" s="128"/>
      <c r="JL494" s="128"/>
      <c r="JV494" s="128"/>
      <c r="KF494" s="128"/>
    </row>
    <row xmlns:x14ac="http://schemas.microsoft.com/office/spreadsheetml/2009/9/ac" r="495" s="3" customFormat="true" x14ac:dyDescent="0.25">
      <c r="A495" s="389"/>
      <c r="B495" s="128"/>
      <c r="L495" s="128"/>
      <c r="V495" s="128"/>
      <c r="AF495" s="128"/>
      <c r="AP495" s="434"/>
      <c r="AQ495" s="435"/>
      <c r="AR495" s="435"/>
      <c r="AS495" s="435"/>
      <c r="AT495" s="435"/>
      <c r="AU495" s="435"/>
      <c r="AV495" s="435"/>
      <c r="AW495" s="435"/>
      <c r="AX495" s="435"/>
      <c r="AY495" s="435"/>
      <c r="AZ495" s="434"/>
      <c r="BA495" s="435"/>
      <c r="BB495" s="435"/>
      <c r="BC495" s="435"/>
      <c r="BD495" s="435"/>
      <c r="BE495" s="435"/>
      <c r="BF495" s="435"/>
      <c r="BG495" s="435"/>
      <c r="BH495" s="435"/>
      <c r="BI495" s="435"/>
      <c r="BJ495" s="128"/>
      <c r="BT495" s="128"/>
      <c r="BU495" s="128"/>
      <c r="BV495" s="128"/>
      <c r="BW495" s="128"/>
      <c r="BX495" s="128"/>
      <c r="BY495" s="128"/>
      <c r="BZ495" s="128"/>
      <c r="CA495" s="128"/>
      <c r="CD495" s="434"/>
      <c r="CE495" s="435"/>
      <c r="CF495" s="435"/>
      <c r="CG495" s="435"/>
      <c r="CH495" s="435"/>
      <c r="CI495" s="435"/>
      <c r="CJ495" s="435"/>
      <c r="CK495" s="435"/>
      <c r="CL495" s="435"/>
      <c r="CM495" s="435"/>
      <c r="CN495" s="434"/>
      <c r="CO495" s="435"/>
      <c r="CP495" s="435"/>
      <c r="CQ495" s="435"/>
      <c r="CR495" s="435"/>
      <c r="CS495" s="435"/>
      <c r="CT495" s="435"/>
      <c r="CU495" s="435"/>
      <c r="CV495" s="435"/>
      <c r="CW495" s="435"/>
      <c r="CX495" s="128"/>
      <c r="DH495" s="128"/>
      <c r="DR495" s="434"/>
      <c r="DS495" s="435"/>
      <c r="DT495" s="435"/>
      <c r="DU495" s="435"/>
      <c r="DV495" s="435"/>
      <c r="DW495" s="435"/>
      <c r="DX495" s="435"/>
      <c r="DY495" s="435"/>
      <c r="DZ495" s="435"/>
      <c r="EA495" s="435"/>
      <c r="EB495" s="434"/>
      <c r="EC495" s="435"/>
      <c r="ED495" s="435"/>
      <c r="EE495" s="435"/>
      <c r="EF495" s="435"/>
      <c r="EG495" s="435"/>
      <c r="EH495" s="435"/>
      <c r="EI495" s="435"/>
      <c r="EJ495" s="435"/>
      <c r="EK495" s="435"/>
      <c r="EL495" s="128"/>
      <c r="EV495" s="128"/>
      <c r="FF495" s="128"/>
      <c r="FP495" s="128"/>
      <c r="FZ495" s="128"/>
      <c r="GJ495" s="128"/>
      <c r="GT495" s="128"/>
      <c r="HD495" s="128"/>
      <c r="HN495" s="128"/>
      <c r="HX495" s="128"/>
      <c r="IH495" s="128"/>
      <c r="IR495" s="128"/>
      <c r="JB495" s="128"/>
      <c r="JL495" s="128"/>
      <c r="JV495" s="128"/>
      <c r="KF495" s="128"/>
    </row>
    <row xmlns:x14ac="http://schemas.microsoft.com/office/spreadsheetml/2009/9/ac" r="496" s="3" customFormat="true" x14ac:dyDescent="0.25">
      <c r="A496" s="389"/>
      <c r="B496" s="128"/>
      <c r="L496" s="128"/>
      <c r="V496" s="128"/>
      <c r="AF496" s="128"/>
      <c r="AP496" s="434"/>
      <c r="AQ496" s="435"/>
      <c r="AR496" s="435"/>
      <c r="AS496" s="435"/>
      <c r="AT496" s="435"/>
      <c r="AU496" s="435"/>
      <c r="AV496" s="435"/>
      <c r="AW496" s="435"/>
      <c r="AX496" s="435"/>
      <c r="AY496" s="435"/>
      <c r="AZ496" s="434"/>
      <c r="BA496" s="435"/>
      <c r="BB496" s="435"/>
      <c r="BC496" s="435"/>
      <c r="BD496" s="435"/>
      <c r="BE496" s="435"/>
      <c r="BF496" s="435"/>
      <c r="BG496" s="435"/>
      <c r="BH496" s="435"/>
      <c r="BI496" s="435"/>
      <c r="BJ496" s="128"/>
      <c r="BT496" s="128"/>
      <c r="BU496" s="128"/>
      <c r="BV496" s="128"/>
      <c r="BW496" s="128"/>
      <c r="BX496" s="128"/>
      <c r="BY496" s="128"/>
      <c r="BZ496" s="128"/>
      <c r="CA496" s="128"/>
      <c r="CD496" s="434"/>
      <c r="CE496" s="435"/>
      <c r="CF496" s="435"/>
      <c r="CG496" s="435"/>
      <c r="CH496" s="435"/>
      <c r="CI496" s="435"/>
      <c r="CJ496" s="435"/>
      <c r="CK496" s="435"/>
      <c r="CL496" s="435"/>
      <c r="CM496" s="435"/>
      <c r="CN496" s="434"/>
      <c r="CO496" s="435"/>
      <c r="CP496" s="435"/>
      <c r="CQ496" s="435"/>
      <c r="CR496" s="435"/>
      <c r="CS496" s="435"/>
      <c r="CT496" s="435"/>
      <c r="CU496" s="435"/>
      <c r="CV496" s="435"/>
      <c r="CW496" s="435"/>
      <c r="CX496" s="128"/>
      <c r="DH496" s="128"/>
      <c r="DR496" s="434"/>
      <c r="DS496" s="435"/>
      <c r="DT496" s="435"/>
      <c r="DU496" s="435"/>
      <c r="DV496" s="435"/>
      <c r="DW496" s="435"/>
      <c r="DX496" s="435"/>
      <c r="DY496" s="435"/>
      <c r="DZ496" s="435"/>
      <c r="EA496" s="435"/>
      <c r="EB496" s="434"/>
      <c r="EC496" s="435"/>
      <c r="ED496" s="435"/>
      <c r="EE496" s="435"/>
      <c r="EF496" s="435"/>
      <c r="EG496" s="435"/>
      <c r="EH496" s="435"/>
      <c r="EI496" s="435"/>
      <c r="EJ496" s="435"/>
      <c r="EK496" s="435"/>
      <c r="EL496" s="128"/>
      <c r="EV496" s="128"/>
      <c r="FF496" s="128"/>
      <c r="FP496" s="128"/>
      <c r="FZ496" s="128"/>
      <c r="GJ496" s="128"/>
      <c r="GT496" s="128"/>
      <c r="HD496" s="128"/>
      <c r="HN496" s="128"/>
      <c r="HX496" s="128"/>
      <c r="IH496" s="128"/>
      <c r="IR496" s="128"/>
      <c r="JB496" s="128"/>
      <c r="JL496" s="128"/>
      <c r="JV496" s="128"/>
      <c r="KF496" s="128"/>
    </row>
    <row xmlns:x14ac="http://schemas.microsoft.com/office/spreadsheetml/2009/9/ac" r="497" s="3" customFormat="true" x14ac:dyDescent="0.25">
      <c r="A497" s="389"/>
      <c r="B497" s="128"/>
      <c r="L497" s="128"/>
      <c r="V497" s="128"/>
      <c r="AF497" s="128"/>
      <c r="AP497" s="434"/>
      <c r="AQ497" s="435"/>
      <c r="AR497" s="435"/>
      <c r="AS497" s="435"/>
      <c r="AT497" s="435"/>
      <c r="AU497" s="435"/>
      <c r="AV497" s="435"/>
      <c r="AW497" s="435"/>
      <c r="AX497" s="435"/>
      <c r="AY497" s="435"/>
      <c r="AZ497" s="434"/>
      <c r="BA497" s="435"/>
      <c r="BB497" s="435"/>
      <c r="BC497" s="435"/>
      <c r="BD497" s="435"/>
      <c r="BE497" s="435"/>
      <c r="BF497" s="435"/>
      <c r="BG497" s="435"/>
      <c r="BH497" s="435"/>
      <c r="BI497" s="435"/>
      <c r="BJ497" s="128"/>
      <c r="BT497" s="128"/>
      <c r="BU497" s="128"/>
      <c r="BV497" s="128"/>
      <c r="BW497" s="128"/>
      <c r="BX497" s="128"/>
      <c r="BY497" s="128"/>
      <c r="BZ497" s="128"/>
      <c r="CA497" s="128"/>
      <c r="CD497" s="434"/>
      <c r="CE497" s="435"/>
      <c r="CF497" s="435"/>
      <c r="CG497" s="435"/>
      <c r="CH497" s="435"/>
      <c r="CI497" s="435"/>
      <c r="CJ497" s="435"/>
      <c r="CK497" s="435"/>
      <c r="CL497" s="435"/>
      <c r="CM497" s="435"/>
      <c r="CN497" s="434"/>
      <c r="CO497" s="435"/>
      <c r="CP497" s="435"/>
      <c r="CQ497" s="435"/>
      <c r="CR497" s="435"/>
      <c r="CS497" s="435"/>
      <c r="CT497" s="435"/>
      <c r="CU497" s="435"/>
      <c r="CV497" s="435"/>
      <c r="CW497" s="435"/>
      <c r="CX497" s="128"/>
      <c r="DH497" s="128"/>
      <c r="DR497" s="434"/>
      <c r="DS497" s="435"/>
      <c r="DT497" s="435"/>
      <c r="DU497" s="435"/>
      <c r="DV497" s="435"/>
      <c r="DW497" s="435"/>
      <c r="DX497" s="435"/>
      <c r="DY497" s="435"/>
      <c r="DZ497" s="435"/>
      <c r="EA497" s="435"/>
      <c r="EB497" s="434"/>
      <c r="EC497" s="435"/>
      <c r="ED497" s="435"/>
      <c r="EE497" s="435"/>
      <c r="EF497" s="435"/>
      <c r="EG497" s="435"/>
      <c r="EH497" s="435"/>
      <c r="EI497" s="435"/>
      <c r="EJ497" s="435"/>
      <c r="EK497" s="435"/>
      <c r="EL497" s="128"/>
      <c r="EV497" s="128"/>
      <c r="FF497" s="128"/>
      <c r="FP497" s="128"/>
      <c r="FZ497" s="128"/>
      <c r="GJ497" s="128"/>
      <c r="GT497" s="128"/>
      <c r="HD497" s="128"/>
      <c r="HN497" s="128"/>
      <c r="HX497" s="128"/>
      <c r="IH497" s="128"/>
      <c r="IR497" s="128"/>
      <c r="JB497" s="128"/>
      <c r="JL497" s="128"/>
      <c r="JV497" s="128"/>
      <c r="KF497" s="128"/>
    </row>
    <row xmlns:x14ac="http://schemas.microsoft.com/office/spreadsheetml/2009/9/ac" r="498" s="3" customFormat="true" x14ac:dyDescent="0.25">
      <c r="A498" s="389"/>
      <c r="B498" s="128"/>
      <c r="L498" s="128"/>
      <c r="V498" s="128"/>
      <c r="AF498" s="128"/>
      <c r="AP498" s="434"/>
      <c r="AQ498" s="435"/>
      <c r="AR498" s="435"/>
      <c r="AS498" s="435"/>
      <c r="AT498" s="435"/>
      <c r="AU498" s="435"/>
      <c r="AV498" s="435"/>
      <c r="AW498" s="435"/>
      <c r="AX498" s="435"/>
      <c r="AY498" s="435"/>
      <c r="AZ498" s="434"/>
      <c r="BA498" s="435"/>
      <c r="BB498" s="435"/>
      <c r="BC498" s="435"/>
      <c r="BD498" s="435"/>
      <c r="BE498" s="435"/>
      <c r="BF498" s="435"/>
      <c r="BG498" s="435"/>
      <c r="BH498" s="435"/>
      <c r="BI498" s="435"/>
      <c r="BJ498" s="128"/>
      <c r="BT498" s="128"/>
      <c r="BU498" s="128"/>
      <c r="BV498" s="128"/>
      <c r="BW498" s="128"/>
      <c r="BX498" s="128"/>
      <c r="BY498" s="128"/>
      <c r="BZ498" s="128"/>
      <c r="CA498" s="128"/>
      <c r="CD498" s="434"/>
      <c r="CE498" s="435"/>
      <c r="CF498" s="435"/>
      <c r="CG498" s="435"/>
      <c r="CH498" s="435"/>
      <c r="CI498" s="435"/>
      <c r="CJ498" s="435"/>
      <c r="CK498" s="435"/>
      <c r="CL498" s="435"/>
      <c r="CM498" s="435"/>
      <c r="CN498" s="434"/>
      <c r="CO498" s="435"/>
      <c r="CP498" s="435"/>
      <c r="CQ498" s="435"/>
      <c r="CR498" s="435"/>
      <c r="CS498" s="435"/>
      <c r="CT498" s="435"/>
      <c r="CU498" s="435"/>
      <c r="CV498" s="435"/>
      <c r="CW498" s="435"/>
      <c r="CX498" s="128"/>
      <c r="DH498" s="128"/>
      <c r="DR498" s="434"/>
      <c r="DS498" s="435"/>
      <c r="DT498" s="435"/>
      <c r="DU498" s="435"/>
      <c r="DV498" s="435"/>
      <c r="DW498" s="435"/>
      <c r="DX498" s="435"/>
      <c r="DY498" s="435"/>
      <c r="DZ498" s="435"/>
      <c r="EA498" s="435"/>
      <c r="EB498" s="434"/>
      <c r="EC498" s="435"/>
      <c r="ED498" s="435"/>
      <c r="EE498" s="435"/>
      <c r="EF498" s="435"/>
      <c r="EG498" s="435"/>
      <c r="EH498" s="435"/>
      <c r="EI498" s="435"/>
      <c r="EJ498" s="435"/>
      <c r="EK498" s="435"/>
      <c r="EL498" s="128"/>
      <c r="EV498" s="128"/>
      <c r="FF498" s="128"/>
      <c r="FP498" s="128"/>
      <c r="FZ498" s="128"/>
      <c r="GJ498" s="128"/>
      <c r="GT498" s="128"/>
      <c r="HD498" s="128"/>
      <c r="HN498" s="128"/>
      <c r="HX498" s="128"/>
      <c r="IH498" s="128"/>
      <c r="IR498" s="128"/>
      <c r="JB498" s="128"/>
      <c r="JL498" s="128"/>
      <c r="JV498" s="128"/>
      <c r="KF498" s="128"/>
    </row>
    <row xmlns:x14ac="http://schemas.microsoft.com/office/spreadsheetml/2009/9/ac" r="499" s="3" customFormat="true" x14ac:dyDescent="0.25">
      <c r="A499" s="389"/>
      <c r="B499" s="128"/>
      <c r="L499" s="128"/>
      <c r="V499" s="128"/>
      <c r="AF499" s="128"/>
      <c r="AP499" s="434"/>
      <c r="AQ499" s="435"/>
      <c r="AR499" s="435"/>
      <c r="AS499" s="435"/>
      <c r="AT499" s="435"/>
      <c r="AU499" s="435"/>
      <c r="AV499" s="435"/>
      <c r="AW499" s="435"/>
      <c r="AX499" s="435"/>
      <c r="AY499" s="435"/>
      <c r="AZ499" s="434"/>
      <c r="BA499" s="435"/>
      <c r="BB499" s="435"/>
      <c r="BC499" s="435"/>
      <c r="BD499" s="435"/>
      <c r="BE499" s="435"/>
      <c r="BF499" s="435"/>
      <c r="BG499" s="435"/>
      <c r="BH499" s="435"/>
      <c r="BI499" s="435"/>
      <c r="BJ499" s="128"/>
      <c r="BT499" s="128"/>
      <c r="BU499" s="128"/>
      <c r="BV499" s="128"/>
      <c r="BW499" s="128"/>
      <c r="BX499" s="128"/>
      <c r="BY499" s="128"/>
      <c r="BZ499" s="128"/>
      <c r="CA499" s="128"/>
      <c r="CD499" s="434"/>
      <c r="CE499" s="435"/>
      <c r="CF499" s="435"/>
      <c r="CG499" s="435"/>
      <c r="CH499" s="435"/>
      <c r="CI499" s="435"/>
      <c r="CJ499" s="435"/>
      <c r="CK499" s="435"/>
      <c r="CL499" s="435"/>
      <c r="CM499" s="435"/>
      <c r="CN499" s="434"/>
      <c r="CO499" s="435"/>
      <c r="CP499" s="435"/>
      <c r="CQ499" s="435"/>
      <c r="CR499" s="435"/>
      <c r="CS499" s="435"/>
      <c r="CT499" s="435"/>
      <c r="CU499" s="435"/>
      <c r="CV499" s="435"/>
      <c r="CW499" s="435"/>
      <c r="CX499" s="128"/>
      <c r="DH499" s="128"/>
      <c r="DR499" s="434"/>
      <c r="DS499" s="435"/>
      <c r="DT499" s="435"/>
      <c r="DU499" s="435"/>
      <c r="DV499" s="435"/>
      <c r="DW499" s="435"/>
      <c r="DX499" s="435"/>
      <c r="DY499" s="435"/>
      <c r="DZ499" s="435"/>
      <c r="EA499" s="435"/>
      <c r="EB499" s="434"/>
      <c r="EC499" s="435"/>
      <c r="ED499" s="435"/>
      <c r="EE499" s="435"/>
      <c r="EF499" s="435"/>
      <c r="EG499" s="435"/>
      <c r="EH499" s="435"/>
      <c r="EI499" s="435"/>
      <c r="EJ499" s="435"/>
      <c r="EK499" s="435"/>
      <c r="EL499" s="128"/>
      <c r="EV499" s="128"/>
      <c r="FF499" s="128"/>
      <c r="FP499" s="128"/>
      <c r="FZ499" s="128"/>
      <c r="GJ499" s="128"/>
      <c r="GT499" s="128"/>
      <c r="HD499" s="128"/>
      <c r="HN499" s="128"/>
      <c r="HX499" s="128"/>
      <c r="IH499" s="128"/>
      <c r="IR499" s="128"/>
      <c r="JB499" s="128"/>
      <c r="JL499" s="128"/>
      <c r="JV499" s="128"/>
      <c r="KF499" s="128"/>
    </row>
    <row xmlns:x14ac="http://schemas.microsoft.com/office/spreadsheetml/2009/9/ac" r="500" s="3" customFormat="true" x14ac:dyDescent="0.25">
      <c r="A500" s="389"/>
      <c r="B500" s="128"/>
      <c r="L500" s="128"/>
      <c r="V500" s="128"/>
      <c r="AF500" s="128"/>
      <c r="AP500" s="434"/>
      <c r="AQ500" s="435"/>
      <c r="AR500" s="435"/>
      <c r="AS500" s="435"/>
      <c r="AT500" s="435"/>
      <c r="AU500" s="435"/>
      <c r="AV500" s="435"/>
      <c r="AW500" s="435"/>
      <c r="AX500" s="435"/>
      <c r="AY500" s="435"/>
      <c r="AZ500" s="434"/>
      <c r="BA500" s="435"/>
      <c r="BB500" s="435"/>
      <c r="BC500" s="435"/>
      <c r="BD500" s="435"/>
      <c r="BE500" s="435"/>
      <c r="BF500" s="435"/>
      <c r="BG500" s="435"/>
      <c r="BH500" s="435"/>
      <c r="BI500" s="435"/>
      <c r="BJ500" s="128"/>
      <c r="BT500" s="128"/>
      <c r="BU500" s="128"/>
      <c r="BV500" s="128"/>
      <c r="BW500" s="128"/>
      <c r="BX500" s="128"/>
      <c r="BY500" s="128"/>
      <c r="BZ500" s="128"/>
      <c r="CA500" s="128"/>
      <c r="CD500" s="434"/>
      <c r="CE500" s="435"/>
      <c r="CF500" s="435"/>
      <c r="CG500" s="435"/>
      <c r="CH500" s="435"/>
      <c r="CI500" s="435"/>
      <c r="CJ500" s="435"/>
      <c r="CK500" s="435"/>
      <c r="CL500" s="435"/>
      <c r="CM500" s="435"/>
      <c r="CN500" s="434"/>
      <c r="CO500" s="435"/>
      <c r="CP500" s="435"/>
      <c r="CQ500" s="435"/>
      <c r="CR500" s="435"/>
      <c r="CS500" s="435"/>
      <c r="CT500" s="435"/>
      <c r="CU500" s="435"/>
      <c r="CV500" s="435"/>
      <c r="CW500" s="435"/>
      <c r="CX500" s="128"/>
      <c r="DH500" s="128"/>
      <c r="DR500" s="434"/>
      <c r="DS500" s="435"/>
      <c r="DT500" s="435"/>
      <c r="DU500" s="435"/>
      <c r="DV500" s="435"/>
      <c r="DW500" s="435"/>
      <c r="DX500" s="435"/>
      <c r="DY500" s="435"/>
      <c r="DZ500" s="435"/>
      <c r="EA500" s="435"/>
      <c r="EB500" s="434"/>
      <c r="EC500" s="435"/>
      <c r="ED500" s="435"/>
      <c r="EE500" s="435"/>
      <c r="EF500" s="435"/>
      <c r="EG500" s="435"/>
      <c r="EH500" s="435"/>
      <c r="EI500" s="435"/>
      <c r="EJ500" s="435"/>
      <c r="EK500" s="435"/>
      <c r="EL500" s="128"/>
      <c r="EV500" s="128"/>
      <c r="FF500" s="128"/>
      <c r="FP500" s="128"/>
      <c r="FZ500" s="128"/>
      <c r="GJ500" s="128"/>
      <c r="GT500" s="128"/>
      <c r="HD500" s="128"/>
      <c r="HN500" s="128"/>
      <c r="HX500" s="128"/>
      <c r="IH500" s="128"/>
      <c r="IR500" s="128"/>
      <c r="JB500" s="128"/>
      <c r="JL500" s="128"/>
      <c r="JV500" s="128"/>
      <c r="KF500" s="128"/>
    </row>
    <row xmlns:x14ac="http://schemas.microsoft.com/office/spreadsheetml/2009/9/ac" r="501" s="3" customFormat="true" x14ac:dyDescent="0.25">
      <c r="A501" s="389"/>
      <c r="B501" s="128"/>
      <c r="L501" s="128"/>
      <c r="V501" s="128"/>
      <c r="AF501" s="128"/>
      <c r="AP501" s="434"/>
      <c r="AQ501" s="435"/>
      <c r="AR501" s="435"/>
      <c r="AS501" s="435"/>
      <c r="AT501" s="435"/>
      <c r="AU501" s="435"/>
      <c r="AV501" s="435"/>
      <c r="AW501" s="435"/>
      <c r="AX501" s="435"/>
      <c r="AY501" s="435"/>
      <c r="AZ501" s="434"/>
      <c r="BA501" s="435"/>
      <c r="BB501" s="435"/>
      <c r="BC501" s="435"/>
      <c r="BD501" s="435"/>
      <c r="BE501" s="435"/>
      <c r="BF501" s="435"/>
      <c r="BG501" s="435"/>
      <c r="BH501" s="435"/>
      <c r="BI501" s="435"/>
      <c r="BJ501" s="128"/>
      <c r="BT501" s="128"/>
      <c r="BU501" s="128"/>
      <c r="BV501" s="128"/>
      <c r="BW501" s="128"/>
      <c r="BX501" s="128"/>
      <c r="BY501" s="128"/>
      <c r="BZ501" s="128"/>
      <c r="CA501" s="128"/>
      <c r="CD501" s="434"/>
      <c r="CE501" s="435"/>
      <c r="CF501" s="435"/>
      <c r="CG501" s="435"/>
      <c r="CH501" s="435"/>
      <c r="CI501" s="435"/>
      <c r="CJ501" s="435"/>
      <c r="CK501" s="435"/>
      <c r="CL501" s="435"/>
      <c r="CM501" s="435"/>
      <c r="CN501" s="434"/>
      <c r="CO501" s="435"/>
      <c r="CP501" s="435"/>
      <c r="CQ501" s="435"/>
      <c r="CR501" s="435"/>
      <c r="CS501" s="435"/>
      <c r="CT501" s="435"/>
      <c r="CU501" s="435"/>
      <c r="CV501" s="435"/>
      <c r="CW501" s="435"/>
      <c r="CX501" s="128"/>
      <c r="DH501" s="128"/>
      <c r="DR501" s="434"/>
      <c r="DS501" s="435"/>
      <c r="DT501" s="435"/>
      <c r="DU501" s="435"/>
      <c r="DV501" s="435"/>
      <c r="DW501" s="435"/>
      <c r="DX501" s="435"/>
      <c r="DY501" s="435"/>
      <c r="DZ501" s="435"/>
      <c r="EA501" s="435"/>
      <c r="EB501" s="434"/>
      <c r="EC501" s="435"/>
      <c r="ED501" s="435"/>
      <c r="EE501" s="435"/>
      <c r="EF501" s="435"/>
      <c r="EG501" s="435"/>
      <c r="EH501" s="435"/>
      <c r="EI501" s="435"/>
      <c r="EJ501" s="435"/>
      <c r="EK501" s="435"/>
      <c r="EL501" s="128"/>
      <c r="EV501" s="128"/>
      <c r="FF501" s="128"/>
      <c r="FP501" s="128"/>
      <c r="FZ501" s="128"/>
      <c r="GJ501" s="128"/>
      <c r="GT501" s="128"/>
      <c r="HD501" s="128"/>
      <c r="HN501" s="128"/>
      <c r="HX501" s="128"/>
      <c r="IH501" s="128"/>
      <c r="IR501" s="128"/>
      <c r="JB501" s="128"/>
      <c r="JL501" s="128"/>
      <c r="JV501" s="128"/>
      <c r="KF501" s="128"/>
    </row>
    <row xmlns:x14ac="http://schemas.microsoft.com/office/spreadsheetml/2009/9/ac" r="502" s="3" customFormat="true" x14ac:dyDescent="0.25">
      <c r="A502" s="389"/>
      <c r="B502" s="128"/>
      <c r="L502" s="128"/>
      <c r="V502" s="128"/>
      <c r="AF502" s="128"/>
      <c r="AP502" s="434"/>
      <c r="AQ502" s="435"/>
      <c r="AR502" s="435"/>
      <c r="AS502" s="435"/>
      <c r="AT502" s="435"/>
      <c r="AU502" s="435"/>
      <c r="AV502" s="435"/>
      <c r="AW502" s="435"/>
      <c r="AX502" s="435"/>
      <c r="AY502" s="435"/>
      <c r="AZ502" s="434"/>
      <c r="BA502" s="435"/>
      <c r="BB502" s="435"/>
      <c r="BC502" s="435"/>
      <c r="BD502" s="435"/>
      <c r="BE502" s="435"/>
      <c r="BF502" s="435"/>
      <c r="BG502" s="435"/>
      <c r="BH502" s="435"/>
      <c r="BI502" s="435"/>
      <c r="BJ502" s="128"/>
      <c r="BT502" s="128"/>
      <c r="BU502" s="128"/>
      <c r="BV502" s="128"/>
      <c r="BW502" s="128"/>
      <c r="BX502" s="128"/>
      <c r="BY502" s="128"/>
      <c r="BZ502" s="128"/>
      <c r="CA502" s="128"/>
      <c r="CD502" s="434"/>
      <c r="CE502" s="435"/>
      <c r="CF502" s="435"/>
      <c r="CG502" s="435"/>
      <c r="CH502" s="435"/>
      <c r="CI502" s="435"/>
      <c r="CJ502" s="435"/>
      <c r="CK502" s="435"/>
      <c r="CL502" s="435"/>
      <c r="CM502" s="435"/>
      <c r="CN502" s="434"/>
      <c r="CO502" s="435"/>
      <c r="CP502" s="435"/>
      <c r="CQ502" s="435"/>
      <c r="CR502" s="435"/>
      <c r="CS502" s="435"/>
      <c r="CT502" s="435"/>
      <c r="CU502" s="435"/>
      <c r="CV502" s="435"/>
      <c r="CW502" s="435"/>
      <c r="CX502" s="128"/>
      <c r="DH502" s="128"/>
      <c r="DR502" s="434"/>
      <c r="DS502" s="435"/>
      <c r="DT502" s="435"/>
      <c r="DU502" s="435"/>
      <c r="DV502" s="435"/>
      <c r="DW502" s="435"/>
      <c r="DX502" s="435"/>
      <c r="DY502" s="435"/>
      <c r="DZ502" s="435"/>
      <c r="EA502" s="435"/>
      <c r="EB502" s="434"/>
      <c r="EC502" s="435"/>
      <c r="ED502" s="435"/>
      <c r="EE502" s="435"/>
      <c r="EF502" s="435"/>
      <c r="EG502" s="435"/>
      <c r="EH502" s="435"/>
      <c r="EI502" s="435"/>
      <c r="EJ502" s="435"/>
      <c r="EK502" s="435"/>
      <c r="EL502" s="128"/>
      <c r="EV502" s="128"/>
      <c r="FF502" s="128"/>
      <c r="FP502" s="128"/>
      <c r="FZ502" s="128"/>
      <c r="GJ502" s="128"/>
      <c r="GT502" s="128"/>
      <c r="HD502" s="128"/>
      <c r="HN502" s="128"/>
      <c r="HX502" s="128"/>
      <c r="IH502" s="128"/>
      <c r="IR502" s="128"/>
      <c r="JB502" s="128"/>
      <c r="JL502" s="128"/>
      <c r="JV502" s="128"/>
      <c r="KF502" s="128"/>
    </row>
    <row xmlns:x14ac="http://schemas.microsoft.com/office/spreadsheetml/2009/9/ac" r="503" s="3" customFormat="true" x14ac:dyDescent="0.25">
      <c r="A503" s="389"/>
      <c r="B503" s="128"/>
      <c r="L503" s="128"/>
      <c r="V503" s="128"/>
      <c r="AF503" s="128"/>
      <c r="AP503" s="434"/>
      <c r="AQ503" s="435"/>
      <c r="AR503" s="435"/>
      <c r="AS503" s="435"/>
      <c r="AT503" s="435"/>
      <c r="AU503" s="435"/>
      <c r="AV503" s="435"/>
      <c r="AW503" s="435"/>
      <c r="AX503" s="435"/>
      <c r="AY503" s="435"/>
      <c r="AZ503" s="434"/>
      <c r="BA503" s="435"/>
      <c r="BB503" s="435"/>
      <c r="BC503" s="435"/>
      <c r="BD503" s="435"/>
      <c r="BE503" s="435"/>
      <c r="BF503" s="435"/>
      <c r="BG503" s="435"/>
      <c r="BH503" s="435"/>
      <c r="BI503" s="435"/>
      <c r="BJ503" s="128"/>
      <c r="BT503" s="128"/>
      <c r="BU503" s="128"/>
      <c r="BV503" s="128"/>
      <c r="BW503" s="128"/>
      <c r="BX503" s="128"/>
      <c r="BY503" s="128"/>
      <c r="BZ503" s="128"/>
      <c r="CA503" s="128"/>
      <c r="CD503" s="434"/>
      <c r="CE503" s="435"/>
      <c r="CF503" s="435"/>
      <c r="CG503" s="435"/>
      <c r="CH503" s="435"/>
      <c r="CI503" s="435"/>
      <c r="CJ503" s="435"/>
      <c r="CK503" s="435"/>
      <c r="CL503" s="435"/>
      <c r="CM503" s="435"/>
      <c r="CN503" s="434"/>
      <c r="CO503" s="435"/>
      <c r="CP503" s="435"/>
      <c r="CQ503" s="435"/>
      <c r="CR503" s="435"/>
      <c r="CS503" s="435"/>
      <c r="CT503" s="435"/>
      <c r="CU503" s="435"/>
      <c r="CV503" s="435"/>
      <c r="CW503" s="435"/>
      <c r="CX503" s="128"/>
      <c r="DH503" s="128"/>
      <c r="DR503" s="434"/>
      <c r="DS503" s="435"/>
      <c r="DT503" s="435"/>
      <c r="DU503" s="435"/>
      <c r="DV503" s="435"/>
      <c r="DW503" s="435"/>
      <c r="DX503" s="435"/>
      <c r="DY503" s="435"/>
      <c r="DZ503" s="435"/>
      <c r="EA503" s="435"/>
      <c r="EB503" s="434"/>
      <c r="EC503" s="435"/>
      <c r="ED503" s="435"/>
      <c r="EE503" s="435"/>
      <c r="EF503" s="435"/>
      <c r="EG503" s="435"/>
      <c r="EH503" s="435"/>
      <c r="EI503" s="435"/>
      <c r="EJ503" s="435"/>
      <c r="EK503" s="435"/>
      <c r="EL503" s="128"/>
      <c r="EV503" s="128"/>
      <c r="FF503" s="128"/>
      <c r="FP503" s="128"/>
      <c r="FZ503" s="128"/>
      <c r="GJ503" s="128"/>
      <c r="GT503" s="128"/>
      <c r="HD503" s="128"/>
      <c r="HN503" s="128"/>
      <c r="HX503" s="128"/>
      <c r="IH503" s="128"/>
      <c r="IR503" s="128"/>
      <c r="JB503" s="128"/>
      <c r="JL503" s="128"/>
      <c r="JV503" s="128"/>
      <c r="KF503" s="128"/>
    </row>
    <row xmlns:x14ac="http://schemas.microsoft.com/office/spreadsheetml/2009/9/ac" r="504" s="3" customFormat="true" x14ac:dyDescent="0.25">
      <c r="A504" s="389"/>
      <c r="B504" s="128"/>
      <c r="L504" s="128"/>
      <c r="V504" s="128"/>
      <c r="AF504" s="128"/>
      <c r="AP504" s="434"/>
      <c r="AQ504" s="435"/>
      <c r="AR504" s="435"/>
      <c r="AS504" s="435"/>
      <c r="AT504" s="435"/>
      <c r="AU504" s="435"/>
      <c r="AV504" s="435"/>
      <c r="AW504" s="435"/>
      <c r="AX504" s="435"/>
      <c r="AY504" s="435"/>
      <c r="AZ504" s="434"/>
      <c r="BA504" s="435"/>
      <c r="BB504" s="435"/>
      <c r="BC504" s="435"/>
      <c r="BD504" s="435"/>
      <c r="BE504" s="435"/>
      <c r="BF504" s="435"/>
      <c r="BG504" s="435"/>
      <c r="BH504" s="435"/>
      <c r="BI504" s="435"/>
      <c r="BJ504" s="128"/>
      <c r="BT504" s="128"/>
      <c r="BU504" s="128"/>
      <c r="BV504" s="128"/>
      <c r="BW504" s="128"/>
      <c r="BX504" s="128"/>
      <c r="BY504" s="128"/>
      <c r="BZ504" s="128"/>
      <c r="CA504" s="128"/>
      <c r="CD504" s="434"/>
      <c r="CE504" s="435"/>
      <c r="CF504" s="435"/>
      <c r="CG504" s="435"/>
      <c r="CH504" s="435"/>
      <c r="CI504" s="435"/>
      <c r="CJ504" s="435"/>
      <c r="CK504" s="435"/>
      <c r="CL504" s="435"/>
      <c r="CM504" s="435"/>
      <c r="CN504" s="434"/>
      <c r="CO504" s="435"/>
      <c r="CP504" s="435"/>
      <c r="CQ504" s="435"/>
      <c r="CR504" s="435"/>
      <c r="CS504" s="435"/>
      <c r="CT504" s="435"/>
      <c r="CU504" s="435"/>
      <c r="CV504" s="435"/>
      <c r="CW504" s="435"/>
      <c r="CX504" s="128"/>
      <c r="DH504" s="128"/>
      <c r="DR504" s="434"/>
      <c r="DS504" s="435"/>
      <c r="DT504" s="435"/>
      <c r="DU504" s="435"/>
      <c r="DV504" s="435"/>
      <c r="DW504" s="435"/>
      <c r="DX504" s="435"/>
      <c r="DY504" s="435"/>
      <c r="DZ504" s="435"/>
      <c r="EA504" s="435"/>
      <c r="EB504" s="434"/>
      <c r="EC504" s="435"/>
      <c r="ED504" s="435"/>
      <c r="EE504" s="435"/>
      <c r="EF504" s="435"/>
      <c r="EG504" s="435"/>
      <c r="EH504" s="435"/>
      <c r="EI504" s="435"/>
      <c r="EJ504" s="435"/>
      <c r="EK504" s="435"/>
      <c r="EL504" s="128"/>
      <c r="EV504" s="128"/>
      <c r="FF504" s="128"/>
      <c r="FP504" s="128"/>
      <c r="FZ504" s="128"/>
      <c r="GJ504" s="128"/>
      <c r="GT504" s="128"/>
      <c r="HD504" s="128"/>
      <c r="HN504" s="128"/>
      <c r="HX504" s="128"/>
      <c r="IH504" s="128"/>
      <c r="IR504" s="128"/>
      <c r="JB504" s="128"/>
      <c r="JL504" s="128"/>
      <c r="JV504" s="128"/>
      <c r="KF504" s="128"/>
    </row>
    <row xmlns:x14ac="http://schemas.microsoft.com/office/spreadsheetml/2009/9/ac" r="505" s="3" customFormat="true" x14ac:dyDescent="0.25">
      <c r="A505" s="389"/>
      <c r="B505" s="128"/>
      <c r="L505" s="128"/>
      <c r="V505" s="128"/>
      <c r="AF505" s="128"/>
      <c r="AP505" s="434"/>
      <c r="AQ505" s="435"/>
      <c r="AR505" s="435"/>
      <c r="AS505" s="435"/>
      <c r="AT505" s="435"/>
      <c r="AU505" s="435"/>
      <c r="AV505" s="435"/>
      <c r="AW505" s="435"/>
      <c r="AX505" s="435"/>
      <c r="AY505" s="435"/>
      <c r="AZ505" s="434"/>
      <c r="BA505" s="435"/>
      <c r="BB505" s="435"/>
      <c r="BC505" s="435"/>
      <c r="BD505" s="435"/>
      <c r="BE505" s="435"/>
      <c r="BF505" s="435"/>
      <c r="BG505" s="435"/>
      <c r="BH505" s="435"/>
      <c r="BI505" s="435"/>
      <c r="BJ505" s="128"/>
      <c r="BT505" s="128"/>
      <c r="BU505" s="128"/>
      <c r="BV505" s="128"/>
      <c r="BW505" s="128"/>
      <c r="BX505" s="128"/>
      <c r="BY505" s="128"/>
      <c r="BZ505" s="128"/>
      <c r="CA505" s="128"/>
      <c r="CD505" s="434"/>
      <c r="CE505" s="435"/>
      <c r="CF505" s="435"/>
      <c r="CG505" s="435"/>
      <c r="CH505" s="435"/>
      <c r="CI505" s="435"/>
      <c r="CJ505" s="435"/>
      <c r="CK505" s="435"/>
      <c r="CL505" s="435"/>
      <c r="CM505" s="435"/>
      <c r="CN505" s="434"/>
      <c r="CO505" s="435"/>
      <c r="CP505" s="435"/>
      <c r="CQ505" s="435"/>
      <c r="CR505" s="435"/>
      <c r="CS505" s="435"/>
      <c r="CT505" s="435"/>
      <c r="CU505" s="435"/>
      <c r="CV505" s="435"/>
      <c r="CW505" s="435"/>
      <c r="CX505" s="128"/>
      <c r="DH505" s="128"/>
      <c r="DR505" s="434"/>
      <c r="DS505" s="435"/>
      <c r="DT505" s="435"/>
      <c r="DU505" s="435"/>
      <c r="DV505" s="435"/>
      <c r="DW505" s="435"/>
      <c r="DX505" s="435"/>
      <c r="DY505" s="435"/>
      <c r="DZ505" s="435"/>
      <c r="EA505" s="435"/>
      <c r="EB505" s="434"/>
      <c r="EC505" s="435"/>
      <c r="ED505" s="435"/>
      <c r="EE505" s="435"/>
      <c r="EF505" s="435"/>
      <c r="EG505" s="435"/>
      <c r="EH505" s="435"/>
      <c r="EI505" s="435"/>
      <c r="EJ505" s="435"/>
      <c r="EK505" s="435"/>
      <c r="EL505" s="128"/>
      <c r="EV505" s="128"/>
      <c r="FF505" s="128"/>
      <c r="FP505" s="128"/>
      <c r="FZ505" s="128"/>
      <c r="GJ505" s="128"/>
      <c r="GT505" s="128"/>
      <c r="HD505" s="128"/>
      <c r="HN505" s="128"/>
      <c r="HX505" s="128"/>
      <c r="IH505" s="128"/>
      <c r="IR505" s="128"/>
      <c r="JB505" s="128"/>
      <c r="JL505" s="128"/>
      <c r="JV505" s="128"/>
      <c r="KF505" s="128"/>
    </row>
    <row xmlns:x14ac="http://schemas.microsoft.com/office/spreadsheetml/2009/9/ac" r="506" s="3" customFormat="true" x14ac:dyDescent="0.25">
      <c r="A506" s="389"/>
      <c r="B506" s="128"/>
      <c r="L506" s="128"/>
      <c r="V506" s="128"/>
      <c r="AF506" s="128"/>
      <c r="AP506" s="434"/>
      <c r="AQ506" s="435"/>
      <c r="AR506" s="435"/>
      <c r="AS506" s="435"/>
      <c r="AT506" s="435"/>
      <c r="AU506" s="435"/>
      <c r="AV506" s="435"/>
      <c r="AW506" s="435"/>
      <c r="AX506" s="435"/>
      <c r="AY506" s="435"/>
      <c r="AZ506" s="434"/>
      <c r="BA506" s="435"/>
      <c r="BB506" s="435"/>
      <c r="BC506" s="435"/>
      <c r="BD506" s="435"/>
      <c r="BE506" s="435"/>
      <c r="BF506" s="435"/>
      <c r="BG506" s="435"/>
      <c r="BH506" s="435"/>
      <c r="BI506" s="435"/>
      <c r="BJ506" s="128"/>
      <c r="BT506" s="128"/>
      <c r="BU506" s="128"/>
      <c r="BV506" s="128"/>
      <c r="BW506" s="128"/>
      <c r="BX506" s="128"/>
      <c r="BY506" s="128"/>
      <c r="BZ506" s="128"/>
      <c r="CA506" s="128"/>
      <c r="CD506" s="434"/>
      <c r="CE506" s="435"/>
      <c r="CF506" s="435"/>
      <c r="CG506" s="435"/>
      <c r="CH506" s="435"/>
      <c r="CI506" s="435"/>
      <c r="CJ506" s="435"/>
      <c r="CK506" s="435"/>
      <c r="CL506" s="435"/>
      <c r="CM506" s="435"/>
      <c r="CN506" s="434"/>
      <c r="CO506" s="435"/>
      <c r="CP506" s="435"/>
      <c r="CQ506" s="435"/>
      <c r="CR506" s="435"/>
      <c r="CS506" s="435"/>
      <c r="CT506" s="435"/>
      <c r="CU506" s="435"/>
      <c r="CV506" s="435"/>
      <c r="CW506" s="435"/>
      <c r="CX506" s="128"/>
      <c r="DH506" s="128"/>
      <c r="DR506" s="434"/>
      <c r="DS506" s="435"/>
      <c r="DT506" s="435"/>
      <c r="DU506" s="435"/>
      <c r="DV506" s="435"/>
      <c r="DW506" s="435"/>
      <c r="DX506" s="435"/>
      <c r="DY506" s="435"/>
      <c r="DZ506" s="435"/>
      <c r="EA506" s="435"/>
      <c r="EB506" s="434"/>
      <c r="EC506" s="435"/>
      <c r="ED506" s="435"/>
      <c r="EE506" s="435"/>
      <c r="EF506" s="435"/>
      <c r="EG506" s="435"/>
      <c r="EH506" s="435"/>
      <c r="EI506" s="435"/>
      <c r="EJ506" s="435"/>
      <c r="EK506" s="435"/>
      <c r="EL506" s="128"/>
      <c r="EV506" s="128"/>
      <c r="FF506" s="128"/>
      <c r="FP506" s="128"/>
      <c r="FZ506" s="128"/>
      <c r="GJ506" s="128"/>
      <c r="GT506" s="128"/>
      <c r="HD506" s="128"/>
      <c r="HN506" s="128"/>
      <c r="HX506" s="128"/>
      <c r="IH506" s="128"/>
      <c r="IR506" s="128"/>
      <c r="JB506" s="128"/>
      <c r="JL506" s="128"/>
      <c r="JV506" s="128"/>
      <c r="KF506" s="128"/>
    </row>
    <row xmlns:x14ac="http://schemas.microsoft.com/office/spreadsheetml/2009/9/ac" r="507" s="3" customFormat="true" x14ac:dyDescent="0.25">
      <c r="A507" s="389"/>
      <c r="B507" s="128"/>
      <c r="L507" s="128"/>
      <c r="V507" s="128"/>
      <c r="AF507" s="128"/>
      <c r="AP507" s="434"/>
      <c r="AQ507" s="435"/>
      <c r="AR507" s="435"/>
      <c r="AS507" s="435"/>
      <c r="AT507" s="435"/>
      <c r="AU507" s="435"/>
      <c r="AV507" s="435"/>
      <c r="AW507" s="435"/>
      <c r="AX507" s="435"/>
      <c r="AY507" s="435"/>
      <c r="AZ507" s="434"/>
      <c r="BA507" s="435"/>
      <c r="BB507" s="435"/>
      <c r="BC507" s="435"/>
      <c r="BD507" s="435"/>
      <c r="BE507" s="435"/>
      <c r="BF507" s="435"/>
      <c r="BG507" s="435"/>
      <c r="BH507" s="435"/>
      <c r="BI507" s="435"/>
      <c r="BJ507" s="128"/>
      <c r="BT507" s="128"/>
      <c r="BU507" s="128"/>
      <c r="BV507" s="128"/>
      <c r="BW507" s="128"/>
      <c r="BX507" s="128"/>
      <c r="BY507" s="128"/>
      <c r="BZ507" s="128"/>
      <c r="CA507" s="128"/>
      <c r="CD507" s="434"/>
      <c r="CE507" s="435"/>
      <c r="CF507" s="435"/>
      <c r="CG507" s="435"/>
      <c r="CH507" s="435"/>
      <c r="CI507" s="435"/>
      <c r="CJ507" s="435"/>
      <c r="CK507" s="435"/>
      <c r="CL507" s="435"/>
      <c r="CM507" s="435"/>
      <c r="CN507" s="434"/>
      <c r="CO507" s="435"/>
      <c r="CP507" s="435"/>
      <c r="CQ507" s="435"/>
      <c r="CR507" s="435"/>
      <c r="CS507" s="435"/>
      <c r="CT507" s="435"/>
      <c r="CU507" s="435"/>
      <c r="CV507" s="435"/>
      <c r="CW507" s="435"/>
      <c r="CX507" s="128"/>
      <c r="DH507" s="128"/>
      <c r="DR507" s="434"/>
      <c r="DS507" s="435"/>
      <c r="DT507" s="435"/>
      <c r="DU507" s="435"/>
      <c r="DV507" s="435"/>
      <c r="DW507" s="435"/>
      <c r="DX507" s="435"/>
      <c r="DY507" s="435"/>
      <c r="DZ507" s="435"/>
      <c r="EA507" s="435"/>
      <c r="EB507" s="434"/>
      <c r="EC507" s="435"/>
      <c r="ED507" s="435"/>
      <c r="EE507" s="435"/>
      <c r="EF507" s="435"/>
      <c r="EG507" s="435"/>
      <c r="EH507" s="435"/>
      <c r="EI507" s="435"/>
      <c r="EJ507" s="435"/>
      <c r="EK507" s="435"/>
      <c r="EL507" s="128"/>
      <c r="EV507" s="128"/>
      <c r="FF507" s="128"/>
      <c r="FP507" s="128"/>
      <c r="FZ507" s="128"/>
      <c r="GJ507" s="128"/>
      <c r="GT507" s="128"/>
      <c r="HD507" s="128"/>
      <c r="HN507" s="128"/>
      <c r="HX507" s="128"/>
      <c r="IH507" s="128"/>
      <c r="IR507" s="128"/>
      <c r="JB507" s="128"/>
      <c r="JL507" s="128"/>
      <c r="JV507" s="128"/>
      <c r="KF507" s="128"/>
    </row>
    <row xmlns:x14ac="http://schemas.microsoft.com/office/spreadsheetml/2009/9/ac" r="508" s="3" customFormat="true" x14ac:dyDescent="0.25">
      <c r="A508" s="389"/>
      <c r="B508" s="128"/>
      <c r="L508" s="128"/>
      <c r="V508" s="128"/>
      <c r="AF508" s="128"/>
      <c r="AP508" s="434"/>
      <c r="AQ508" s="435"/>
      <c r="AR508" s="435"/>
      <c r="AS508" s="435"/>
      <c r="AT508" s="435"/>
      <c r="AU508" s="435"/>
      <c r="AV508" s="435"/>
      <c r="AW508" s="435"/>
      <c r="AX508" s="435"/>
      <c r="AY508" s="435"/>
      <c r="AZ508" s="434"/>
      <c r="BA508" s="435"/>
      <c r="BB508" s="435"/>
      <c r="BC508" s="435"/>
      <c r="BD508" s="435"/>
      <c r="BE508" s="435"/>
      <c r="BF508" s="435"/>
      <c r="BG508" s="435"/>
      <c r="BH508" s="435"/>
      <c r="BI508" s="435"/>
      <c r="BJ508" s="128"/>
      <c r="BT508" s="128"/>
      <c r="BU508" s="128"/>
      <c r="BV508" s="128"/>
      <c r="BW508" s="128"/>
      <c r="BX508" s="128"/>
      <c r="BY508" s="128"/>
      <c r="BZ508" s="128"/>
      <c r="CA508" s="128"/>
      <c r="CD508" s="434"/>
      <c r="CE508" s="435"/>
      <c r="CF508" s="435"/>
      <c r="CG508" s="435"/>
      <c r="CH508" s="435"/>
      <c r="CI508" s="435"/>
      <c r="CJ508" s="435"/>
      <c r="CK508" s="435"/>
      <c r="CL508" s="435"/>
      <c r="CM508" s="435"/>
      <c r="CN508" s="434"/>
      <c r="CO508" s="435"/>
      <c r="CP508" s="435"/>
      <c r="CQ508" s="435"/>
      <c r="CR508" s="435"/>
      <c r="CS508" s="435"/>
      <c r="CT508" s="435"/>
      <c r="CU508" s="435"/>
      <c r="CV508" s="435"/>
      <c r="CW508" s="435"/>
      <c r="CX508" s="128"/>
      <c r="DH508" s="128"/>
      <c r="DR508" s="434"/>
      <c r="DS508" s="435"/>
      <c r="DT508" s="435"/>
      <c r="DU508" s="435"/>
      <c r="DV508" s="435"/>
      <c r="DW508" s="435"/>
      <c r="DX508" s="435"/>
      <c r="DY508" s="435"/>
      <c r="DZ508" s="435"/>
      <c r="EA508" s="435"/>
      <c r="EB508" s="434"/>
      <c r="EC508" s="435"/>
      <c r="ED508" s="435"/>
      <c r="EE508" s="435"/>
      <c r="EF508" s="435"/>
      <c r="EG508" s="435"/>
      <c r="EH508" s="435"/>
      <c r="EI508" s="435"/>
      <c r="EJ508" s="435"/>
      <c r="EK508" s="435"/>
      <c r="EL508" s="128"/>
      <c r="EV508" s="128"/>
      <c r="FF508" s="128"/>
      <c r="FP508" s="128"/>
      <c r="FZ508" s="128"/>
      <c r="GJ508" s="128"/>
      <c r="GT508" s="128"/>
      <c r="HD508" s="128"/>
      <c r="HN508" s="128"/>
      <c r="HX508" s="128"/>
      <c r="IH508" s="128"/>
      <c r="IR508" s="128"/>
      <c r="JB508" s="128"/>
      <c r="JL508" s="128"/>
      <c r="JV508" s="128"/>
      <c r="KF508" s="128"/>
    </row>
    <row xmlns:x14ac="http://schemas.microsoft.com/office/spreadsheetml/2009/9/ac" r="509" s="3" customFormat="true" x14ac:dyDescent="0.25">
      <c r="A509" s="389"/>
      <c r="B509" s="128"/>
      <c r="L509" s="128"/>
      <c r="V509" s="128"/>
      <c r="AF509" s="128"/>
      <c r="AP509" s="434"/>
      <c r="AQ509" s="435"/>
      <c r="AR509" s="435"/>
      <c r="AS509" s="435"/>
      <c r="AT509" s="435"/>
      <c r="AU509" s="435"/>
      <c r="AV509" s="435"/>
      <c r="AW509" s="435"/>
      <c r="AX509" s="435"/>
      <c r="AY509" s="435"/>
      <c r="AZ509" s="434"/>
      <c r="BA509" s="435"/>
      <c r="BB509" s="435"/>
      <c r="BC509" s="435"/>
      <c r="BD509" s="435"/>
      <c r="BE509" s="435"/>
      <c r="BF509" s="435"/>
      <c r="BG509" s="435"/>
      <c r="BH509" s="435"/>
      <c r="BI509" s="435"/>
      <c r="BJ509" s="128"/>
      <c r="BT509" s="128"/>
      <c r="BU509" s="128"/>
      <c r="BV509" s="128"/>
      <c r="BW509" s="128"/>
      <c r="BX509" s="128"/>
      <c r="BY509" s="128"/>
      <c r="BZ509" s="128"/>
      <c r="CA509" s="128"/>
      <c r="CD509" s="434"/>
      <c r="CE509" s="435"/>
      <c r="CF509" s="435"/>
      <c r="CG509" s="435"/>
      <c r="CH509" s="435"/>
      <c r="CI509" s="435"/>
      <c r="CJ509" s="435"/>
      <c r="CK509" s="435"/>
      <c r="CL509" s="435"/>
      <c r="CM509" s="435"/>
      <c r="CN509" s="434"/>
      <c r="CO509" s="435"/>
      <c r="CP509" s="435"/>
      <c r="CQ509" s="435"/>
      <c r="CR509" s="435"/>
      <c r="CS509" s="435"/>
      <c r="CT509" s="435"/>
      <c r="CU509" s="435"/>
      <c r="CV509" s="435"/>
      <c r="CW509" s="435"/>
      <c r="CX509" s="128"/>
      <c r="DH509" s="128"/>
      <c r="DR509" s="434"/>
      <c r="DS509" s="435"/>
      <c r="DT509" s="435"/>
      <c r="DU509" s="435"/>
      <c r="DV509" s="435"/>
      <c r="DW509" s="435"/>
      <c r="DX509" s="435"/>
      <c r="DY509" s="435"/>
      <c r="DZ509" s="435"/>
      <c r="EA509" s="435"/>
      <c r="EB509" s="434"/>
      <c r="EC509" s="435"/>
      <c r="ED509" s="435"/>
      <c r="EE509" s="435"/>
      <c r="EF509" s="435"/>
      <c r="EG509" s="435"/>
      <c r="EH509" s="435"/>
      <c r="EI509" s="435"/>
      <c r="EJ509" s="435"/>
      <c r="EK509" s="435"/>
      <c r="EL509" s="128"/>
      <c r="EV509" s="128"/>
      <c r="FF509" s="128"/>
      <c r="FP509" s="128"/>
      <c r="FZ509" s="128"/>
      <c r="GJ509" s="128"/>
      <c r="GT509" s="128"/>
      <c r="HD509" s="128"/>
      <c r="HN509" s="128"/>
      <c r="HX509" s="128"/>
      <c r="IH509" s="128"/>
      <c r="IR509" s="128"/>
      <c r="JB509" s="128"/>
      <c r="JL509" s="128"/>
      <c r="JV509" s="128"/>
      <c r="KF509" s="128"/>
    </row>
    <row xmlns:x14ac="http://schemas.microsoft.com/office/spreadsheetml/2009/9/ac" r="510" s="3" customFormat="true" x14ac:dyDescent="0.25">
      <c r="A510" s="389"/>
      <c r="B510" s="128"/>
      <c r="L510" s="128"/>
      <c r="V510" s="128"/>
      <c r="AF510" s="128"/>
      <c r="AP510" s="434"/>
      <c r="AQ510" s="435"/>
      <c r="AR510" s="435"/>
      <c r="AS510" s="435"/>
      <c r="AT510" s="435"/>
      <c r="AU510" s="435"/>
      <c r="AV510" s="435"/>
      <c r="AW510" s="435"/>
      <c r="AX510" s="435"/>
      <c r="AY510" s="435"/>
      <c r="AZ510" s="434"/>
      <c r="BA510" s="435"/>
      <c r="BB510" s="435"/>
      <c r="BC510" s="435"/>
      <c r="BD510" s="435"/>
      <c r="BE510" s="435"/>
      <c r="BF510" s="435"/>
      <c r="BG510" s="435"/>
      <c r="BH510" s="435"/>
      <c r="BI510" s="435"/>
      <c r="BJ510" s="128"/>
      <c r="BT510" s="128"/>
      <c r="BU510" s="128"/>
      <c r="BV510" s="128"/>
      <c r="BW510" s="128"/>
      <c r="BX510" s="128"/>
      <c r="BY510" s="128"/>
      <c r="BZ510" s="128"/>
      <c r="CA510" s="128"/>
      <c r="CD510" s="434"/>
      <c r="CE510" s="435"/>
      <c r="CF510" s="435"/>
      <c r="CG510" s="435"/>
      <c r="CH510" s="435"/>
      <c r="CI510" s="435"/>
      <c r="CJ510" s="435"/>
      <c r="CK510" s="435"/>
      <c r="CL510" s="435"/>
      <c r="CM510" s="435"/>
      <c r="CN510" s="434"/>
      <c r="CO510" s="435"/>
      <c r="CP510" s="435"/>
      <c r="CQ510" s="435"/>
      <c r="CR510" s="435"/>
      <c r="CS510" s="435"/>
      <c r="CT510" s="435"/>
      <c r="CU510" s="435"/>
      <c r="CV510" s="435"/>
      <c r="CW510" s="435"/>
      <c r="CX510" s="128"/>
      <c r="DH510" s="128"/>
      <c r="DR510" s="434"/>
      <c r="DS510" s="435"/>
      <c r="DT510" s="435"/>
      <c r="DU510" s="435"/>
      <c r="DV510" s="435"/>
      <c r="DW510" s="435"/>
      <c r="DX510" s="435"/>
      <c r="DY510" s="435"/>
      <c r="DZ510" s="435"/>
      <c r="EA510" s="435"/>
      <c r="EB510" s="434"/>
      <c r="EC510" s="435"/>
      <c r="ED510" s="435"/>
      <c r="EE510" s="435"/>
      <c r="EF510" s="435"/>
      <c r="EG510" s="435"/>
      <c r="EH510" s="435"/>
      <c r="EI510" s="435"/>
      <c r="EJ510" s="435"/>
      <c r="EK510" s="435"/>
      <c r="EL510" s="128"/>
      <c r="EV510" s="128"/>
      <c r="FF510" s="128"/>
      <c r="FP510" s="128"/>
      <c r="FZ510" s="128"/>
      <c r="GJ510" s="128"/>
      <c r="GT510" s="128"/>
      <c r="HD510" s="128"/>
      <c r="HN510" s="128"/>
      <c r="HX510" s="128"/>
      <c r="IH510" s="128"/>
      <c r="IR510" s="128"/>
      <c r="JB510" s="128"/>
      <c r="JL510" s="128"/>
      <c r="JV510" s="128"/>
      <c r="KF510" s="128"/>
    </row>
    <row xmlns:x14ac="http://schemas.microsoft.com/office/spreadsheetml/2009/9/ac" r="511" s="3" customFormat="true" x14ac:dyDescent="0.25">
      <c r="A511" s="389"/>
      <c r="B511" s="128"/>
      <c r="L511" s="128"/>
      <c r="V511" s="128"/>
      <c r="AF511" s="128"/>
      <c r="AP511" s="434"/>
      <c r="AQ511" s="435"/>
      <c r="AR511" s="435"/>
      <c r="AS511" s="435"/>
      <c r="AT511" s="435"/>
      <c r="AU511" s="435"/>
      <c r="AV511" s="435"/>
      <c r="AW511" s="435"/>
      <c r="AX511" s="435"/>
      <c r="AY511" s="435"/>
      <c r="AZ511" s="434"/>
      <c r="BA511" s="435"/>
      <c r="BB511" s="435"/>
      <c r="BC511" s="435"/>
      <c r="BD511" s="435"/>
      <c r="BE511" s="435"/>
      <c r="BF511" s="435"/>
      <c r="BG511" s="435"/>
      <c r="BH511" s="435"/>
      <c r="BI511" s="435"/>
      <c r="BJ511" s="128"/>
      <c r="BT511" s="128"/>
      <c r="BU511" s="128"/>
      <c r="BV511" s="128"/>
      <c r="BW511" s="128"/>
      <c r="BX511" s="128"/>
      <c r="BY511" s="128"/>
      <c r="BZ511" s="128"/>
      <c r="CA511" s="128"/>
      <c r="CD511" s="434"/>
      <c r="CE511" s="435"/>
      <c r="CF511" s="435"/>
      <c r="CG511" s="435"/>
      <c r="CH511" s="435"/>
      <c r="CI511" s="435"/>
      <c r="CJ511" s="435"/>
      <c r="CK511" s="435"/>
      <c r="CL511" s="435"/>
      <c r="CM511" s="435"/>
      <c r="CN511" s="434"/>
      <c r="CO511" s="435"/>
      <c r="CP511" s="435"/>
      <c r="CQ511" s="435"/>
      <c r="CR511" s="435"/>
      <c r="CS511" s="435"/>
      <c r="CT511" s="435"/>
      <c r="CU511" s="435"/>
      <c r="CV511" s="435"/>
      <c r="CW511" s="435"/>
      <c r="CX511" s="128"/>
      <c r="DH511" s="128"/>
      <c r="DR511" s="434"/>
      <c r="DS511" s="435"/>
      <c r="DT511" s="435"/>
      <c r="DU511" s="435"/>
      <c r="DV511" s="435"/>
      <c r="DW511" s="435"/>
      <c r="DX511" s="435"/>
      <c r="DY511" s="435"/>
      <c r="DZ511" s="435"/>
      <c r="EA511" s="435"/>
      <c r="EB511" s="434"/>
      <c r="EC511" s="435"/>
      <c r="ED511" s="435"/>
      <c r="EE511" s="435"/>
      <c r="EF511" s="435"/>
      <c r="EG511" s="435"/>
      <c r="EH511" s="435"/>
      <c r="EI511" s="435"/>
      <c r="EJ511" s="435"/>
      <c r="EK511" s="435"/>
      <c r="EL511" s="128"/>
      <c r="EV511" s="128"/>
      <c r="FF511" s="128"/>
      <c r="FP511" s="128"/>
      <c r="FZ511" s="128"/>
      <c r="GJ511" s="128"/>
      <c r="GT511" s="128"/>
      <c r="HD511" s="128"/>
      <c r="HN511" s="128"/>
      <c r="HX511" s="128"/>
      <c r="IH511" s="128"/>
      <c r="IR511" s="128"/>
      <c r="JB511" s="128"/>
      <c r="JL511" s="128"/>
      <c r="JV511" s="128"/>
      <c r="KF511" s="128"/>
    </row>
    <row xmlns:x14ac="http://schemas.microsoft.com/office/spreadsheetml/2009/9/ac" r="512" s="3" customFormat="true" x14ac:dyDescent="0.25">
      <c r="A512" s="389"/>
      <c r="B512" s="128"/>
      <c r="L512" s="128"/>
      <c r="V512" s="128"/>
      <c r="AF512" s="128"/>
      <c r="AP512" s="434"/>
      <c r="AQ512" s="435"/>
      <c r="AR512" s="435"/>
      <c r="AS512" s="435"/>
      <c r="AT512" s="435"/>
      <c r="AU512" s="435"/>
      <c r="AV512" s="435"/>
      <c r="AW512" s="435"/>
      <c r="AX512" s="435"/>
      <c r="AY512" s="435"/>
      <c r="AZ512" s="434"/>
      <c r="BA512" s="435"/>
      <c r="BB512" s="435"/>
      <c r="BC512" s="435"/>
      <c r="BD512" s="435"/>
      <c r="BE512" s="435"/>
      <c r="BF512" s="435"/>
      <c r="BG512" s="435"/>
      <c r="BH512" s="435"/>
      <c r="BI512" s="435"/>
      <c r="BJ512" s="128"/>
      <c r="BT512" s="128"/>
      <c r="BU512" s="128"/>
      <c r="BV512" s="128"/>
      <c r="BW512" s="128"/>
      <c r="BX512" s="128"/>
      <c r="BY512" s="128"/>
      <c r="BZ512" s="128"/>
      <c r="CA512" s="128"/>
      <c r="CD512" s="434"/>
      <c r="CE512" s="435"/>
      <c r="CF512" s="435"/>
      <c r="CG512" s="435"/>
      <c r="CH512" s="435"/>
      <c r="CI512" s="435"/>
      <c r="CJ512" s="435"/>
      <c r="CK512" s="435"/>
      <c r="CL512" s="435"/>
      <c r="CM512" s="435"/>
      <c r="CN512" s="434"/>
      <c r="CO512" s="435"/>
      <c r="CP512" s="435"/>
      <c r="CQ512" s="435"/>
      <c r="CR512" s="435"/>
      <c r="CS512" s="435"/>
      <c r="CT512" s="435"/>
      <c r="CU512" s="435"/>
      <c r="CV512" s="435"/>
      <c r="CW512" s="435"/>
      <c r="CX512" s="128"/>
      <c r="DH512" s="128"/>
      <c r="DR512" s="434"/>
      <c r="DS512" s="435"/>
      <c r="DT512" s="435"/>
      <c r="DU512" s="435"/>
      <c r="DV512" s="435"/>
      <c r="DW512" s="435"/>
      <c r="DX512" s="435"/>
      <c r="DY512" s="435"/>
      <c r="DZ512" s="435"/>
      <c r="EA512" s="435"/>
      <c r="EB512" s="434"/>
      <c r="EC512" s="435"/>
      <c r="ED512" s="435"/>
      <c r="EE512" s="435"/>
      <c r="EF512" s="435"/>
      <c r="EG512" s="435"/>
      <c r="EH512" s="435"/>
      <c r="EI512" s="435"/>
      <c r="EJ512" s="435"/>
      <c r="EK512" s="435"/>
      <c r="EL512" s="128"/>
      <c r="EV512" s="128"/>
      <c r="FF512" s="128"/>
      <c r="FP512" s="128"/>
      <c r="FZ512" s="128"/>
      <c r="GJ512" s="128"/>
      <c r="GT512" s="128"/>
      <c r="HD512" s="128"/>
      <c r="HN512" s="128"/>
      <c r="HX512" s="128"/>
      <c r="IH512" s="128"/>
      <c r="IR512" s="128"/>
      <c r="JB512" s="128"/>
      <c r="JL512" s="128"/>
      <c r="JV512" s="128"/>
      <c r="KF512" s="128"/>
    </row>
    <row xmlns:x14ac="http://schemas.microsoft.com/office/spreadsheetml/2009/9/ac" r="513" s="3" customFormat="true" x14ac:dyDescent="0.25">
      <c r="A513" s="389"/>
      <c r="B513" s="128"/>
      <c r="L513" s="128"/>
      <c r="V513" s="128"/>
      <c r="AF513" s="128"/>
      <c r="AP513" s="434"/>
      <c r="AQ513" s="435"/>
      <c r="AR513" s="435"/>
      <c r="AS513" s="435"/>
      <c r="AT513" s="435"/>
      <c r="AU513" s="435"/>
      <c r="AV513" s="435"/>
      <c r="AW513" s="435"/>
      <c r="AX513" s="435"/>
      <c r="AY513" s="435"/>
      <c r="AZ513" s="434"/>
      <c r="BA513" s="435"/>
      <c r="BB513" s="435"/>
      <c r="BC513" s="435"/>
      <c r="BD513" s="435"/>
      <c r="BE513" s="435"/>
      <c r="BF513" s="435"/>
      <c r="BG513" s="435"/>
      <c r="BH513" s="435"/>
      <c r="BI513" s="435"/>
      <c r="BJ513" s="128"/>
      <c r="BT513" s="128"/>
      <c r="BU513" s="128"/>
      <c r="BV513" s="128"/>
      <c r="BW513" s="128"/>
      <c r="BX513" s="128"/>
      <c r="BY513" s="128"/>
      <c r="BZ513" s="128"/>
      <c r="CA513" s="128"/>
      <c r="CD513" s="434"/>
      <c r="CE513" s="435"/>
      <c r="CF513" s="435"/>
      <c r="CG513" s="435"/>
      <c r="CH513" s="435"/>
      <c r="CI513" s="435"/>
      <c r="CJ513" s="435"/>
      <c r="CK513" s="435"/>
      <c r="CL513" s="435"/>
      <c r="CM513" s="435"/>
      <c r="CN513" s="434"/>
      <c r="CO513" s="435"/>
      <c r="CP513" s="435"/>
      <c r="CQ513" s="435"/>
      <c r="CR513" s="435"/>
      <c r="CS513" s="435"/>
      <c r="CT513" s="435"/>
      <c r="CU513" s="435"/>
      <c r="CV513" s="435"/>
      <c r="CW513" s="435"/>
      <c r="CX513" s="128"/>
      <c r="DH513" s="128"/>
      <c r="DR513" s="434"/>
      <c r="DS513" s="435"/>
      <c r="DT513" s="435"/>
      <c r="DU513" s="435"/>
      <c r="DV513" s="435"/>
      <c r="DW513" s="435"/>
      <c r="DX513" s="435"/>
      <c r="DY513" s="435"/>
      <c r="DZ513" s="435"/>
      <c r="EA513" s="435"/>
      <c r="EB513" s="434"/>
      <c r="EC513" s="435"/>
      <c r="ED513" s="435"/>
      <c r="EE513" s="435"/>
      <c r="EF513" s="435"/>
      <c r="EG513" s="435"/>
      <c r="EH513" s="435"/>
      <c r="EI513" s="435"/>
      <c r="EJ513" s="435"/>
      <c r="EK513" s="435"/>
      <c r="EL513" s="128"/>
      <c r="EV513" s="128"/>
      <c r="FF513" s="128"/>
      <c r="FP513" s="128"/>
      <c r="FZ513" s="128"/>
      <c r="GJ513" s="128"/>
      <c r="GT513" s="128"/>
      <c r="HD513" s="128"/>
      <c r="HN513" s="128"/>
      <c r="HX513" s="128"/>
      <c r="IH513" s="128"/>
      <c r="IR513" s="128"/>
      <c r="JB513" s="128"/>
      <c r="JL513" s="128"/>
      <c r="JV513" s="128"/>
      <c r="KF513" s="128"/>
    </row>
    <row xmlns:x14ac="http://schemas.microsoft.com/office/spreadsheetml/2009/9/ac" r="514" s="3" customFormat="true" x14ac:dyDescent="0.25">
      <c r="A514" s="389"/>
      <c r="B514" s="128"/>
      <c r="L514" s="128"/>
      <c r="V514" s="128"/>
      <c r="AF514" s="128"/>
      <c r="AP514" s="434"/>
      <c r="AQ514" s="435"/>
      <c r="AR514" s="435"/>
      <c r="AS514" s="435"/>
      <c r="AT514" s="435"/>
      <c r="AU514" s="435"/>
      <c r="AV514" s="435"/>
      <c r="AW514" s="435"/>
      <c r="AX514" s="435"/>
      <c r="AY514" s="435"/>
      <c r="AZ514" s="434"/>
      <c r="BA514" s="435"/>
      <c r="BB514" s="435"/>
      <c r="BC514" s="435"/>
      <c r="BD514" s="435"/>
      <c r="BE514" s="435"/>
      <c r="BF514" s="435"/>
      <c r="BG514" s="435"/>
      <c r="BH514" s="435"/>
      <c r="BI514" s="435"/>
      <c r="BJ514" s="128"/>
      <c r="BT514" s="128"/>
      <c r="BU514" s="128"/>
      <c r="BV514" s="128"/>
      <c r="BW514" s="128"/>
      <c r="BX514" s="128"/>
      <c r="BY514" s="128"/>
      <c r="BZ514" s="128"/>
      <c r="CA514" s="128"/>
      <c r="CD514" s="434"/>
      <c r="CE514" s="435"/>
      <c r="CF514" s="435"/>
      <c r="CG514" s="435"/>
      <c r="CH514" s="435"/>
      <c r="CI514" s="435"/>
      <c r="CJ514" s="435"/>
      <c r="CK514" s="435"/>
      <c r="CL514" s="435"/>
      <c r="CM514" s="435"/>
      <c r="CN514" s="434"/>
      <c r="CO514" s="435"/>
      <c r="CP514" s="435"/>
      <c r="CQ514" s="435"/>
      <c r="CR514" s="435"/>
      <c r="CS514" s="435"/>
      <c r="CT514" s="435"/>
      <c r="CU514" s="435"/>
      <c r="CV514" s="435"/>
      <c r="CW514" s="435"/>
      <c r="CX514" s="128"/>
      <c r="DH514" s="128"/>
      <c r="DR514" s="434"/>
      <c r="DS514" s="435"/>
      <c r="DT514" s="435"/>
      <c r="DU514" s="435"/>
      <c r="DV514" s="435"/>
      <c r="DW514" s="435"/>
      <c r="DX514" s="435"/>
      <c r="DY514" s="435"/>
      <c r="DZ514" s="435"/>
      <c r="EA514" s="435"/>
      <c r="EB514" s="434"/>
      <c r="EC514" s="435"/>
      <c r="ED514" s="435"/>
      <c r="EE514" s="435"/>
      <c r="EF514" s="435"/>
      <c r="EG514" s="435"/>
      <c r="EH514" s="435"/>
      <c r="EI514" s="435"/>
      <c r="EJ514" s="435"/>
      <c r="EK514" s="435"/>
      <c r="EL514" s="128"/>
      <c r="EV514" s="128"/>
      <c r="FF514" s="128"/>
      <c r="FP514" s="128"/>
      <c r="FZ514" s="128"/>
      <c r="GJ514" s="128"/>
      <c r="GT514" s="128"/>
      <c r="HD514" s="128"/>
      <c r="HN514" s="128"/>
      <c r="HX514" s="128"/>
      <c r="IH514" s="128"/>
      <c r="IR514" s="128"/>
      <c r="JB514" s="128"/>
      <c r="JL514" s="128"/>
      <c r="JV514" s="128"/>
      <c r="KF514" s="128"/>
    </row>
    <row xmlns:x14ac="http://schemas.microsoft.com/office/spreadsheetml/2009/9/ac" r="515" s="3" customFormat="true" x14ac:dyDescent="0.25">
      <c r="A515" s="389"/>
      <c r="B515" s="128"/>
      <c r="L515" s="128"/>
      <c r="V515" s="128"/>
      <c r="AF515" s="128"/>
      <c r="AP515" s="434"/>
      <c r="AQ515" s="435"/>
      <c r="AR515" s="435"/>
      <c r="AS515" s="435"/>
      <c r="AT515" s="435"/>
      <c r="AU515" s="435"/>
      <c r="AV515" s="435"/>
      <c r="AW515" s="435"/>
      <c r="AX515" s="435"/>
      <c r="AY515" s="435"/>
      <c r="AZ515" s="434"/>
      <c r="BA515" s="435"/>
      <c r="BB515" s="435"/>
      <c r="BC515" s="435"/>
      <c r="BD515" s="435"/>
      <c r="BE515" s="435"/>
      <c r="BF515" s="435"/>
      <c r="BG515" s="435"/>
      <c r="BH515" s="435"/>
      <c r="BI515" s="435"/>
      <c r="BJ515" s="128"/>
      <c r="BT515" s="128"/>
      <c r="BU515" s="128"/>
      <c r="BV515" s="128"/>
      <c r="BW515" s="128"/>
      <c r="BX515" s="128"/>
      <c r="BY515" s="128"/>
      <c r="BZ515" s="128"/>
      <c r="CA515" s="128"/>
      <c r="CD515" s="434"/>
      <c r="CE515" s="435"/>
      <c r="CF515" s="435"/>
      <c r="CG515" s="435"/>
      <c r="CH515" s="435"/>
      <c r="CI515" s="435"/>
      <c r="CJ515" s="435"/>
      <c r="CK515" s="435"/>
      <c r="CL515" s="435"/>
      <c r="CM515" s="435"/>
      <c r="CN515" s="434"/>
      <c r="CO515" s="435"/>
      <c r="CP515" s="435"/>
      <c r="CQ515" s="435"/>
      <c r="CR515" s="435"/>
      <c r="CS515" s="435"/>
      <c r="CT515" s="435"/>
      <c r="CU515" s="435"/>
      <c r="CV515" s="435"/>
      <c r="CW515" s="435"/>
      <c r="CX515" s="128"/>
      <c r="DH515" s="128"/>
      <c r="DR515" s="434"/>
      <c r="DS515" s="435"/>
      <c r="DT515" s="435"/>
      <c r="DU515" s="435"/>
      <c r="DV515" s="435"/>
      <c r="DW515" s="435"/>
      <c r="DX515" s="435"/>
      <c r="DY515" s="435"/>
      <c r="DZ515" s="435"/>
      <c r="EA515" s="435"/>
      <c r="EB515" s="434"/>
      <c r="EC515" s="435"/>
      <c r="ED515" s="435"/>
      <c r="EE515" s="435"/>
      <c r="EF515" s="435"/>
      <c r="EG515" s="435"/>
      <c r="EH515" s="435"/>
      <c r="EI515" s="435"/>
      <c r="EJ515" s="435"/>
      <c r="EK515" s="435"/>
      <c r="EL515" s="128"/>
      <c r="EV515" s="128"/>
      <c r="FF515" s="128"/>
      <c r="FP515" s="128"/>
      <c r="FZ515" s="128"/>
      <c r="GJ515" s="128"/>
      <c r="GT515" s="128"/>
      <c r="HD515" s="128"/>
      <c r="HN515" s="128"/>
      <c r="HX515" s="128"/>
      <c r="IH515" s="128"/>
      <c r="IR515" s="128"/>
      <c r="JB515" s="128"/>
      <c r="JL515" s="128"/>
      <c r="JV515" s="128"/>
      <c r="KF515" s="128"/>
    </row>
    <row xmlns:x14ac="http://schemas.microsoft.com/office/spreadsheetml/2009/9/ac" r="516" s="3" customFormat="true" x14ac:dyDescent="0.25">
      <c r="A516" s="389"/>
      <c r="B516" s="128"/>
      <c r="L516" s="128"/>
      <c r="V516" s="128"/>
      <c r="AF516" s="128"/>
      <c r="AP516" s="434"/>
      <c r="AQ516" s="435"/>
      <c r="AR516" s="435"/>
      <c r="AS516" s="435"/>
      <c r="AT516" s="435"/>
      <c r="AU516" s="435"/>
      <c r="AV516" s="435"/>
      <c r="AW516" s="435"/>
      <c r="AX516" s="435"/>
      <c r="AY516" s="435"/>
      <c r="AZ516" s="434"/>
      <c r="BA516" s="435"/>
      <c r="BB516" s="435"/>
      <c r="BC516" s="435"/>
      <c r="BD516" s="435"/>
      <c r="BE516" s="435"/>
      <c r="BF516" s="435"/>
      <c r="BG516" s="435"/>
      <c r="BH516" s="435"/>
      <c r="BI516" s="435"/>
      <c r="BJ516" s="128"/>
      <c r="BT516" s="128"/>
      <c r="BU516" s="128"/>
      <c r="BV516" s="128"/>
      <c r="BW516" s="128"/>
      <c r="BX516" s="128"/>
      <c r="BY516" s="128"/>
      <c r="BZ516" s="128"/>
      <c r="CA516" s="128"/>
      <c r="CD516" s="434"/>
      <c r="CE516" s="435"/>
      <c r="CF516" s="435"/>
      <c r="CG516" s="435"/>
      <c r="CH516" s="435"/>
      <c r="CI516" s="435"/>
      <c r="CJ516" s="435"/>
      <c r="CK516" s="435"/>
      <c r="CL516" s="435"/>
      <c r="CM516" s="435"/>
      <c r="CN516" s="434"/>
      <c r="CO516" s="435"/>
      <c r="CP516" s="435"/>
      <c r="CQ516" s="435"/>
      <c r="CR516" s="435"/>
      <c r="CS516" s="435"/>
      <c r="CT516" s="435"/>
      <c r="CU516" s="435"/>
      <c r="CV516" s="435"/>
      <c r="CW516" s="435"/>
      <c r="CX516" s="128"/>
      <c r="DH516" s="128"/>
      <c r="DR516" s="434"/>
      <c r="DS516" s="435"/>
      <c r="DT516" s="435"/>
      <c r="DU516" s="435"/>
      <c r="DV516" s="435"/>
      <c r="DW516" s="435"/>
      <c r="DX516" s="435"/>
      <c r="DY516" s="435"/>
      <c r="DZ516" s="435"/>
      <c r="EA516" s="435"/>
      <c r="EB516" s="434"/>
      <c r="EC516" s="435"/>
      <c r="ED516" s="435"/>
      <c r="EE516" s="435"/>
      <c r="EF516" s="435"/>
      <c r="EG516" s="435"/>
      <c r="EH516" s="435"/>
      <c r="EI516" s="435"/>
      <c r="EJ516" s="435"/>
      <c r="EK516" s="435"/>
      <c r="EL516" s="128"/>
      <c r="EV516" s="128"/>
      <c r="FF516" s="128"/>
      <c r="FP516" s="128"/>
      <c r="FZ516" s="128"/>
      <c r="GJ516" s="128"/>
      <c r="GT516" s="128"/>
      <c r="HD516" s="128"/>
      <c r="HN516" s="128"/>
      <c r="HX516" s="128"/>
      <c r="IH516" s="128"/>
      <c r="IR516" s="128"/>
      <c r="JB516" s="128"/>
      <c r="JL516" s="128"/>
      <c r="JV516" s="128"/>
      <c r="KF516" s="128"/>
    </row>
    <row xmlns:x14ac="http://schemas.microsoft.com/office/spreadsheetml/2009/9/ac" r="517" s="3" customFormat="true" x14ac:dyDescent="0.25">
      <c r="A517" s="389"/>
      <c r="B517" s="128"/>
      <c r="L517" s="128"/>
      <c r="V517" s="128"/>
      <c r="AF517" s="128"/>
      <c r="AP517" s="434"/>
      <c r="AQ517" s="435"/>
      <c r="AR517" s="435"/>
      <c r="AS517" s="435"/>
      <c r="AT517" s="435"/>
      <c r="AU517" s="435"/>
      <c r="AV517" s="435"/>
      <c r="AW517" s="435"/>
      <c r="AX517" s="435"/>
      <c r="AY517" s="435"/>
      <c r="AZ517" s="434"/>
      <c r="BA517" s="435"/>
      <c r="BB517" s="435"/>
      <c r="BC517" s="435"/>
      <c r="BD517" s="435"/>
      <c r="BE517" s="435"/>
      <c r="BF517" s="435"/>
      <c r="BG517" s="435"/>
      <c r="BH517" s="435"/>
      <c r="BI517" s="435"/>
      <c r="BJ517" s="128"/>
      <c r="BT517" s="128"/>
      <c r="BU517" s="128"/>
      <c r="BV517" s="128"/>
      <c r="BW517" s="128"/>
      <c r="BX517" s="128"/>
      <c r="BY517" s="128"/>
      <c r="BZ517" s="128"/>
      <c r="CA517" s="128"/>
      <c r="CD517" s="434"/>
      <c r="CE517" s="435"/>
      <c r="CF517" s="435"/>
      <c r="CG517" s="435"/>
      <c r="CH517" s="435"/>
      <c r="CI517" s="435"/>
      <c r="CJ517" s="435"/>
      <c r="CK517" s="435"/>
      <c r="CL517" s="435"/>
      <c r="CM517" s="435"/>
      <c r="CN517" s="434"/>
      <c r="CO517" s="435"/>
      <c r="CP517" s="435"/>
      <c r="CQ517" s="435"/>
      <c r="CR517" s="435"/>
      <c r="CS517" s="435"/>
      <c r="CT517" s="435"/>
      <c r="CU517" s="435"/>
      <c r="CV517" s="435"/>
      <c r="CW517" s="435"/>
      <c r="CX517" s="128"/>
      <c r="DH517" s="128"/>
      <c r="DR517" s="434"/>
      <c r="DS517" s="435"/>
      <c r="DT517" s="435"/>
      <c r="DU517" s="435"/>
      <c r="DV517" s="435"/>
      <c r="DW517" s="435"/>
      <c r="DX517" s="435"/>
      <c r="DY517" s="435"/>
      <c r="DZ517" s="435"/>
      <c r="EA517" s="435"/>
      <c r="EB517" s="434"/>
      <c r="EC517" s="435"/>
      <c r="ED517" s="435"/>
      <c r="EE517" s="435"/>
      <c r="EF517" s="435"/>
      <c r="EG517" s="435"/>
      <c r="EH517" s="435"/>
      <c r="EI517" s="435"/>
      <c r="EJ517" s="435"/>
      <c r="EK517" s="435"/>
      <c r="EL517" s="128"/>
      <c r="EV517" s="128"/>
      <c r="FF517" s="128"/>
      <c r="FP517" s="128"/>
      <c r="FZ517" s="128"/>
      <c r="GJ517" s="128"/>
      <c r="GT517" s="128"/>
      <c r="HD517" s="128"/>
      <c r="HN517" s="128"/>
      <c r="HX517" s="128"/>
      <c r="IH517" s="128"/>
      <c r="IR517" s="128"/>
      <c r="JB517" s="128"/>
      <c r="JL517" s="128"/>
      <c r="JV517" s="128"/>
      <c r="KF517" s="128"/>
    </row>
    <row xmlns:x14ac="http://schemas.microsoft.com/office/spreadsheetml/2009/9/ac" r="518" s="3" customFormat="true" x14ac:dyDescent="0.25">
      <c r="A518" s="389"/>
      <c r="B518" s="128"/>
      <c r="L518" s="128"/>
      <c r="V518" s="128"/>
      <c r="AF518" s="128"/>
      <c r="AP518" s="434"/>
      <c r="AQ518" s="435"/>
      <c r="AR518" s="435"/>
      <c r="AS518" s="435"/>
      <c r="AT518" s="435"/>
      <c r="AU518" s="435"/>
      <c r="AV518" s="435"/>
      <c r="AW518" s="435"/>
      <c r="AX518" s="435"/>
      <c r="AY518" s="435"/>
      <c r="AZ518" s="434"/>
      <c r="BA518" s="435"/>
      <c r="BB518" s="435"/>
      <c r="BC518" s="435"/>
      <c r="BD518" s="435"/>
      <c r="BE518" s="435"/>
      <c r="BF518" s="435"/>
      <c r="BG518" s="435"/>
      <c r="BH518" s="435"/>
      <c r="BI518" s="435"/>
      <c r="BJ518" s="128"/>
      <c r="BT518" s="128"/>
      <c r="BU518" s="128"/>
      <c r="BV518" s="128"/>
      <c r="BW518" s="128"/>
      <c r="BX518" s="128"/>
      <c r="BY518" s="128"/>
      <c r="BZ518" s="128"/>
      <c r="CA518" s="128"/>
      <c r="CD518" s="434"/>
      <c r="CE518" s="435"/>
      <c r="CF518" s="435"/>
      <c r="CG518" s="435"/>
      <c r="CH518" s="435"/>
      <c r="CI518" s="435"/>
      <c r="CJ518" s="435"/>
      <c r="CK518" s="435"/>
      <c r="CL518" s="435"/>
      <c r="CM518" s="435"/>
      <c r="CN518" s="434"/>
      <c r="CO518" s="435"/>
      <c r="CP518" s="435"/>
      <c r="CQ518" s="435"/>
      <c r="CR518" s="435"/>
      <c r="CS518" s="435"/>
      <c r="CT518" s="435"/>
      <c r="CU518" s="435"/>
      <c r="CV518" s="435"/>
      <c r="CW518" s="435"/>
      <c r="CX518" s="128"/>
      <c r="DH518" s="128"/>
      <c r="DR518" s="434"/>
      <c r="DS518" s="435"/>
      <c r="DT518" s="435"/>
      <c r="DU518" s="435"/>
      <c r="DV518" s="435"/>
      <c r="DW518" s="435"/>
      <c r="DX518" s="435"/>
      <c r="DY518" s="435"/>
      <c r="DZ518" s="435"/>
      <c r="EA518" s="435"/>
      <c r="EB518" s="434"/>
      <c r="EC518" s="435"/>
      <c r="ED518" s="435"/>
      <c r="EE518" s="435"/>
      <c r="EF518" s="435"/>
      <c r="EG518" s="435"/>
      <c r="EH518" s="435"/>
      <c r="EI518" s="435"/>
      <c r="EJ518" s="435"/>
      <c r="EK518" s="435"/>
      <c r="EL518" s="128"/>
      <c r="EV518" s="128"/>
      <c r="FF518" s="128"/>
      <c r="FP518" s="128"/>
      <c r="FZ518" s="128"/>
      <c r="GJ518" s="128"/>
      <c r="GT518" s="128"/>
      <c r="HD518" s="128"/>
      <c r="HN518" s="128"/>
      <c r="HX518" s="128"/>
      <c r="IH518" s="128"/>
      <c r="IR518" s="128"/>
      <c r="JB518" s="128"/>
      <c r="JL518" s="128"/>
      <c r="JV518" s="128"/>
      <c r="KF518" s="128"/>
    </row>
    <row xmlns:x14ac="http://schemas.microsoft.com/office/spreadsheetml/2009/9/ac" r="519" s="3" customFormat="true" x14ac:dyDescent="0.25">
      <c r="A519" s="389"/>
      <c r="B519" s="128"/>
      <c r="L519" s="128"/>
      <c r="V519" s="128"/>
      <c r="AF519" s="128"/>
      <c r="AP519" s="434"/>
      <c r="AQ519" s="435"/>
      <c r="AR519" s="435"/>
      <c r="AS519" s="435"/>
      <c r="AT519" s="435"/>
      <c r="AU519" s="435"/>
      <c r="AV519" s="435"/>
      <c r="AW519" s="435"/>
      <c r="AX519" s="435"/>
      <c r="AY519" s="435"/>
      <c r="AZ519" s="434"/>
      <c r="BA519" s="435"/>
      <c r="BB519" s="435"/>
      <c r="BC519" s="435"/>
      <c r="BD519" s="435"/>
      <c r="BE519" s="435"/>
      <c r="BF519" s="435"/>
      <c r="BG519" s="435"/>
      <c r="BH519" s="435"/>
      <c r="BI519" s="435"/>
      <c r="BJ519" s="128"/>
      <c r="BT519" s="128"/>
      <c r="BU519" s="128"/>
      <c r="BV519" s="128"/>
      <c r="BW519" s="128"/>
      <c r="BX519" s="128"/>
      <c r="BY519" s="128"/>
      <c r="BZ519" s="128"/>
      <c r="CA519" s="128"/>
      <c r="CD519" s="434"/>
      <c r="CE519" s="435"/>
      <c r="CF519" s="435"/>
      <c r="CG519" s="435"/>
      <c r="CH519" s="435"/>
      <c r="CI519" s="435"/>
      <c r="CJ519" s="435"/>
      <c r="CK519" s="435"/>
      <c r="CL519" s="435"/>
      <c r="CM519" s="435"/>
      <c r="CN519" s="434"/>
      <c r="CO519" s="435"/>
      <c r="CP519" s="435"/>
      <c r="CQ519" s="435"/>
      <c r="CR519" s="435"/>
      <c r="CS519" s="435"/>
      <c r="CT519" s="435"/>
      <c r="CU519" s="435"/>
      <c r="CV519" s="435"/>
      <c r="CW519" s="435"/>
      <c r="CX519" s="128"/>
      <c r="DH519" s="128"/>
      <c r="DR519" s="434"/>
      <c r="DS519" s="435"/>
      <c r="DT519" s="435"/>
      <c r="DU519" s="435"/>
      <c r="DV519" s="435"/>
      <c r="DW519" s="435"/>
      <c r="DX519" s="435"/>
      <c r="DY519" s="435"/>
      <c r="DZ519" s="435"/>
      <c r="EA519" s="435"/>
      <c r="EB519" s="434"/>
      <c r="EC519" s="435"/>
      <c r="ED519" s="435"/>
      <c r="EE519" s="435"/>
      <c r="EF519" s="435"/>
      <c r="EG519" s="435"/>
      <c r="EH519" s="435"/>
      <c r="EI519" s="435"/>
      <c r="EJ519" s="435"/>
      <c r="EK519" s="435"/>
      <c r="EL519" s="128"/>
      <c r="EV519" s="128"/>
      <c r="FF519" s="128"/>
      <c r="FP519" s="128"/>
      <c r="FZ519" s="128"/>
      <c r="GJ519" s="128"/>
      <c r="GT519" s="128"/>
      <c r="HD519" s="128"/>
      <c r="HN519" s="128"/>
      <c r="HX519" s="128"/>
      <c r="IH519" s="128"/>
      <c r="IR519" s="128"/>
      <c r="JB519" s="128"/>
      <c r="JL519" s="128"/>
      <c r="JV519" s="128"/>
      <c r="KF519" s="128"/>
    </row>
    <row xmlns:x14ac="http://schemas.microsoft.com/office/spreadsheetml/2009/9/ac" r="520" s="3" customFormat="true" x14ac:dyDescent="0.25">
      <c r="A520" s="389"/>
      <c r="B520" s="128"/>
      <c r="L520" s="128"/>
      <c r="V520" s="128"/>
      <c r="AF520" s="128"/>
      <c r="AP520" s="434"/>
      <c r="AQ520" s="435"/>
      <c r="AR520" s="435"/>
      <c r="AS520" s="435"/>
      <c r="AT520" s="435"/>
      <c r="AU520" s="435"/>
      <c r="AV520" s="435"/>
      <c r="AW520" s="435"/>
      <c r="AX520" s="435"/>
      <c r="AY520" s="435"/>
      <c r="AZ520" s="434"/>
      <c r="BA520" s="435"/>
      <c r="BB520" s="435"/>
      <c r="BC520" s="435"/>
      <c r="BD520" s="435"/>
      <c r="BE520" s="435"/>
      <c r="BF520" s="435"/>
      <c r="BG520" s="435"/>
      <c r="BH520" s="435"/>
      <c r="BI520" s="435"/>
      <c r="BJ520" s="128"/>
      <c r="BT520" s="128"/>
      <c r="BU520" s="128"/>
      <c r="BV520" s="128"/>
      <c r="BW520" s="128"/>
      <c r="BX520" s="128"/>
      <c r="BY520" s="128"/>
      <c r="BZ520" s="128"/>
      <c r="CA520" s="128"/>
      <c r="CD520" s="434"/>
      <c r="CE520" s="435"/>
      <c r="CF520" s="435"/>
      <c r="CG520" s="435"/>
      <c r="CH520" s="435"/>
      <c r="CI520" s="435"/>
      <c r="CJ520" s="435"/>
      <c r="CK520" s="435"/>
      <c r="CL520" s="435"/>
      <c r="CM520" s="435"/>
      <c r="CN520" s="434"/>
      <c r="CO520" s="435"/>
      <c r="CP520" s="435"/>
      <c r="CQ520" s="435"/>
      <c r="CR520" s="435"/>
      <c r="CS520" s="435"/>
      <c r="CT520" s="435"/>
      <c r="CU520" s="435"/>
      <c r="CV520" s="435"/>
      <c r="CW520" s="435"/>
      <c r="CX520" s="128"/>
      <c r="DH520" s="128"/>
      <c r="DR520" s="434"/>
      <c r="DS520" s="435"/>
      <c r="DT520" s="435"/>
      <c r="DU520" s="435"/>
      <c r="DV520" s="435"/>
      <c r="DW520" s="435"/>
      <c r="DX520" s="435"/>
      <c r="DY520" s="435"/>
      <c r="DZ520" s="435"/>
      <c r="EA520" s="435"/>
      <c r="EB520" s="434"/>
      <c r="EC520" s="435"/>
      <c r="ED520" s="435"/>
      <c r="EE520" s="435"/>
      <c r="EF520" s="435"/>
      <c r="EG520" s="435"/>
      <c r="EH520" s="435"/>
      <c r="EI520" s="435"/>
      <c r="EJ520" s="435"/>
      <c r="EK520" s="435"/>
      <c r="EL520" s="128"/>
      <c r="EV520" s="128"/>
      <c r="FF520" s="128"/>
      <c r="FP520" s="128"/>
      <c r="FZ520" s="128"/>
      <c r="GJ520" s="128"/>
      <c r="GT520" s="128"/>
      <c r="HD520" s="128"/>
      <c r="HN520" s="128"/>
      <c r="HX520" s="128"/>
      <c r="IH520" s="128"/>
      <c r="IR520" s="128"/>
      <c r="JB520" s="128"/>
      <c r="JL520" s="128"/>
      <c r="JV520" s="128"/>
      <c r="KF520" s="128"/>
    </row>
    <row xmlns:x14ac="http://schemas.microsoft.com/office/spreadsheetml/2009/9/ac" r="521" s="3" customFormat="true" x14ac:dyDescent="0.25">
      <c r="A521" s="389"/>
      <c r="B521" s="128"/>
      <c r="L521" s="128"/>
      <c r="V521" s="128"/>
      <c r="AF521" s="128"/>
      <c r="AP521" s="434"/>
      <c r="AQ521" s="435"/>
      <c r="AR521" s="435"/>
      <c r="AS521" s="435"/>
      <c r="AT521" s="435"/>
      <c r="AU521" s="435"/>
      <c r="AV521" s="435"/>
      <c r="AW521" s="435"/>
      <c r="AX521" s="435"/>
      <c r="AY521" s="435"/>
      <c r="AZ521" s="434"/>
      <c r="BA521" s="435"/>
      <c r="BB521" s="435"/>
      <c r="BC521" s="435"/>
      <c r="BD521" s="435"/>
      <c r="BE521" s="435"/>
      <c r="BF521" s="435"/>
      <c r="BG521" s="435"/>
      <c r="BH521" s="435"/>
      <c r="BI521" s="435"/>
      <c r="BJ521" s="128"/>
      <c r="BT521" s="128"/>
      <c r="BU521" s="128"/>
      <c r="BV521" s="128"/>
      <c r="BW521" s="128"/>
      <c r="BX521" s="128"/>
      <c r="BY521" s="128"/>
      <c r="BZ521" s="128"/>
      <c r="CA521" s="128"/>
      <c r="CD521" s="434"/>
      <c r="CE521" s="435"/>
      <c r="CF521" s="435"/>
      <c r="CG521" s="435"/>
      <c r="CH521" s="435"/>
      <c r="CI521" s="435"/>
      <c r="CJ521" s="435"/>
      <c r="CK521" s="435"/>
      <c r="CL521" s="435"/>
      <c r="CM521" s="435"/>
      <c r="CN521" s="434"/>
      <c r="CO521" s="435"/>
      <c r="CP521" s="435"/>
      <c r="CQ521" s="435"/>
      <c r="CR521" s="435"/>
      <c r="CS521" s="435"/>
      <c r="CT521" s="435"/>
      <c r="CU521" s="435"/>
      <c r="CV521" s="435"/>
      <c r="CW521" s="435"/>
      <c r="CX521" s="128"/>
      <c r="DH521" s="128"/>
      <c r="DR521" s="434"/>
      <c r="DS521" s="435"/>
      <c r="DT521" s="435"/>
      <c r="DU521" s="435"/>
      <c r="DV521" s="435"/>
      <c r="DW521" s="435"/>
      <c r="DX521" s="435"/>
      <c r="DY521" s="435"/>
      <c r="DZ521" s="435"/>
      <c r="EA521" s="435"/>
      <c r="EB521" s="434"/>
      <c r="EC521" s="435"/>
      <c r="ED521" s="435"/>
      <c r="EE521" s="435"/>
      <c r="EF521" s="435"/>
      <c r="EG521" s="435"/>
      <c r="EH521" s="435"/>
      <c r="EI521" s="435"/>
      <c r="EJ521" s="435"/>
      <c r="EK521" s="435"/>
      <c r="EL521" s="128"/>
      <c r="EV521" s="128"/>
      <c r="FF521" s="128"/>
      <c r="FP521" s="128"/>
      <c r="FZ521" s="128"/>
      <c r="GJ521" s="128"/>
      <c r="GT521" s="128"/>
      <c r="HD521" s="128"/>
      <c r="HN521" s="128"/>
      <c r="HX521" s="128"/>
      <c r="IH521" s="128"/>
      <c r="IR521" s="128"/>
      <c r="JB521" s="128"/>
      <c r="JL521" s="128"/>
      <c r="JV521" s="128"/>
      <c r="KF521" s="128"/>
    </row>
    <row xmlns:x14ac="http://schemas.microsoft.com/office/spreadsheetml/2009/9/ac" r="522" s="3" customFormat="true" x14ac:dyDescent="0.25">
      <c r="A522" s="389"/>
      <c r="B522" s="128"/>
      <c r="L522" s="128"/>
      <c r="V522" s="128"/>
      <c r="AF522" s="128"/>
      <c r="AP522" s="434"/>
      <c r="AQ522" s="435"/>
      <c r="AR522" s="435"/>
      <c r="AS522" s="435"/>
      <c r="AT522" s="435"/>
      <c r="AU522" s="435"/>
      <c r="AV522" s="435"/>
      <c r="AW522" s="435"/>
      <c r="AX522" s="435"/>
      <c r="AY522" s="435"/>
      <c r="AZ522" s="434"/>
      <c r="BA522" s="435"/>
      <c r="BB522" s="435"/>
      <c r="BC522" s="435"/>
      <c r="BD522" s="435"/>
      <c r="BE522" s="435"/>
      <c r="BF522" s="435"/>
      <c r="BG522" s="435"/>
      <c r="BH522" s="435"/>
      <c r="BI522" s="435"/>
      <c r="BJ522" s="128"/>
      <c r="BT522" s="128"/>
      <c r="BU522" s="128"/>
      <c r="BV522" s="128"/>
      <c r="BW522" s="128"/>
      <c r="BX522" s="128"/>
      <c r="BY522" s="128"/>
      <c r="BZ522" s="128"/>
      <c r="CA522" s="128"/>
      <c r="CD522" s="434"/>
      <c r="CE522" s="435"/>
      <c r="CF522" s="435"/>
      <c r="CG522" s="435"/>
      <c r="CH522" s="435"/>
      <c r="CI522" s="435"/>
      <c r="CJ522" s="435"/>
      <c r="CK522" s="435"/>
      <c r="CL522" s="435"/>
      <c r="CM522" s="435"/>
      <c r="CN522" s="434"/>
      <c r="CO522" s="435"/>
      <c r="CP522" s="435"/>
      <c r="CQ522" s="435"/>
      <c r="CR522" s="435"/>
      <c r="CS522" s="435"/>
      <c r="CT522" s="435"/>
      <c r="CU522" s="435"/>
      <c r="CV522" s="435"/>
      <c r="CW522" s="435"/>
      <c r="CX522" s="128"/>
      <c r="DH522" s="128"/>
      <c r="DR522" s="434"/>
      <c r="DS522" s="435"/>
      <c r="DT522" s="435"/>
      <c r="DU522" s="435"/>
      <c r="DV522" s="435"/>
      <c r="DW522" s="435"/>
      <c r="DX522" s="435"/>
      <c r="DY522" s="435"/>
      <c r="DZ522" s="435"/>
      <c r="EA522" s="435"/>
      <c r="EB522" s="434"/>
      <c r="EC522" s="435"/>
      <c r="ED522" s="435"/>
      <c r="EE522" s="435"/>
      <c r="EF522" s="435"/>
      <c r="EG522" s="435"/>
      <c r="EH522" s="435"/>
      <c r="EI522" s="435"/>
      <c r="EJ522" s="435"/>
      <c r="EK522" s="435"/>
      <c r="EL522" s="128"/>
      <c r="EV522" s="128"/>
      <c r="FF522" s="128"/>
      <c r="FP522" s="128"/>
      <c r="FZ522" s="128"/>
      <c r="GJ522" s="128"/>
      <c r="GT522" s="128"/>
      <c r="HD522" s="128"/>
      <c r="HN522" s="128"/>
      <c r="HX522" s="128"/>
      <c r="IH522" s="128"/>
      <c r="IR522" s="128"/>
      <c r="JB522" s="128"/>
      <c r="JL522" s="128"/>
      <c r="JV522" s="128"/>
      <c r="KF522" s="128"/>
    </row>
    <row xmlns:x14ac="http://schemas.microsoft.com/office/spreadsheetml/2009/9/ac" r="523" s="3" customFormat="true" x14ac:dyDescent="0.25">
      <c r="A523" s="389"/>
      <c r="B523" s="128"/>
      <c r="L523" s="128"/>
      <c r="V523" s="128"/>
      <c r="AF523" s="128"/>
      <c r="AP523" s="434"/>
      <c r="AQ523" s="435"/>
      <c r="AR523" s="435"/>
      <c r="AS523" s="435"/>
      <c r="AT523" s="435"/>
      <c r="AU523" s="435"/>
      <c r="AV523" s="435"/>
      <c r="AW523" s="435"/>
      <c r="AX523" s="435"/>
      <c r="AY523" s="435"/>
      <c r="AZ523" s="434"/>
      <c r="BA523" s="435"/>
      <c r="BB523" s="435"/>
      <c r="BC523" s="435"/>
      <c r="BD523" s="435"/>
      <c r="BE523" s="435"/>
      <c r="BF523" s="435"/>
      <c r="BG523" s="435"/>
      <c r="BH523" s="435"/>
      <c r="BI523" s="435"/>
      <c r="BJ523" s="128"/>
      <c r="BT523" s="128"/>
      <c r="BU523" s="128"/>
      <c r="BV523" s="128"/>
      <c r="BW523" s="128"/>
      <c r="BX523" s="128"/>
      <c r="BY523" s="128"/>
      <c r="BZ523" s="128"/>
      <c r="CA523" s="128"/>
      <c r="CD523" s="434"/>
      <c r="CE523" s="435"/>
      <c r="CF523" s="435"/>
      <c r="CG523" s="435"/>
      <c r="CH523" s="435"/>
      <c r="CI523" s="435"/>
      <c r="CJ523" s="435"/>
      <c r="CK523" s="435"/>
      <c r="CL523" s="435"/>
      <c r="CM523" s="435"/>
      <c r="CN523" s="434"/>
      <c r="CO523" s="435"/>
      <c r="CP523" s="435"/>
      <c r="CQ523" s="435"/>
      <c r="CR523" s="435"/>
      <c r="CS523" s="435"/>
      <c r="CT523" s="435"/>
      <c r="CU523" s="435"/>
      <c r="CV523" s="435"/>
      <c r="CW523" s="435"/>
      <c r="CX523" s="128"/>
      <c r="DH523" s="128"/>
      <c r="DR523" s="434"/>
      <c r="DS523" s="435"/>
      <c r="DT523" s="435"/>
      <c r="DU523" s="435"/>
      <c r="DV523" s="435"/>
      <c r="DW523" s="435"/>
      <c r="DX523" s="435"/>
      <c r="DY523" s="435"/>
      <c r="DZ523" s="435"/>
      <c r="EA523" s="435"/>
      <c r="EB523" s="434"/>
      <c r="EC523" s="435"/>
      <c r="ED523" s="435"/>
      <c r="EE523" s="435"/>
      <c r="EF523" s="435"/>
      <c r="EG523" s="435"/>
      <c r="EH523" s="435"/>
      <c r="EI523" s="435"/>
      <c r="EJ523" s="435"/>
      <c r="EK523" s="435"/>
      <c r="EL523" s="128"/>
      <c r="EV523" s="128"/>
      <c r="FF523" s="128"/>
      <c r="FP523" s="128"/>
      <c r="FZ523" s="128"/>
      <c r="GJ523" s="128"/>
      <c r="GT523" s="128"/>
      <c r="HD523" s="128"/>
      <c r="HN523" s="128"/>
      <c r="HX523" s="128"/>
      <c r="IH523" s="128"/>
      <c r="IR523" s="128"/>
      <c r="JB523" s="128"/>
      <c r="JL523" s="128"/>
      <c r="JV523" s="128"/>
      <c r="KF523" s="128"/>
    </row>
    <row xmlns:x14ac="http://schemas.microsoft.com/office/spreadsheetml/2009/9/ac" r="524" s="3" customFormat="true" x14ac:dyDescent="0.25">
      <c r="A524" s="389"/>
      <c r="B524" s="128"/>
      <c r="L524" s="128"/>
      <c r="V524" s="128"/>
      <c r="AF524" s="128"/>
      <c r="AP524" s="434"/>
      <c r="AQ524" s="435"/>
      <c r="AR524" s="435"/>
      <c r="AS524" s="435"/>
      <c r="AT524" s="435"/>
      <c r="AU524" s="435"/>
      <c r="AV524" s="435"/>
      <c r="AW524" s="435"/>
      <c r="AX524" s="435"/>
      <c r="AY524" s="435"/>
      <c r="AZ524" s="434"/>
      <c r="BA524" s="435"/>
      <c r="BB524" s="435"/>
      <c r="BC524" s="435"/>
      <c r="BD524" s="435"/>
      <c r="BE524" s="435"/>
      <c r="BF524" s="435"/>
      <c r="BG524" s="435"/>
      <c r="BH524" s="435"/>
      <c r="BI524" s="435"/>
      <c r="BJ524" s="128"/>
      <c r="BT524" s="128"/>
      <c r="BU524" s="128"/>
      <c r="BV524" s="128"/>
      <c r="BW524" s="128"/>
      <c r="BX524" s="128"/>
      <c r="BY524" s="128"/>
      <c r="BZ524" s="128"/>
      <c r="CA524" s="128"/>
      <c r="CD524" s="434"/>
      <c r="CE524" s="435"/>
      <c r="CF524" s="435"/>
      <c r="CG524" s="435"/>
      <c r="CH524" s="435"/>
      <c r="CI524" s="435"/>
      <c r="CJ524" s="435"/>
      <c r="CK524" s="435"/>
      <c r="CL524" s="435"/>
      <c r="CM524" s="435"/>
      <c r="CN524" s="434"/>
      <c r="CO524" s="435"/>
      <c r="CP524" s="435"/>
      <c r="CQ524" s="435"/>
      <c r="CR524" s="435"/>
      <c r="CS524" s="435"/>
      <c r="CT524" s="435"/>
      <c r="CU524" s="435"/>
      <c r="CV524" s="435"/>
      <c r="CW524" s="435"/>
      <c r="CX524" s="128"/>
      <c r="DH524" s="128"/>
      <c r="DR524" s="434"/>
      <c r="DS524" s="435"/>
      <c r="DT524" s="435"/>
      <c r="DU524" s="435"/>
      <c r="DV524" s="435"/>
      <c r="DW524" s="435"/>
      <c r="DX524" s="435"/>
      <c r="DY524" s="435"/>
      <c r="DZ524" s="435"/>
      <c r="EA524" s="435"/>
      <c r="EB524" s="434"/>
      <c r="EC524" s="435"/>
      <c r="ED524" s="435"/>
      <c r="EE524" s="435"/>
      <c r="EF524" s="435"/>
      <c r="EG524" s="435"/>
      <c r="EH524" s="435"/>
      <c r="EI524" s="435"/>
      <c r="EJ524" s="435"/>
      <c r="EK524" s="435"/>
      <c r="EL524" s="128"/>
      <c r="EV524" s="128"/>
      <c r="FF524" s="128"/>
      <c r="FP524" s="128"/>
      <c r="FZ524" s="128"/>
      <c r="GJ524" s="128"/>
      <c r="GT524" s="128"/>
      <c r="HD524" s="128"/>
      <c r="HN524" s="128"/>
      <c r="HX524" s="128"/>
      <c r="IH524" s="128"/>
      <c r="IR524" s="128"/>
      <c r="JB524" s="128"/>
      <c r="JL524" s="128"/>
      <c r="JV524" s="128"/>
      <c r="KF524" s="128"/>
    </row>
    <row xmlns:x14ac="http://schemas.microsoft.com/office/spreadsheetml/2009/9/ac" r="525" s="3" customFormat="true" x14ac:dyDescent="0.25">
      <c r="A525" s="389"/>
      <c r="B525" s="128"/>
      <c r="L525" s="128"/>
      <c r="V525" s="128"/>
      <c r="AF525" s="128"/>
      <c r="AP525" s="434"/>
      <c r="AQ525" s="435"/>
      <c r="AR525" s="435"/>
      <c r="AS525" s="435"/>
      <c r="AT525" s="435"/>
      <c r="AU525" s="435"/>
      <c r="AV525" s="435"/>
      <c r="AW525" s="435"/>
      <c r="AX525" s="435"/>
      <c r="AY525" s="435"/>
      <c r="AZ525" s="434"/>
      <c r="BA525" s="435"/>
      <c r="BB525" s="435"/>
      <c r="BC525" s="435"/>
      <c r="BD525" s="435"/>
      <c r="BE525" s="435"/>
      <c r="BF525" s="435"/>
      <c r="BG525" s="435"/>
      <c r="BH525" s="435"/>
      <c r="BI525" s="435"/>
      <c r="BJ525" s="128"/>
      <c r="BT525" s="128"/>
      <c r="BU525" s="128"/>
      <c r="BV525" s="128"/>
      <c r="BW525" s="128"/>
      <c r="BX525" s="128"/>
      <c r="BY525" s="128"/>
      <c r="BZ525" s="128"/>
      <c r="CA525" s="128"/>
      <c r="CD525" s="434"/>
      <c r="CE525" s="435"/>
      <c r="CF525" s="435"/>
      <c r="CG525" s="435"/>
      <c r="CH525" s="435"/>
      <c r="CI525" s="435"/>
      <c r="CJ525" s="435"/>
      <c r="CK525" s="435"/>
      <c r="CL525" s="435"/>
      <c r="CM525" s="435"/>
      <c r="CN525" s="434"/>
      <c r="CO525" s="435"/>
      <c r="CP525" s="435"/>
      <c r="CQ525" s="435"/>
      <c r="CR525" s="435"/>
      <c r="CS525" s="435"/>
      <c r="CT525" s="435"/>
      <c r="CU525" s="435"/>
      <c r="CV525" s="435"/>
      <c r="CW525" s="435"/>
      <c r="CX525" s="128"/>
      <c r="DH525" s="128"/>
      <c r="DR525" s="434"/>
      <c r="DS525" s="435"/>
      <c r="DT525" s="435"/>
      <c r="DU525" s="435"/>
      <c r="DV525" s="435"/>
      <c r="DW525" s="435"/>
      <c r="DX525" s="435"/>
      <c r="DY525" s="435"/>
      <c r="DZ525" s="435"/>
      <c r="EA525" s="435"/>
      <c r="EB525" s="434"/>
      <c r="EC525" s="435"/>
      <c r="ED525" s="435"/>
      <c r="EE525" s="435"/>
      <c r="EF525" s="435"/>
      <c r="EG525" s="435"/>
      <c r="EH525" s="435"/>
      <c r="EI525" s="435"/>
      <c r="EJ525" s="435"/>
      <c r="EK525" s="435"/>
      <c r="EL525" s="128"/>
      <c r="EV525" s="128"/>
      <c r="FF525" s="128"/>
      <c r="FP525" s="128"/>
      <c r="FZ525" s="128"/>
      <c r="GJ525" s="128"/>
      <c r="GT525" s="128"/>
      <c r="HD525" s="128"/>
      <c r="HN525" s="128"/>
      <c r="HX525" s="128"/>
      <c r="IH525" s="128"/>
      <c r="IR525" s="128"/>
      <c r="JB525" s="128"/>
      <c r="JL525" s="128"/>
      <c r="JV525" s="128"/>
      <c r="KF525" s="128"/>
    </row>
    <row xmlns:x14ac="http://schemas.microsoft.com/office/spreadsheetml/2009/9/ac" r="526" s="3" customFormat="true" x14ac:dyDescent="0.25">
      <c r="A526" s="389"/>
      <c r="B526" s="128"/>
      <c r="L526" s="128"/>
      <c r="V526" s="128"/>
      <c r="AF526" s="128"/>
      <c r="AP526" s="434"/>
      <c r="AQ526" s="435"/>
      <c r="AR526" s="435"/>
      <c r="AS526" s="435"/>
      <c r="AT526" s="435"/>
      <c r="AU526" s="435"/>
      <c r="AV526" s="435"/>
      <c r="AW526" s="435"/>
      <c r="AX526" s="435"/>
      <c r="AY526" s="435"/>
      <c r="AZ526" s="434"/>
      <c r="BA526" s="435"/>
      <c r="BB526" s="435"/>
      <c r="BC526" s="435"/>
      <c r="BD526" s="435"/>
      <c r="BE526" s="435"/>
      <c r="BF526" s="435"/>
      <c r="BG526" s="435"/>
      <c r="BH526" s="435"/>
      <c r="BI526" s="435"/>
      <c r="BJ526" s="128"/>
      <c r="BT526" s="128"/>
      <c r="BU526" s="128"/>
      <c r="BV526" s="128"/>
      <c r="BW526" s="128"/>
      <c r="BX526" s="128"/>
      <c r="BY526" s="128"/>
      <c r="BZ526" s="128"/>
      <c r="CA526" s="128"/>
      <c r="CD526" s="434"/>
      <c r="CE526" s="435"/>
      <c r="CF526" s="435"/>
      <c r="CG526" s="435"/>
      <c r="CH526" s="435"/>
      <c r="CI526" s="435"/>
      <c r="CJ526" s="435"/>
      <c r="CK526" s="435"/>
      <c r="CL526" s="435"/>
      <c r="CM526" s="435"/>
      <c r="CN526" s="434"/>
      <c r="CO526" s="435"/>
      <c r="CP526" s="435"/>
      <c r="CQ526" s="435"/>
      <c r="CR526" s="435"/>
      <c r="CS526" s="435"/>
      <c r="CT526" s="435"/>
      <c r="CU526" s="435"/>
      <c r="CV526" s="435"/>
      <c r="CW526" s="435"/>
      <c r="CX526" s="128"/>
      <c r="DH526" s="128"/>
      <c r="DR526" s="434"/>
      <c r="DS526" s="435"/>
      <c r="DT526" s="435"/>
      <c r="DU526" s="435"/>
      <c r="DV526" s="435"/>
      <c r="DW526" s="435"/>
      <c r="DX526" s="435"/>
      <c r="DY526" s="435"/>
      <c r="DZ526" s="435"/>
      <c r="EA526" s="435"/>
      <c r="EB526" s="434"/>
      <c r="EC526" s="435"/>
      <c r="ED526" s="435"/>
      <c r="EE526" s="435"/>
      <c r="EF526" s="435"/>
      <c r="EG526" s="435"/>
      <c r="EH526" s="435"/>
      <c r="EI526" s="435"/>
      <c r="EJ526" s="435"/>
      <c r="EK526" s="435"/>
      <c r="EL526" s="128"/>
      <c r="EV526" s="128"/>
      <c r="FF526" s="128"/>
      <c r="FP526" s="128"/>
      <c r="FZ526" s="128"/>
      <c r="GJ526" s="128"/>
      <c r="GT526" s="128"/>
      <c r="HD526" s="128"/>
      <c r="HN526" s="128"/>
      <c r="HX526" s="128"/>
      <c r="IH526" s="128"/>
      <c r="IR526" s="128"/>
      <c r="JB526" s="128"/>
      <c r="JL526" s="128"/>
      <c r="JV526" s="128"/>
      <c r="KF526" s="128"/>
    </row>
    <row xmlns:x14ac="http://schemas.microsoft.com/office/spreadsheetml/2009/9/ac" r="527" s="3" customFormat="true" x14ac:dyDescent="0.25">
      <c r="A527" s="389"/>
      <c r="B527" s="128"/>
      <c r="L527" s="128"/>
      <c r="V527" s="128"/>
      <c r="AF527" s="128"/>
      <c r="AP527" s="434"/>
      <c r="AQ527" s="435"/>
      <c r="AR527" s="435"/>
      <c r="AS527" s="435"/>
      <c r="AT527" s="435"/>
      <c r="AU527" s="435"/>
      <c r="AV527" s="435"/>
      <c r="AW527" s="435"/>
      <c r="AX527" s="435"/>
      <c r="AY527" s="435"/>
      <c r="AZ527" s="434"/>
      <c r="BA527" s="435"/>
      <c r="BB527" s="435"/>
      <c r="BC527" s="435"/>
      <c r="BD527" s="435"/>
      <c r="BE527" s="435"/>
      <c r="BF527" s="435"/>
      <c r="BG527" s="435"/>
      <c r="BH527" s="435"/>
      <c r="BI527" s="435"/>
      <c r="BJ527" s="128"/>
      <c r="BT527" s="128"/>
      <c r="BU527" s="128"/>
      <c r="BV527" s="128"/>
      <c r="BW527" s="128"/>
      <c r="BX527" s="128"/>
      <c r="BY527" s="128"/>
      <c r="BZ527" s="128"/>
      <c r="CA527" s="128"/>
      <c r="CD527" s="434"/>
      <c r="CE527" s="435"/>
      <c r="CF527" s="435"/>
      <c r="CG527" s="435"/>
      <c r="CH527" s="435"/>
      <c r="CI527" s="435"/>
      <c r="CJ527" s="435"/>
      <c r="CK527" s="435"/>
      <c r="CL527" s="435"/>
      <c r="CM527" s="435"/>
      <c r="CN527" s="434"/>
      <c r="CO527" s="435"/>
      <c r="CP527" s="435"/>
      <c r="CQ527" s="435"/>
      <c r="CR527" s="435"/>
      <c r="CS527" s="435"/>
      <c r="CT527" s="435"/>
      <c r="CU527" s="435"/>
      <c r="CV527" s="435"/>
      <c r="CW527" s="435"/>
      <c r="CX527" s="128"/>
      <c r="DH527" s="128"/>
      <c r="DR527" s="434"/>
      <c r="DS527" s="435"/>
      <c r="DT527" s="435"/>
      <c r="DU527" s="435"/>
      <c r="DV527" s="435"/>
      <c r="DW527" s="435"/>
      <c r="DX527" s="435"/>
      <c r="DY527" s="435"/>
      <c r="DZ527" s="435"/>
      <c r="EA527" s="435"/>
      <c r="EB527" s="434"/>
      <c r="EC527" s="435"/>
      <c r="ED527" s="435"/>
      <c r="EE527" s="435"/>
      <c r="EF527" s="435"/>
      <c r="EG527" s="435"/>
      <c r="EH527" s="435"/>
      <c r="EI527" s="435"/>
      <c r="EJ527" s="435"/>
      <c r="EK527" s="435"/>
      <c r="EL527" s="128"/>
      <c r="EV527" s="128"/>
      <c r="FF527" s="128"/>
      <c r="FP527" s="128"/>
      <c r="FZ527" s="128"/>
      <c r="GJ527" s="128"/>
      <c r="GT527" s="128"/>
      <c r="HD527" s="128"/>
      <c r="HN527" s="128"/>
      <c r="HX527" s="128"/>
      <c r="IH527" s="128"/>
      <c r="IR527" s="128"/>
      <c r="JB527" s="128"/>
      <c r="JL527" s="128"/>
      <c r="JV527" s="128"/>
      <c r="KF527" s="128"/>
    </row>
    <row xmlns:x14ac="http://schemas.microsoft.com/office/spreadsheetml/2009/9/ac" r="528" s="3" customFormat="true" x14ac:dyDescent="0.25">
      <c r="A528" s="389"/>
      <c r="B528" s="128"/>
      <c r="L528" s="128"/>
      <c r="V528" s="128"/>
      <c r="AF528" s="128"/>
      <c r="AP528" s="434"/>
      <c r="AQ528" s="435"/>
      <c r="AR528" s="435"/>
      <c r="AS528" s="435"/>
      <c r="AT528" s="435"/>
      <c r="AU528" s="435"/>
      <c r="AV528" s="435"/>
      <c r="AW528" s="435"/>
      <c r="AX528" s="435"/>
      <c r="AY528" s="435"/>
      <c r="AZ528" s="434"/>
      <c r="BA528" s="435"/>
      <c r="BB528" s="435"/>
      <c r="BC528" s="435"/>
      <c r="BD528" s="435"/>
      <c r="BE528" s="435"/>
      <c r="BF528" s="435"/>
      <c r="BG528" s="435"/>
      <c r="BH528" s="435"/>
      <c r="BI528" s="435"/>
      <c r="BJ528" s="128"/>
      <c r="BT528" s="128"/>
      <c r="BU528" s="128"/>
      <c r="BV528" s="128"/>
      <c r="BW528" s="128"/>
      <c r="BX528" s="128"/>
      <c r="BY528" s="128"/>
      <c r="BZ528" s="128"/>
      <c r="CA528" s="128"/>
      <c r="CD528" s="434"/>
      <c r="CE528" s="435"/>
      <c r="CF528" s="435"/>
      <c r="CG528" s="435"/>
      <c r="CH528" s="435"/>
      <c r="CI528" s="435"/>
      <c r="CJ528" s="435"/>
      <c r="CK528" s="435"/>
      <c r="CL528" s="435"/>
      <c r="CM528" s="435"/>
      <c r="CN528" s="434"/>
      <c r="CO528" s="435"/>
      <c r="CP528" s="435"/>
      <c r="CQ528" s="435"/>
      <c r="CR528" s="435"/>
      <c r="CS528" s="435"/>
      <c r="CT528" s="435"/>
      <c r="CU528" s="435"/>
      <c r="CV528" s="435"/>
      <c r="CW528" s="435"/>
      <c r="CX528" s="128"/>
      <c r="DH528" s="128"/>
      <c r="DR528" s="434"/>
      <c r="DS528" s="435"/>
      <c r="DT528" s="435"/>
      <c r="DU528" s="435"/>
      <c r="DV528" s="435"/>
      <c r="DW528" s="435"/>
      <c r="DX528" s="435"/>
      <c r="DY528" s="435"/>
      <c r="DZ528" s="435"/>
      <c r="EA528" s="435"/>
      <c r="EB528" s="434"/>
      <c r="EC528" s="435"/>
      <c r="ED528" s="435"/>
      <c r="EE528" s="435"/>
      <c r="EF528" s="435"/>
      <c r="EG528" s="435"/>
      <c r="EH528" s="435"/>
      <c r="EI528" s="435"/>
      <c r="EJ528" s="435"/>
      <c r="EK528" s="435"/>
      <c r="EL528" s="128"/>
      <c r="EV528" s="128"/>
      <c r="FF528" s="128"/>
      <c r="FP528" s="128"/>
      <c r="FZ528" s="128"/>
      <c r="GJ528" s="128"/>
      <c r="GT528" s="128"/>
      <c r="HD528" s="128"/>
      <c r="HN528" s="128"/>
      <c r="HX528" s="128"/>
      <c r="IH528" s="128"/>
      <c r="IR528" s="128"/>
      <c r="JB528" s="128"/>
      <c r="JL528" s="128"/>
      <c r="JV528" s="128"/>
      <c r="KF528" s="128"/>
    </row>
    <row xmlns:x14ac="http://schemas.microsoft.com/office/spreadsheetml/2009/9/ac" r="529" s="3" customFormat="true" x14ac:dyDescent="0.25">
      <c r="A529" s="389"/>
      <c r="B529" s="128"/>
      <c r="L529" s="128"/>
      <c r="V529" s="128"/>
      <c r="AF529" s="128"/>
      <c r="AP529" s="434"/>
      <c r="AQ529" s="435"/>
      <c r="AR529" s="435"/>
      <c r="AS529" s="435"/>
      <c r="AT529" s="435"/>
      <c r="AU529" s="435"/>
      <c r="AV529" s="435"/>
      <c r="AW529" s="435"/>
      <c r="AX529" s="435"/>
      <c r="AY529" s="435"/>
      <c r="AZ529" s="434"/>
      <c r="BA529" s="435"/>
      <c r="BB529" s="435"/>
      <c r="BC529" s="435"/>
      <c r="BD529" s="435"/>
      <c r="BE529" s="435"/>
      <c r="BF529" s="435"/>
      <c r="BG529" s="435"/>
      <c r="BH529" s="435"/>
      <c r="BI529" s="435"/>
      <c r="BJ529" s="128"/>
      <c r="BT529" s="128"/>
      <c r="BU529" s="128"/>
      <c r="BV529" s="128"/>
      <c r="BW529" s="128"/>
      <c r="BX529" s="128"/>
      <c r="BY529" s="128"/>
      <c r="BZ529" s="128"/>
      <c r="CA529" s="128"/>
      <c r="CD529" s="434"/>
      <c r="CE529" s="435"/>
      <c r="CF529" s="435"/>
      <c r="CG529" s="435"/>
      <c r="CH529" s="435"/>
      <c r="CI529" s="435"/>
      <c r="CJ529" s="435"/>
      <c r="CK529" s="435"/>
      <c r="CL529" s="435"/>
      <c r="CM529" s="435"/>
      <c r="CN529" s="434"/>
      <c r="CO529" s="435"/>
      <c r="CP529" s="435"/>
      <c r="CQ529" s="435"/>
      <c r="CR529" s="435"/>
      <c r="CS529" s="435"/>
      <c r="CT529" s="435"/>
      <c r="CU529" s="435"/>
      <c r="CV529" s="435"/>
      <c r="CW529" s="435"/>
      <c r="CX529" s="128"/>
      <c r="DH529" s="128"/>
      <c r="DR529" s="434"/>
      <c r="DS529" s="435"/>
      <c r="DT529" s="435"/>
      <c r="DU529" s="435"/>
      <c r="DV529" s="435"/>
      <c r="DW529" s="435"/>
      <c r="DX529" s="435"/>
      <c r="DY529" s="435"/>
      <c r="DZ529" s="435"/>
      <c r="EA529" s="435"/>
      <c r="EB529" s="434"/>
      <c r="EC529" s="435"/>
      <c r="ED529" s="435"/>
      <c r="EE529" s="435"/>
      <c r="EF529" s="435"/>
      <c r="EG529" s="435"/>
      <c r="EH529" s="435"/>
      <c r="EI529" s="435"/>
      <c r="EJ529" s="435"/>
      <c r="EK529" s="435"/>
      <c r="EL529" s="128"/>
      <c r="EV529" s="128"/>
      <c r="FF529" s="128"/>
      <c r="FP529" s="128"/>
      <c r="FZ529" s="128"/>
      <c r="GJ529" s="128"/>
      <c r="GT529" s="128"/>
      <c r="HD529" s="128"/>
      <c r="HN529" s="128"/>
      <c r="HX529" s="128"/>
      <c r="IH529" s="128"/>
      <c r="IR529" s="128"/>
      <c r="JB529" s="128"/>
      <c r="JL529" s="128"/>
      <c r="JV529" s="128"/>
      <c r="KF529" s="128"/>
    </row>
    <row xmlns:x14ac="http://schemas.microsoft.com/office/spreadsheetml/2009/9/ac" r="530" s="3" customFormat="true" x14ac:dyDescent="0.25">
      <c r="A530" s="389"/>
      <c r="B530" s="128"/>
      <c r="L530" s="128"/>
      <c r="V530" s="128"/>
      <c r="AF530" s="128"/>
      <c r="AP530" s="434"/>
      <c r="AQ530" s="435"/>
      <c r="AR530" s="435"/>
      <c r="AS530" s="435"/>
      <c r="AT530" s="435"/>
      <c r="AU530" s="435"/>
      <c r="AV530" s="435"/>
      <c r="AW530" s="435"/>
      <c r="AX530" s="435"/>
      <c r="AY530" s="435"/>
      <c r="AZ530" s="434"/>
      <c r="BA530" s="435"/>
      <c r="BB530" s="435"/>
      <c r="BC530" s="435"/>
      <c r="BD530" s="435"/>
      <c r="BE530" s="435"/>
      <c r="BF530" s="435"/>
      <c r="BG530" s="435"/>
      <c r="BH530" s="435"/>
      <c r="BI530" s="435"/>
      <c r="BJ530" s="128"/>
      <c r="BT530" s="128"/>
      <c r="BU530" s="128"/>
      <c r="BV530" s="128"/>
      <c r="BW530" s="128"/>
      <c r="BX530" s="128"/>
      <c r="BY530" s="128"/>
      <c r="BZ530" s="128"/>
      <c r="CA530" s="128"/>
      <c r="CD530" s="434"/>
      <c r="CE530" s="435"/>
      <c r="CF530" s="435"/>
      <c r="CG530" s="435"/>
      <c r="CH530" s="435"/>
      <c r="CI530" s="435"/>
      <c r="CJ530" s="435"/>
      <c r="CK530" s="435"/>
      <c r="CL530" s="435"/>
      <c r="CM530" s="435"/>
      <c r="CN530" s="434"/>
      <c r="CO530" s="435"/>
      <c r="CP530" s="435"/>
      <c r="CQ530" s="435"/>
      <c r="CR530" s="435"/>
      <c r="CS530" s="435"/>
      <c r="CT530" s="435"/>
      <c r="CU530" s="435"/>
      <c r="CV530" s="435"/>
      <c r="CW530" s="435"/>
      <c r="CX530" s="128"/>
      <c r="DH530" s="128"/>
      <c r="DR530" s="434"/>
      <c r="DS530" s="435"/>
      <c r="DT530" s="435"/>
      <c r="DU530" s="435"/>
      <c r="DV530" s="435"/>
      <c r="DW530" s="435"/>
      <c r="DX530" s="435"/>
      <c r="DY530" s="435"/>
      <c r="DZ530" s="435"/>
      <c r="EA530" s="435"/>
      <c r="EB530" s="434"/>
      <c r="EC530" s="435"/>
      <c r="ED530" s="435"/>
      <c r="EE530" s="435"/>
      <c r="EF530" s="435"/>
      <c r="EG530" s="435"/>
      <c r="EH530" s="435"/>
      <c r="EI530" s="435"/>
      <c r="EJ530" s="435"/>
      <c r="EK530" s="435"/>
      <c r="EL530" s="128"/>
      <c r="EV530" s="128"/>
      <c r="FF530" s="128"/>
      <c r="FP530" s="128"/>
      <c r="FZ530" s="128"/>
      <c r="GJ530" s="128"/>
      <c r="GT530" s="128"/>
      <c r="HD530" s="128"/>
      <c r="HN530" s="128"/>
      <c r="HX530" s="128"/>
      <c r="IH530" s="128"/>
      <c r="IR530" s="128"/>
      <c r="JB530" s="128"/>
      <c r="JL530" s="128"/>
      <c r="JV530" s="128"/>
      <c r="KF530" s="128"/>
    </row>
    <row xmlns:x14ac="http://schemas.microsoft.com/office/spreadsheetml/2009/9/ac" r="531" s="3" customFormat="true" x14ac:dyDescent="0.25">
      <c r="A531" s="389"/>
      <c r="B531" s="128"/>
      <c r="L531" s="128"/>
      <c r="V531" s="128"/>
      <c r="AF531" s="128"/>
      <c r="AP531" s="434"/>
      <c r="AQ531" s="435"/>
      <c r="AR531" s="435"/>
      <c r="AS531" s="435"/>
      <c r="AT531" s="435"/>
      <c r="AU531" s="435"/>
      <c r="AV531" s="435"/>
      <c r="AW531" s="435"/>
      <c r="AX531" s="435"/>
      <c r="AY531" s="435"/>
      <c r="AZ531" s="434"/>
      <c r="BA531" s="435"/>
      <c r="BB531" s="435"/>
      <c r="BC531" s="435"/>
      <c r="BD531" s="435"/>
      <c r="BE531" s="435"/>
      <c r="BF531" s="435"/>
      <c r="BG531" s="435"/>
      <c r="BH531" s="435"/>
      <c r="BI531" s="435"/>
      <c r="BJ531" s="128"/>
      <c r="BT531" s="128"/>
      <c r="BU531" s="128"/>
      <c r="BV531" s="128"/>
      <c r="BW531" s="128"/>
      <c r="BX531" s="128"/>
      <c r="BY531" s="128"/>
      <c r="BZ531" s="128"/>
      <c r="CA531" s="128"/>
      <c r="CD531" s="434"/>
      <c r="CE531" s="435"/>
      <c r="CF531" s="435"/>
      <c r="CG531" s="435"/>
      <c r="CH531" s="435"/>
      <c r="CI531" s="435"/>
      <c r="CJ531" s="435"/>
      <c r="CK531" s="435"/>
      <c r="CL531" s="435"/>
      <c r="CM531" s="435"/>
      <c r="CN531" s="434"/>
      <c r="CO531" s="435"/>
      <c r="CP531" s="435"/>
      <c r="CQ531" s="435"/>
      <c r="CR531" s="435"/>
      <c r="CS531" s="435"/>
      <c r="CT531" s="435"/>
      <c r="CU531" s="435"/>
      <c r="CV531" s="435"/>
      <c r="CW531" s="435"/>
      <c r="CX531" s="128"/>
      <c r="DH531" s="128"/>
      <c r="DR531" s="434"/>
      <c r="DS531" s="435"/>
      <c r="DT531" s="435"/>
      <c r="DU531" s="435"/>
      <c r="DV531" s="435"/>
      <c r="DW531" s="435"/>
      <c r="DX531" s="435"/>
      <c r="DY531" s="435"/>
      <c r="DZ531" s="435"/>
      <c r="EA531" s="435"/>
      <c r="EB531" s="434"/>
      <c r="EC531" s="435"/>
      <c r="ED531" s="435"/>
      <c r="EE531" s="435"/>
      <c r="EF531" s="435"/>
      <c r="EG531" s="435"/>
      <c r="EH531" s="435"/>
      <c r="EI531" s="435"/>
      <c r="EJ531" s="435"/>
      <c r="EK531" s="435"/>
      <c r="EL531" s="128"/>
      <c r="EV531" s="128"/>
      <c r="FF531" s="128"/>
      <c r="FP531" s="128"/>
      <c r="FZ531" s="128"/>
      <c r="GJ531" s="128"/>
      <c r="GT531" s="128"/>
      <c r="HD531" s="128"/>
      <c r="HN531" s="128"/>
      <c r="HX531" s="128"/>
      <c r="IH531" s="128"/>
      <c r="IR531" s="128"/>
      <c r="JB531" s="128"/>
      <c r="JL531" s="128"/>
      <c r="JV531" s="128"/>
      <c r="KF531" s="128"/>
    </row>
    <row xmlns:x14ac="http://schemas.microsoft.com/office/spreadsheetml/2009/9/ac" r="532" s="3" customFormat="true" x14ac:dyDescent="0.25">
      <c r="A532" s="389"/>
      <c r="B532" s="128"/>
      <c r="L532" s="128"/>
      <c r="V532" s="128"/>
      <c r="AF532" s="128"/>
      <c r="AP532" s="434"/>
      <c r="AQ532" s="435"/>
      <c r="AR532" s="435"/>
      <c r="AS532" s="435"/>
      <c r="AT532" s="435"/>
      <c r="AU532" s="435"/>
      <c r="AV532" s="435"/>
      <c r="AW532" s="435"/>
      <c r="AX532" s="435"/>
      <c r="AY532" s="435"/>
      <c r="AZ532" s="434"/>
      <c r="BA532" s="435"/>
      <c r="BB532" s="435"/>
      <c r="BC532" s="435"/>
      <c r="BD532" s="435"/>
      <c r="BE532" s="435"/>
      <c r="BF532" s="435"/>
      <c r="BG532" s="435"/>
      <c r="BH532" s="435"/>
      <c r="BI532" s="435"/>
      <c r="BJ532" s="128"/>
      <c r="BT532" s="128"/>
      <c r="BU532" s="128"/>
      <c r="BV532" s="128"/>
      <c r="BW532" s="128"/>
      <c r="BX532" s="128"/>
      <c r="BY532" s="128"/>
      <c r="BZ532" s="128"/>
      <c r="CA532" s="128"/>
      <c r="CD532" s="434"/>
      <c r="CE532" s="435"/>
      <c r="CF532" s="435"/>
      <c r="CG532" s="435"/>
      <c r="CH532" s="435"/>
      <c r="CI532" s="435"/>
      <c r="CJ532" s="435"/>
      <c r="CK532" s="435"/>
      <c r="CL532" s="435"/>
      <c r="CM532" s="435"/>
      <c r="CN532" s="434"/>
      <c r="CO532" s="435"/>
      <c r="CP532" s="435"/>
      <c r="CQ532" s="435"/>
      <c r="CR532" s="435"/>
      <c r="CS532" s="435"/>
      <c r="CT532" s="435"/>
      <c r="CU532" s="435"/>
      <c r="CV532" s="435"/>
      <c r="CW532" s="435"/>
      <c r="CX532" s="128"/>
      <c r="DH532" s="128"/>
      <c r="DR532" s="434"/>
      <c r="DS532" s="435"/>
      <c r="DT532" s="435"/>
      <c r="DU532" s="435"/>
      <c r="DV532" s="435"/>
      <c r="DW532" s="435"/>
      <c r="DX532" s="435"/>
      <c r="DY532" s="435"/>
      <c r="DZ532" s="435"/>
      <c r="EA532" s="435"/>
      <c r="EB532" s="434"/>
      <c r="EC532" s="435"/>
      <c r="ED532" s="435"/>
      <c r="EE532" s="435"/>
      <c r="EF532" s="435"/>
      <c r="EG532" s="435"/>
      <c r="EH532" s="435"/>
      <c r="EI532" s="435"/>
      <c r="EJ532" s="435"/>
      <c r="EK532" s="435"/>
      <c r="EL532" s="128"/>
      <c r="EV532" s="128"/>
      <c r="FF532" s="128"/>
      <c r="FP532" s="128"/>
      <c r="FZ532" s="128"/>
      <c r="GJ532" s="128"/>
      <c r="GT532" s="128"/>
      <c r="HD532" s="128"/>
      <c r="HN532" s="128"/>
      <c r="HX532" s="128"/>
      <c r="IH532" s="128"/>
      <c r="IR532" s="128"/>
      <c r="JB532" s="128"/>
      <c r="JL532" s="128"/>
      <c r="JV532" s="128"/>
      <c r="KF532" s="128"/>
    </row>
    <row xmlns:x14ac="http://schemas.microsoft.com/office/spreadsheetml/2009/9/ac" r="533" s="3" customFormat="true" x14ac:dyDescent="0.25">
      <c r="A533" s="389"/>
      <c r="B533" s="128"/>
      <c r="L533" s="128"/>
      <c r="V533" s="128"/>
      <c r="AF533" s="128"/>
      <c r="AP533" s="434"/>
      <c r="AQ533" s="435"/>
      <c r="AR533" s="435"/>
      <c r="AS533" s="435"/>
      <c r="AT533" s="435"/>
      <c r="AU533" s="435"/>
      <c r="AV533" s="435"/>
      <c r="AW533" s="435"/>
      <c r="AX533" s="435"/>
      <c r="AY533" s="435"/>
      <c r="AZ533" s="434"/>
      <c r="BA533" s="435"/>
      <c r="BB533" s="435"/>
      <c r="BC533" s="435"/>
      <c r="BD533" s="435"/>
      <c r="BE533" s="435"/>
      <c r="BF533" s="435"/>
      <c r="BG533" s="435"/>
      <c r="BH533" s="435"/>
      <c r="BI533" s="435"/>
      <c r="BJ533" s="128"/>
      <c r="BT533" s="128"/>
      <c r="BU533" s="128"/>
      <c r="BV533" s="128"/>
      <c r="BW533" s="128"/>
      <c r="BX533" s="128"/>
      <c r="BY533" s="128"/>
      <c r="BZ533" s="128"/>
      <c r="CA533" s="128"/>
      <c r="CD533" s="434"/>
      <c r="CE533" s="435"/>
      <c r="CF533" s="435"/>
      <c r="CG533" s="435"/>
      <c r="CH533" s="435"/>
      <c r="CI533" s="435"/>
      <c r="CJ533" s="435"/>
      <c r="CK533" s="435"/>
      <c r="CL533" s="435"/>
      <c r="CM533" s="435"/>
      <c r="CN533" s="434"/>
      <c r="CO533" s="435"/>
      <c r="CP533" s="435"/>
      <c r="CQ533" s="435"/>
      <c r="CR533" s="435"/>
      <c r="CS533" s="435"/>
      <c r="CT533" s="435"/>
      <c r="CU533" s="435"/>
      <c r="CV533" s="435"/>
      <c r="CW533" s="435"/>
      <c r="CX533" s="128"/>
      <c r="DH533" s="128"/>
      <c r="DR533" s="434"/>
      <c r="DS533" s="435"/>
      <c r="DT533" s="435"/>
      <c r="DU533" s="435"/>
      <c r="DV533" s="435"/>
      <c r="DW533" s="435"/>
      <c r="DX533" s="435"/>
      <c r="DY533" s="435"/>
      <c r="DZ533" s="435"/>
      <c r="EA533" s="435"/>
      <c r="EB533" s="434"/>
      <c r="EC533" s="435"/>
      <c r="ED533" s="435"/>
      <c r="EE533" s="435"/>
      <c r="EF533" s="435"/>
      <c r="EG533" s="435"/>
      <c r="EH533" s="435"/>
      <c r="EI533" s="435"/>
      <c r="EJ533" s="435"/>
      <c r="EK533" s="435"/>
      <c r="EL533" s="128"/>
      <c r="EV533" s="128"/>
      <c r="FF533" s="128"/>
      <c r="FP533" s="128"/>
      <c r="FZ533" s="128"/>
      <c r="GJ533" s="128"/>
      <c r="GT533" s="128"/>
      <c r="HD533" s="128"/>
      <c r="HN533" s="128"/>
      <c r="HX533" s="128"/>
      <c r="IH533" s="128"/>
      <c r="IR533" s="128"/>
      <c r="JB533" s="128"/>
      <c r="JL533" s="128"/>
      <c r="JV533" s="128"/>
      <c r="KF533" s="128"/>
    </row>
    <row xmlns:x14ac="http://schemas.microsoft.com/office/spreadsheetml/2009/9/ac" r="534" s="3" customFormat="true" x14ac:dyDescent="0.25">
      <c r="A534" s="389"/>
      <c r="B534" s="128"/>
      <c r="L534" s="128"/>
      <c r="V534" s="128"/>
      <c r="AF534" s="128"/>
      <c r="AP534" s="434"/>
      <c r="AQ534" s="435"/>
      <c r="AR534" s="435"/>
      <c r="AS534" s="435"/>
      <c r="AT534" s="435"/>
      <c r="AU534" s="435"/>
      <c r="AV534" s="435"/>
      <c r="AW534" s="435"/>
      <c r="AX534" s="435"/>
      <c r="AY534" s="435"/>
      <c r="AZ534" s="434"/>
      <c r="BA534" s="435"/>
      <c r="BB534" s="435"/>
      <c r="BC534" s="435"/>
      <c r="BD534" s="435"/>
      <c r="BE534" s="435"/>
      <c r="BF534" s="435"/>
      <c r="BG534" s="435"/>
      <c r="BH534" s="435"/>
      <c r="BI534" s="435"/>
      <c r="BJ534" s="128"/>
      <c r="BT534" s="128"/>
      <c r="BU534" s="128"/>
      <c r="BV534" s="128"/>
      <c r="BW534" s="128"/>
      <c r="BX534" s="128"/>
      <c r="BY534" s="128"/>
      <c r="BZ534" s="128"/>
      <c r="CA534" s="128"/>
      <c r="CD534" s="434"/>
      <c r="CE534" s="435"/>
      <c r="CF534" s="435"/>
      <c r="CG534" s="435"/>
      <c r="CH534" s="435"/>
      <c r="CI534" s="435"/>
      <c r="CJ534" s="435"/>
      <c r="CK534" s="435"/>
      <c r="CL534" s="435"/>
      <c r="CM534" s="435"/>
      <c r="CN534" s="434"/>
      <c r="CO534" s="435"/>
      <c r="CP534" s="435"/>
      <c r="CQ534" s="435"/>
      <c r="CR534" s="435"/>
      <c r="CS534" s="435"/>
      <c r="CT534" s="435"/>
      <c r="CU534" s="435"/>
      <c r="CV534" s="435"/>
      <c r="CW534" s="435"/>
      <c r="CX534" s="128"/>
      <c r="DH534" s="128"/>
      <c r="DR534" s="434"/>
      <c r="DS534" s="435"/>
      <c r="DT534" s="435"/>
      <c r="DU534" s="435"/>
      <c r="DV534" s="435"/>
      <c r="DW534" s="435"/>
      <c r="DX534" s="435"/>
      <c r="DY534" s="435"/>
      <c r="DZ534" s="435"/>
      <c r="EA534" s="435"/>
      <c r="EB534" s="434"/>
      <c r="EC534" s="435"/>
      <c r="ED534" s="435"/>
      <c r="EE534" s="435"/>
      <c r="EF534" s="435"/>
      <c r="EG534" s="435"/>
      <c r="EH534" s="435"/>
      <c r="EI534" s="435"/>
      <c r="EJ534" s="435"/>
      <c r="EK534" s="435"/>
      <c r="EL534" s="128"/>
      <c r="EV534" s="128"/>
      <c r="FF534" s="128"/>
      <c r="FP534" s="128"/>
      <c r="FZ534" s="128"/>
      <c r="GJ534" s="128"/>
      <c r="GT534" s="128"/>
      <c r="HD534" s="128"/>
      <c r="HN534" s="128"/>
      <c r="HX534" s="128"/>
      <c r="IH534" s="128"/>
      <c r="IR534" s="128"/>
      <c r="JB534" s="128"/>
      <c r="JL534" s="128"/>
      <c r="JV534" s="128"/>
      <c r="KF534" s="128"/>
    </row>
    <row xmlns:x14ac="http://schemas.microsoft.com/office/spreadsheetml/2009/9/ac" r="535" s="3" customFormat="true" x14ac:dyDescent="0.25">
      <c r="A535" s="389"/>
      <c r="B535" s="128"/>
      <c r="L535" s="128"/>
      <c r="V535" s="128"/>
      <c r="AF535" s="128"/>
      <c r="AP535" s="434"/>
      <c r="AQ535" s="435"/>
      <c r="AR535" s="435"/>
      <c r="AS535" s="435"/>
      <c r="AT535" s="435"/>
      <c r="AU535" s="435"/>
      <c r="AV535" s="435"/>
      <c r="AW535" s="435"/>
      <c r="AX535" s="435"/>
      <c r="AY535" s="435"/>
      <c r="AZ535" s="434"/>
      <c r="BA535" s="435"/>
      <c r="BB535" s="435"/>
      <c r="BC535" s="435"/>
      <c r="BD535" s="435"/>
      <c r="BE535" s="435"/>
      <c r="BF535" s="435"/>
      <c r="BG535" s="435"/>
      <c r="BH535" s="435"/>
      <c r="BI535" s="435"/>
      <c r="BJ535" s="128"/>
      <c r="BT535" s="128"/>
      <c r="BU535" s="128"/>
      <c r="BV535" s="128"/>
      <c r="BW535" s="128"/>
      <c r="BX535" s="128"/>
      <c r="BY535" s="128"/>
      <c r="BZ535" s="128"/>
      <c r="CA535" s="128"/>
      <c r="CD535" s="434"/>
      <c r="CE535" s="435"/>
      <c r="CF535" s="435"/>
      <c r="CG535" s="435"/>
      <c r="CH535" s="435"/>
      <c r="CI535" s="435"/>
      <c r="CJ535" s="435"/>
      <c r="CK535" s="435"/>
      <c r="CL535" s="435"/>
      <c r="CM535" s="435"/>
      <c r="CN535" s="434"/>
      <c r="CO535" s="435"/>
      <c r="CP535" s="435"/>
      <c r="CQ535" s="435"/>
      <c r="CR535" s="435"/>
      <c r="CS535" s="435"/>
      <c r="CT535" s="435"/>
      <c r="CU535" s="435"/>
      <c r="CV535" s="435"/>
      <c r="CW535" s="435"/>
      <c r="CX535" s="128"/>
      <c r="DH535" s="128"/>
      <c r="DR535" s="434"/>
      <c r="DS535" s="435"/>
      <c r="DT535" s="435"/>
      <c r="DU535" s="435"/>
      <c r="DV535" s="435"/>
      <c r="DW535" s="435"/>
      <c r="DX535" s="435"/>
      <c r="DY535" s="435"/>
      <c r="DZ535" s="435"/>
      <c r="EA535" s="435"/>
      <c r="EB535" s="434"/>
      <c r="EC535" s="435"/>
      <c r="ED535" s="435"/>
      <c r="EE535" s="435"/>
      <c r="EF535" s="435"/>
      <c r="EG535" s="435"/>
      <c r="EH535" s="435"/>
      <c r="EI535" s="435"/>
      <c r="EJ535" s="435"/>
      <c r="EK535" s="435"/>
      <c r="EL535" s="128"/>
      <c r="EV535" s="128"/>
      <c r="FF535" s="128"/>
      <c r="FP535" s="128"/>
      <c r="FZ535" s="128"/>
      <c r="GJ535" s="128"/>
      <c r="GT535" s="128"/>
      <c r="HD535" s="128"/>
      <c r="HN535" s="128"/>
      <c r="HX535" s="128"/>
      <c r="IH535" s="128"/>
      <c r="IR535" s="128"/>
      <c r="JB535" s="128"/>
      <c r="JL535" s="128"/>
      <c r="JV535" s="128"/>
      <c r="KF535" s="128"/>
    </row>
    <row xmlns:x14ac="http://schemas.microsoft.com/office/spreadsheetml/2009/9/ac" r="536" s="3" customFormat="true" x14ac:dyDescent="0.25">
      <c r="A536" s="389"/>
      <c r="B536" s="128"/>
      <c r="L536" s="128"/>
      <c r="V536" s="128"/>
      <c r="AF536" s="128"/>
      <c r="AP536" s="434"/>
      <c r="AQ536" s="435"/>
      <c r="AR536" s="435"/>
      <c r="AS536" s="435"/>
      <c r="AT536" s="435"/>
      <c r="AU536" s="435"/>
      <c r="AV536" s="435"/>
      <c r="AW536" s="435"/>
      <c r="AX536" s="435"/>
      <c r="AY536" s="435"/>
      <c r="AZ536" s="434"/>
      <c r="BA536" s="435"/>
      <c r="BB536" s="435"/>
      <c r="BC536" s="435"/>
      <c r="BD536" s="435"/>
      <c r="BE536" s="435"/>
      <c r="BF536" s="435"/>
      <c r="BG536" s="435"/>
      <c r="BH536" s="435"/>
      <c r="BI536" s="435"/>
      <c r="BJ536" s="128"/>
      <c r="BT536" s="128"/>
      <c r="BU536" s="128"/>
      <c r="BV536" s="128"/>
      <c r="BW536" s="128"/>
      <c r="BX536" s="128"/>
      <c r="BY536" s="128"/>
      <c r="BZ536" s="128"/>
      <c r="CA536" s="128"/>
      <c r="CD536" s="434"/>
      <c r="CE536" s="435"/>
      <c r="CF536" s="435"/>
      <c r="CG536" s="435"/>
      <c r="CH536" s="435"/>
      <c r="CI536" s="435"/>
      <c r="CJ536" s="435"/>
      <c r="CK536" s="435"/>
      <c r="CL536" s="435"/>
      <c r="CM536" s="435"/>
      <c r="CN536" s="434"/>
      <c r="CO536" s="435"/>
      <c r="CP536" s="435"/>
      <c r="CQ536" s="435"/>
      <c r="CR536" s="435"/>
      <c r="CS536" s="435"/>
      <c r="CT536" s="435"/>
      <c r="CU536" s="435"/>
      <c r="CV536" s="435"/>
      <c r="CW536" s="435"/>
      <c r="CX536" s="128"/>
      <c r="DH536" s="128"/>
      <c r="DR536" s="434"/>
      <c r="DS536" s="435"/>
      <c r="DT536" s="435"/>
      <c r="DU536" s="435"/>
      <c r="DV536" s="435"/>
      <c r="DW536" s="435"/>
      <c r="DX536" s="435"/>
      <c r="DY536" s="435"/>
      <c r="DZ536" s="435"/>
      <c r="EA536" s="435"/>
      <c r="EB536" s="434"/>
      <c r="EC536" s="435"/>
      <c r="ED536" s="435"/>
      <c r="EE536" s="435"/>
      <c r="EF536" s="435"/>
      <c r="EG536" s="435"/>
      <c r="EH536" s="435"/>
      <c r="EI536" s="435"/>
      <c r="EJ536" s="435"/>
      <c r="EK536" s="435"/>
      <c r="EL536" s="128"/>
      <c r="EV536" s="128"/>
      <c r="FF536" s="128"/>
      <c r="FP536" s="128"/>
      <c r="FZ536" s="128"/>
      <c r="GJ536" s="128"/>
      <c r="GT536" s="128"/>
      <c r="HD536" s="128"/>
      <c r="HN536" s="128"/>
      <c r="HX536" s="128"/>
      <c r="IH536" s="128"/>
      <c r="IR536" s="128"/>
      <c r="JB536" s="128"/>
      <c r="JL536" s="128"/>
      <c r="JV536" s="128"/>
      <c r="KF536" s="128"/>
    </row>
    <row xmlns:x14ac="http://schemas.microsoft.com/office/spreadsheetml/2009/9/ac" r="537" s="3" customFormat="true" x14ac:dyDescent="0.25">
      <c r="A537" s="389"/>
      <c r="B537" s="128"/>
      <c r="L537" s="128"/>
      <c r="V537" s="128"/>
      <c r="AF537" s="128"/>
      <c r="AP537" s="434"/>
      <c r="AQ537" s="435"/>
      <c r="AR537" s="435"/>
      <c r="AS537" s="435"/>
      <c r="AT537" s="435"/>
      <c r="AU537" s="435"/>
      <c r="AV537" s="435"/>
      <c r="AW537" s="435"/>
      <c r="AX537" s="435"/>
      <c r="AY537" s="435"/>
      <c r="AZ537" s="434"/>
      <c r="BA537" s="435"/>
      <c r="BB537" s="435"/>
      <c r="BC537" s="435"/>
      <c r="BD537" s="435"/>
      <c r="BE537" s="435"/>
      <c r="BF537" s="435"/>
      <c r="BG537" s="435"/>
      <c r="BH537" s="435"/>
      <c r="BI537" s="435"/>
      <c r="BJ537" s="128"/>
      <c r="BT537" s="128"/>
      <c r="BU537" s="128"/>
      <c r="BV537" s="128"/>
      <c r="BW537" s="128"/>
      <c r="BX537" s="128"/>
      <c r="BY537" s="128"/>
      <c r="BZ537" s="128"/>
      <c r="CA537" s="128"/>
      <c r="CD537" s="434"/>
      <c r="CE537" s="435"/>
      <c r="CF537" s="435"/>
      <c r="CG537" s="435"/>
      <c r="CH537" s="435"/>
      <c r="CI537" s="435"/>
      <c r="CJ537" s="435"/>
      <c r="CK537" s="435"/>
      <c r="CL537" s="435"/>
      <c r="CM537" s="435"/>
      <c r="CN537" s="434"/>
      <c r="CO537" s="435"/>
      <c r="CP537" s="435"/>
      <c r="CQ537" s="435"/>
      <c r="CR537" s="435"/>
      <c r="CS537" s="435"/>
      <c r="CT537" s="435"/>
      <c r="CU537" s="435"/>
      <c r="CV537" s="435"/>
      <c r="CW537" s="435"/>
      <c r="CX537" s="128"/>
      <c r="DH537" s="128"/>
      <c r="DR537" s="434"/>
      <c r="DS537" s="435"/>
      <c r="DT537" s="435"/>
      <c r="DU537" s="435"/>
      <c r="DV537" s="435"/>
      <c r="DW537" s="435"/>
      <c r="DX537" s="435"/>
      <c r="DY537" s="435"/>
      <c r="DZ537" s="435"/>
      <c r="EA537" s="435"/>
      <c r="EB537" s="434"/>
      <c r="EC537" s="435"/>
      <c r="ED537" s="435"/>
      <c r="EE537" s="435"/>
      <c r="EF537" s="435"/>
      <c r="EG537" s="435"/>
      <c r="EH537" s="435"/>
      <c r="EI537" s="435"/>
      <c r="EJ537" s="435"/>
      <c r="EK537" s="435"/>
      <c r="EL537" s="128"/>
      <c r="EV537" s="128"/>
      <c r="FF537" s="128"/>
      <c r="FP537" s="128"/>
      <c r="FZ537" s="128"/>
      <c r="GJ537" s="128"/>
      <c r="GT537" s="128"/>
      <c r="HD537" s="128"/>
      <c r="HN537" s="128"/>
      <c r="HX537" s="128"/>
      <c r="IH537" s="128"/>
      <c r="IR537" s="128"/>
      <c r="JB537" s="128"/>
      <c r="JL537" s="128"/>
      <c r="JV537" s="128"/>
      <c r="KF537" s="128"/>
    </row>
    <row xmlns:x14ac="http://schemas.microsoft.com/office/spreadsheetml/2009/9/ac" r="538" s="3" customFormat="true" x14ac:dyDescent="0.25">
      <c r="A538" s="389"/>
      <c r="B538" s="128"/>
      <c r="L538" s="128"/>
      <c r="V538" s="128"/>
      <c r="AF538" s="128"/>
      <c r="AP538" s="434"/>
      <c r="AQ538" s="435"/>
      <c r="AR538" s="435"/>
      <c r="AS538" s="435"/>
      <c r="AT538" s="435"/>
      <c r="AU538" s="435"/>
      <c r="AV538" s="435"/>
      <c r="AW538" s="435"/>
      <c r="AX538" s="435"/>
      <c r="AY538" s="435"/>
      <c r="AZ538" s="434"/>
      <c r="BA538" s="435"/>
      <c r="BB538" s="435"/>
      <c r="BC538" s="435"/>
      <c r="BD538" s="435"/>
      <c r="BE538" s="435"/>
      <c r="BF538" s="435"/>
      <c r="BG538" s="435"/>
      <c r="BH538" s="435"/>
      <c r="BI538" s="435"/>
      <c r="BJ538" s="128"/>
      <c r="BT538" s="128"/>
      <c r="BU538" s="128"/>
      <c r="BV538" s="128"/>
      <c r="BW538" s="128"/>
      <c r="BX538" s="128"/>
      <c r="BY538" s="128"/>
      <c r="BZ538" s="128"/>
      <c r="CA538" s="128"/>
      <c r="CD538" s="434"/>
      <c r="CE538" s="435"/>
      <c r="CF538" s="435"/>
      <c r="CG538" s="435"/>
      <c r="CH538" s="435"/>
      <c r="CI538" s="435"/>
      <c r="CJ538" s="435"/>
      <c r="CK538" s="435"/>
      <c r="CL538" s="435"/>
      <c r="CM538" s="435"/>
      <c r="CN538" s="434"/>
      <c r="CO538" s="435"/>
      <c r="CP538" s="435"/>
      <c r="CQ538" s="435"/>
      <c r="CR538" s="435"/>
      <c r="CS538" s="435"/>
      <c r="CT538" s="435"/>
      <c r="CU538" s="435"/>
      <c r="CV538" s="435"/>
      <c r="CW538" s="435"/>
      <c r="CX538" s="128"/>
      <c r="DH538" s="128"/>
      <c r="DR538" s="434"/>
      <c r="DS538" s="435"/>
      <c r="DT538" s="435"/>
      <c r="DU538" s="435"/>
      <c r="DV538" s="435"/>
      <c r="DW538" s="435"/>
      <c r="DX538" s="435"/>
      <c r="DY538" s="435"/>
      <c r="DZ538" s="435"/>
      <c r="EA538" s="435"/>
      <c r="EB538" s="434"/>
      <c r="EC538" s="435"/>
      <c r="ED538" s="435"/>
      <c r="EE538" s="435"/>
      <c r="EF538" s="435"/>
      <c r="EG538" s="435"/>
      <c r="EH538" s="435"/>
      <c r="EI538" s="435"/>
      <c r="EJ538" s="435"/>
      <c r="EK538" s="435"/>
      <c r="EL538" s="128"/>
      <c r="EV538" s="128"/>
      <c r="FF538" s="128"/>
      <c r="FP538" s="128"/>
      <c r="FZ538" s="128"/>
      <c r="GJ538" s="128"/>
      <c r="GT538" s="128"/>
      <c r="HD538" s="128"/>
      <c r="HN538" s="128"/>
      <c r="HX538" s="128"/>
      <c r="IH538" s="128"/>
      <c r="IR538" s="128"/>
      <c r="JB538" s="128"/>
      <c r="JL538" s="128"/>
      <c r="JV538" s="128"/>
      <c r="KF538" s="128"/>
    </row>
    <row xmlns:x14ac="http://schemas.microsoft.com/office/spreadsheetml/2009/9/ac" r="539" s="3" customFormat="true" x14ac:dyDescent="0.25">
      <c r="A539" s="389"/>
      <c r="B539" s="128"/>
      <c r="L539" s="128"/>
      <c r="V539" s="128"/>
      <c r="AF539" s="128"/>
      <c r="AP539" s="434"/>
      <c r="AQ539" s="435"/>
      <c r="AR539" s="435"/>
      <c r="AS539" s="435"/>
      <c r="AT539" s="435"/>
      <c r="AU539" s="435"/>
      <c r="AV539" s="435"/>
      <c r="AW539" s="435"/>
      <c r="AX539" s="435"/>
      <c r="AY539" s="435"/>
      <c r="AZ539" s="434"/>
      <c r="BA539" s="435"/>
      <c r="BB539" s="435"/>
      <c r="BC539" s="435"/>
      <c r="BD539" s="435"/>
      <c r="BE539" s="435"/>
      <c r="BF539" s="435"/>
      <c r="BG539" s="435"/>
      <c r="BH539" s="435"/>
      <c r="BI539" s="435"/>
      <c r="BJ539" s="128"/>
      <c r="BT539" s="128"/>
      <c r="BU539" s="128"/>
      <c r="BV539" s="128"/>
      <c r="BW539" s="128"/>
      <c r="BX539" s="128"/>
      <c r="BY539" s="128"/>
      <c r="BZ539" s="128"/>
      <c r="CA539" s="128"/>
      <c r="CD539" s="434"/>
      <c r="CE539" s="435"/>
      <c r="CF539" s="435"/>
      <c r="CG539" s="435"/>
      <c r="CH539" s="435"/>
      <c r="CI539" s="435"/>
      <c r="CJ539" s="435"/>
      <c r="CK539" s="435"/>
      <c r="CL539" s="435"/>
      <c r="CM539" s="435"/>
      <c r="CN539" s="434"/>
      <c r="CO539" s="435"/>
      <c r="CP539" s="435"/>
      <c r="CQ539" s="435"/>
      <c r="CR539" s="435"/>
      <c r="CS539" s="435"/>
      <c r="CT539" s="435"/>
      <c r="CU539" s="435"/>
      <c r="CV539" s="435"/>
      <c r="CW539" s="435"/>
      <c r="CX539" s="128"/>
      <c r="DH539" s="128"/>
      <c r="DR539" s="434"/>
      <c r="DS539" s="435"/>
      <c r="DT539" s="435"/>
      <c r="DU539" s="435"/>
      <c r="DV539" s="435"/>
      <c r="DW539" s="435"/>
      <c r="DX539" s="435"/>
      <c r="DY539" s="435"/>
      <c r="DZ539" s="435"/>
      <c r="EA539" s="435"/>
      <c r="EB539" s="434"/>
      <c r="EC539" s="435"/>
      <c r="ED539" s="435"/>
      <c r="EE539" s="435"/>
      <c r="EF539" s="435"/>
      <c r="EG539" s="435"/>
      <c r="EH539" s="435"/>
      <c r="EI539" s="435"/>
      <c r="EJ539" s="435"/>
      <c r="EK539" s="435"/>
      <c r="EL539" s="128"/>
      <c r="EV539" s="128"/>
      <c r="FF539" s="128"/>
      <c r="FP539" s="128"/>
      <c r="FZ539" s="128"/>
      <c r="GJ539" s="128"/>
      <c r="GT539" s="128"/>
      <c r="HD539" s="128"/>
      <c r="HN539" s="128"/>
      <c r="HX539" s="128"/>
      <c r="IH539" s="128"/>
      <c r="IR539" s="128"/>
      <c r="JB539" s="128"/>
      <c r="JL539" s="128"/>
      <c r="JV539" s="128"/>
      <c r="KF539" s="128"/>
    </row>
    <row xmlns:x14ac="http://schemas.microsoft.com/office/spreadsheetml/2009/9/ac" r="540" s="3" customFormat="true" x14ac:dyDescent="0.25">
      <c r="A540" s="389"/>
      <c r="B540" s="128"/>
      <c r="L540" s="128"/>
      <c r="V540" s="128"/>
      <c r="AF540" s="128"/>
      <c r="AP540" s="434"/>
      <c r="AQ540" s="435"/>
      <c r="AR540" s="435"/>
      <c r="AS540" s="435"/>
      <c r="AT540" s="435"/>
      <c r="AU540" s="435"/>
      <c r="AV540" s="435"/>
      <c r="AW540" s="435"/>
      <c r="AX540" s="435"/>
      <c r="AY540" s="435"/>
      <c r="AZ540" s="434"/>
      <c r="BA540" s="435"/>
      <c r="BB540" s="435"/>
      <c r="BC540" s="435"/>
      <c r="BD540" s="435"/>
      <c r="BE540" s="435"/>
      <c r="BF540" s="435"/>
      <c r="BG540" s="435"/>
      <c r="BH540" s="435"/>
      <c r="BI540" s="435"/>
      <c r="BJ540" s="128"/>
      <c r="BT540" s="128"/>
      <c r="BU540" s="128"/>
      <c r="BV540" s="128"/>
      <c r="BW540" s="128"/>
      <c r="BX540" s="128"/>
      <c r="BY540" s="128"/>
      <c r="BZ540" s="128"/>
      <c r="CA540" s="128"/>
      <c r="CD540" s="434"/>
      <c r="CE540" s="435"/>
      <c r="CF540" s="435"/>
      <c r="CG540" s="435"/>
      <c r="CH540" s="435"/>
      <c r="CI540" s="435"/>
      <c r="CJ540" s="435"/>
      <c r="CK540" s="435"/>
      <c r="CL540" s="435"/>
      <c r="CM540" s="435"/>
      <c r="CN540" s="434"/>
      <c r="CO540" s="435"/>
      <c r="CP540" s="435"/>
      <c r="CQ540" s="435"/>
      <c r="CR540" s="435"/>
      <c r="CS540" s="435"/>
      <c r="CT540" s="435"/>
      <c r="CU540" s="435"/>
      <c r="CV540" s="435"/>
      <c r="CW540" s="435"/>
      <c r="CX540" s="128"/>
      <c r="DH540" s="128"/>
      <c r="DR540" s="434"/>
      <c r="DS540" s="435"/>
      <c r="DT540" s="435"/>
      <c r="DU540" s="435"/>
      <c r="DV540" s="435"/>
      <c r="DW540" s="435"/>
      <c r="DX540" s="435"/>
      <c r="DY540" s="435"/>
      <c r="DZ540" s="435"/>
      <c r="EA540" s="435"/>
      <c r="EB540" s="434"/>
      <c r="EC540" s="435"/>
      <c r="ED540" s="435"/>
      <c r="EE540" s="435"/>
      <c r="EF540" s="435"/>
      <c r="EG540" s="435"/>
      <c r="EH540" s="435"/>
      <c r="EI540" s="435"/>
      <c r="EJ540" s="435"/>
      <c r="EK540" s="435"/>
      <c r="EL540" s="128"/>
      <c r="EV540" s="128"/>
      <c r="FF540" s="128"/>
      <c r="FP540" s="128"/>
      <c r="FZ540" s="128"/>
      <c r="GJ540" s="128"/>
      <c r="GT540" s="128"/>
      <c r="HD540" s="128"/>
      <c r="HN540" s="128"/>
      <c r="HX540" s="128"/>
      <c r="IH540" s="128"/>
      <c r="IR540" s="128"/>
      <c r="JB540" s="128"/>
      <c r="JL540" s="128"/>
      <c r="JV540" s="128"/>
      <c r="KF540" s="128"/>
    </row>
    <row xmlns:x14ac="http://schemas.microsoft.com/office/spreadsheetml/2009/9/ac" r="541" s="3" customFormat="true" x14ac:dyDescent="0.25">
      <c r="A541" s="389"/>
      <c r="B541" s="128"/>
      <c r="L541" s="128"/>
      <c r="V541" s="128"/>
      <c r="AF541" s="128"/>
      <c r="AP541" s="434"/>
      <c r="AQ541" s="435"/>
      <c r="AR541" s="435"/>
      <c r="AS541" s="435"/>
      <c r="AT541" s="435"/>
      <c r="AU541" s="435"/>
      <c r="AV541" s="435"/>
      <c r="AW541" s="435"/>
      <c r="AX541" s="435"/>
      <c r="AY541" s="435"/>
      <c r="AZ541" s="434"/>
      <c r="BA541" s="435"/>
      <c r="BB541" s="435"/>
      <c r="BC541" s="435"/>
      <c r="BD541" s="435"/>
      <c r="BE541" s="435"/>
      <c r="BF541" s="435"/>
      <c r="BG541" s="435"/>
      <c r="BH541" s="435"/>
      <c r="BI541" s="435"/>
      <c r="BJ541" s="128"/>
      <c r="BT541" s="128"/>
      <c r="BU541" s="128"/>
      <c r="BV541" s="128"/>
      <c r="BW541" s="128"/>
      <c r="BX541" s="128"/>
      <c r="BY541" s="128"/>
      <c r="BZ541" s="128"/>
      <c r="CA541" s="128"/>
      <c r="CD541" s="434"/>
      <c r="CE541" s="435"/>
      <c r="CF541" s="435"/>
      <c r="CG541" s="435"/>
      <c r="CH541" s="435"/>
      <c r="CI541" s="435"/>
      <c r="CJ541" s="435"/>
      <c r="CK541" s="435"/>
      <c r="CL541" s="435"/>
      <c r="CM541" s="435"/>
      <c r="CN541" s="434"/>
      <c r="CO541" s="435"/>
      <c r="CP541" s="435"/>
      <c r="CQ541" s="435"/>
      <c r="CR541" s="435"/>
      <c r="CS541" s="435"/>
      <c r="CT541" s="435"/>
      <c r="CU541" s="435"/>
      <c r="CV541" s="435"/>
      <c r="CW541" s="435"/>
      <c r="CX541" s="128"/>
      <c r="DH541" s="128"/>
      <c r="DR541" s="434"/>
      <c r="DS541" s="435"/>
      <c r="DT541" s="435"/>
      <c r="DU541" s="435"/>
      <c r="DV541" s="435"/>
      <c r="DW541" s="435"/>
      <c r="DX541" s="435"/>
      <c r="DY541" s="435"/>
      <c r="DZ541" s="435"/>
      <c r="EA541" s="435"/>
      <c r="EB541" s="434"/>
      <c r="EC541" s="435"/>
      <c r="ED541" s="435"/>
      <c r="EE541" s="435"/>
      <c r="EF541" s="435"/>
      <c r="EG541" s="435"/>
      <c r="EH541" s="435"/>
      <c r="EI541" s="435"/>
      <c r="EJ541" s="435"/>
      <c r="EK541" s="435"/>
      <c r="EL541" s="128"/>
      <c r="EV541" s="128"/>
      <c r="FF541" s="128"/>
      <c r="FP541" s="128"/>
      <c r="FZ541" s="128"/>
      <c r="GJ541" s="128"/>
      <c r="GT541" s="128"/>
      <c r="HD541" s="128"/>
      <c r="HN541" s="128"/>
      <c r="HX541" s="128"/>
      <c r="IH541" s="128"/>
      <c r="IR541" s="128"/>
      <c r="JB541" s="128"/>
      <c r="JL541" s="128"/>
      <c r="JV541" s="128"/>
      <c r="KF541" s="128"/>
    </row>
    <row xmlns:x14ac="http://schemas.microsoft.com/office/spreadsheetml/2009/9/ac" r="542" s="3" customFormat="true" x14ac:dyDescent="0.25">
      <c r="A542" s="389"/>
      <c r="B542" s="128"/>
      <c r="L542" s="128"/>
      <c r="V542" s="128"/>
      <c r="AF542" s="128"/>
      <c r="AP542" s="434"/>
      <c r="AQ542" s="435"/>
      <c r="AR542" s="435"/>
      <c r="AS542" s="435"/>
      <c r="AT542" s="435"/>
      <c r="AU542" s="435"/>
      <c r="AV542" s="435"/>
      <c r="AW542" s="435"/>
      <c r="AX542" s="435"/>
      <c r="AY542" s="435"/>
      <c r="AZ542" s="434"/>
      <c r="BA542" s="435"/>
      <c r="BB542" s="435"/>
      <c r="BC542" s="435"/>
      <c r="BD542" s="435"/>
      <c r="BE542" s="435"/>
      <c r="BF542" s="435"/>
      <c r="BG542" s="435"/>
      <c r="BH542" s="435"/>
      <c r="BI542" s="435"/>
      <c r="BJ542" s="128"/>
      <c r="BT542" s="128"/>
      <c r="BU542" s="128"/>
      <c r="BV542" s="128"/>
      <c r="BW542" s="128"/>
      <c r="BX542" s="128"/>
      <c r="BY542" s="128"/>
      <c r="BZ542" s="128"/>
      <c r="CA542" s="128"/>
      <c r="CD542" s="434"/>
      <c r="CE542" s="435"/>
      <c r="CF542" s="435"/>
      <c r="CG542" s="435"/>
      <c r="CH542" s="435"/>
      <c r="CI542" s="435"/>
      <c r="CJ542" s="435"/>
      <c r="CK542" s="435"/>
      <c r="CL542" s="435"/>
      <c r="CM542" s="435"/>
      <c r="CN542" s="434"/>
      <c r="CO542" s="435"/>
      <c r="CP542" s="435"/>
      <c r="CQ542" s="435"/>
      <c r="CR542" s="435"/>
      <c r="CS542" s="435"/>
      <c r="CT542" s="435"/>
      <c r="CU542" s="435"/>
      <c r="CV542" s="435"/>
      <c r="CW542" s="435"/>
      <c r="CX542" s="128"/>
      <c r="DH542" s="128"/>
      <c r="DR542" s="434"/>
      <c r="DS542" s="435"/>
      <c r="DT542" s="435"/>
      <c r="DU542" s="435"/>
      <c r="DV542" s="435"/>
      <c r="DW542" s="435"/>
      <c r="DX542" s="435"/>
      <c r="DY542" s="435"/>
      <c r="DZ542" s="435"/>
      <c r="EA542" s="435"/>
      <c r="EB542" s="434"/>
      <c r="EC542" s="435"/>
      <c r="ED542" s="435"/>
      <c r="EE542" s="435"/>
      <c r="EF542" s="435"/>
      <c r="EG542" s="435"/>
      <c r="EH542" s="435"/>
      <c r="EI542" s="435"/>
      <c r="EJ542" s="435"/>
      <c r="EK542" s="435"/>
      <c r="EL542" s="128"/>
      <c r="EV542" s="128"/>
      <c r="FF542" s="128"/>
      <c r="FP542" s="128"/>
      <c r="FZ542" s="128"/>
      <c r="GJ542" s="128"/>
      <c r="GT542" s="128"/>
      <c r="HD542" s="128"/>
      <c r="HN542" s="128"/>
      <c r="HX542" s="128"/>
      <c r="IH542" s="128"/>
      <c r="IR542" s="128"/>
      <c r="JB542" s="128"/>
      <c r="JL542" s="128"/>
      <c r="JV542" s="128"/>
      <c r="KF542" s="128"/>
    </row>
    <row xmlns:x14ac="http://schemas.microsoft.com/office/spreadsheetml/2009/9/ac" r="543" s="3" customFormat="true" x14ac:dyDescent="0.25">
      <c r="A543" s="389"/>
      <c r="B543" s="128"/>
      <c r="L543" s="128"/>
      <c r="V543" s="128"/>
      <c r="AF543" s="128"/>
      <c r="AP543" s="434"/>
      <c r="AQ543" s="435"/>
      <c r="AR543" s="435"/>
      <c r="AS543" s="435"/>
      <c r="AT543" s="435"/>
      <c r="AU543" s="435"/>
      <c r="AV543" s="435"/>
      <c r="AW543" s="435"/>
      <c r="AX543" s="435"/>
      <c r="AY543" s="435"/>
      <c r="AZ543" s="434"/>
      <c r="BA543" s="435"/>
      <c r="BB543" s="435"/>
      <c r="BC543" s="435"/>
      <c r="BD543" s="435"/>
      <c r="BE543" s="435"/>
      <c r="BF543" s="435"/>
      <c r="BG543" s="435"/>
      <c r="BH543" s="435"/>
      <c r="BI543" s="435"/>
      <c r="BJ543" s="128"/>
      <c r="BT543" s="128"/>
      <c r="BU543" s="128"/>
      <c r="BV543" s="128"/>
      <c r="BW543" s="128"/>
      <c r="BX543" s="128"/>
      <c r="BY543" s="128"/>
      <c r="BZ543" s="128"/>
      <c r="CA543" s="128"/>
      <c r="CD543" s="434"/>
      <c r="CE543" s="435"/>
      <c r="CF543" s="435"/>
      <c r="CG543" s="435"/>
      <c r="CH543" s="435"/>
      <c r="CI543" s="435"/>
      <c r="CJ543" s="435"/>
      <c r="CK543" s="435"/>
      <c r="CL543" s="435"/>
      <c r="CM543" s="435"/>
      <c r="CN543" s="434"/>
      <c r="CO543" s="435"/>
      <c r="CP543" s="435"/>
      <c r="CQ543" s="435"/>
      <c r="CR543" s="435"/>
      <c r="CS543" s="435"/>
      <c r="CT543" s="435"/>
      <c r="CU543" s="435"/>
      <c r="CV543" s="435"/>
      <c r="CW543" s="435"/>
      <c r="CX543" s="128"/>
      <c r="DH543" s="128"/>
      <c r="DR543" s="434"/>
      <c r="DS543" s="435"/>
      <c r="DT543" s="435"/>
      <c r="DU543" s="435"/>
      <c r="DV543" s="435"/>
      <c r="DW543" s="435"/>
      <c r="DX543" s="435"/>
      <c r="DY543" s="435"/>
      <c r="DZ543" s="435"/>
      <c r="EA543" s="435"/>
      <c r="EB543" s="434"/>
      <c r="EC543" s="435"/>
      <c r="ED543" s="435"/>
      <c r="EE543" s="435"/>
      <c r="EF543" s="435"/>
      <c r="EG543" s="435"/>
      <c r="EH543" s="435"/>
      <c r="EI543" s="435"/>
      <c r="EJ543" s="435"/>
      <c r="EK543" s="435"/>
      <c r="EL543" s="128"/>
      <c r="EV543" s="128"/>
      <c r="FF543" s="128"/>
      <c r="FP543" s="128"/>
      <c r="FZ543" s="128"/>
      <c r="GJ543" s="128"/>
      <c r="GT543" s="128"/>
      <c r="HD543" s="128"/>
      <c r="HN543" s="128"/>
      <c r="HX543" s="128"/>
      <c r="IH543" s="128"/>
      <c r="IR543" s="128"/>
      <c r="JB543" s="128"/>
      <c r="JL543" s="128"/>
      <c r="JV543" s="128"/>
      <c r="KF543" s="128"/>
    </row>
    <row xmlns:x14ac="http://schemas.microsoft.com/office/spreadsheetml/2009/9/ac" r="544" s="3" customFormat="true" x14ac:dyDescent="0.25">
      <c r="A544" s="389"/>
      <c r="B544" s="128"/>
      <c r="L544" s="128"/>
      <c r="V544" s="128"/>
      <c r="AF544" s="128"/>
      <c r="AP544" s="434"/>
      <c r="AQ544" s="435"/>
      <c r="AR544" s="435"/>
      <c r="AS544" s="435"/>
      <c r="AT544" s="435"/>
      <c r="AU544" s="435"/>
      <c r="AV544" s="435"/>
      <c r="AW544" s="435"/>
      <c r="AX544" s="435"/>
      <c r="AY544" s="435"/>
      <c r="AZ544" s="434"/>
      <c r="BA544" s="435"/>
      <c r="BB544" s="435"/>
      <c r="BC544" s="435"/>
      <c r="BD544" s="435"/>
      <c r="BE544" s="435"/>
      <c r="BF544" s="435"/>
      <c r="BG544" s="435"/>
      <c r="BH544" s="435"/>
      <c r="BI544" s="435"/>
      <c r="BJ544" s="128"/>
      <c r="BT544" s="128"/>
      <c r="BU544" s="128"/>
      <c r="BV544" s="128"/>
      <c r="BW544" s="128"/>
      <c r="BX544" s="128"/>
      <c r="BY544" s="128"/>
      <c r="BZ544" s="128"/>
      <c r="CA544" s="128"/>
      <c r="CD544" s="434"/>
      <c r="CE544" s="435"/>
      <c r="CF544" s="435"/>
      <c r="CG544" s="435"/>
      <c r="CH544" s="435"/>
      <c r="CI544" s="435"/>
      <c r="CJ544" s="435"/>
      <c r="CK544" s="435"/>
      <c r="CL544" s="435"/>
      <c r="CM544" s="435"/>
      <c r="CN544" s="434"/>
      <c r="CO544" s="435"/>
      <c r="CP544" s="435"/>
      <c r="CQ544" s="435"/>
      <c r="CR544" s="435"/>
      <c r="CS544" s="435"/>
      <c r="CT544" s="435"/>
      <c r="CU544" s="435"/>
      <c r="CV544" s="435"/>
      <c r="CW544" s="435"/>
      <c r="CX544" s="128"/>
      <c r="DH544" s="128"/>
      <c r="DR544" s="434"/>
      <c r="DS544" s="435"/>
      <c r="DT544" s="435"/>
      <c r="DU544" s="435"/>
      <c r="DV544" s="435"/>
      <c r="DW544" s="435"/>
      <c r="DX544" s="435"/>
      <c r="DY544" s="435"/>
      <c r="DZ544" s="435"/>
      <c r="EA544" s="435"/>
      <c r="EB544" s="434"/>
      <c r="EC544" s="435"/>
      <c r="ED544" s="435"/>
      <c r="EE544" s="435"/>
      <c r="EF544" s="435"/>
      <c r="EG544" s="435"/>
      <c r="EH544" s="435"/>
      <c r="EI544" s="435"/>
      <c r="EJ544" s="435"/>
      <c r="EK544" s="435"/>
      <c r="EL544" s="128"/>
      <c r="EV544" s="128"/>
      <c r="FF544" s="128"/>
      <c r="FP544" s="128"/>
      <c r="FZ544" s="128"/>
      <c r="GJ544" s="128"/>
      <c r="GT544" s="128"/>
      <c r="HD544" s="128"/>
      <c r="HN544" s="128"/>
      <c r="HX544" s="128"/>
      <c r="IH544" s="128"/>
      <c r="IR544" s="128"/>
      <c r="JB544" s="128"/>
      <c r="JL544" s="128"/>
      <c r="JV544" s="128"/>
      <c r="KF544" s="128"/>
    </row>
    <row xmlns:x14ac="http://schemas.microsoft.com/office/spreadsheetml/2009/9/ac" r="545" s="3" customFormat="true" x14ac:dyDescent="0.25">
      <c r="A545" s="389"/>
      <c r="B545" s="128"/>
      <c r="L545" s="128"/>
      <c r="V545" s="128"/>
      <c r="AF545" s="128"/>
      <c r="AP545" s="434"/>
      <c r="AQ545" s="435"/>
      <c r="AR545" s="435"/>
      <c r="AS545" s="435"/>
      <c r="AT545" s="435"/>
      <c r="AU545" s="435"/>
      <c r="AV545" s="435"/>
      <c r="AW545" s="435"/>
      <c r="AX545" s="435"/>
      <c r="AY545" s="435"/>
      <c r="AZ545" s="434"/>
      <c r="BA545" s="435"/>
      <c r="BB545" s="435"/>
      <c r="BC545" s="435"/>
      <c r="BD545" s="435"/>
      <c r="BE545" s="435"/>
      <c r="BF545" s="435"/>
      <c r="BG545" s="435"/>
      <c r="BH545" s="435"/>
      <c r="BI545" s="435"/>
      <c r="BJ545" s="128"/>
      <c r="BT545" s="128"/>
      <c r="BU545" s="128"/>
      <c r="BV545" s="128"/>
      <c r="BW545" s="128"/>
      <c r="BX545" s="128"/>
      <c r="BY545" s="128"/>
      <c r="BZ545" s="128"/>
      <c r="CA545" s="128"/>
      <c r="CD545" s="434"/>
      <c r="CE545" s="435"/>
      <c r="CF545" s="435"/>
      <c r="CG545" s="435"/>
      <c r="CH545" s="435"/>
      <c r="CI545" s="435"/>
      <c r="CJ545" s="435"/>
      <c r="CK545" s="435"/>
      <c r="CL545" s="435"/>
      <c r="CM545" s="435"/>
      <c r="CN545" s="434"/>
      <c r="CO545" s="435"/>
      <c r="CP545" s="435"/>
      <c r="CQ545" s="435"/>
      <c r="CR545" s="435"/>
      <c r="CS545" s="435"/>
      <c r="CT545" s="435"/>
      <c r="CU545" s="435"/>
      <c r="CV545" s="435"/>
      <c r="CW545" s="435"/>
      <c r="CX545" s="128"/>
      <c r="DH545" s="128"/>
      <c r="DR545" s="434"/>
      <c r="DS545" s="435"/>
      <c r="DT545" s="435"/>
      <c r="DU545" s="435"/>
      <c r="DV545" s="435"/>
      <c r="DW545" s="435"/>
      <c r="DX545" s="435"/>
      <c r="DY545" s="435"/>
      <c r="DZ545" s="435"/>
      <c r="EA545" s="435"/>
      <c r="EB545" s="434"/>
      <c r="EC545" s="435"/>
      <c r="ED545" s="435"/>
      <c r="EE545" s="435"/>
      <c r="EF545" s="435"/>
      <c r="EG545" s="435"/>
      <c r="EH545" s="435"/>
      <c r="EI545" s="435"/>
      <c r="EJ545" s="435"/>
      <c r="EK545" s="435"/>
      <c r="EL545" s="128"/>
      <c r="EV545" s="128"/>
      <c r="FF545" s="128"/>
      <c r="FP545" s="128"/>
      <c r="FZ545" s="128"/>
      <c r="GJ545" s="128"/>
      <c r="GT545" s="128"/>
      <c r="HD545" s="128"/>
      <c r="HN545" s="128"/>
      <c r="HX545" s="128"/>
      <c r="IH545" s="128"/>
      <c r="IR545" s="128"/>
      <c r="JB545" s="128"/>
      <c r="JL545" s="128"/>
      <c r="JV545" s="128"/>
      <c r="KF545" s="128"/>
    </row>
    <row xmlns:x14ac="http://schemas.microsoft.com/office/spreadsheetml/2009/9/ac" r="546" s="3" customFormat="true" x14ac:dyDescent="0.25">
      <c r="A546" s="389"/>
      <c r="B546" s="128"/>
      <c r="L546" s="128"/>
      <c r="V546" s="128"/>
      <c r="AF546" s="128"/>
      <c r="AP546" s="434"/>
      <c r="AQ546" s="435"/>
      <c r="AR546" s="435"/>
      <c r="AS546" s="435"/>
      <c r="AT546" s="435"/>
      <c r="AU546" s="435"/>
      <c r="AV546" s="435"/>
      <c r="AW546" s="435"/>
      <c r="AX546" s="435"/>
      <c r="AY546" s="435"/>
      <c r="AZ546" s="434"/>
      <c r="BA546" s="435"/>
      <c r="BB546" s="435"/>
      <c r="BC546" s="435"/>
      <c r="BD546" s="435"/>
      <c r="BE546" s="435"/>
      <c r="BF546" s="435"/>
      <c r="BG546" s="435"/>
      <c r="BH546" s="435"/>
      <c r="BI546" s="435"/>
      <c r="BJ546" s="128"/>
      <c r="BT546" s="128"/>
      <c r="BU546" s="128"/>
      <c r="BV546" s="128"/>
      <c r="BW546" s="128"/>
      <c r="BX546" s="128"/>
      <c r="BY546" s="128"/>
      <c r="BZ546" s="128"/>
      <c r="CA546" s="128"/>
      <c r="CD546" s="434"/>
      <c r="CE546" s="435"/>
      <c r="CF546" s="435"/>
      <c r="CG546" s="435"/>
      <c r="CH546" s="435"/>
      <c r="CI546" s="435"/>
      <c r="CJ546" s="435"/>
      <c r="CK546" s="435"/>
      <c r="CL546" s="435"/>
      <c r="CM546" s="435"/>
      <c r="CN546" s="434"/>
      <c r="CO546" s="435"/>
      <c r="CP546" s="435"/>
      <c r="CQ546" s="435"/>
      <c r="CR546" s="435"/>
      <c r="CS546" s="435"/>
      <c r="CT546" s="435"/>
      <c r="CU546" s="435"/>
      <c r="CV546" s="435"/>
      <c r="CW546" s="435"/>
      <c r="CX546" s="128"/>
      <c r="DH546" s="128"/>
      <c r="DR546" s="434"/>
      <c r="DS546" s="435"/>
      <c r="DT546" s="435"/>
      <c r="DU546" s="435"/>
      <c r="DV546" s="435"/>
      <c r="DW546" s="435"/>
      <c r="DX546" s="435"/>
      <c r="DY546" s="435"/>
      <c r="DZ546" s="435"/>
      <c r="EA546" s="435"/>
      <c r="EB546" s="434"/>
      <c r="EC546" s="435"/>
      <c r="ED546" s="435"/>
      <c r="EE546" s="435"/>
      <c r="EF546" s="435"/>
      <c r="EG546" s="435"/>
      <c r="EH546" s="435"/>
      <c r="EI546" s="435"/>
      <c r="EJ546" s="435"/>
      <c r="EK546" s="435"/>
      <c r="EL546" s="128"/>
      <c r="EV546" s="128"/>
      <c r="FF546" s="128"/>
      <c r="FP546" s="128"/>
      <c r="FZ546" s="128"/>
      <c r="GJ546" s="128"/>
      <c r="GT546" s="128"/>
      <c r="HD546" s="128"/>
      <c r="HN546" s="128"/>
      <c r="HX546" s="128"/>
      <c r="IH546" s="128"/>
      <c r="IR546" s="128"/>
      <c r="JB546" s="128"/>
      <c r="JL546" s="128"/>
      <c r="JV546" s="128"/>
      <c r="KF546" s="128"/>
    </row>
    <row xmlns:x14ac="http://schemas.microsoft.com/office/spreadsheetml/2009/9/ac" r="547" s="3" customFormat="true" x14ac:dyDescent="0.25">
      <c r="A547" s="389"/>
      <c r="B547" s="128"/>
      <c r="L547" s="128"/>
      <c r="V547" s="128"/>
      <c r="AF547" s="128"/>
      <c r="AP547" s="434"/>
      <c r="AQ547" s="435"/>
      <c r="AR547" s="435"/>
      <c r="AS547" s="435"/>
      <c r="AT547" s="435"/>
      <c r="AU547" s="435"/>
      <c r="AV547" s="435"/>
      <c r="AW547" s="435"/>
      <c r="AX547" s="435"/>
      <c r="AY547" s="435"/>
      <c r="AZ547" s="434"/>
      <c r="BA547" s="435"/>
      <c r="BB547" s="435"/>
      <c r="BC547" s="435"/>
      <c r="BD547" s="435"/>
      <c r="BE547" s="435"/>
      <c r="BF547" s="435"/>
      <c r="BG547" s="435"/>
      <c r="BH547" s="435"/>
      <c r="BI547" s="435"/>
      <c r="BJ547" s="128"/>
      <c r="BT547" s="128"/>
      <c r="BU547" s="128"/>
      <c r="BV547" s="128"/>
      <c r="BW547" s="128"/>
      <c r="BX547" s="128"/>
      <c r="BY547" s="128"/>
      <c r="BZ547" s="128"/>
      <c r="CA547" s="128"/>
      <c r="CD547" s="434"/>
      <c r="CE547" s="435"/>
      <c r="CF547" s="435"/>
      <c r="CG547" s="435"/>
      <c r="CH547" s="435"/>
      <c r="CI547" s="435"/>
      <c r="CJ547" s="435"/>
      <c r="CK547" s="435"/>
      <c r="CL547" s="435"/>
      <c r="CM547" s="435"/>
      <c r="CN547" s="434"/>
      <c r="CO547" s="435"/>
      <c r="CP547" s="435"/>
      <c r="CQ547" s="435"/>
      <c r="CR547" s="435"/>
      <c r="CS547" s="435"/>
      <c r="CT547" s="435"/>
      <c r="CU547" s="435"/>
      <c r="CV547" s="435"/>
      <c r="CW547" s="435"/>
      <c r="CX547" s="128"/>
      <c r="DH547" s="128"/>
      <c r="DR547" s="434"/>
      <c r="DS547" s="435"/>
      <c r="DT547" s="435"/>
      <c r="DU547" s="435"/>
      <c r="DV547" s="435"/>
      <c r="DW547" s="435"/>
      <c r="DX547" s="435"/>
      <c r="DY547" s="435"/>
      <c r="DZ547" s="435"/>
      <c r="EA547" s="435"/>
      <c r="EB547" s="434"/>
      <c r="EC547" s="435"/>
      <c r="ED547" s="435"/>
      <c r="EE547" s="435"/>
      <c r="EF547" s="435"/>
      <c r="EG547" s="435"/>
      <c r="EH547" s="435"/>
      <c r="EI547" s="435"/>
      <c r="EJ547" s="435"/>
      <c r="EK547" s="435"/>
      <c r="EL547" s="128"/>
      <c r="EV547" s="128"/>
      <c r="FF547" s="128"/>
      <c r="FP547" s="128"/>
      <c r="FZ547" s="128"/>
      <c r="GJ547" s="128"/>
      <c r="GT547" s="128"/>
      <c r="HD547" s="128"/>
      <c r="HN547" s="128"/>
      <c r="HX547" s="128"/>
      <c r="IH547" s="128"/>
      <c r="IR547" s="128"/>
      <c r="JB547" s="128"/>
      <c r="JL547" s="128"/>
      <c r="JV547" s="128"/>
      <c r="KF547" s="128"/>
    </row>
    <row xmlns:x14ac="http://schemas.microsoft.com/office/spreadsheetml/2009/9/ac" r="548" s="3" customFormat="true" x14ac:dyDescent="0.25">
      <c r="A548" s="389"/>
      <c r="B548" s="128"/>
      <c r="L548" s="128"/>
      <c r="V548" s="128"/>
      <c r="AF548" s="128"/>
      <c r="AP548" s="434"/>
      <c r="AQ548" s="435"/>
      <c r="AR548" s="435"/>
      <c r="AS548" s="435"/>
      <c r="AT548" s="435"/>
      <c r="AU548" s="435"/>
      <c r="AV548" s="435"/>
      <c r="AW548" s="435"/>
      <c r="AX548" s="435"/>
      <c r="AY548" s="435"/>
      <c r="AZ548" s="434"/>
      <c r="BA548" s="435"/>
      <c r="BB548" s="435"/>
      <c r="BC548" s="435"/>
      <c r="BD548" s="435"/>
      <c r="BE548" s="435"/>
      <c r="BF548" s="435"/>
      <c r="BG548" s="435"/>
      <c r="BH548" s="435"/>
      <c r="BI548" s="435"/>
      <c r="BJ548" s="128"/>
      <c r="BT548" s="128"/>
      <c r="BU548" s="128"/>
      <c r="BV548" s="128"/>
      <c r="BW548" s="128"/>
      <c r="BX548" s="128"/>
      <c r="BY548" s="128"/>
      <c r="BZ548" s="128"/>
      <c r="CA548" s="128"/>
      <c r="CD548" s="434"/>
      <c r="CE548" s="435"/>
      <c r="CF548" s="435"/>
      <c r="CG548" s="435"/>
      <c r="CH548" s="435"/>
      <c r="CI548" s="435"/>
      <c r="CJ548" s="435"/>
      <c r="CK548" s="435"/>
      <c r="CL548" s="435"/>
      <c r="CM548" s="435"/>
      <c r="CN548" s="434"/>
      <c r="CO548" s="435"/>
      <c r="CP548" s="435"/>
      <c r="CQ548" s="435"/>
      <c r="CR548" s="435"/>
      <c r="CS548" s="435"/>
      <c r="CT548" s="435"/>
      <c r="CU548" s="435"/>
      <c r="CV548" s="435"/>
      <c r="CW548" s="435"/>
      <c r="CX548" s="128"/>
      <c r="DH548" s="128"/>
      <c r="DR548" s="434"/>
      <c r="DS548" s="435"/>
      <c r="DT548" s="435"/>
      <c r="DU548" s="435"/>
      <c r="DV548" s="435"/>
      <c r="DW548" s="435"/>
      <c r="DX548" s="435"/>
      <c r="DY548" s="435"/>
      <c r="DZ548" s="435"/>
      <c r="EA548" s="435"/>
      <c r="EB548" s="434"/>
      <c r="EC548" s="435"/>
      <c r="ED548" s="435"/>
      <c r="EE548" s="435"/>
      <c r="EF548" s="435"/>
      <c r="EG548" s="435"/>
      <c r="EH548" s="435"/>
      <c r="EI548" s="435"/>
      <c r="EJ548" s="435"/>
      <c r="EK548" s="435"/>
      <c r="EL548" s="128"/>
      <c r="EV548" s="128"/>
      <c r="FF548" s="128"/>
      <c r="FP548" s="128"/>
      <c r="FZ548" s="128"/>
      <c r="GJ548" s="128"/>
      <c r="GT548" s="128"/>
      <c r="HD548" s="128"/>
      <c r="HN548" s="128"/>
      <c r="HX548" s="128"/>
      <c r="IH548" s="128"/>
      <c r="IR548" s="128"/>
      <c r="JB548" s="128"/>
      <c r="JL548" s="128"/>
      <c r="JV548" s="128"/>
      <c r="KF548" s="128"/>
    </row>
    <row xmlns:x14ac="http://schemas.microsoft.com/office/spreadsheetml/2009/9/ac" r="549" s="3" customFormat="true" x14ac:dyDescent="0.25">
      <c r="A549" s="389"/>
      <c r="B549" s="128"/>
      <c r="L549" s="128"/>
      <c r="V549" s="128"/>
      <c r="AF549" s="128"/>
      <c r="AP549" s="434"/>
      <c r="AQ549" s="435"/>
      <c r="AR549" s="435"/>
      <c r="AS549" s="435"/>
      <c r="AT549" s="435"/>
      <c r="AU549" s="435"/>
      <c r="AV549" s="435"/>
      <c r="AW549" s="435"/>
      <c r="AX549" s="435"/>
      <c r="AY549" s="435"/>
      <c r="AZ549" s="434"/>
      <c r="BA549" s="435"/>
      <c r="BB549" s="435"/>
      <c r="BC549" s="435"/>
      <c r="BD549" s="435"/>
      <c r="BE549" s="435"/>
      <c r="BF549" s="435"/>
      <c r="BG549" s="435"/>
      <c r="BH549" s="435"/>
      <c r="BI549" s="435"/>
      <c r="BJ549" s="128"/>
      <c r="BT549" s="128"/>
      <c r="BU549" s="128"/>
      <c r="BV549" s="128"/>
      <c r="BW549" s="128"/>
      <c r="BX549" s="128"/>
      <c r="BY549" s="128"/>
      <c r="BZ549" s="128"/>
      <c r="CA549" s="128"/>
      <c r="CD549" s="434"/>
      <c r="CE549" s="435"/>
      <c r="CF549" s="435"/>
      <c r="CG549" s="435"/>
      <c r="CH549" s="435"/>
      <c r="CI549" s="435"/>
      <c r="CJ549" s="435"/>
      <c r="CK549" s="435"/>
      <c r="CL549" s="435"/>
      <c r="CM549" s="435"/>
      <c r="CN549" s="434"/>
      <c r="CO549" s="435"/>
      <c r="CP549" s="435"/>
      <c r="CQ549" s="435"/>
      <c r="CR549" s="435"/>
      <c r="CS549" s="435"/>
      <c r="CT549" s="435"/>
      <c r="CU549" s="435"/>
      <c r="CV549" s="435"/>
      <c r="CW549" s="435"/>
      <c r="CX549" s="128"/>
      <c r="DH549" s="128"/>
      <c r="DR549" s="434"/>
      <c r="DS549" s="435"/>
      <c r="DT549" s="435"/>
      <c r="DU549" s="435"/>
      <c r="DV549" s="435"/>
      <c r="DW549" s="435"/>
      <c r="DX549" s="435"/>
      <c r="DY549" s="435"/>
      <c r="DZ549" s="435"/>
      <c r="EA549" s="435"/>
      <c r="EB549" s="434"/>
      <c r="EC549" s="435"/>
      <c r="ED549" s="435"/>
      <c r="EE549" s="435"/>
      <c r="EF549" s="435"/>
      <c r="EG549" s="435"/>
      <c r="EH549" s="435"/>
      <c r="EI549" s="435"/>
      <c r="EJ549" s="435"/>
      <c r="EK549" s="435"/>
      <c r="EL549" s="128"/>
      <c r="EV549" s="128"/>
      <c r="FF549" s="128"/>
      <c r="FP549" s="128"/>
      <c r="FZ549" s="128"/>
      <c r="GJ549" s="128"/>
      <c r="GT549" s="128"/>
      <c r="HD549" s="128"/>
      <c r="HN549" s="128"/>
      <c r="HX549" s="128"/>
      <c r="IH549" s="128"/>
      <c r="IR549" s="128"/>
      <c r="JB549" s="128"/>
      <c r="JL549" s="128"/>
      <c r="JV549" s="128"/>
      <c r="KF549" s="128"/>
    </row>
    <row xmlns:x14ac="http://schemas.microsoft.com/office/spreadsheetml/2009/9/ac" r="550" s="3" customFormat="true" x14ac:dyDescent="0.25">
      <c r="A550" s="389"/>
      <c r="B550" s="128"/>
      <c r="L550" s="128"/>
      <c r="V550" s="128"/>
      <c r="AF550" s="128"/>
      <c r="AP550" s="434"/>
      <c r="AQ550" s="435"/>
      <c r="AR550" s="435"/>
      <c r="AS550" s="435"/>
      <c r="AT550" s="435"/>
      <c r="AU550" s="435"/>
      <c r="AV550" s="435"/>
      <c r="AW550" s="435"/>
      <c r="AX550" s="435"/>
      <c r="AY550" s="435"/>
      <c r="AZ550" s="434"/>
      <c r="BA550" s="435"/>
      <c r="BB550" s="435"/>
      <c r="BC550" s="435"/>
      <c r="BD550" s="435"/>
      <c r="BE550" s="435"/>
      <c r="BF550" s="435"/>
      <c r="BG550" s="435"/>
      <c r="BH550" s="435"/>
      <c r="BI550" s="435"/>
      <c r="BJ550" s="128"/>
      <c r="BT550" s="128"/>
      <c r="BU550" s="128"/>
      <c r="BV550" s="128"/>
      <c r="BW550" s="128"/>
      <c r="BX550" s="128"/>
      <c r="BY550" s="128"/>
      <c r="BZ550" s="128"/>
      <c r="CA550" s="128"/>
      <c r="CD550" s="434"/>
      <c r="CE550" s="435"/>
      <c r="CF550" s="435"/>
      <c r="CG550" s="435"/>
      <c r="CH550" s="435"/>
      <c r="CI550" s="435"/>
      <c r="CJ550" s="435"/>
      <c r="CK550" s="435"/>
      <c r="CL550" s="435"/>
      <c r="CM550" s="435"/>
      <c r="CN550" s="434"/>
      <c r="CO550" s="435"/>
      <c r="CP550" s="435"/>
      <c r="CQ550" s="435"/>
      <c r="CR550" s="435"/>
      <c r="CS550" s="435"/>
      <c r="CT550" s="435"/>
      <c r="CU550" s="435"/>
      <c r="CV550" s="435"/>
      <c r="CW550" s="435"/>
      <c r="CX550" s="128"/>
      <c r="DH550" s="128"/>
      <c r="DR550" s="434"/>
      <c r="DS550" s="435"/>
      <c r="DT550" s="435"/>
      <c r="DU550" s="435"/>
      <c r="DV550" s="435"/>
      <c r="DW550" s="435"/>
      <c r="DX550" s="435"/>
      <c r="DY550" s="435"/>
      <c r="DZ550" s="435"/>
      <c r="EA550" s="435"/>
      <c r="EB550" s="434"/>
      <c r="EC550" s="435"/>
      <c r="ED550" s="435"/>
      <c r="EE550" s="435"/>
      <c r="EF550" s="435"/>
      <c r="EG550" s="435"/>
      <c r="EH550" s="435"/>
      <c r="EI550" s="435"/>
      <c r="EJ550" s="435"/>
      <c r="EK550" s="435"/>
      <c r="EL550" s="128"/>
      <c r="EV550" s="128"/>
      <c r="FF550" s="128"/>
      <c r="FP550" s="128"/>
      <c r="FZ550" s="128"/>
      <c r="GJ550" s="128"/>
      <c r="GT550" s="128"/>
      <c r="HD550" s="128"/>
      <c r="HN550" s="128"/>
      <c r="HX550" s="128"/>
      <c r="IH550" s="128"/>
      <c r="IR550" s="128"/>
      <c r="JB550" s="128"/>
      <c r="JL550" s="128"/>
      <c r="JV550" s="128"/>
      <c r="KF550" s="128"/>
    </row>
    <row xmlns:x14ac="http://schemas.microsoft.com/office/spreadsheetml/2009/9/ac" r="551" s="3" customFormat="true" x14ac:dyDescent="0.25">
      <c r="A551" s="389"/>
      <c r="B551" s="128"/>
      <c r="L551" s="128"/>
      <c r="V551" s="128"/>
      <c r="AF551" s="128"/>
      <c r="AP551" s="434"/>
      <c r="AQ551" s="435"/>
      <c r="AR551" s="435"/>
      <c r="AS551" s="435"/>
      <c r="AT551" s="435"/>
      <c r="AU551" s="435"/>
      <c r="AV551" s="435"/>
      <c r="AW551" s="435"/>
      <c r="AX551" s="435"/>
      <c r="AY551" s="435"/>
      <c r="AZ551" s="434"/>
      <c r="BA551" s="435"/>
      <c r="BB551" s="435"/>
      <c r="BC551" s="435"/>
      <c r="BD551" s="435"/>
      <c r="BE551" s="435"/>
      <c r="BF551" s="435"/>
      <c r="BG551" s="435"/>
      <c r="BH551" s="435"/>
      <c r="BI551" s="435"/>
      <c r="BJ551" s="128"/>
      <c r="BT551" s="128"/>
      <c r="BU551" s="128"/>
      <c r="BV551" s="128"/>
      <c r="BW551" s="128"/>
      <c r="BX551" s="128"/>
      <c r="BY551" s="128"/>
      <c r="BZ551" s="128"/>
      <c r="CA551" s="128"/>
      <c r="CD551" s="434"/>
      <c r="CE551" s="435"/>
      <c r="CF551" s="435"/>
      <c r="CG551" s="435"/>
      <c r="CH551" s="435"/>
      <c r="CI551" s="435"/>
      <c r="CJ551" s="435"/>
      <c r="CK551" s="435"/>
      <c r="CL551" s="435"/>
      <c r="CM551" s="435"/>
      <c r="CN551" s="434"/>
      <c r="CO551" s="435"/>
      <c r="CP551" s="435"/>
      <c r="CQ551" s="435"/>
      <c r="CR551" s="435"/>
      <c r="CS551" s="435"/>
      <c r="CT551" s="435"/>
      <c r="CU551" s="435"/>
      <c r="CV551" s="435"/>
      <c r="CW551" s="435"/>
      <c r="CX551" s="128"/>
      <c r="DH551" s="128"/>
      <c r="DR551" s="434"/>
      <c r="DS551" s="435"/>
      <c r="DT551" s="435"/>
      <c r="DU551" s="435"/>
      <c r="DV551" s="435"/>
      <c r="DW551" s="435"/>
      <c r="DX551" s="435"/>
      <c r="DY551" s="435"/>
      <c r="DZ551" s="435"/>
      <c r="EA551" s="435"/>
      <c r="EB551" s="434"/>
      <c r="EC551" s="435"/>
      <c r="ED551" s="435"/>
      <c r="EE551" s="435"/>
      <c r="EF551" s="435"/>
      <c r="EG551" s="435"/>
      <c r="EH551" s="435"/>
      <c r="EI551" s="435"/>
      <c r="EJ551" s="435"/>
      <c r="EK551" s="435"/>
      <c r="EL551" s="128"/>
      <c r="EV551" s="128"/>
      <c r="FF551" s="128"/>
      <c r="FP551" s="128"/>
      <c r="FZ551" s="128"/>
      <c r="GJ551" s="128"/>
      <c r="GT551" s="128"/>
      <c r="HD551" s="128"/>
      <c r="HN551" s="128"/>
      <c r="HX551" s="128"/>
      <c r="IH551" s="128"/>
      <c r="IR551" s="128"/>
      <c r="JB551" s="128"/>
      <c r="JL551" s="128"/>
      <c r="JV551" s="128"/>
      <c r="KF551" s="128"/>
    </row>
    <row xmlns:x14ac="http://schemas.microsoft.com/office/spreadsheetml/2009/9/ac" r="552" s="3" customFormat="true" x14ac:dyDescent="0.25">
      <c r="A552" s="389"/>
      <c r="B552" s="128"/>
      <c r="L552" s="128"/>
      <c r="V552" s="128"/>
      <c r="AF552" s="128"/>
      <c r="AP552" s="434"/>
      <c r="AQ552" s="435"/>
      <c r="AR552" s="435"/>
      <c r="AS552" s="435"/>
      <c r="AT552" s="435"/>
      <c r="AU552" s="435"/>
      <c r="AV552" s="435"/>
      <c r="AW552" s="435"/>
      <c r="AX552" s="435"/>
      <c r="AY552" s="435"/>
      <c r="AZ552" s="434"/>
      <c r="BA552" s="435"/>
      <c r="BB552" s="435"/>
      <c r="BC552" s="435"/>
      <c r="BD552" s="435"/>
      <c r="BE552" s="435"/>
      <c r="BF552" s="435"/>
      <c r="BG552" s="435"/>
      <c r="BH552" s="435"/>
      <c r="BI552" s="435"/>
      <c r="BJ552" s="128"/>
      <c r="BT552" s="128"/>
      <c r="BU552" s="128"/>
      <c r="BV552" s="128"/>
      <c r="BW552" s="128"/>
      <c r="BX552" s="128"/>
      <c r="BY552" s="128"/>
      <c r="BZ552" s="128"/>
      <c r="CA552" s="128"/>
      <c r="CD552" s="434"/>
      <c r="CE552" s="435"/>
      <c r="CF552" s="435"/>
      <c r="CG552" s="435"/>
      <c r="CH552" s="435"/>
      <c r="CI552" s="435"/>
      <c r="CJ552" s="435"/>
      <c r="CK552" s="435"/>
      <c r="CL552" s="435"/>
      <c r="CM552" s="435"/>
      <c r="CN552" s="434"/>
      <c r="CO552" s="435"/>
      <c r="CP552" s="435"/>
      <c r="CQ552" s="435"/>
      <c r="CR552" s="435"/>
      <c r="CS552" s="435"/>
      <c r="CT552" s="435"/>
      <c r="CU552" s="435"/>
      <c r="CV552" s="435"/>
      <c r="CW552" s="435"/>
      <c r="CX552" s="128"/>
      <c r="DH552" s="128"/>
      <c r="DR552" s="434"/>
      <c r="DS552" s="435"/>
      <c r="DT552" s="435"/>
      <c r="DU552" s="435"/>
      <c r="DV552" s="435"/>
      <c r="DW552" s="435"/>
      <c r="DX552" s="435"/>
      <c r="DY552" s="435"/>
      <c r="DZ552" s="435"/>
      <c r="EA552" s="435"/>
      <c r="EB552" s="434"/>
      <c r="EC552" s="435"/>
      <c r="ED552" s="435"/>
      <c r="EE552" s="435"/>
      <c r="EF552" s="435"/>
      <c r="EG552" s="435"/>
      <c r="EH552" s="435"/>
      <c r="EI552" s="435"/>
      <c r="EJ552" s="435"/>
      <c r="EK552" s="435"/>
      <c r="EL552" s="128"/>
      <c r="EV552" s="128"/>
      <c r="FF552" s="128"/>
      <c r="FP552" s="128"/>
      <c r="FZ552" s="128"/>
      <c r="GJ552" s="128"/>
      <c r="GT552" s="128"/>
      <c r="HD552" s="128"/>
      <c r="HN552" s="128"/>
      <c r="HX552" s="128"/>
      <c r="IH552" s="128"/>
      <c r="IR552" s="128"/>
      <c r="JB552" s="128"/>
      <c r="JL552" s="128"/>
      <c r="JV552" s="128"/>
      <c r="KF552" s="128"/>
    </row>
    <row xmlns:x14ac="http://schemas.microsoft.com/office/spreadsheetml/2009/9/ac" r="553" s="3" customFormat="true" x14ac:dyDescent="0.25">
      <c r="A553" s="389"/>
      <c r="B553" s="128"/>
      <c r="L553" s="128"/>
      <c r="V553" s="128"/>
      <c r="AF553" s="128"/>
      <c r="AP553" s="434"/>
      <c r="AQ553" s="435"/>
      <c r="AR553" s="435"/>
      <c r="AS553" s="435"/>
      <c r="AT553" s="435"/>
      <c r="AU553" s="435"/>
      <c r="AV553" s="435"/>
      <c r="AW553" s="435"/>
      <c r="AX553" s="435"/>
      <c r="AY553" s="435"/>
      <c r="AZ553" s="434"/>
      <c r="BA553" s="435"/>
      <c r="BB553" s="435"/>
      <c r="BC553" s="435"/>
      <c r="BD553" s="435"/>
      <c r="BE553" s="435"/>
      <c r="BF553" s="435"/>
      <c r="BG553" s="435"/>
      <c r="BH553" s="435"/>
      <c r="BI553" s="435"/>
      <c r="BJ553" s="128"/>
      <c r="BT553" s="128"/>
      <c r="BU553" s="128"/>
      <c r="BV553" s="128"/>
      <c r="BW553" s="128"/>
      <c r="BX553" s="128"/>
      <c r="BY553" s="128"/>
      <c r="BZ553" s="128"/>
      <c r="CA553" s="128"/>
      <c r="CD553" s="434"/>
      <c r="CE553" s="435"/>
      <c r="CF553" s="435"/>
      <c r="CG553" s="435"/>
      <c r="CH553" s="435"/>
      <c r="CI553" s="435"/>
      <c r="CJ553" s="435"/>
      <c r="CK553" s="435"/>
      <c r="CL553" s="435"/>
      <c r="CM553" s="435"/>
      <c r="CN553" s="434"/>
      <c r="CO553" s="435"/>
      <c r="CP553" s="435"/>
      <c r="CQ553" s="435"/>
      <c r="CR553" s="435"/>
      <c r="CS553" s="435"/>
      <c r="CT553" s="435"/>
      <c r="CU553" s="435"/>
      <c r="CV553" s="435"/>
      <c r="CW553" s="435"/>
      <c r="CX553" s="128"/>
      <c r="DH553" s="128"/>
      <c r="DR553" s="434"/>
      <c r="DS553" s="435"/>
      <c r="DT553" s="435"/>
      <c r="DU553" s="435"/>
      <c r="DV553" s="435"/>
      <c r="DW553" s="435"/>
      <c r="DX553" s="435"/>
      <c r="DY553" s="435"/>
      <c r="DZ553" s="435"/>
      <c r="EA553" s="435"/>
      <c r="EB553" s="434"/>
      <c r="EC553" s="435"/>
      <c r="ED553" s="435"/>
      <c r="EE553" s="435"/>
      <c r="EF553" s="435"/>
      <c r="EG553" s="435"/>
      <c r="EH553" s="435"/>
      <c r="EI553" s="435"/>
      <c r="EJ553" s="435"/>
      <c r="EK553" s="435"/>
      <c r="EL553" s="128"/>
      <c r="EV553" s="128"/>
      <c r="FF553" s="128"/>
      <c r="FP553" s="128"/>
      <c r="FZ553" s="128"/>
      <c r="GJ553" s="128"/>
      <c r="GT553" s="128"/>
      <c r="HD553" s="128"/>
      <c r="HN553" s="128"/>
      <c r="HX553" s="128"/>
      <c r="IH553" s="128"/>
      <c r="IR553" s="128"/>
      <c r="JB553" s="128"/>
      <c r="JL553" s="128"/>
      <c r="JV553" s="128"/>
      <c r="KF553" s="128"/>
    </row>
    <row xmlns:x14ac="http://schemas.microsoft.com/office/spreadsheetml/2009/9/ac" r="554" s="3" customFormat="true" x14ac:dyDescent="0.25">
      <c r="A554" s="389"/>
      <c r="B554" s="128"/>
      <c r="L554" s="128"/>
      <c r="V554" s="128"/>
      <c r="AF554" s="128"/>
      <c r="AP554" s="434"/>
      <c r="AQ554" s="435"/>
      <c r="AR554" s="435"/>
      <c r="AS554" s="435"/>
      <c r="AT554" s="435"/>
      <c r="AU554" s="435"/>
      <c r="AV554" s="435"/>
      <c r="AW554" s="435"/>
      <c r="AX554" s="435"/>
      <c r="AY554" s="435"/>
      <c r="AZ554" s="434"/>
      <c r="BA554" s="435"/>
      <c r="BB554" s="435"/>
      <c r="BC554" s="435"/>
      <c r="BD554" s="435"/>
      <c r="BE554" s="435"/>
      <c r="BF554" s="435"/>
      <c r="BG554" s="435"/>
      <c r="BH554" s="435"/>
      <c r="BI554" s="435"/>
      <c r="BJ554" s="128"/>
      <c r="BT554" s="128"/>
      <c r="BU554" s="128"/>
      <c r="BV554" s="128"/>
      <c r="BW554" s="128"/>
      <c r="BX554" s="128"/>
      <c r="BY554" s="128"/>
      <c r="BZ554" s="128"/>
      <c r="CA554" s="128"/>
      <c r="CD554" s="434"/>
      <c r="CE554" s="435"/>
      <c r="CF554" s="435"/>
      <c r="CG554" s="435"/>
      <c r="CH554" s="435"/>
      <c r="CI554" s="435"/>
      <c r="CJ554" s="435"/>
      <c r="CK554" s="435"/>
      <c r="CL554" s="435"/>
      <c r="CM554" s="435"/>
      <c r="CN554" s="434"/>
      <c r="CO554" s="435"/>
      <c r="CP554" s="435"/>
      <c r="CQ554" s="435"/>
      <c r="CR554" s="435"/>
      <c r="CS554" s="435"/>
      <c r="CT554" s="435"/>
      <c r="CU554" s="435"/>
      <c r="CV554" s="435"/>
      <c r="CW554" s="435"/>
      <c r="CX554" s="128"/>
      <c r="DH554" s="128"/>
      <c r="DR554" s="434"/>
      <c r="DS554" s="435"/>
      <c r="DT554" s="435"/>
      <c r="DU554" s="435"/>
      <c r="DV554" s="435"/>
      <c r="DW554" s="435"/>
      <c r="DX554" s="435"/>
      <c r="DY554" s="435"/>
      <c r="DZ554" s="435"/>
      <c r="EA554" s="435"/>
      <c r="EB554" s="434"/>
      <c r="EC554" s="435"/>
      <c r="ED554" s="435"/>
      <c r="EE554" s="435"/>
      <c r="EF554" s="435"/>
      <c r="EG554" s="435"/>
      <c r="EH554" s="435"/>
      <c r="EI554" s="435"/>
      <c r="EJ554" s="435"/>
      <c r="EK554" s="435"/>
      <c r="EL554" s="128"/>
      <c r="EV554" s="128"/>
      <c r="FF554" s="128"/>
      <c r="FP554" s="128"/>
      <c r="FZ554" s="128"/>
      <c r="GJ554" s="128"/>
      <c r="GT554" s="128"/>
      <c r="HD554" s="128"/>
      <c r="HN554" s="128"/>
      <c r="HX554" s="128"/>
      <c r="IH554" s="128"/>
      <c r="IR554" s="128"/>
      <c r="JB554" s="128"/>
      <c r="JL554" s="128"/>
      <c r="JV554" s="128"/>
      <c r="KF554" s="128"/>
    </row>
    <row xmlns:x14ac="http://schemas.microsoft.com/office/spreadsheetml/2009/9/ac" r="555" s="3" customFormat="true" x14ac:dyDescent="0.25">
      <c r="A555" s="389"/>
      <c r="B555" s="128"/>
      <c r="L555" s="128"/>
      <c r="V555" s="128"/>
      <c r="AF555" s="128"/>
      <c r="AP555" s="434"/>
      <c r="AQ555" s="435"/>
      <c r="AR555" s="435"/>
      <c r="AS555" s="435"/>
      <c r="AT555" s="435"/>
      <c r="AU555" s="435"/>
      <c r="AV555" s="435"/>
      <c r="AW555" s="435"/>
      <c r="AX555" s="435"/>
      <c r="AY555" s="435"/>
      <c r="AZ555" s="434"/>
      <c r="BA555" s="435"/>
      <c r="BB555" s="435"/>
      <c r="BC555" s="435"/>
      <c r="BD555" s="435"/>
      <c r="BE555" s="435"/>
      <c r="BF555" s="435"/>
      <c r="BG555" s="435"/>
      <c r="BH555" s="435"/>
      <c r="BI555" s="435"/>
      <c r="BJ555" s="128"/>
      <c r="BT555" s="128"/>
      <c r="BU555" s="128"/>
      <c r="BV555" s="128"/>
      <c r="BW555" s="128"/>
      <c r="BX555" s="128"/>
      <c r="BY555" s="128"/>
      <c r="BZ555" s="128"/>
      <c r="CA555" s="128"/>
      <c r="CD555" s="434"/>
      <c r="CE555" s="435"/>
      <c r="CF555" s="435"/>
      <c r="CG555" s="435"/>
      <c r="CH555" s="435"/>
      <c r="CI555" s="435"/>
      <c r="CJ555" s="435"/>
      <c r="CK555" s="435"/>
      <c r="CL555" s="435"/>
      <c r="CM555" s="435"/>
      <c r="CN555" s="434"/>
      <c r="CO555" s="435"/>
      <c r="CP555" s="435"/>
      <c r="CQ555" s="435"/>
      <c r="CR555" s="435"/>
      <c r="CS555" s="435"/>
      <c r="CT555" s="435"/>
      <c r="CU555" s="435"/>
      <c r="CV555" s="435"/>
      <c r="CW555" s="435"/>
      <c r="CX555" s="128"/>
      <c r="DH555" s="128"/>
      <c r="DR555" s="434"/>
      <c r="DS555" s="435"/>
      <c r="DT555" s="435"/>
      <c r="DU555" s="435"/>
      <c r="DV555" s="435"/>
      <c r="DW555" s="435"/>
      <c r="DX555" s="435"/>
      <c r="DY555" s="435"/>
      <c r="DZ555" s="435"/>
      <c r="EA555" s="435"/>
      <c r="EB555" s="434"/>
      <c r="EC555" s="435"/>
      <c r="ED555" s="435"/>
      <c r="EE555" s="435"/>
      <c r="EF555" s="435"/>
      <c r="EG555" s="435"/>
      <c r="EH555" s="435"/>
      <c r="EI555" s="435"/>
      <c r="EJ555" s="435"/>
      <c r="EK555" s="435"/>
      <c r="EL555" s="128"/>
      <c r="EV555" s="128"/>
      <c r="FF555" s="128"/>
      <c r="FP555" s="128"/>
      <c r="FZ555" s="128"/>
      <c r="GJ555" s="128"/>
      <c r="GT555" s="128"/>
      <c r="HD555" s="128"/>
      <c r="HN555" s="128"/>
      <c r="HX555" s="128"/>
      <c r="IH555" s="128"/>
      <c r="IR555" s="128"/>
      <c r="JB555" s="128"/>
      <c r="JL555" s="128"/>
      <c r="JV555" s="128"/>
      <c r="KF555" s="128"/>
    </row>
    <row xmlns:x14ac="http://schemas.microsoft.com/office/spreadsheetml/2009/9/ac" r="556" s="3" customFormat="true" x14ac:dyDescent="0.25">
      <c r="A556" s="389"/>
      <c r="B556" s="128"/>
      <c r="L556" s="128"/>
      <c r="V556" s="128"/>
      <c r="AF556" s="128"/>
      <c r="AP556" s="434"/>
      <c r="AQ556" s="435"/>
      <c r="AR556" s="435"/>
      <c r="AS556" s="435"/>
      <c r="AT556" s="435"/>
      <c r="AU556" s="435"/>
      <c r="AV556" s="435"/>
      <c r="AW556" s="435"/>
      <c r="AX556" s="435"/>
      <c r="AY556" s="435"/>
      <c r="AZ556" s="434"/>
      <c r="BA556" s="435"/>
      <c r="BB556" s="435"/>
      <c r="BC556" s="435"/>
      <c r="BD556" s="435"/>
      <c r="BE556" s="435"/>
      <c r="BF556" s="435"/>
      <c r="BG556" s="435"/>
      <c r="BH556" s="435"/>
      <c r="BI556" s="435"/>
      <c r="BJ556" s="128"/>
      <c r="BT556" s="128"/>
      <c r="BU556" s="128"/>
      <c r="BV556" s="128"/>
      <c r="BW556" s="128"/>
      <c r="BX556" s="128"/>
      <c r="BY556" s="128"/>
      <c r="BZ556" s="128"/>
      <c r="CA556" s="128"/>
      <c r="CD556" s="434"/>
      <c r="CE556" s="435"/>
      <c r="CF556" s="435"/>
      <c r="CG556" s="435"/>
      <c r="CH556" s="435"/>
      <c r="CI556" s="435"/>
      <c r="CJ556" s="435"/>
      <c r="CK556" s="435"/>
      <c r="CL556" s="435"/>
      <c r="CM556" s="435"/>
      <c r="CN556" s="434"/>
      <c r="CO556" s="435"/>
      <c r="CP556" s="435"/>
      <c r="CQ556" s="435"/>
      <c r="CR556" s="435"/>
      <c r="CS556" s="435"/>
      <c r="CT556" s="435"/>
      <c r="CU556" s="435"/>
      <c r="CV556" s="435"/>
      <c r="CW556" s="435"/>
      <c r="CX556" s="128"/>
      <c r="DH556" s="128"/>
      <c r="DR556" s="434"/>
      <c r="DS556" s="435"/>
      <c r="DT556" s="435"/>
      <c r="DU556" s="435"/>
      <c r="DV556" s="435"/>
      <c r="DW556" s="435"/>
      <c r="DX556" s="435"/>
      <c r="DY556" s="435"/>
      <c r="DZ556" s="435"/>
      <c r="EA556" s="435"/>
      <c r="EB556" s="434"/>
      <c r="EC556" s="435"/>
      <c r="ED556" s="435"/>
      <c r="EE556" s="435"/>
      <c r="EF556" s="435"/>
      <c r="EG556" s="435"/>
      <c r="EH556" s="435"/>
      <c r="EI556" s="435"/>
      <c r="EJ556" s="435"/>
      <c r="EK556" s="435"/>
      <c r="EL556" s="128"/>
      <c r="EV556" s="128"/>
      <c r="FF556" s="128"/>
      <c r="FP556" s="128"/>
      <c r="FZ556" s="128"/>
      <c r="GJ556" s="128"/>
      <c r="GT556" s="128"/>
      <c r="HD556" s="128"/>
      <c r="HN556" s="128"/>
      <c r="HX556" s="128"/>
      <c r="IH556" s="128"/>
      <c r="IR556" s="128"/>
      <c r="JB556" s="128"/>
      <c r="JL556" s="128"/>
      <c r="JV556" s="128"/>
      <c r="KF556" s="128"/>
    </row>
    <row xmlns:x14ac="http://schemas.microsoft.com/office/spreadsheetml/2009/9/ac" r="557" s="3" customFormat="true" x14ac:dyDescent="0.25">
      <c r="A557" s="389"/>
      <c r="B557" s="128"/>
      <c r="L557" s="128"/>
      <c r="V557" s="128"/>
      <c r="AF557" s="128"/>
      <c r="AP557" s="434"/>
      <c r="AQ557" s="435"/>
      <c r="AR557" s="435"/>
      <c r="AS557" s="435"/>
      <c r="AT557" s="435"/>
      <c r="AU557" s="435"/>
      <c r="AV557" s="435"/>
      <c r="AW557" s="435"/>
      <c r="AX557" s="435"/>
      <c r="AY557" s="435"/>
      <c r="AZ557" s="434"/>
      <c r="BA557" s="435"/>
      <c r="BB557" s="435"/>
      <c r="BC557" s="435"/>
      <c r="BD557" s="435"/>
      <c r="BE557" s="435"/>
      <c r="BF557" s="435"/>
      <c r="BG557" s="435"/>
      <c r="BH557" s="435"/>
      <c r="BI557" s="435"/>
      <c r="BJ557" s="128"/>
      <c r="BT557" s="128"/>
      <c r="BU557" s="128"/>
      <c r="BV557" s="128"/>
      <c r="BW557" s="128"/>
      <c r="BX557" s="128"/>
      <c r="BY557" s="128"/>
      <c r="BZ557" s="128"/>
      <c r="CA557" s="128"/>
      <c r="CD557" s="434"/>
      <c r="CE557" s="435"/>
      <c r="CF557" s="435"/>
      <c r="CG557" s="435"/>
      <c r="CH557" s="435"/>
      <c r="CI557" s="435"/>
      <c r="CJ557" s="435"/>
      <c r="CK557" s="435"/>
      <c r="CL557" s="435"/>
      <c r="CM557" s="435"/>
      <c r="CN557" s="434"/>
      <c r="CO557" s="435"/>
      <c r="CP557" s="435"/>
      <c r="CQ557" s="435"/>
      <c r="CR557" s="435"/>
      <c r="CS557" s="435"/>
      <c r="CT557" s="435"/>
      <c r="CU557" s="435"/>
      <c r="CV557" s="435"/>
      <c r="CW557" s="435"/>
      <c r="CX557" s="128"/>
      <c r="DH557" s="128"/>
      <c r="DR557" s="434"/>
      <c r="DS557" s="435"/>
      <c r="DT557" s="435"/>
      <c r="DU557" s="435"/>
      <c r="DV557" s="435"/>
      <c r="DW557" s="435"/>
      <c r="DX557" s="435"/>
      <c r="DY557" s="435"/>
      <c r="DZ557" s="435"/>
      <c r="EA557" s="435"/>
      <c r="EB557" s="434"/>
      <c r="EC557" s="435"/>
      <c r="ED557" s="435"/>
      <c r="EE557" s="435"/>
      <c r="EF557" s="435"/>
      <c r="EG557" s="435"/>
      <c r="EH557" s="435"/>
      <c r="EI557" s="435"/>
      <c r="EJ557" s="435"/>
      <c r="EK557" s="435"/>
      <c r="EL557" s="128"/>
      <c r="EV557" s="128"/>
      <c r="FF557" s="128"/>
      <c r="FP557" s="128"/>
      <c r="FZ557" s="128"/>
      <c r="GJ557" s="128"/>
      <c r="GT557" s="128"/>
      <c r="HD557" s="128"/>
      <c r="HN557" s="128"/>
      <c r="HX557" s="128"/>
      <c r="IH557" s="128"/>
      <c r="IR557" s="128"/>
      <c r="JB557" s="128"/>
      <c r="JL557" s="128"/>
      <c r="JV557" s="128"/>
      <c r="KF557" s="128"/>
    </row>
    <row xmlns:x14ac="http://schemas.microsoft.com/office/spreadsheetml/2009/9/ac" r="558" s="3" customFormat="true" x14ac:dyDescent="0.25">
      <c r="A558" s="389"/>
      <c r="B558" s="128"/>
      <c r="L558" s="128"/>
      <c r="V558" s="128"/>
      <c r="AF558" s="128"/>
      <c r="AP558" s="434"/>
      <c r="AQ558" s="435"/>
      <c r="AR558" s="435"/>
      <c r="AS558" s="435"/>
      <c r="AT558" s="435"/>
      <c r="AU558" s="435"/>
      <c r="AV558" s="435"/>
      <c r="AW558" s="435"/>
      <c r="AX558" s="435"/>
      <c r="AY558" s="435"/>
      <c r="AZ558" s="434"/>
      <c r="BA558" s="435"/>
      <c r="BB558" s="435"/>
      <c r="BC558" s="435"/>
      <c r="BD558" s="435"/>
      <c r="BE558" s="435"/>
      <c r="BF558" s="435"/>
      <c r="BG558" s="435"/>
      <c r="BH558" s="435"/>
      <c r="BI558" s="435"/>
      <c r="BJ558" s="128"/>
      <c r="BT558" s="128"/>
      <c r="BU558" s="128"/>
      <c r="BV558" s="128"/>
      <c r="BW558" s="128"/>
      <c r="BX558" s="128"/>
      <c r="BY558" s="128"/>
      <c r="BZ558" s="128"/>
      <c r="CA558" s="128"/>
      <c r="CD558" s="434"/>
      <c r="CE558" s="435"/>
      <c r="CF558" s="435"/>
      <c r="CG558" s="435"/>
      <c r="CH558" s="435"/>
      <c r="CI558" s="435"/>
      <c r="CJ558" s="435"/>
      <c r="CK558" s="435"/>
      <c r="CL558" s="435"/>
      <c r="CM558" s="435"/>
      <c r="CN558" s="434"/>
      <c r="CO558" s="435"/>
      <c r="CP558" s="435"/>
      <c r="CQ558" s="435"/>
      <c r="CR558" s="435"/>
      <c r="CS558" s="435"/>
      <c r="CT558" s="435"/>
      <c r="CU558" s="435"/>
      <c r="CV558" s="435"/>
      <c r="CW558" s="435"/>
      <c r="CX558" s="128"/>
      <c r="DH558" s="128"/>
      <c r="DR558" s="434"/>
      <c r="DS558" s="435"/>
      <c r="DT558" s="435"/>
      <c r="DU558" s="435"/>
      <c r="DV558" s="435"/>
      <c r="DW558" s="435"/>
      <c r="DX558" s="435"/>
      <c r="DY558" s="435"/>
      <c r="DZ558" s="435"/>
      <c r="EA558" s="435"/>
      <c r="EB558" s="434"/>
      <c r="EC558" s="435"/>
      <c r="ED558" s="435"/>
      <c r="EE558" s="435"/>
      <c r="EF558" s="435"/>
      <c r="EG558" s="435"/>
      <c r="EH558" s="435"/>
      <c r="EI558" s="435"/>
      <c r="EJ558" s="435"/>
      <c r="EK558" s="435"/>
      <c r="EL558" s="128"/>
      <c r="EV558" s="128"/>
      <c r="FF558" s="128"/>
      <c r="FP558" s="128"/>
      <c r="FZ558" s="128"/>
      <c r="GJ558" s="128"/>
      <c r="GT558" s="128"/>
      <c r="HD558" s="128"/>
      <c r="HN558" s="128"/>
      <c r="HX558" s="128"/>
      <c r="IH558" s="128"/>
      <c r="IR558" s="128"/>
      <c r="JB558" s="128"/>
      <c r="JL558" s="128"/>
      <c r="JV558" s="128"/>
      <c r="KF558" s="128"/>
    </row>
    <row xmlns:x14ac="http://schemas.microsoft.com/office/spreadsheetml/2009/9/ac" r="559" s="3" customFormat="true" x14ac:dyDescent="0.25">
      <c r="A559" s="389"/>
      <c r="B559" s="128"/>
      <c r="L559" s="128"/>
      <c r="V559" s="128"/>
      <c r="AF559" s="128"/>
      <c r="AP559" s="434"/>
      <c r="AQ559" s="435"/>
      <c r="AR559" s="435"/>
      <c r="AS559" s="435"/>
      <c r="AT559" s="435"/>
      <c r="AU559" s="435"/>
      <c r="AV559" s="435"/>
      <c r="AW559" s="435"/>
      <c r="AX559" s="435"/>
      <c r="AY559" s="435"/>
      <c r="AZ559" s="434"/>
      <c r="BA559" s="435"/>
      <c r="BB559" s="435"/>
      <c r="BC559" s="435"/>
      <c r="BD559" s="435"/>
      <c r="BE559" s="435"/>
      <c r="BF559" s="435"/>
      <c r="BG559" s="435"/>
      <c r="BH559" s="435"/>
      <c r="BI559" s="435"/>
      <c r="BJ559" s="128"/>
      <c r="BT559" s="128"/>
      <c r="BU559" s="128"/>
      <c r="BV559" s="128"/>
      <c r="BW559" s="128"/>
      <c r="BX559" s="128"/>
      <c r="BY559" s="128"/>
      <c r="BZ559" s="128"/>
      <c r="CA559" s="128"/>
      <c r="CD559" s="434"/>
      <c r="CE559" s="435"/>
      <c r="CF559" s="435"/>
      <c r="CG559" s="435"/>
      <c r="CH559" s="435"/>
      <c r="CI559" s="435"/>
      <c r="CJ559" s="435"/>
      <c r="CK559" s="435"/>
      <c r="CL559" s="435"/>
      <c r="CM559" s="435"/>
      <c r="CN559" s="434"/>
      <c r="CO559" s="435"/>
      <c r="CP559" s="435"/>
      <c r="CQ559" s="435"/>
      <c r="CR559" s="435"/>
      <c r="CS559" s="435"/>
      <c r="CT559" s="435"/>
      <c r="CU559" s="435"/>
      <c r="CV559" s="435"/>
      <c r="CW559" s="435"/>
      <c r="CX559" s="128"/>
      <c r="DH559" s="128"/>
      <c r="DR559" s="434"/>
      <c r="DS559" s="435"/>
      <c r="DT559" s="435"/>
      <c r="DU559" s="435"/>
      <c r="DV559" s="435"/>
      <c r="DW559" s="435"/>
      <c r="DX559" s="435"/>
      <c r="DY559" s="435"/>
      <c r="DZ559" s="435"/>
      <c r="EA559" s="435"/>
      <c r="EB559" s="434"/>
      <c r="EC559" s="435"/>
      <c r="ED559" s="435"/>
      <c r="EE559" s="435"/>
      <c r="EF559" s="435"/>
      <c r="EG559" s="435"/>
      <c r="EH559" s="435"/>
      <c r="EI559" s="435"/>
      <c r="EJ559" s="435"/>
      <c r="EK559" s="435"/>
      <c r="EL559" s="128"/>
      <c r="EV559" s="128"/>
      <c r="FF559" s="128"/>
      <c r="FP559" s="128"/>
      <c r="FZ559" s="128"/>
      <c r="GJ559" s="128"/>
      <c r="GT559" s="128"/>
      <c r="HD559" s="128"/>
      <c r="HN559" s="128"/>
      <c r="HX559" s="128"/>
      <c r="IH559" s="128"/>
      <c r="IR559" s="128"/>
      <c r="JB559" s="128"/>
      <c r="JL559" s="128"/>
      <c r="JV559" s="128"/>
      <c r="KF559" s="128"/>
    </row>
    <row xmlns:x14ac="http://schemas.microsoft.com/office/spreadsheetml/2009/9/ac" r="560" s="3" customFormat="true" x14ac:dyDescent="0.25">
      <c r="A560" s="389"/>
      <c r="B560" s="128"/>
      <c r="L560" s="128"/>
      <c r="V560" s="128"/>
      <c r="AF560" s="128"/>
      <c r="AP560" s="434"/>
      <c r="AQ560" s="435"/>
      <c r="AR560" s="435"/>
      <c r="AS560" s="435"/>
      <c r="AT560" s="435"/>
      <c r="AU560" s="435"/>
      <c r="AV560" s="435"/>
      <c r="AW560" s="435"/>
      <c r="AX560" s="435"/>
      <c r="AY560" s="435"/>
      <c r="AZ560" s="434"/>
      <c r="BA560" s="435"/>
      <c r="BB560" s="435"/>
      <c r="BC560" s="435"/>
      <c r="BD560" s="435"/>
      <c r="BE560" s="435"/>
      <c r="BF560" s="435"/>
      <c r="BG560" s="435"/>
      <c r="BH560" s="435"/>
      <c r="BI560" s="435"/>
      <c r="BJ560" s="128"/>
      <c r="BT560" s="128"/>
      <c r="BU560" s="128"/>
      <c r="BV560" s="128"/>
      <c r="BW560" s="128"/>
      <c r="BX560" s="128"/>
      <c r="BY560" s="128"/>
      <c r="BZ560" s="128"/>
      <c r="CA560" s="128"/>
      <c r="CD560" s="434"/>
      <c r="CE560" s="435"/>
      <c r="CF560" s="435"/>
      <c r="CG560" s="435"/>
      <c r="CH560" s="435"/>
      <c r="CI560" s="435"/>
      <c r="CJ560" s="435"/>
      <c r="CK560" s="435"/>
      <c r="CL560" s="435"/>
      <c r="CM560" s="435"/>
      <c r="CN560" s="434"/>
      <c r="CO560" s="435"/>
      <c r="CP560" s="435"/>
      <c r="CQ560" s="435"/>
      <c r="CR560" s="435"/>
      <c r="CS560" s="435"/>
      <c r="CT560" s="435"/>
      <c r="CU560" s="435"/>
      <c r="CV560" s="435"/>
      <c r="CW560" s="435"/>
      <c r="CX560" s="128"/>
      <c r="DH560" s="128"/>
      <c r="DR560" s="434"/>
      <c r="DS560" s="435"/>
      <c r="DT560" s="435"/>
      <c r="DU560" s="435"/>
      <c r="DV560" s="435"/>
      <c r="DW560" s="435"/>
      <c r="DX560" s="435"/>
      <c r="DY560" s="435"/>
      <c r="DZ560" s="435"/>
      <c r="EA560" s="435"/>
      <c r="EB560" s="434"/>
      <c r="EC560" s="435"/>
      <c r="ED560" s="435"/>
      <c r="EE560" s="435"/>
      <c r="EF560" s="435"/>
      <c r="EG560" s="435"/>
      <c r="EH560" s="435"/>
      <c r="EI560" s="435"/>
      <c r="EJ560" s="435"/>
      <c r="EK560" s="435"/>
      <c r="EL560" s="128"/>
      <c r="EV560" s="128"/>
      <c r="FF560" s="128"/>
      <c r="FP560" s="128"/>
      <c r="FZ560" s="128"/>
      <c r="GJ560" s="128"/>
      <c r="GT560" s="128"/>
      <c r="HD560" s="128"/>
      <c r="HN560" s="128"/>
      <c r="HX560" s="128"/>
      <c r="IH560" s="128"/>
      <c r="IR560" s="128"/>
      <c r="JB560" s="128"/>
      <c r="JL560" s="128"/>
      <c r="JV560" s="128"/>
      <c r="KF560" s="128"/>
    </row>
    <row xmlns:x14ac="http://schemas.microsoft.com/office/spreadsheetml/2009/9/ac" r="561" s="3" customFormat="true" x14ac:dyDescent="0.25">
      <c r="A561" s="389"/>
      <c r="B561" s="128"/>
      <c r="L561" s="128"/>
      <c r="V561" s="128"/>
      <c r="AF561" s="128"/>
      <c r="AP561" s="434"/>
      <c r="AQ561" s="435"/>
      <c r="AR561" s="435"/>
      <c r="AS561" s="435"/>
      <c r="AT561" s="435"/>
      <c r="AU561" s="435"/>
      <c r="AV561" s="435"/>
      <c r="AW561" s="435"/>
      <c r="AX561" s="435"/>
      <c r="AY561" s="435"/>
      <c r="AZ561" s="434"/>
      <c r="BA561" s="435"/>
      <c r="BB561" s="435"/>
      <c r="BC561" s="435"/>
      <c r="BD561" s="435"/>
      <c r="BE561" s="435"/>
      <c r="BF561" s="435"/>
      <c r="BG561" s="435"/>
      <c r="BH561" s="435"/>
      <c r="BI561" s="435"/>
      <c r="BJ561" s="128"/>
      <c r="BT561" s="128"/>
      <c r="BU561" s="128"/>
      <c r="BV561" s="128"/>
      <c r="BW561" s="128"/>
      <c r="BX561" s="128"/>
      <c r="BY561" s="128"/>
      <c r="BZ561" s="128"/>
      <c r="CA561" s="128"/>
      <c r="CD561" s="434"/>
      <c r="CE561" s="435"/>
      <c r="CF561" s="435"/>
      <c r="CG561" s="435"/>
      <c r="CH561" s="435"/>
      <c r="CI561" s="435"/>
      <c r="CJ561" s="435"/>
      <c r="CK561" s="435"/>
      <c r="CL561" s="435"/>
      <c r="CM561" s="435"/>
      <c r="CN561" s="434"/>
      <c r="CO561" s="435"/>
      <c r="CP561" s="435"/>
      <c r="CQ561" s="435"/>
      <c r="CR561" s="435"/>
      <c r="CS561" s="435"/>
      <c r="CT561" s="435"/>
      <c r="CU561" s="435"/>
      <c r="CV561" s="435"/>
      <c r="CW561" s="435"/>
      <c r="CX561" s="128"/>
      <c r="DH561" s="128"/>
      <c r="DR561" s="434"/>
      <c r="DS561" s="435"/>
      <c r="DT561" s="435"/>
      <c r="DU561" s="435"/>
      <c r="DV561" s="435"/>
      <c r="DW561" s="435"/>
      <c r="DX561" s="435"/>
      <c r="DY561" s="435"/>
      <c r="DZ561" s="435"/>
      <c r="EA561" s="435"/>
      <c r="EB561" s="434"/>
      <c r="EC561" s="435"/>
      <c r="ED561" s="435"/>
      <c r="EE561" s="435"/>
      <c r="EF561" s="435"/>
      <c r="EG561" s="435"/>
      <c r="EH561" s="435"/>
      <c r="EI561" s="435"/>
      <c r="EJ561" s="435"/>
      <c r="EK561" s="435"/>
      <c r="EL561" s="128"/>
      <c r="EV561" s="128"/>
      <c r="FF561" s="128"/>
      <c r="FP561" s="128"/>
      <c r="FZ561" s="128"/>
      <c r="GJ561" s="128"/>
      <c r="GT561" s="128"/>
      <c r="HD561" s="128"/>
      <c r="HN561" s="128"/>
      <c r="HX561" s="128"/>
      <c r="IH561" s="128"/>
      <c r="IR561" s="128"/>
      <c r="JB561" s="128"/>
      <c r="JL561" s="128"/>
      <c r="JV561" s="128"/>
      <c r="KF561" s="128"/>
    </row>
    <row xmlns:x14ac="http://schemas.microsoft.com/office/spreadsheetml/2009/9/ac" r="562" s="3" customFormat="true" x14ac:dyDescent="0.25">
      <c r="A562" s="389"/>
      <c r="B562" s="128"/>
      <c r="L562" s="128"/>
      <c r="V562" s="128"/>
      <c r="AF562" s="128"/>
      <c r="AP562" s="434"/>
      <c r="AQ562" s="435"/>
      <c r="AR562" s="435"/>
      <c r="AS562" s="435"/>
      <c r="AT562" s="435"/>
      <c r="AU562" s="435"/>
      <c r="AV562" s="435"/>
      <c r="AW562" s="435"/>
      <c r="AX562" s="435"/>
      <c r="AY562" s="435"/>
      <c r="AZ562" s="434"/>
      <c r="BA562" s="435"/>
      <c r="BB562" s="435"/>
      <c r="BC562" s="435"/>
      <c r="BD562" s="435"/>
      <c r="BE562" s="435"/>
      <c r="BF562" s="435"/>
      <c r="BG562" s="435"/>
      <c r="BH562" s="435"/>
      <c r="BI562" s="435"/>
      <c r="BJ562" s="128"/>
      <c r="BT562" s="128"/>
      <c r="BU562" s="128"/>
      <c r="BV562" s="128"/>
      <c r="BW562" s="128"/>
      <c r="BX562" s="128"/>
      <c r="BY562" s="128"/>
      <c r="BZ562" s="128"/>
      <c r="CA562" s="128"/>
      <c r="CD562" s="434"/>
      <c r="CE562" s="435"/>
      <c r="CF562" s="435"/>
      <c r="CG562" s="435"/>
      <c r="CH562" s="435"/>
      <c r="CI562" s="435"/>
      <c r="CJ562" s="435"/>
      <c r="CK562" s="435"/>
      <c r="CL562" s="435"/>
      <c r="CM562" s="435"/>
      <c r="CN562" s="434"/>
      <c r="CO562" s="435"/>
      <c r="CP562" s="435"/>
      <c r="CQ562" s="435"/>
      <c r="CR562" s="435"/>
      <c r="CS562" s="435"/>
      <c r="CT562" s="435"/>
      <c r="CU562" s="435"/>
      <c r="CV562" s="435"/>
      <c r="CW562" s="435"/>
      <c r="CX562" s="128"/>
      <c r="DH562" s="128"/>
      <c r="DR562" s="434"/>
      <c r="DS562" s="435"/>
      <c r="DT562" s="435"/>
      <c r="DU562" s="435"/>
      <c r="DV562" s="435"/>
      <c r="DW562" s="435"/>
      <c r="DX562" s="435"/>
      <c r="DY562" s="435"/>
      <c r="DZ562" s="435"/>
      <c r="EA562" s="435"/>
      <c r="EB562" s="434"/>
      <c r="EC562" s="435"/>
      <c r="ED562" s="435"/>
      <c r="EE562" s="435"/>
      <c r="EF562" s="435"/>
      <c r="EG562" s="435"/>
      <c r="EH562" s="435"/>
      <c r="EI562" s="435"/>
      <c r="EJ562" s="435"/>
      <c r="EK562" s="435"/>
      <c r="EL562" s="128"/>
      <c r="EV562" s="128"/>
      <c r="FF562" s="128"/>
      <c r="FP562" s="128"/>
      <c r="FZ562" s="128"/>
      <c r="GJ562" s="128"/>
      <c r="GT562" s="128"/>
      <c r="HD562" s="128"/>
      <c r="HN562" s="128"/>
      <c r="HX562" s="128"/>
      <c r="IH562" s="128"/>
      <c r="IR562" s="128"/>
      <c r="JB562" s="128"/>
      <c r="JL562" s="128"/>
      <c r="JV562" s="128"/>
      <c r="KF562" s="128"/>
    </row>
    <row xmlns:x14ac="http://schemas.microsoft.com/office/spreadsheetml/2009/9/ac" r="563" s="3" customFormat="true" x14ac:dyDescent="0.25">
      <c r="A563" s="389"/>
      <c r="B563" s="128"/>
      <c r="L563" s="128"/>
      <c r="V563" s="128"/>
      <c r="AF563" s="128"/>
      <c r="AP563" s="434"/>
      <c r="AQ563" s="435"/>
      <c r="AR563" s="435"/>
      <c r="AS563" s="435"/>
      <c r="AT563" s="435"/>
      <c r="AU563" s="435"/>
      <c r="AV563" s="435"/>
      <c r="AW563" s="435"/>
      <c r="AX563" s="435"/>
      <c r="AY563" s="435"/>
      <c r="AZ563" s="434"/>
      <c r="BA563" s="435"/>
      <c r="BB563" s="435"/>
      <c r="BC563" s="435"/>
      <c r="BD563" s="435"/>
      <c r="BE563" s="435"/>
      <c r="BF563" s="435"/>
      <c r="BG563" s="435"/>
      <c r="BH563" s="435"/>
      <c r="BI563" s="435"/>
      <c r="BJ563" s="128"/>
      <c r="BT563" s="128"/>
      <c r="BU563" s="128"/>
      <c r="BV563" s="128"/>
      <c r="BW563" s="128"/>
      <c r="BX563" s="128"/>
      <c r="BY563" s="128"/>
      <c r="BZ563" s="128"/>
      <c r="CA563" s="128"/>
      <c r="CD563" s="434"/>
      <c r="CE563" s="435"/>
      <c r="CF563" s="435"/>
      <c r="CG563" s="435"/>
      <c r="CH563" s="435"/>
      <c r="CI563" s="435"/>
      <c r="CJ563" s="435"/>
      <c r="CK563" s="435"/>
      <c r="CL563" s="435"/>
      <c r="CM563" s="435"/>
      <c r="CN563" s="434"/>
      <c r="CO563" s="435"/>
      <c r="CP563" s="435"/>
      <c r="CQ563" s="435"/>
      <c r="CR563" s="435"/>
      <c r="CS563" s="435"/>
      <c r="CT563" s="435"/>
      <c r="CU563" s="435"/>
      <c r="CV563" s="435"/>
      <c r="CW563" s="435"/>
      <c r="CX563" s="128"/>
      <c r="DH563" s="128"/>
      <c r="DR563" s="434"/>
      <c r="DS563" s="435"/>
      <c r="DT563" s="435"/>
      <c r="DU563" s="435"/>
      <c r="DV563" s="435"/>
      <c r="DW563" s="435"/>
      <c r="DX563" s="435"/>
      <c r="DY563" s="435"/>
      <c r="DZ563" s="435"/>
      <c r="EA563" s="435"/>
      <c r="EB563" s="434"/>
      <c r="EC563" s="435"/>
      <c r="ED563" s="435"/>
      <c r="EE563" s="435"/>
      <c r="EF563" s="435"/>
      <c r="EG563" s="435"/>
      <c r="EH563" s="435"/>
      <c r="EI563" s="435"/>
      <c r="EJ563" s="435"/>
      <c r="EK563" s="435"/>
      <c r="EL563" s="128"/>
      <c r="EV563" s="128"/>
      <c r="FF563" s="128"/>
      <c r="FP563" s="128"/>
      <c r="FZ563" s="128"/>
      <c r="GJ563" s="128"/>
      <c r="GT563" s="128"/>
      <c r="HD563" s="128"/>
      <c r="HN563" s="128"/>
      <c r="HX563" s="128"/>
      <c r="IH563" s="128"/>
      <c r="IR563" s="128"/>
      <c r="JB563" s="128"/>
      <c r="JL563" s="128"/>
      <c r="JV563" s="128"/>
      <c r="KF563" s="128"/>
    </row>
    <row xmlns:x14ac="http://schemas.microsoft.com/office/spreadsheetml/2009/9/ac" r="564" s="3" customFormat="true" x14ac:dyDescent="0.25">
      <c r="A564" s="389"/>
      <c r="B564" s="128"/>
      <c r="L564" s="128"/>
      <c r="V564" s="128"/>
      <c r="AF564" s="128"/>
      <c r="AP564" s="434"/>
      <c r="AQ564" s="435"/>
      <c r="AR564" s="435"/>
      <c r="AS564" s="435"/>
      <c r="AT564" s="435"/>
      <c r="AU564" s="435"/>
      <c r="AV564" s="435"/>
      <c r="AW564" s="435"/>
      <c r="AX564" s="435"/>
      <c r="AY564" s="435"/>
      <c r="AZ564" s="434"/>
      <c r="BA564" s="435"/>
      <c r="BB564" s="435"/>
      <c r="BC564" s="435"/>
      <c r="BD564" s="435"/>
      <c r="BE564" s="435"/>
      <c r="BF564" s="435"/>
      <c r="BG564" s="435"/>
      <c r="BH564" s="435"/>
      <c r="BI564" s="435"/>
      <c r="BJ564" s="128"/>
      <c r="BT564" s="128"/>
      <c r="BU564" s="128"/>
      <c r="BV564" s="128"/>
      <c r="BW564" s="128"/>
      <c r="BX564" s="128"/>
      <c r="BY564" s="128"/>
      <c r="BZ564" s="128"/>
      <c r="CA564" s="128"/>
      <c r="CD564" s="434"/>
      <c r="CE564" s="435"/>
      <c r="CF564" s="435"/>
      <c r="CG564" s="435"/>
      <c r="CH564" s="435"/>
      <c r="CI564" s="435"/>
      <c r="CJ564" s="435"/>
      <c r="CK564" s="435"/>
      <c r="CL564" s="435"/>
      <c r="CM564" s="435"/>
      <c r="CN564" s="434"/>
      <c r="CO564" s="435"/>
      <c r="CP564" s="435"/>
      <c r="CQ564" s="435"/>
      <c r="CR564" s="435"/>
      <c r="CS564" s="435"/>
      <c r="CT564" s="435"/>
      <c r="CU564" s="435"/>
      <c r="CV564" s="435"/>
      <c r="CW564" s="435"/>
      <c r="CX564" s="128"/>
      <c r="DH564" s="128"/>
      <c r="DR564" s="434"/>
      <c r="DS564" s="435"/>
      <c r="DT564" s="435"/>
      <c r="DU564" s="435"/>
      <c r="DV564" s="435"/>
      <c r="DW564" s="435"/>
      <c r="DX564" s="435"/>
      <c r="DY564" s="435"/>
      <c r="DZ564" s="435"/>
      <c r="EA564" s="435"/>
      <c r="EB564" s="434"/>
      <c r="EC564" s="435"/>
      <c r="ED564" s="435"/>
      <c r="EE564" s="435"/>
      <c r="EF564" s="435"/>
      <c r="EG564" s="435"/>
      <c r="EH564" s="435"/>
      <c r="EI564" s="435"/>
      <c r="EJ564" s="435"/>
      <c r="EK564" s="435"/>
      <c r="EL564" s="128"/>
      <c r="EV564" s="128"/>
      <c r="FF564" s="128"/>
      <c r="FP564" s="128"/>
      <c r="FZ564" s="128"/>
      <c r="GJ564" s="128"/>
      <c r="GT564" s="128"/>
      <c r="HD564" s="128"/>
      <c r="HN564" s="128"/>
      <c r="HX564" s="128"/>
      <c r="IH564" s="128"/>
      <c r="IR564" s="128"/>
      <c r="JB564" s="128"/>
      <c r="JL564" s="128"/>
      <c r="JV564" s="128"/>
      <c r="KF564" s="128"/>
    </row>
    <row xmlns:x14ac="http://schemas.microsoft.com/office/spreadsheetml/2009/9/ac" r="565" s="3" customFormat="true" x14ac:dyDescent="0.25">
      <c r="A565" s="389"/>
      <c r="B565" s="128"/>
      <c r="L565" s="128"/>
      <c r="V565" s="128"/>
      <c r="AF565" s="128"/>
      <c r="AP565" s="434"/>
      <c r="AQ565" s="435"/>
      <c r="AR565" s="435"/>
      <c r="AS565" s="435"/>
      <c r="AT565" s="435"/>
      <c r="AU565" s="435"/>
      <c r="AV565" s="435"/>
      <c r="AW565" s="435"/>
      <c r="AX565" s="435"/>
      <c r="AY565" s="435"/>
      <c r="AZ565" s="434"/>
      <c r="BA565" s="435"/>
      <c r="BB565" s="435"/>
      <c r="BC565" s="435"/>
      <c r="BD565" s="435"/>
      <c r="BE565" s="435"/>
      <c r="BF565" s="435"/>
      <c r="BG565" s="435"/>
      <c r="BH565" s="435"/>
      <c r="BI565" s="435"/>
      <c r="BJ565" s="128"/>
      <c r="BT565" s="128"/>
      <c r="BU565" s="128"/>
      <c r="BV565" s="128"/>
      <c r="BW565" s="128"/>
      <c r="BX565" s="128"/>
      <c r="BY565" s="128"/>
      <c r="BZ565" s="128"/>
      <c r="CA565" s="128"/>
      <c r="CD565" s="434"/>
      <c r="CE565" s="435"/>
      <c r="CF565" s="435"/>
      <c r="CG565" s="435"/>
      <c r="CH565" s="435"/>
      <c r="CI565" s="435"/>
      <c r="CJ565" s="435"/>
      <c r="CK565" s="435"/>
      <c r="CL565" s="435"/>
      <c r="CM565" s="435"/>
      <c r="CN565" s="434"/>
      <c r="CO565" s="435"/>
      <c r="CP565" s="435"/>
      <c r="CQ565" s="435"/>
      <c r="CR565" s="435"/>
      <c r="CS565" s="435"/>
      <c r="CT565" s="435"/>
      <c r="CU565" s="435"/>
      <c r="CV565" s="435"/>
      <c r="CW565" s="435"/>
      <c r="CX565" s="128"/>
      <c r="DH565" s="128"/>
      <c r="DR565" s="434"/>
      <c r="DS565" s="435"/>
      <c r="DT565" s="435"/>
      <c r="DU565" s="435"/>
      <c r="DV565" s="435"/>
      <c r="DW565" s="435"/>
      <c r="DX565" s="435"/>
      <c r="DY565" s="435"/>
      <c r="DZ565" s="435"/>
      <c r="EA565" s="435"/>
      <c r="EB565" s="434"/>
      <c r="EC565" s="435"/>
      <c r="ED565" s="435"/>
      <c r="EE565" s="435"/>
      <c r="EF565" s="435"/>
      <c r="EG565" s="435"/>
      <c r="EH565" s="435"/>
      <c r="EI565" s="435"/>
      <c r="EJ565" s="435"/>
      <c r="EK565" s="435"/>
      <c r="EL565" s="128"/>
      <c r="EV565" s="128"/>
      <c r="FF565" s="128"/>
      <c r="FP565" s="128"/>
      <c r="FZ565" s="128"/>
      <c r="GJ565" s="128"/>
      <c r="GT565" s="128"/>
      <c r="HD565" s="128"/>
      <c r="HN565" s="128"/>
      <c r="HX565" s="128"/>
      <c r="IH565" s="128"/>
      <c r="IR565" s="128"/>
      <c r="JB565" s="128"/>
      <c r="JL565" s="128"/>
      <c r="JV565" s="128"/>
      <c r="KF565" s="128"/>
    </row>
    <row xmlns:x14ac="http://schemas.microsoft.com/office/spreadsheetml/2009/9/ac" r="566" s="3" customFormat="true" x14ac:dyDescent="0.25">
      <c r="A566" s="389"/>
      <c r="B566" s="128"/>
      <c r="L566" s="128"/>
      <c r="V566" s="128"/>
      <c r="AF566" s="128"/>
      <c r="AP566" s="434"/>
      <c r="AQ566" s="435"/>
      <c r="AR566" s="435"/>
      <c r="AS566" s="435"/>
      <c r="AT566" s="435"/>
      <c r="AU566" s="435"/>
      <c r="AV566" s="435"/>
      <c r="AW566" s="435"/>
      <c r="AX566" s="435"/>
      <c r="AY566" s="435"/>
      <c r="AZ566" s="434"/>
      <c r="BA566" s="435"/>
      <c r="BB566" s="435"/>
      <c r="BC566" s="435"/>
      <c r="BD566" s="435"/>
      <c r="BE566" s="435"/>
      <c r="BF566" s="435"/>
      <c r="BG566" s="435"/>
      <c r="BH566" s="435"/>
      <c r="BI566" s="435"/>
      <c r="BJ566" s="128"/>
      <c r="BT566" s="128"/>
      <c r="BU566" s="128"/>
      <c r="BV566" s="128"/>
      <c r="BW566" s="128"/>
      <c r="BX566" s="128"/>
      <c r="BY566" s="128"/>
      <c r="BZ566" s="128"/>
      <c r="CA566" s="128"/>
      <c r="CD566" s="434"/>
      <c r="CE566" s="435"/>
      <c r="CF566" s="435"/>
      <c r="CG566" s="435"/>
      <c r="CH566" s="435"/>
      <c r="CI566" s="435"/>
      <c r="CJ566" s="435"/>
      <c r="CK566" s="435"/>
      <c r="CL566" s="435"/>
      <c r="CM566" s="435"/>
      <c r="CN566" s="434"/>
      <c r="CO566" s="435"/>
      <c r="CP566" s="435"/>
      <c r="CQ566" s="435"/>
      <c r="CR566" s="435"/>
      <c r="CS566" s="435"/>
      <c r="CT566" s="435"/>
      <c r="CU566" s="435"/>
      <c r="CV566" s="435"/>
      <c r="CW566" s="435"/>
      <c r="CX566" s="128"/>
      <c r="DH566" s="128"/>
      <c r="DR566" s="434"/>
      <c r="DS566" s="435"/>
      <c r="DT566" s="435"/>
      <c r="DU566" s="435"/>
      <c r="DV566" s="435"/>
      <c r="DW566" s="435"/>
      <c r="DX566" s="435"/>
      <c r="DY566" s="435"/>
      <c r="DZ566" s="435"/>
      <c r="EA566" s="435"/>
      <c r="EB566" s="434"/>
      <c r="EC566" s="435"/>
      <c r="ED566" s="435"/>
      <c r="EE566" s="435"/>
      <c r="EF566" s="435"/>
      <c r="EG566" s="435"/>
      <c r="EH566" s="435"/>
      <c r="EI566" s="435"/>
      <c r="EJ566" s="435"/>
      <c r="EK566" s="435"/>
      <c r="EL566" s="128"/>
      <c r="EV566" s="128"/>
      <c r="FF566" s="128"/>
      <c r="FP566" s="128"/>
      <c r="FZ566" s="128"/>
      <c r="GJ566" s="128"/>
      <c r="GT566" s="128"/>
      <c r="HD566" s="128"/>
      <c r="HN566" s="128"/>
      <c r="HX566" s="128"/>
      <c r="IH566" s="128"/>
      <c r="IR566" s="128"/>
      <c r="JB566" s="128"/>
      <c r="JL566" s="128"/>
      <c r="JV566" s="128"/>
      <c r="KF566" s="128"/>
    </row>
    <row xmlns:x14ac="http://schemas.microsoft.com/office/spreadsheetml/2009/9/ac" r="567" s="3" customFormat="true" x14ac:dyDescent="0.25">
      <c r="A567" s="389"/>
      <c r="B567" s="128"/>
      <c r="L567" s="128"/>
      <c r="V567" s="128"/>
      <c r="AF567" s="128"/>
      <c r="AP567" s="434"/>
      <c r="AQ567" s="435"/>
      <c r="AR567" s="435"/>
      <c r="AS567" s="435"/>
      <c r="AT567" s="435"/>
      <c r="AU567" s="435"/>
      <c r="AV567" s="435"/>
      <c r="AW567" s="435"/>
      <c r="AX567" s="435"/>
      <c r="AY567" s="435"/>
      <c r="AZ567" s="434"/>
      <c r="BA567" s="435"/>
      <c r="BB567" s="435"/>
      <c r="BC567" s="435"/>
      <c r="BD567" s="435"/>
      <c r="BE567" s="435"/>
      <c r="BF567" s="435"/>
      <c r="BG567" s="435"/>
      <c r="BH567" s="435"/>
      <c r="BI567" s="435"/>
      <c r="BJ567" s="128"/>
      <c r="BT567" s="128"/>
      <c r="BU567" s="128"/>
      <c r="BV567" s="128"/>
      <c r="BW567" s="128"/>
      <c r="BX567" s="128"/>
      <c r="BY567" s="128"/>
      <c r="BZ567" s="128"/>
      <c r="CA567" s="128"/>
      <c r="CD567" s="434"/>
      <c r="CE567" s="435"/>
      <c r="CF567" s="435"/>
      <c r="CG567" s="435"/>
      <c r="CH567" s="435"/>
      <c r="CI567" s="435"/>
      <c r="CJ567" s="435"/>
      <c r="CK567" s="435"/>
      <c r="CL567" s="435"/>
      <c r="CM567" s="435"/>
      <c r="CN567" s="434"/>
      <c r="CO567" s="435"/>
      <c r="CP567" s="435"/>
      <c r="CQ567" s="435"/>
      <c r="CR567" s="435"/>
      <c r="CS567" s="435"/>
      <c r="CT567" s="435"/>
      <c r="CU567" s="435"/>
      <c r="CV567" s="435"/>
      <c r="CW567" s="435"/>
      <c r="CX567" s="128"/>
      <c r="DH567" s="128"/>
      <c r="DR567" s="434"/>
      <c r="DS567" s="435"/>
      <c r="DT567" s="435"/>
      <c r="DU567" s="435"/>
      <c r="DV567" s="435"/>
      <c r="DW567" s="435"/>
      <c r="DX567" s="435"/>
      <c r="DY567" s="435"/>
      <c r="DZ567" s="435"/>
      <c r="EA567" s="435"/>
      <c r="EB567" s="434"/>
      <c r="EC567" s="435"/>
      <c r="ED567" s="435"/>
      <c r="EE567" s="435"/>
      <c r="EF567" s="435"/>
      <c r="EG567" s="435"/>
      <c r="EH567" s="435"/>
      <c r="EI567" s="435"/>
      <c r="EJ567" s="435"/>
      <c r="EK567" s="435"/>
      <c r="EL567" s="128"/>
      <c r="EV567" s="128"/>
      <c r="FF567" s="128"/>
      <c r="FP567" s="128"/>
      <c r="FZ567" s="128"/>
      <c r="GJ567" s="128"/>
      <c r="GT567" s="128"/>
      <c r="HD567" s="128"/>
      <c r="HN567" s="128"/>
      <c r="HX567" s="128"/>
      <c r="IH567" s="128"/>
      <c r="IR567" s="128"/>
      <c r="JB567" s="128"/>
      <c r="JL567" s="128"/>
      <c r="JV567" s="128"/>
      <c r="KF567" s="128"/>
    </row>
    <row xmlns:x14ac="http://schemas.microsoft.com/office/spreadsheetml/2009/9/ac" r="568" s="3" customFormat="true" x14ac:dyDescent="0.25">
      <c r="A568" s="389"/>
      <c r="B568" s="128"/>
      <c r="L568" s="128"/>
      <c r="V568" s="128"/>
      <c r="AF568" s="128"/>
      <c r="AP568" s="434"/>
      <c r="AQ568" s="435"/>
      <c r="AR568" s="435"/>
      <c r="AS568" s="435"/>
      <c r="AT568" s="435"/>
      <c r="AU568" s="435"/>
      <c r="AV568" s="435"/>
      <c r="AW568" s="435"/>
      <c r="AX568" s="435"/>
      <c r="AY568" s="435"/>
      <c r="AZ568" s="434"/>
      <c r="BA568" s="435"/>
      <c r="BB568" s="435"/>
      <c r="BC568" s="435"/>
      <c r="BD568" s="435"/>
      <c r="BE568" s="435"/>
      <c r="BF568" s="435"/>
      <c r="BG568" s="435"/>
      <c r="BH568" s="435"/>
      <c r="BI568" s="435"/>
      <c r="BJ568" s="128"/>
      <c r="BT568" s="128"/>
      <c r="BU568" s="128"/>
      <c r="BV568" s="128"/>
      <c r="BW568" s="128"/>
      <c r="BX568" s="128"/>
      <c r="BY568" s="128"/>
      <c r="BZ568" s="128"/>
      <c r="CA568" s="128"/>
      <c r="CD568" s="434"/>
      <c r="CE568" s="435"/>
      <c r="CF568" s="435"/>
      <c r="CG568" s="435"/>
      <c r="CH568" s="435"/>
      <c r="CI568" s="435"/>
      <c r="CJ568" s="435"/>
      <c r="CK568" s="435"/>
      <c r="CL568" s="435"/>
      <c r="CM568" s="435"/>
      <c r="CN568" s="434"/>
      <c r="CO568" s="435"/>
      <c r="CP568" s="435"/>
      <c r="CQ568" s="435"/>
      <c r="CR568" s="435"/>
      <c r="CS568" s="435"/>
      <c r="CT568" s="435"/>
      <c r="CU568" s="435"/>
      <c r="CV568" s="435"/>
      <c r="CW568" s="435"/>
      <c r="CX568" s="128"/>
      <c r="DH568" s="128"/>
      <c r="DR568" s="434"/>
      <c r="DS568" s="435"/>
      <c r="DT568" s="435"/>
      <c r="DU568" s="435"/>
      <c r="DV568" s="435"/>
      <c r="DW568" s="435"/>
      <c r="DX568" s="435"/>
      <c r="DY568" s="435"/>
      <c r="DZ568" s="435"/>
      <c r="EA568" s="435"/>
      <c r="EB568" s="434"/>
      <c r="EC568" s="435"/>
      <c r="ED568" s="435"/>
      <c r="EE568" s="435"/>
      <c r="EF568" s="435"/>
      <c r="EG568" s="435"/>
      <c r="EH568" s="435"/>
      <c r="EI568" s="435"/>
      <c r="EJ568" s="435"/>
      <c r="EK568" s="435"/>
      <c r="EL568" s="128"/>
      <c r="EV568" s="128"/>
      <c r="FF568" s="128"/>
      <c r="FP568" s="128"/>
      <c r="FZ568" s="128"/>
      <c r="GJ568" s="128"/>
      <c r="GT568" s="128"/>
      <c r="HD568" s="128"/>
      <c r="HN568" s="128"/>
      <c r="HX568" s="128"/>
      <c r="IH568" s="128"/>
      <c r="IR568" s="128"/>
      <c r="JB568" s="128"/>
      <c r="JL568" s="128"/>
      <c r="JV568" s="128"/>
      <c r="KF568" s="128"/>
    </row>
    <row xmlns:x14ac="http://schemas.microsoft.com/office/spreadsheetml/2009/9/ac" r="569" s="3" customFormat="true" x14ac:dyDescent="0.25">
      <c r="A569" s="389"/>
      <c r="B569" s="128"/>
      <c r="L569" s="128"/>
      <c r="V569" s="128"/>
      <c r="AF569" s="128"/>
      <c r="AP569" s="434"/>
      <c r="AQ569" s="435"/>
      <c r="AR569" s="435"/>
      <c r="AS569" s="435"/>
      <c r="AT569" s="435"/>
      <c r="AU569" s="435"/>
      <c r="AV569" s="435"/>
      <c r="AW569" s="435"/>
      <c r="AX569" s="435"/>
      <c r="AY569" s="435"/>
      <c r="AZ569" s="434"/>
      <c r="BA569" s="435"/>
      <c r="BB569" s="435"/>
      <c r="BC569" s="435"/>
      <c r="BD569" s="435"/>
      <c r="BE569" s="435"/>
      <c r="BF569" s="435"/>
      <c r="BG569" s="435"/>
      <c r="BH569" s="435"/>
      <c r="BI569" s="435"/>
      <c r="BJ569" s="128"/>
      <c r="BT569" s="128"/>
      <c r="BU569" s="128"/>
      <c r="BV569" s="128"/>
      <c r="BW569" s="128"/>
      <c r="BX569" s="128"/>
      <c r="BY569" s="128"/>
      <c r="BZ569" s="128"/>
      <c r="CA569" s="128"/>
      <c r="CD569" s="434"/>
      <c r="CE569" s="435"/>
      <c r="CF569" s="435"/>
      <c r="CG569" s="435"/>
      <c r="CH569" s="435"/>
      <c r="CI569" s="435"/>
      <c r="CJ569" s="435"/>
      <c r="CK569" s="435"/>
      <c r="CL569" s="435"/>
      <c r="CM569" s="435"/>
      <c r="CN569" s="434"/>
      <c r="CO569" s="435"/>
      <c r="CP569" s="435"/>
      <c r="CQ569" s="435"/>
      <c r="CR569" s="435"/>
      <c r="CS569" s="435"/>
      <c r="CT569" s="435"/>
      <c r="CU569" s="435"/>
      <c r="CV569" s="435"/>
      <c r="CW569" s="435"/>
      <c r="CX569" s="128"/>
      <c r="DH569" s="128"/>
      <c r="DR569" s="434"/>
      <c r="DS569" s="435"/>
      <c r="DT569" s="435"/>
      <c r="DU569" s="435"/>
      <c r="DV569" s="435"/>
      <c r="DW569" s="435"/>
      <c r="DX569" s="435"/>
      <c r="DY569" s="435"/>
      <c r="DZ569" s="435"/>
      <c r="EA569" s="435"/>
      <c r="EB569" s="434"/>
      <c r="EC569" s="435"/>
      <c r="ED569" s="435"/>
      <c r="EE569" s="435"/>
      <c r="EF569" s="435"/>
      <c r="EG569" s="435"/>
      <c r="EH569" s="435"/>
      <c r="EI569" s="435"/>
      <c r="EJ569" s="435"/>
      <c r="EK569" s="435"/>
      <c r="EL569" s="128"/>
      <c r="EV569" s="128"/>
      <c r="FF569" s="128"/>
      <c r="FP569" s="128"/>
      <c r="FZ569" s="128"/>
      <c r="GJ569" s="128"/>
      <c r="GT569" s="128"/>
      <c r="HD569" s="128"/>
      <c r="HN569" s="128"/>
      <c r="HX569" s="128"/>
      <c r="IH569" s="128"/>
      <c r="IR569" s="128"/>
      <c r="JB569" s="128"/>
      <c r="JL569" s="128"/>
      <c r="JV569" s="128"/>
      <c r="KF569" s="128"/>
    </row>
    <row xmlns:x14ac="http://schemas.microsoft.com/office/spreadsheetml/2009/9/ac" r="570" s="3" customFormat="true" x14ac:dyDescent="0.25">
      <c r="A570" s="389"/>
      <c r="B570" s="128"/>
      <c r="L570" s="128"/>
      <c r="V570" s="128"/>
      <c r="AF570" s="128"/>
      <c r="AP570" s="434"/>
      <c r="AQ570" s="435"/>
      <c r="AR570" s="435"/>
      <c r="AS570" s="435"/>
      <c r="AT570" s="435"/>
      <c r="AU570" s="435"/>
      <c r="AV570" s="435"/>
      <c r="AW570" s="435"/>
      <c r="AX570" s="435"/>
      <c r="AY570" s="435"/>
      <c r="AZ570" s="434"/>
      <c r="BA570" s="435"/>
      <c r="BB570" s="435"/>
      <c r="BC570" s="435"/>
      <c r="BD570" s="435"/>
      <c r="BE570" s="435"/>
      <c r="BF570" s="435"/>
      <c r="BG570" s="435"/>
      <c r="BH570" s="435"/>
      <c r="BI570" s="435"/>
      <c r="BJ570" s="128"/>
      <c r="BT570" s="128"/>
      <c r="BU570" s="128"/>
      <c r="BV570" s="128"/>
      <c r="BW570" s="128"/>
      <c r="BX570" s="128"/>
      <c r="BY570" s="128"/>
      <c r="BZ570" s="128"/>
      <c r="CA570" s="128"/>
      <c r="CD570" s="434"/>
      <c r="CE570" s="435"/>
      <c r="CF570" s="435"/>
      <c r="CG570" s="435"/>
      <c r="CH570" s="435"/>
      <c r="CI570" s="435"/>
      <c r="CJ570" s="435"/>
      <c r="CK570" s="435"/>
      <c r="CL570" s="435"/>
      <c r="CM570" s="435"/>
      <c r="CN570" s="434"/>
      <c r="CO570" s="435"/>
      <c r="CP570" s="435"/>
      <c r="CQ570" s="435"/>
      <c r="CR570" s="435"/>
      <c r="CS570" s="435"/>
      <c r="CT570" s="435"/>
      <c r="CU570" s="435"/>
      <c r="CV570" s="435"/>
      <c r="CW570" s="435"/>
      <c r="CX570" s="128"/>
      <c r="DH570" s="128"/>
      <c r="DR570" s="434"/>
      <c r="DS570" s="435"/>
      <c r="DT570" s="435"/>
      <c r="DU570" s="435"/>
      <c r="DV570" s="435"/>
      <c r="DW570" s="435"/>
      <c r="DX570" s="435"/>
      <c r="DY570" s="435"/>
      <c r="DZ570" s="435"/>
      <c r="EA570" s="435"/>
      <c r="EB570" s="434"/>
      <c r="EC570" s="435"/>
      <c r="ED570" s="435"/>
      <c r="EE570" s="435"/>
      <c r="EF570" s="435"/>
      <c r="EG570" s="435"/>
      <c r="EH570" s="435"/>
      <c r="EI570" s="435"/>
      <c r="EJ570" s="435"/>
      <c r="EK570" s="435"/>
      <c r="EL570" s="128"/>
      <c r="EV570" s="128"/>
      <c r="FF570" s="128"/>
      <c r="FP570" s="128"/>
      <c r="FZ570" s="128"/>
      <c r="GJ570" s="128"/>
      <c r="GT570" s="128"/>
      <c r="HD570" s="128"/>
      <c r="HN570" s="128"/>
      <c r="HX570" s="128"/>
      <c r="IH570" s="128"/>
      <c r="IR570" s="128"/>
      <c r="JB570" s="128"/>
      <c r="JL570" s="128"/>
      <c r="JV570" s="128"/>
      <c r="KF570" s="128"/>
    </row>
    <row xmlns:x14ac="http://schemas.microsoft.com/office/spreadsheetml/2009/9/ac" r="571" s="3" customFormat="true" x14ac:dyDescent="0.25">
      <c r="A571" s="389"/>
      <c r="B571" s="128"/>
      <c r="L571" s="128"/>
      <c r="V571" s="128"/>
      <c r="AF571" s="128"/>
      <c r="AP571" s="434"/>
      <c r="AQ571" s="435"/>
      <c r="AR571" s="435"/>
      <c r="AS571" s="435"/>
      <c r="AT571" s="435"/>
      <c r="AU571" s="435"/>
      <c r="AV571" s="435"/>
      <c r="AW571" s="435"/>
      <c r="AX571" s="435"/>
      <c r="AY571" s="435"/>
      <c r="AZ571" s="434"/>
      <c r="BA571" s="435"/>
      <c r="BB571" s="435"/>
      <c r="BC571" s="435"/>
      <c r="BD571" s="435"/>
      <c r="BE571" s="435"/>
      <c r="BF571" s="435"/>
      <c r="BG571" s="435"/>
      <c r="BH571" s="435"/>
      <c r="BI571" s="435"/>
      <c r="BJ571" s="128"/>
      <c r="BT571" s="128"/>
      <c r="BU571" s="128"/>
      <c r="BV571" s="128"/>
      <c r="BW571" s="128"/>
      <c r="BX571" s="128"/>
      <c r="BY571" s="128"/>
      <c r="BZ571" s="128"/>
      <c r="CA571" s="128"/>
      <c r="CD571" s="434"/>
      <c r="CE571" s="435"/>
      <c r="CF571" s="435"/>
      <c r="CG571" s="435"/>
      <c r="CH571" s="435"/>
      <c r="CI571" s="435"/>
      <c r="CJ571" s="435"/>
      <c r="CK571" s="435"/>
      <c r="CL571" s="435"/>
      <c r="CM571" s="435"/>
      <c r="CN571" s="434"/>
      <c r="CO571" s="435"/>
      <c r="CP571" s="435"/>
      <c r="CQ571" s="435"/>
      <c r="CR571" s="435"/>
      <c r="CS571" s="435"/>
      <c r="CT571" s="435"/>
      <c r="CU571" s="435"/>
      <c r="CV571" s="435"/>
      <c r="CW571" s="435"/>
      <c r="CX571" s="128"/>
      <c r="DH571" s="128"/>
      <c r="DR571" s="434"/>
      <c r="DS571" s="435"/>
      <c r="DT571" s="435"/>
      <c r="DU571" s="435"/>
      <c r="DV571" s="435"/>
      <c r="DW571" s="435"/>
      <c r="DX571" s="435"/>
      <c r="DY571" s="435"/>
      <c r="DZ571" s="435"/>
      <c r="EA571" s="435"/>
      <c r="EB571" s="434"/>
      <c r="EC571" s="435"/>
      <c r="ED571" s="435"/>
      <c r="EE571" s="435"/>
      <c r="EF571" s="435"/>
      <c r="EG571" s="435"/>
      <c r="EH571" s="435"/>
      <c r="EI571" s="435"/>
      <c r="EJ571" s="435"/>
      <c r="EK571" s="435"/>
      <c r="EL571" s="128"/>
      <c r="EV571" s="128"/>
      <c r="FF571" s="128"/>
      <c r="FP571" s="128"/>
      <c r="FZ571" s="128"/>
      <c r="GJ571" s="128"/>
      <c r="GT571" s="128"/>
      <c r="HD571" s="128"/>
      <c r="HN571" s="128"/>
      <c r="HX571" s="128"/>
      <c r="IH571" s="128"/>
      <c r="IR571" s="128"/>
      <c r="JB571" s="128"/>
      <c r="JL571" s="128"/>
      <c r="JV571" s="128"/>
      <c r="KF571" s="128"/>
    </row>
    <row xmlns:x14ac="http://schemas.microsoft.com/office/spreadsheetml/2009/9/ac" r="572" s="3" customFormat="true" x14ac:dyDescent="0.25">
      <c r="A572" s="389"/>
      <c r="B572" s="128"/>
      <c r="L572" s="128"/>
      <c r="V572" s="128"/>
      <c r="AF572" s="128"/>
      <c r="AP572" s="434"/>
      <c r="AQ572" s="435"/>
      <c r="AR572" s="435"/>
      <c r="AS572" s="435"/>
      <c r="AT572" s="435"/>
      <c r="AU572" s="435"/>
      <c r="AV572" s="435"/>
      <c r="AW572" s="435"/>
      <c r="AX572" s="435"/>
      <c r="AY572" s="435"/>
      <c r="AZ572" s="434"/>
      <c r="BA572" s="435"/>
      <c r="BB572" s="435"/>
      <c r="BC572" s="435"/>
      <c r="BD572" s="435"/>
      <c r="BE572" s="435"/>
      <c r="BF572" s="435"/>
      <c r="BG572" s="435"/>
      <c r="BH572" s="435"/>
      <c r="BI572" s="435"/>
      <c r="BJ572" s="128"/>
      <c r="BT572" s="128"/>
      <c r="BU572" s="128"/>
      <c r="BV572" s="128"/>
      <c r="BW572" s="128"/>
      <c r="BX572" s="128"/>
      <c r="BY572" s="128"/>
      <c r="BZ572" s="128"/>
      <c r="CA572" s="128"/>
      <c r="CD572" s="434"/>
      <c r="CE572" s="435"/>
      <c r="CF572" s="435"/>
      <c r="CG572" s="435"/>
      <c r="CH572" s="435"/>
      <c r="CI572" s="435"/>
      <c r="CJ572" s="435"/>
      <c r="CK572" s="435"/>
      <c r="CL572" s="435"/>
      <c r="CM572" s="435"/>
      <c r="CN572" s="434"/>
      <c r="CO572" s="435"/>
      <c r="CP572" s="435"/>
      <c r="CQ572" s="435"/>
      <c r="CR572" s="435"/>
      <c r="CS572" s="435"/>
      <c r="CT572" s="435"/>
      <c r="CU572" s="435"/>
      <c r="CV572" s="435"/>
      <c r="CW572" s="435"/>
      <c r="CX572" s="128"/>
      <c r="DH572" s="128"/>
      <c r="DR572" s="434"/>
      <c r="DS572" s="435"/>
      <c r="DT572" s="435"/>
      <c r="DU572" s="435"/>
      <c r="DV572" s="435"/>
      <c r="DW572" s="435"/>
      <c r="DX572" s="435"/>
      <c r="DY572" s="435"/>
      <c r="DZ572" s="435"/>
      <c r="EA572" s="435"/>
      <c r="EB572" s="434"/>
      <c r="EC572" s="435"/>
      <c r="ED572" s="435"/>
      <c r="EE572" s="435"/>
      <c r="EF572" s="435"/>
      <c r="EG572" s="435"/>
      <c r="EH572" s="435"/>
      <c r="EI572" s="435"/>
      <c r="EJ572" s="435"/>
      <c r="EK572" s="435"/>
      <c r="EL572" s="128"/>
      <c r="EV572" s="128"/>
      <c r="FF572" s="128"/>
      <c r="FP572" s="128"/>
      <c r="FZ572" s="128"/>
      <c r="GJ572" s="128"/>
      <c r="GT572" s="128"/>
      <c r="HD572" s="128"/>
      <c r="HN572" s="128"/>
      <c r="HX572" s="128"/>
      <c r="IH572" s="128"/>
      <c r="IR572" s="128"/>
      <c r="JB572" s="128"/>
      <c r="JL572" s="128"/>
      <c r="JV572" s="128"/>
      <c r="KF572" s="128"/>
    </row>
    <row xmlns:x14ac="http://schemas.microsoft.com/office/spreadsheetml/2009/9/ac" r="573" s="3" customFormat="true" x14ac:dyDescent="0.25">
      <c r="A573" s="389"/>
      <c r="B573" s="128"/>
      <c r="L573" s="128"/>
      <c r="V573" s="128"/>
      <c r="AF573" s="128"/>
      <c r="AP573" s="434"/>
      <c r="AQ573" s="435"/>
      <c r="AR573" s="435"/>
      <c r="AS573" s="435"/>
      <c r="AT573" s="435"/>
      <c r="AU573" s="435"/>
      <c r="AV573" s="435"/>
      <c r="AW573" s="435"/>
      <c r="AX573" s="435"/>
      <c r="AY573" s="435"/>
      <c r="AZ573" s="434"/>
      <c r="BA573" s="435"/>
      <c r="BB573" s="435"/>
      <c r="BC573" s="435"/>
      <c r="BD573" s="435"/>
      <c r="BE573" s="435"/>
      <c r="BF573" s="435"/>
      <c r="BG573" s="435"/>
      <c r="BH573" s="435"/>
      <c r="BI573" s="435"/>
      <c r="BJ573" s="128"/>
      <c r="BT573" s="128"/>
      <c r="BU573" s="128"/>
      <c r="BV573" s="128"/>
      <c r="BW573" s="128"/>
      <c r="BX573" s="128"/>
      <c r="BY573" s="128"/>
      <c r="BZ573" s="128"/>
      <c r="CA573" s="128"/>
      <c r="CD573" s="434"/>
      <c r="CE573" s="435"/>
      <c r="CF573" s="435"/>
      <c r="CG573" s="435"/>
      <c r="CH573" s="435"/>
      <c r="CI573" s="435"/>
      <c r="CJ573" s="435"/>
      <c r="CK573" s="435"/>
      <c r="CL573" s="435"/>
      <c r="CM573" s="435"/>
      <c r="CN573" s="434"/>
      <c r="CO573" s="435"/>
      <c r="CP573" s="435"/>
      <c r="CQ573" s="435"/>
      <c r="CR573" s="435"/>
      <c r="CS573" s="435"/>
      <c r="CT573" s="435"/>
      <c r="CU573" s="435"/>
      <c r="CV573" s="435"/>
      <c r="CW573" s="435"/>
      <c r="CX573" s="128"/>
      <c r="DH573" s="128"/>
      <c r="DR573" s="434"/>
      <c r="DS573" s="435"/>
      <c r="DT573" s="435"/>
      <c r="DU573" s="435"/>
      <c r="DV573" s="435"/>
      <c r="DW573" s="435"/>
      <c r="DX573" s="435"/>
      <c r="DY573" s="435"/>
      <c r="DZ573" s="435"/>
      <c r="EA573" s="435"/>
      <c r="EB573" s="434"/>
      <c r="EC573" s="435"/>
      <c r="ED573" s="435"/>
      <c r="EE573" s="435"/>
      <c r="EF573" s="435"/>
      <c r="EG573" s="435"/>
      <c r="EH573" s="435"/>
      <c r="EI573" s="435"/>
      <c r="EJ573" s="435"/>
      <c r="EK573" s="435"/>
      <c r="EL573" s="128"/>
      <c r="EV573" s="128"/>
      <c r="FF573" s="128"/>
      <c r="FP573" s="128"/>
      <c r="FZ573" s="128"/>
      <c r="GJ573" s="128"/>
      <c r="GT573" s="128"/>
      <c r="HD573" s="128"/>
      <c r="HN573" s="128"/>
      <c r="HX573" s="128"/>
      <c r="IH573" s="128"/>
      <c r="IR573" s="128"/>
      <c r="JB573" s="128"/>
      <c r="JL573" s="128"/>
      <c r="JV573" s="128"/>
      <c r="KF573" s="128"/>
    </row>
    <row xmlns:x14ac="http://schemas.microsoft.com/office/spreadsheetml/2009/9/ac" r="574" s="3" customFormat="true" x14ac:dyDescent="0.25">
      <c r="A574" s="389"/>
      <c r="B574" s="128"/>
      <c r="L574" s="128"/>
      <c r="V574" s="128"/>
      <c r="AF574" s="128"/>
      <c r="AP574" s="434"/>
      <c r="AQ574" s="435"/>
      <c r="AR574" s="435"/>
      <c r="AS574" s="435"/>
      <c r="AT574" s="435"/>
      <c r="AU574" s="435"/>
      <c r="AV574" s="435"/>
      <c r="AW574" s="435"/>
      <c r="AX574" s="435"/>
      <c r="AY574" s="435"/>
      <c r="AZ574" s="434"/>
      <c r="BA574" s="435"/>
      <c r="BB574" s="435"/>
      <c r="BC574" s="435"/>
      <c r="BD574" s="435"/>
      <c r="BE574" s="435"/>
      <c r="BF574" s="435"/>
      <c r="BG574" s="435"/>
      <c r="BH574" s="435"/>
      <c r="BI574" s="435"/>
      <c r="BJ574" s="128"/>
      <c r="BT574" s="128"/>
      <c r="BU574" s="128"/>
      <c r="BV574" s="128"/>
      <c r="BW574" s="128"/>
      <c r="BX574" s="128"/>
      <c r="BY574" s="128"/>
      <c r="BZ574" s="128"/>
      <c r="CA574" s="128"/>
      <c r="CD574" s="434"/>
      <c r="CE574" s="435"/>
      <c r="CF574" s="435"/>
      <c r="CG574" s="435"/>
      <c r="CH574" s="435"/>
      <c r="CI574" s="435"/>
      <c r="CJ574" s="435"/>
      <c r="CK574" s="435"/>
      <c r="CL574" s="435"/>
      <c r="CM574" s="435"/>
      <c r="CN574" s="434"/>
      <c r="CO574" s="435"/>
      <c r="CP574" s="435"/>
      <c r="CQ574" s="435"/>
      <c r="CR574" s="435"/>
      <c r="CS574" s="435"/>
      <c r="CT574" s="435"/>
      <c r="CU574" s="435"/>
      <c r="CV574" s="435"/>
      <c r="CW574" s="435"/>
      <c r="CX574" s="128"/>
      <c r="DH574" s="128"/>
      <c r="DR574" s="434"/>
      <c r="DS574" s="435"/>
      <c r="DT574" s="435"/>
      <c r="DU574" s="435"/>
      <c r="DV574" s="435"/>
      <c r="DW574" s="435"/>
      <c r="DX574" s="435"/>
      <c r="DY574" s="435"/>
      <c r="DZ574" s="435"/>
      <c r="EA574" s="435"/>
      <c r="EB574" s="434"/>
      <c r="EC574" s="435"/>
      <c r="ED574" s="435"/>
      <c r="EE574" s="435"/>
      <c r="EF574" s="435"/>
      <c r="EG574" s="435"/>
      <c r="EH574" s="435"/>
      <c r="EI574" s="435"/>
      <c r="EJ574" s="435"/>
      <c r="EK574" s="435"/>
      <c r="EL574" s="128"/>
      <c r="EV574" s="128"/>
      <c r="FF574" s="128"/>
      <c r="FP574" s="128"/>
      <c r="FZ574" s="128"/>
      <c r="GJ574" s="128"/>
      <c r="GT574" s="128"/>
      <c r="HD574" s="128"/>
      <c r="HN574" s="128"/>
      <c r="HX574" s="128"/>
      <c r="IH574" s="128"/>
      <c r="IR574" s="128"/>
      <c r="JB574" s="128"/>
      <c r="JL574" s="128"/>
      <c r="JV574" s="128"/>
      <c r="KF574" s="128"/>
    </row>
    <row xmlns:x14ac="http://schemas.microsoft.com/office/spreadsheetml/2009/9/ac" r="575" s="3" customFormat="true" x14ac:dyDescent="0.25">
      <c r="A575" s="389"/>
      <c r="B575" s="128"/>
      <c r="L575" s="128"/>
      <c r="V575" s="128"/>
      <c r="AF575" s="128"/>
      <c r="AP575" s="434"/>
      <c r="AQ575" s="435"/>
      <c r="AR575" s="435"/>
      <c r="AS575" s="435"/>
      <c r="AT575" s="435"/>
      <c r="AU575" s="435"/>
      <c r="AV575" s="435"/>
      <c r="AW575" s="435"/>
      <c r="AX575" s="435"/>
      <c r="AY575" s="435"/>
      <c r="AZ575" s="434"/>
      <c r="BA575" s="435"/>
      <c r="BB575" s="435"/>
      <c r="BC575" s="435"/>
      <c r="BD575" s="435"/>
      <c r="BE575" s="435"/>
      <c r="BF575" s="435"/>
      <c r="BG575" s="435"/>
      <c r="BH575" s="435"/>
      <c r="BI575" s="435"/>
      <c r="BJ575" s="128"/>
      <c r="BT575" s="128"/>
      <c r="BU575" s="128"/>
      <c r="BV575" s="128"/>
      <c r="BW575" s="128"/>
      <c r="BX575" s="128"/>
      <c r="BY575" s="128"/>
      <c r="BZ575" s="128"/>
      <c r="CA575" s="128"/>
      <c r="CD575" s="434"/>
      <c r="CE575" s="435"/>
      <c r="CF575" s="435"/>
      <c r="CG575" s="435"/>
      <c r="CH575" s="435"/>
      <c r="CI575" s="435"/>
      <c r="CJ575" s="435"/>
      <c r="CK575" s="435"/>
      <c r="CL575" s="435"/>
      <c r="CM575" s="435"/>
      <c r="CN575" s="434"/>
      <c r="CO575" s="435"/>
      <c r="CP575" s="435"/>
      <c r="CQ575" s="435"/>
      <c r="CR575" s="435"/>
      <c r="CS575" s="435"/>
      <c r="CT575" s="435"/>
      <c r="CU575" s="435"/>
      <c r="CV575" s="435"/>
      <c r="CW575" s="435"/>
      <c r="CX575" s="128"/>
      <c r="DH575" s="128"/>
      <c r="DR575" s="434"/>
      <c r="DS575" s="435"/>
      <c r="DT575" s="435"/>
      <c r="DU575" s="435"/>
      <c r="DV575" s="435"/>
      <c r="DW575" s="435"/>
      <c r="DX575" s="435"/>
      <c r="DY575" s="435"/>
      <c r="DZ575" s="435"/>
      <c r="EA575" s="435"/>
      <c r="EB575" s="434"/>
      <c r="EC575" s="435"/>
      <c r="ED575" s="435"/>
      <c r="EE575" s="435"/>
      <c r="EF575" s="435"/>
      <c r="EG575" s="435"/>
      <c r="EH575" s="435"/>
      <c r="EI575" s="435"/>
      <c r="EJ575" s="435"/>
      <c r="EK575" s="435"/>
      <c r="EL575" s="128"/>
      <c r="EV575" s="128"/>
      <c r="FF575" s="128"/>
      <c r="FP575" s="128"/>
      <c r="FZ575" s="128"/>
      <c r="GJ575" s="128"/>
      <c r="GT575" s="128"/>
      <c r="HD575" s="128"/>
      <c r="HN575" s="128"/>
      <c r="HX575" s="128"/>
      <c r="IH575" s="128"/>
      <c r="IR575" s="128"/>
      <c r="JB575" s="128"/>
      <c r="JL575" s="128"/>
      <c r="JV575" s="128"/>
      <c r="KF575" s="128"/>
    </row>
    <row xmlns:x14ac="http://schemas.microsoft.com/office/spreadsheetml/2009/9/ac" r="576" s="3" customFormat="true" x14ac:dyDescent="0.25">
      <c r="A576" s="389"/>
      <c r="B576" s="128"/>
      <c r="L576" s="128"/>
      <c r="V576" s="128"/>
      <c r="AF576" s="128"/>
      <c r="AP576" s="434"/>
      <c r="AQ576" s="435"/>
      <c r="AR576" s="435"/>
      <c r="AS576" s="435"/>
      <c r="AT576" s="435"/>
      <c r="AU576" s="435"/>
      <c r="AV576" s="435"/>
      <c r="AW576" s="435"/>
      <c r="AX576" s="435"/>
      <c r="AY576" s="435"/>
      <c r="AZ576" s="434"/>
      <c r="BA576" s="435"/>
      <c r="BB576" s="435"/>
      <c r="BC576" s="435"/>
      <c r="BD576" s="435"/>
      <c r="BE576" s="435"/>
      <c r="BF576" s="435"/>
      <c r="BG576" s="435"/>
      <c r="BH576" s="435"/>
      <c r="BI576" s="435"/>
      <c r="BJ576" s="128"/>
      <c r="BT576" s="128"/>
      <c r="BU576" s="128"/>
      <c r="BV576" s="128"/>
      <c r="BW576" s="128"/>
      <c r="BX576" s="128"/>
      <c r="BY576" s="128"/>
      <c r="BZ576" s="128"/>
      <c r="CA576" s="128"/>
      <c r="CD576" s="434"/>
      <c r="CE576" s="435"/>
      <c r="CF576" s="435"/>
      <c r="CG576" s="435"/>
      <c r="CH576" s="435"/>
      <c r="CI576" s="435"/>
      <c r="CJ576" s="435"/>
      <c r="CK576" s="435"/>
      <c r="CL576" s="435"/>
      <c r="CM576" s="435"/>
      <c r="CN576" s="434"/>
      <c r="CO576" s="435"/>
      <c r="CP576" s="435"/>
      <c r="CQ576" s="435"/>
      <c r="CR576" s="435"/>
      <c r="CS576" s="435"/>
      <c r="CT576" s="435"/>
      <c r="CU576" s="435"/>
      <c r="CV576" s="435"/>
      <c r="CW576" s="435"/>
      <c r="CX576" s="128"/>
      <c r="DH576" s="128"/>
      <c r="DR576" s="434"/>
      <c r="DS576" s="435"/>
      <c r="DT576" s="435"/>
      <c r="DU576" s="435"/>
      <c r="DV576" s="435"/>
      <c r="DW576" s="435"/>
      <c r="DX576" s="435"/>
      <c r="DY576" s="435"/>
      <c r="DZ576" s="435"/>
      <c r="EA576" s="435"/>
      <c r="EB576" s="434"/>
      <c r="EC576" s="435"/>
      <c r="ED576" s="435"/>
      <c r="EE576" s="435"/>
      <c r="EF576" s="435"/>
      <c r="EG576" s="435"/>
      <c r="EH576" s="435"/>
      <c r="EI576" s="435"/>
      <c r="EJ576" s="435"/>
      <c r="EK576" s="435"/>
      <c r="EL576" s="128"/>
      <c r="EV576" s="128"/>
      <c r="FF576" s="128"/>
      <c r="FP576" s="128"/>
      <c r="FZ576" s="128"/>
      <c r="GJ576" s="128"/>
      <c r="GT576" s="128"/>
      <c r="HD576" s="128"/>
      <c r="HN576" s="128"/>
      <c r="HX576" s="128"/>
      <c r="IH576" s="128"/>
      <c r="IR576" s="128"/>
      <c r="JB576" s="128"/>
      <c r="JL576" s="128"/>
      <c r="JV576" s="128"/>
      <c r="KF576" s="128"/>
    </row>
    <row xmlns:x14ac="http://schemas.microsoft.com/office/spreadsheetml/2009/9/ac" r="577" s="3" customFormat="true" x14ac:dyDescent="0.25">
      <c r="A577" s="389"/>
      <c r="B577" s="128"/>
      <c r="L577" s="128"/>
      <c r="V577" s="128"/>
      <c r="AF577" s="128"/>
      <c r="AP577" s="434"/>
      <c r="AQ577" s="435"/>
      <c r="AR577" s="435"/>
      <c r="AS577" s="435"/>
      <c r="AT577" s="435"/>
      <c r="AU577" s="435"/>
      <c r="AV577" s="435"/>
      <c r="AW577" s="435"/>
      <c r="AX577" s="435"/>
      <c r="AY577" s="435"/>
      <c r="AZ577" s="434"/>
      <c r="BA577" s="435"/>
      <c r="BB577" s="435"/>
      <c r="BC577" s="435"/>
      <c r="BD577" s="435"/>
      <c r="BE577" s="435"/>
      <c r="BF577" s="435"/>
      <c r="BG577" s="435"/>
      <c r="BH577" s="435"/>
      <c r="BI577" s="435"/>
      <c r="BJ577" s="128"/>
      <c r="BT577" s="128"/>
      <c r="BU577" s="128"/>
      <c r="BV577" s="128"/>
      <c r="BW577" s="128"/>
      <c r="BX577" s="128"/>
      <c r="BY577" s="128"/>
      <c r="BZ577" s="128"/>
      <c r="CA577" s="128"/>
      <c r="CD577" s="434"/>
      <c r="CE577" s="435"/>
      <c r="CF577" s="435"/>
      <c r="CG577" s="435"/>
      <c r="CH577" s="435"/>
      <c r="CI577" s="435"/>
      <c r="CJ577" s="435"/>
      <c r="CK577" s="435"/>
      <c r="CL577" s="435"/>
      <c r="CM577" s="435"/>
      <c r="CN577" s="434"/>
      <c r="CO577" s="435"/>
      <c r="CP577" s="435"/>
      <c r="CQ577" s="435"/>
      <c r="CR577" s="435"/>
      <c r="CS577" s="435"/>
      <c r="CT577" s="435"/>
      <c r="CU577" s="435"/>
      <c r="CV577" s="435"/>
      <c r="CW577" s="435"/>
      <c r="CX577" s="128"/>
      <c r="DH577" s="128"/>
      <c r="DR577" s="434"/>
      <c r="DS577" s="435"/>
      <c r="DT577" s="435"/>
      <c r="DU577" s="435"/>
      <c r="DV577" s="435"/>
      <c r="DW577" s="435"/>
      <c r="DX577" s="435"/>
      <c r="DY577" s="435"/>
      <c r="DZ577" s="435"/>
      <c r="EA577" s="435"/>
      <c r="EB577" s="434"/>
      <c r="EC577" s="435"/>
      <c r="ED577" s="435"/>
      <c r="EE577" s="435"/>
      <c r="EF577" s="435"/>
      <c r="EG577" s="435"/>
      <c r="EH577" s="435"/>
      <c r="EI577" s="435"/>
      <c r="EJ577" s="435"/>
      <c r="EK577" s="435"/>
      <c r="EL577" s="128"/>
      <c r="EV577" s="128"/>
      <c r="FF577" s="128"/>
      <c r="FP577" s="128"/>
      <c r="FZ577" s="128"/>
      <c r="GJ577" s="128"/>
      <c r="GT577" s="128"/>
      <c r="HD577" s="128"/>
      <c r="HN577" s="128"/>
      <c r="HX577" s="128"/>
      <c r="IH577" s="128"/>
      <c r="IR577" s="128"/>
      <c r="JB577" s="128"/>
      <c r="JL577" s="128"/>
      <c r="JV577" s="128"/>
      <c r="KF577" s="128"/>
    </row>
    <row xmlns:x14ac="http://schemas.microsoft.com/office/spreadsheetml/2009/9/ac" r="578" s="3" customFormat="true" x14ac:dyDescent="0.25">
      <c r="A578" s="389"/>
      <c r="B578" s="128"/>
      <c r="L578" s="128"/>
      <c r="V578" s="128"/>
      <c r="AF578" s="128"/>
      <c r="AP578" s="434"/>
      <c r="AQ578" s="435"/>
      <c r="AR578" s="435"/>
      <c r="AS578" s="435"/>
      <c r="AT578" s="435"/>
      <c r="AU578" s="435"/>
      <c r="AV578" s="435"/>
      <c r="AW578" s="435"/>
      <c r="AX578" s="435"/>
      <c r="AY578" s="435"/>
      <c r="AZ578" s="434"/>
      <c r="BA578" s="435"/>
      <c r="BB578" s="435"/>
      <c r="BC578" s="435"/>
      <c r="BD578" s="435"/>
      <c r="BE578" s="435"/>
      <c r="BF578" s="435"/>
      <c r="BG578" s="435"/>
      <c r="BH578" s="435"/>
      <c r="BI578" s="435"/>
      <c r="BJ578" s="128"/>
      <c r="BT578" s="128"/>
      <c r="BU578" s="128"/>
      <c r="BV578" s="128"/>
      <c r="BW578" s="128"/>
      <c r="BX578" s="128"/>
      <c r="BY578" s="128"/>
      <c r="BZ578" s="128"/>
      <c r="CA578" s="128"/>
      <c r="CD578" s="434"/>
      <c r="CE578" s="435"/>
      <c r="CF578" s="435"/>
      <c r="CG578" s="435"/>
      <c r="CH578" s="435"/>
      <c r="CI578" s="435"/>
      <c r="CJ578" s="435"/>
      <c r="CK578" s="435"/>
      <c r="CL578" s="435"/>
      <c r="CM578" s="435"/>
      <c r="CN578" s="434"/>
      <c r="CO578" s="435"/>
      <c r="CP578" s="435"/>
      <c r="CQ578" s="435"/>
      <c r="CR578" s="435"/>
      <c r="CS578" s="435"/>
      <c r="CT578" s="435"/>
      <c r="CU578" s="435"/>
      <c r="CV578" s="435"/>
      <c r="CW578" s="435"/>
      <c r="CX578" s="128"/>
      <c r="DH578" s="128"/>
      <c r="DR578" s="434"/>
      <c r="DS578" s="435"/>
      <c r="DT578" s="435"/>
      <c r="DU578" s="435"/>
      <c r="DV578" s="435"/>
      <c r="DW578" s="435"/>
      <c r="DX578" s="435"/>
      <c r="DY578" s="435"/>
      <c r="DZ578" s="435"/>
      <c r="EA578" s="435"/>
      <c r="EB578" s="434"/>
      <c r="EC578" s="435"/>
      <c r="ED578" s="435"/>
      <c r="EE578" s="435"/>
      <c r="EF578" s="435"/>
      <c r="EG578" s="435"/>
      <c r="EH578" s="435"/>
      <c r="EI578" s="435"/>
      <c r="EJ578" s="435"/>
      <c r="EK578" s="435"/>
      <c r="EL578" s="128"/>
      <c r="EV578" s="128"/>
      <c r="FF578" s="128"/>
      <c r="FP578" s="128"/>
      <c r="FZ578" s="128"/>
      <c r="GJ578" s="128"/>
      <c r="GT578" s="128"/>
      <c r="HD578" s="128"/>
      <c r="HN578" s="128"/>
      <c r="HX578" s="128"/>
      <c r="IH578" s="128"/>
      <c r="IR578" s="128"/>
      <c r="JB578" s="128"/>
      <c r="JL578" s="128"/>
      <c r="JV578" s="128"/>
      <c r="KF578" s="128"/>
    </row>
    <row xmlns:x14ac="http://schemas.microsoft.com/office/spreadsheetml/2009/9/ac" r="579" s="3" customFormat="true" x14ac:dyDescent="0.25">
      <c r="A579" s="389"/>
      <c r="B579" s="128"/>
      <c r="L579" s="128"/>
      <c r="V579" s="128"/>
      <c r="AF579" s="128"/>
      <c r="AP579" s="434"/>
      <c r="AQ579" s="435"/>
      <c r="AR579" s="435"/>
      <c r="AS579" s="435"/>
      <c r="AT579" s="435"/>
      <c r="AU579" s="435"/>
      <c r="AV579" s="435"/>
      <c r="AW579" s="435"/>
      <c r="AX579" s="435"/>
      <c r="AY579" s="435"/>
      <c r="AZ579" s="434"/>
      <c r="BA579" s="435"/>
      <c r="BB579" s="435"/>
      <c r="BC579" s="435"/>
      <c r="BD579" s="435"/>
      <c r="BE579" s="435"/>
      <c r="BF579" s="435"/>
      <c r="BG579" s="435"/>
      <c r="BH579" s="435"/>
      <c r="BI579" s="435"/>
      <c r="BJ579" s="128"/>
      <c r="BT579" s="128"/>
      <c r="BU579" s="128"/>
      <c r="BV579" s="128"/>
      <c r="BW579" s="128"/>
      <c r="BX579" s="128"/>
      <c r="BY579" s="128"/>
      <c r="BZ579" s="128"/>
      <c r="CA579" s="128"/>
      <c r="CD579" s="434"/>
      <c r="CE579" s="435"/>
      <c r="CF579" s="435"/>
      <c r="CG579" s="435"/>
      <c r="CH579" s="435"/>
      <c r="CI579" s="435"/>
      <c r="CJ579" s="435"/>
      <c r="CK579" s="435"/>
      <c r="CL579" s="435"/>
      <c r="CM579" s="435"/>
      <c r="CN579" s="434"/>
      <c r="CO579" s="435"/>
      <c r="CP579" s="435"/>
      <c r="CQ579" s="435"/>
      <c r="CR579" s="435"/>
      <c r="CS579" s="435"/>
      <c r="CT579" s="435"/>
      <c r="CU579" s="435"/>
      <c r="CV579" s="435"/>
      <c r="CW579" s="435"/>
      <c r="CX579" s="128"/>
      <c r="DH579" s="128"/>
      <c r="DR579" s="434"/>
      <c r="DS579" s="435"/>
      <c r="DT579" s="435"/>
      <c r="DU579" s="435"/>
      <c r="DV579" s="435"/>
      <c r="DW579" s="435"/>
      <c r="DX579" s="435"/>
      <c r="DY579" s="435"/>
      <c r="DZ579" s="435"/>
      <c r="EA579" s="435"/>
      <c r="EB579" s="434"/>
      <c r="EC579" s="435"/>
      <c r="ED579" s="435"/>
      <c r="EE579" s="435"/>
      <c r="EF579" s="435"/>
      <c r="EG579" s="435"/>
      <c r="EH579" s="435"/>
      <c r="EI579" s="435"/>
      <c r="EJ579" s="435"/>
      <c r="EK579" s="435"/>
      <c r="EL579" s="128"/>
      <c r="EV579" s="128"/>
      <c r="FF579" s="128"/>
      <c r="FP579" s="128"/>
      <c r="FZ579" s="128"/>
      <c r="GJ579" s="128"/>
      <c r="GT579" s="128"/>
      <c r="HD579" s="128"/>
      <c r="HN579" s="128"/>
      <c r="HX579" s="128"/>
      <c r="IH579" s="128"/>
      <c r="IR579" s="128"/>
      <c r="JB579" s="128"/>
      <c r="JL579" s="128"/>
      <c r="JV579" s="128"/>
      <c r="KF579" s="128"/>
    </row>
    <row xmlns:x14ac="http://schemas.microsoft.com/office/spreadsheetml/2009/9/ac" r="580" s="3" customFormat="true" x14ac:dyDescent="0.25">
      <c r="A580" s="389"/>
      <c r="B580" s="128"/>
      <c r="L580" s="128"/>
      <c r="V580" s="128"/>
      <c r="AF580" s="128"/>
      <c r="AP580" s="434"/>
      <c r="AQ580" s="435"/>
      <c r="AR580" s="435"/>
      <c r="AS580" s="435"/>
      <c r="AT580" s="435"/>
      <c r="AU580" s="435"/>
      <c r="AV580" s="435"/>
      <c r="AW580" s="435"/>
      <c r="AX580" s="435"/>
      <c r="AY580" s="435"/>
      <c r="AZ580" s="434"/>
      <c r="BA580" s="435"/>
      <c r="BB580" s="435"/>
      <c r="BC580" s="435"/>
      <c r="BD580" s="435"/>
      <c r="BE580" s="435"/>
      <c r="BF580" s="435"/>
      <c r="BG580" s="435"/>
      <c r="BH580" s="435"/>
      <c r="BI580" s="435"/>
      <c r="BJ580" s="128"/>
      <c r="BT580" s="128"/>
      <c r="BU580" s="128"/>
      <c r="BV580" s="128"/>
      <c r="BW580" s="128"/>
      <c r="BX580" s="128"/>
      <c r="BY580" s="128"/>
      <c r="BZ580" s="128"/>
      <c r="CA580" s="128"/>
      <c r="CD580" s="434"/>
      <c r="CE580" s="435"/>
      <c r="CF580" s="435"/>
      <c r="CG580" s="435"/>
      <c r="CH580" s="435"/>
      <c r="CI580" s="435"/>
      <c r="CJ580" s="435"/>
      <c r="CK580" s="435"/>
      <c r="CL580" s="435"/>
      <c r="CM580" s="435"/>
      <c r="CN580" s="434"/>
      <c r="CO580" s="435"/>
      <c r="CP580" s="435"/>
      <c r="CQ580" s="435"/>
      <c r="CR580" s="435"/>
      <c r="CS580" s="435"/>
      <c r="CT580" s="435"/>
      <c r="CU580" s="435"/>
      <c r="CV580" s="435"/>
      <c r="CW580" s="435"/>
      <c r="CX580" s="128"/>
      <c r="DH580" s="128"/>
      <c r="DR580" s="434"/>
      <c r="DS580" s="435"/>
      <c r="DT580" s="435"/>
      <c r="DU580" s="435"/>
      <c r="DV580" s="435"/>
      <c r="DW580" s="435"/>
      <c r="DX580" s="435"/>
      <c r="DY580" s="435"/>
      <c r="DZ580" s="435"/>
      <c r="EA580" s="435"/>
      <c r="EB580" s="434"/>
      <c r="EC580" s="435"/>
      <c r="ED580" s="435"/>
      <c r="EE580" s="435"/>
      <c r="EF580" s="435"/>
      <c r="EG580" s="435"/>
      <c r="EH580" s="435"/>
      <c r="EI580" s="435"/>
      <c r="EJ580" s="435"/>
      <c r="EK580" s="435"/>
      <c r="EL580" s="128"/>
      <c r="EV580" s="128"/>
      <c r="FF580" s="128"/>
      <c r="FP580" s="128"/>
      <c r="FZ580" s="128"/>
      <c r="GJ580" s="128"/>
      <c r="GT580" s="128"/>
      <c r="HD580" s="128"/>
      <c r="HN580" s="128"/>
      <c r="HX580" s="128"/>
      <c r="IH580" s="128"/>
      <c r="IR580" s="128"/>
      <c r="JB580" s="128"/>
      <c r="JL580" s="128"/>
      <c r="JV580" s="128"/>
      <c r="KF580" s="128"/>
    </row>
    <row xmlns:x14ac="http://schemas.microsoft.com/office/spreadsheetml/2009/9/ac" r="581" s="3" customFormat="true" x14ac:dyDescent="0.25">
      <c r="A581" s="389"/>
      <c r="B581" s="128"/>
      <c r="L581" s="128"/>
      <c r="V581" s="128"/>
      <c r="AF581" s="128"/>
      <c r="AP581" s="434"/>
      <c r="AQ581" s="435"/>
      <c r="AR581" s="435"/>
      <c r="AS581" s="435"/>
      <c r="AT581" s="435"/>
      <c r="AU581" s="435"/>
      <c r="AV581" s="435"/>
      <c r="AW581" s="435"/>
      <c r="AX581" s="435"/>
      <c r="AY581" s="435"/>
      <c r="AZ581" s="434"/>
      <c r="BA581" s="435"/>
      <c r="BB581" s="435"/>
      <c r="BC581" s="435"/>
      <c r="BD581" s="435"/>
      <c r="BE581" s="435"/>
      <c r="BF581" s="435"/>
      <c r="BG581" s="435"/>
      <c r="BH581" s="435"/>
      <c r="BI581" s="435"/>
      <c r="BJ581" s="128"/>
      <c r="BT581" s="128"/>
      <c r="BU581" s="128"/>
      <c r="BV581" s="128"/>
      <c r="BW581" s="128"/>
      <c r="BX581" s="128"/>
      <c r="BY581" s="128"/>
      <c r="BZ581" s="128"/>
      <c r="CA581" s="128"/>
      <c r="CD581" s="434"/>
      <c r="CE581" s="435"/>
      <c r="CF581" s="435"/>
      <c r="CG581" s="435"/>
      <c r="CH581" s="435"/>
      <c r="CI581" s="435"/>
      <c r="CJ581" s="435"/>
      <c r="CK581" s="435"/>
      <c r="CL581" s="435"/>
      <c r="CM581" s="435"/>
      <c r="CN581" s="434"/>
      <c r="CO581" s="435"/>
      <c r="CP581" s="435"/>
      <c r="CQ581" s="435"/>
      <c r="CR581" s="435"/>
      <c r="CS581" s="435"/>
      <c r="CT581" s="435"/>
      <c r="CU581" s="435"/>
      <c r="CV581" s="435"/>
      <c r="CW581" s="435"/>
      <c r="CX581" s="128"/>
      <c r="DH581" s="128"/>
      <c r="DR581" s="434"/>
      <c r="DS581" s="435"/>
      <c r="DT581" s="435"/>
      <c r="DU581" s="435"/>
      <c r="DV581" s="435"/>
      <c r="DW581" s="435"/>
      <c r="DX581" s="435"/>
      <c r="DY581" s="435"/>
      <c r="DZ581" s="435"/>
      <c r="EA581" s="435"/>
      <c r="EB581" s="434"/>
      <c r="EC581" s="435"/>
      <c r="ED581" s="435"/>
      <c r="EE581" s="435"/>
      <c r="EF581" s="435"/>
      <c r="EG581" s="435"/>
      <c r="EH581" s="435"/>
      <c r="EI581" s="435"/>
      <c r="EJ581" s="435"/>
      <c r="EK581" s="435"/>
      <c r="EL581" s="128"/>
      <c r="EV581" s="128"/>
      <c r="FF581" s="128"/>
      <c r="FP581" s="128"/>
      <c r="FZ581" s="128"/>
      <c r="GJ581" s="128"/>
      <c r="GT581" s="128"/>
      <c r="HD581" s="128"/>
      <c r="HN581" s="128"/>
      <c r="HX581" s="128"/>
      <c r="IH581" s="128"/>
      <c r="IR581" s="128"/>
      <c r="JB581" s="128"/>
      <c r="JL581" s="128"/>
      <c r="JV581" s="128"/>
      <c r="KF581" s="128"/>
    </row>
    <row xmlns:x14ac="http://schemas.microsoft.com/office/spreadsheetml/2009/9/ac" r="582" s="3" customFormat="true" x14ac:dyDescent="0.25">
      <c r="A582" s="389"/>
      <c r="B582" s="128"/>
      <c r="L582" s="128"/>
      <c r="V582" s="128"/>
      <c r="AF582" s="128"/>
      <c r="AP582" s="434"/>
      <c r="AQ582" s="435"/>
      <c r="AR582" s="435"/>
      <c r="AS582" s="435"/>
      <c r="AT582" s="435"/>
      <c r="AU582" s="435"/>
      <c r="AV582" s="435"/>
      <c r="AW582" s="435"/>
      <c r="AX582" s="435"/>
      <c r="AY582" s="435"/>
      <c r="AZ582" s="434"/>
      <c r="BA582" s="435"/>
      <c r="BB582" s="435"/>
      <c r="BC582" s="435"/>
      <c r="BD582" s="435"/>
      <c r="BE582" s="435"/>
      <c r="BF582" s="435"/>
      <c r="BG582" s="435"/>
      <c r="BH582" s="435"/>
      <c r="BI582" s="435"/>
      <c r="BJ582" s="128"/>
      <c r="BT582" s="128"/>
      <c r="BU582" s="128"/>
      <c r="BV582" s="128"/>
      <c r="BW582" s="128"/>
      <c r="BX582" s="128"/>
      <c r="BY582" s="128"/>
      <c r="BZ582" s="128"/>
      <c r="CA582" s="128"/>
      <c r="CD582" s="434"/>
      <c r="CE582" s="435"/>
      <c r="CF582" s="435"/>
      <c r="CG582" s="435"/>
      <c r="CH582" s="435"/>
      <c r="CI582" s="435"/>
      <c r="CJ582" s="435"/>
      <c r="CK582" s="435"/>
      <c r="CL582" s="435"/>
      <c r="CM582" s="435"/>
      <c r="CN582" s="434"/>
      <c r="CO582" s="435"/>
      <c r="CP582" s="435"/>
      <c r="CQ582" s="435"/>
      <c r="CR582" s="435"/>
      <c r="CS582" s="435"/>
      <c r="CT582" s="435"/>
      <c r="CU582" s="435"/>
      <c r="CV582" s="435"/>
      <c r="CW582" s="435"/>
      <c r="CX582" s="128"/>
      <c r="DH582" s="128"/>
      <c r="DR582" s="434"/>
      <c r="DS582" s="435"/>
      <c r="DT582" s="435"/>
      <c r="DU582" s="435"/>
      <c r="DV582" s="435"/>
      <c r="DW582" s="435"/>
      <c r="DX582" s="435"/>
      <c r="DY582" s="435"/>
      <c r="DZ582" s="435"/>
      <c r="EA582" s="435"/>
      <c r="EB582" s="434"/>
      <c r="EC582" s="435"/>
      <c r="ED582" s="435"/>
      <c r="EE582" s="435"/>
      <c r="EF582" s="435"/>
      <c r="EG582" s="435"/>
      <c r="EH582" s="435"/>
      <c r="EI582" s="435"/>
      <c r="EJ582" s="435"/>
      <c r="EK582" s="435"/>
      <c r="EL582" s="128"/>
      <c r="EV582" s="128"/>
      <c r="FF582" s="128"/>
      <c r="FP582" s="128"/>
      <c r="FZ582" s="128"/>
      <c r="GJ582" s="128"/>
      <c r="GT582" s="128"/>
      <c r="HD582" s="128"/>
      <c r="HN582" s="128"/>
      <c r="HX582" s="128"/>
      <c r="IH582" s="128"/>
      <c r="IR582" s="128"/>
      <c r="JB582" s="128"/>
      <c r="JL582" s="128"/>
      <c r="JV582" s="128"/>
      <c r="KF582" s="128"/>
    </row>
    <row xmlns:x14ac="http://schemas.microsoft.com/office/spreadsheetml/2009/9/ac" r="583" s="3" customFormat="true" x14ac:dyDescent="0.25">
      <c r="A583" s="389"/>
      <c r="B583" s="128"/>
      <c r="L583" s="128"/>
      <c r="V583" s="128"/>
      <c r="AF583" s="128"/>
      <c r="AP583" s="434"/>
      <c r="AQ583" s="435"/>
      <c r="AR583" s="435"/>
      <c r="AS583" s="435"/>
      <c r="AT583" s="435"/>
      <c r="AU583" s="435"/>
      <c r="AV583" s="435"/>
      <c r="AW583" s="435"/>
      <c r="AX583" s="435"/>
      <c r="AY583" s="435"/>
      <c r="AZ583" s="434"/>
      <c r="BA583" s="435"/>
      <c r="BB583" s="435"/>
      <c r="BC583" s="435"/>
      <c r="BD583" s="435"/>
      <c r="BE583" s="435"/>
      <c r="BF583" s="435"/>
      <c r="BG583" s="435"/>
      <c r="BH583" s="435"/>
      <c r="BI583" s="435"/>
      <c r="BJ583" s="128"/>
      <c r="BT583" s="128"/>
      <c r="BU583" s="128"/>
      <c r="BV583" s="128"/>
      <c r="BW583" s="128"/>
      <c r="BX583" s="128"/>
      <c r="BY583" s="128"/>
      <c r="BZ583" s="128"/>
      <c r="CA583" s="128"/>
      <c r="CD583" s="434"/>
      <c r="CE583" s="435"/>
      <c r="CF583" s="435"/>
      <c r="CG583" s="435"/>
      <c r="CH583" s="435"/>
      <c r="CI583" s="435"/>
      <c r="CJ583" s="435"/>
      <c r="CK583" s="435"/>
      <c r="CL583" s="435"/>
      <c r="CM583" s="435"/>
      <c r="CN583" s="434"/>
      <c r="CO583" s="435"/>
      <c r="CP583" s="435"/>
      <c r="CQ583" s="435"/>
      <c r="CR583" s="435"/>
      <c r="CS583" s="435"/>
      <c r="CT583" s="435"/>
      <c r="CU583" s="435"/>
      <c r="CV583" s="435"/>
      <c r="CW583" s="435"/>
      <c r="CX583" s="128"/>
      <c r="DH583" s="128"/>
      <c r="DR583" s="434"/>
      <c r="DS583" s="435"/>
      <c r="DT583" s="435"/>
      <c r="DU583" s="435"/>
      <c r="DV583" s="435"/>
      <c r="DW583" s="435"/>
      <c r="DX583" s="435"/>
      <c r="DY583" s="435"/>
      <c r="DZ583" s="435"/>
      <c r="EA583" s="435"/>
      <c r="EB583" s="434"/>
      <c r="EC583" s="435"/>
      <c r="ED583" s="435"/>
      <c r="EE583" s="435"/>
      <c r="EF583" s="435"/>
      <c r="EG583" s="435"/>
      <c r="EH583" s="435"/>
      <c r="EI583" s="435"/>
      <c r="EJ583" s="435"/>
      <c r="EK583" s="435"/>
      <c r="EL583" s="128"/>
      <c r="EV583" s="128"/>
      <c r="FF583" s="128"/>
      <c r="FP583" s="128"/>
      <c r="FZ583" s="128"/>
      <c r="GJ583" s="128"/>
      <c r="GT583" s="128"/>
      <c r="HD583" s="128"/>
      <c r="HN583" s="128"/>
      <c r="HX583" s="128"/>
      <c r="IH583" s="128"/>
      <c r="IR583" s="128"/>
      <c r="JB583" s="128"/>
      <c r="JL583" s="128"/>
      <c r="JV583" s="128"/>
      <c r="KF583" s="128"/>
    </row>
    <row xmlns:x14ac="http://schemas.microsoft.com/office/spreadsheetml/2009/9/ac" r="584" s="3" customFormat="true" x14ac:dyDescent="0.25">
      <c r="A584" s="389"/>
      <c r="B584" s="128"/>
      <c r="L584" s="128"/>
      <c r="V584" s="128"/>
      <c r="AF584" s="128"/>
      <c r="AP584" s="434"/>
      <c r="AQ584" s="435"/>
      <c r="AR584" s="435"/>
      <c r="AS584" s="435"/>
      <c r="AT584" s="435"/>
      <c r="AU584" s="435"/>
      <c r="AV584" s="435"/>
      <c r="AW584" s="435"/>
      <c r="AX584" s="435"/>
      <c r="AY584" s="435"/>
      <c r="AZ584" s="434"/>
      <c r="BA584" s="435"/>
      <c r="BB584" s="435"/>
      <c r="BC584" s="435"/>
      <c r="BD584" s="435"/>
      <c r="BE584" s="435"/>
      <c r="BF584" s="435"/>
      <c r="BG584" s="435"/>
      <c r="BH584" s="435"/>
      <c r="BI584" s="435"/>
      <c r="BJ584" s="128"/>
      <c r="BT584" s="128"/>
      <c r="BU584" s="128"/>
      <c r="BV584" s="128"/>
      <c r="BW584" s="128"/>
      <c r="BX584" s="128"/>
      <c r="BY584" s="128"/>
      <c r="BZ584" s="128"/>
      <c r="CA584" s="128"/>
      <c r="CD584" s="434"/>
      <c r="CE584" s="435"/>
      <c r="CF584" s="435"/>
      <c r="CG584" s="435"/>
      <c r="CH584" s="435"/>
      <c r="CI584" s="435"/>
      <c r="CJ584" s="435"/>
      <c r="CK584" s="435"/>
      <c r="CL584" s="435"/>
      <c r="CM584" s="435"/>
      <c r="CN584" s="434"/>
      <c r="CO584" s="435"/>
      <c r="CP584" s="435"/>
      <c r="CQ584" s="435"/>
      <c r="CR584" s="435"/>
      <c r="CS584" s="435"/>
      <c r="CT584" s="435"/>
      <c r="CU584" s="435"/>
      <c r="CV584" s="435"/>
      <c r="CW584" s="435"/>
      <c r="CX584" s="128"/>
      <c r="DH584" s="128"/>
      <c r="DR584" s="434"/>
      <c r="DS584" s="435"/>
      <c r="DT584" s="435"/>
      <c r="DU584" s="435"/>
      <c r="DV584" s="435"/>
      <c r="DW584" s="435"/>
      <c r="DX584" s="435"/>
      <c r="DY584" s="435"/>
      <c r="DZ584" s="435"/>
      <c r="EA584" s="435"/>
      <c r="EB584" s="434"/>
      <c r="EC584" s="435"/>
      <c r="ED584" s="435"/>
      <c r="EE584" s="435"/>
      <c r="EF584" s="435"/>
      <c r="EG584" s="435"/>
      <c r="EH584" s="435"/>
      <c r="EI584" s="435"/>
      <c r="EJ584" s="435"/>
      <c r="EK584" s="435"/>
      <c r="EL584" s="128"/>
      <c r="EV584" s="128"/>
      <c r="FF584" s="128"/>
      <c r="FP584" s="128"/>
      <c r="FZ584" s="128"/>
      <c r="GJ584" s="128"/>
      <c r="GT584" s="128"/>
      <c r="HD584" s="128"/>
      <c r="HN584" s="128"/>
      <c r="HX584" s="128"/>
      <c r="IH584" s="128"/>
      <c r="IR584" s="128"/>
      <c r="JB584" s="128"/>
      <c r="JL584" s="128"/>
      <c r="JV584" s="128"/>
      <c r="KF584" s="128"/>
    </row>
    <row xmlns:x14ac="http://schemas.microsoft.com/office/spreadsheetml/2009/9/ac" r="585" s="3" customFormat="true" x14ac:dyDescent="0.25">
      <c r="A585" s="389"/>
      <c r="B585" s="128"/>
      <c r="L585" s="128"/>
      <c r="V585" s="128"/>
      <c r="AF585" s="128"/>
      <c r="AP585" s="434"/>
      <c r="AQ585" s="435"/>
      <c r="AR585" s="435"/>
      <c r="AS585" s="435"/>
      <c r="AT585" s="435"/>
      <c r="AU585" s="435"/>
      <c r="AV585" s="435"/>
      <c r="AW585" s="435"/>
      <c r="AX585" s="435"/>
      <c r="AY585" s="435"/>
      <c r="AZ585" s="434"/>
      <c r="BA585" s="435"/>
      <c r="BB585" s="435"/>
      <c r="BC585" s="435"/>
      <c r="BD585" s="435"/>
      <c r="BE585" s="435"/>
      <c r="BF585" s="435"/>
      <c r="BG585" s="435"/>
      <c r="BH585" s="435"/>
      <c r="BI585" s="435"/>
      <c r="BJ585" s="128"/>
      <c r="BT585" s="128"/>
      <c r="BU585" s="128"/>
      <c r="BV585" s="128"/>
      <c r="BW585" s="128"/>
      <c r="BX585" s="128"/>
      <c r="BY585" s="128"/>
      <c r="BZ585" s="128"/>
      <c r="CA585" s="128"/>
      <c r="CD585" s="434"/>
      <c r="CE585" s="435"/>
      <c r="CF585" s="435"/>
      <c r="CG585" s="435"/>
      <c r="CH585" s="435"/>
      <c r="CI585" s="435"/>
      <c r="CJ585" s="435"/>
      <c r="CK585" s="435"/>
      <c r="CL585" s="435"/>
      <c r="CM585" s="435"/>
      <c r="CN585" s="434"/>
      <c r="CO585" s="435"/>
      <c r="CP585" s="435"/>
      <c r="CQ585" s="435"/>
      <c r="CR585" s="435"/>
      <c r="CS585" s="435"/>
      <c r="CT585" s="435"/>
      <c r="CU585" s="435"/>
      <c r="CV585" s="435"/>
      <c r="CW585" s="435"/>
      <c r="CX585" s="128"/>
      <c r="DH585" s="128"/>
      <c r="DR585" s="434"/>
      <c r="DS585" s="435"/>
      <c r="DT585" s="435"/>
      <c r="DU585" s="435"/>
      <c r="DV585" s="435"/>
      <c r="DW585" s="435"/>
      <c r="DX585" s="435"/>
      <c r="DY585" s="435"/>
      <c r="DZ585" s="435"/>
      <c r="EA585" s="435"/>
      <c r="EB585" s="434"/>
      <c r="EC585" s="435"/>
      <c r="ED585" s="435"/>
      <c r="EE585" s="435"/>
      <c r="EF585" s="435"/>
      <c r="EG585" s="435"/>
      <c r="EH585" s="435"/>
      <c r="EI585" s="435"/>
      <c r="EJ585" s="435"/>
      <c r="EK585" s="435"/>
      <c r="EL585" s="128"/>
      <c r="EV585" s="128"/>
      <c r="FF585" s="128"/>
      <c r="FP585" s="128"/>
      <c r="FZ585" s="128"/>
      <c r="GJ585" s="128"/>
      <c r="GT585" s="128"/>
      <c r="HD585" s="128"/>
      <c r="HN585" s="128"/>
      <c r="HX585" s="128"/>
      <c r="IH585" s="128"/>
      <c r="IR585" s="128"/>
      <c r="JB585" s="128"/>
      <c r="JL585" s="128"/>
      <c r="JV585" s="128"/>
      <c r="KF585" s="128"/>
    </row>
    <row xmlns:x14ac="http://schemas.microsoft.com/office/spreadsheetml/2009/9/ac" r="586" s="3" customFormat="true" x14ac:dyDescent="0.25">
      <c r="A586" s="389"/>
      <c r="B586" s="128"/>
      <c r="L586" s="128"/>
      <c r="V586" s="128"/>
      <c r="AF586" s="128"/>
      <c r="AP586" s="434"/>
      <c r="AQ586" s="435"/>
      <c r="AR586" s="435"/>
      <c r="AS586" s="435"/>
      <c r="AT586" s="435"/>
      <c r="AU586" s="435"/>
      <c r="AV586" s="435"/>
      <c r="AW586" s="435"/>
      <c r="AX586" s="435"/>
      <c r="AY586" s="435"/>
      <c r="AZ586" s="434"/>
      <c r="BA586" s="435"/>
      <c r="BB586" s="435"/>
      <c r="BC586" s="435"/>
      <c r="BD586" s="435"/>
      <c r="BE586" s="435"/>
      <c r="BF586" s="435"/>
      <c r="BG586" s="435"/>
      <c r="BH586" s="435"/>
      <c r="BI586" s="435"/>
      <c r="BJ586" s="128"/>
      <c r="BT586" s="128"/>
      <c r="BU586" s="128"/>
      <c r="BV586" s="128"/>
      <c r="BW586" s="128"/>
      <c r="BX586" s="128"/>
      <c r="BY586" s="128"/>
      <c r="BZ586" s="128"/>
      <c r="CA586" s="128"/>
      <c r="CD586" s="434"/>
      <c r="CE586" s="435"/>
      <c r="CF586" s="435"/>
      <c r="CG586" s="435"/>
      <c r="CH586" s="435"/>
      <c r="CI586" s="435"/>
      <c r="CJ586" s="435"/>
      <c r="CK586" s="435"/>
      <c r="CL586" s="435"/>
      <c r="CM586" s="435"/>
      <c r="CN586" s="434"/>
      <c r="CO586" s="435"/>
      <c r="CP586" s="435"/>
      <c r="CQ586" s="435"/>
      <c r="CR586" s="435"/>
      <c r="CS586" s="435"/>
      <c r="CT586" s="435"/>
      <c r="CU586" s="435"/>
      <c r="CV586" s="435"/>
      <c r="CW586" s="435"/>
      <c r="CX586" s="128"/>
      <c r="DH586" s="128"/>
      <c r="DR586" s="434"/>
      <c r="DS586" s="435"/>
      <c r="DT586" s="435"/>
      <c r="DU586" s="435"/>
      <c r="DV586" s="435"/>
      <c r="DW586" s="435"/>
      <c r="DX586" s="435"/>
      <c r="DY586" s="435"/>
      <c r="DZ586" s="435"/>
      <c r="EA586" s="435"/>
      <c r="EB586" s="434"/>
      <c r="EC586" s="435"/>
      <c r="ED586" s="435"/>
      <c r="EE586" s="435"/>
      <c r="EF586" s="435"/>
      <c r="EG586" s="435"/>
      <c r="EH586" s="435"/>
      <c r="EI586" s="435"/>
      <c r="EJ586" s="435"/>
      <c r="EK586" s="435"/>
      <c r="EL586" s="128"/>
      <c r="EV586" s="128"/>
      <c r="FF586" s="128"/>
      <c r="FP586" s="128"/>
      <c r="FZ586" s="128"/>
      <c r="GJ586" s="128"/>
      <c r="GT586" s="128"/>
      <c r="HD586" s="128"/>
      <c r="HN586" s="128"/>
      <c r="HX586" s="128"/>
      <c r="IH586" s="128"/>
      <c r="IR586" s="128"/>
      <c r="JB586" s="128"/>
      <c r="JL586" s="128"/>
      <c r="JV586" s="128"/>
      <c r="KF586" s="128"/>
    </row>
    <row xmlns:x14ac="http://schemas.microsoft.com/office/spreadsheetml/2009/9/ac" r="587" s="3" customFormat="true" x14ac:dyDescent="0.25">
      <c r="A587" s="389"/>
      <c r="B587" s="128"/>
      <c r="L587" s="128"/>
      <c r="V587" s="128"/>
      <c r="AF587" s="128"/>
      <c r="AP587" s="434"/>
      <c r="AQ587" s="435"/>
      <c r="AR587" s="435"/>
      <c r="AS587" s="435"/>
      <c r="AT587" s="435"/>
      <c r="AU587" s="435"/>
      <c r="AV587" s="435"/>
      <c r="AW587" s="435"/>
      <c r="AX587" s="435"/>
      <c r="AY587" s="435"/>
      <c r="AZ587" s="434"/>
      <c r="BA587" s="435"/>
      <c r="BB587" s="435"/>
      <c r="BC587" s="435"/>
      <c r="BD587" s="435"/>
      <c r="BE587" s="435"/>
      <c r="BF587" s="435"/>
      <c r="BG587" s="435"/>
      <c r="BH587" s="435"/>
      <c r="BI587" s="435"/>
      <c r="BJ587" s="128"/>
      <c r="BT587" s="128"/>
      <c r="BU587" s="128"/>
      <c r="BV587" s="128"/>
      <c r="BW587" s="128"/>
      <c r="BX587" s="128"/>
      <c r="BY587" s="128"/>
      <c r="BZ587" s="128"/>
      <c r="CA587" s="128"/>
      <c r="CD587" s="434"/>
      <c r="CE587" s="435"/>
      <c r="CF587" s="435"/>
      <c r="CG587" s="435"/>
      <c r="CH587" s="435"/>
      <c r="CI587" s="435"/>
      <c r="CJ587" s="435"/>
      <c r="CK587" s="435"/>
      <c r="CL587" s="435"/>
      <c r="CM587" s="435"/>
      <c r="CN587" s="434"/>
      <c r="CO587" s="435"/>
      <c r="CP587" s="435"/>
      <c r="CQ587" s="435"/>
      <c r="CR587" s="435"/>
      <c r="CS587" s="435"/>
      <c r="CT587" s="435"/>
      <c r="CU587" s="435"/>
      <c r="CV587" s="435"/>
      <c r="CW587" s="435"/>
      <c r="CX587" s="128"/>
      <c r="DH587" s="128"/>
      <c r="DR587" s="434"/>
      <c r="DS587" s="435"/>
      <c r="DT587" s="435"/>
      <c r="DU587" s="435"/>
      <c r="DV587" s="435"/>
      <c r="DW587" s="435"/>
      <c r="DX587" s="435"/>
      <c r="DY587" s="435"/>
      <c r="DZ587" s="435"/>
      <c r="EA587" s="435"/>
      <c r="EB587" s="434"/>
      <c r="EC587" s="435"/>
      <c r="ED587" s="435"/>
      <c r="EE587" s="435"/>
      <c r="EF587" s="435"/>
      <c r="EG587" s="435"/>
      <c r="EH587" s="435"/>
      <c r="EI587" s="435"/>
      <c r="EJ587" s="435"/>
      <c r="EK587" s="435"/>
      <c r="EL587" s="128"/>
      <c r="EV587" s="128"/>
      <c r="FF587" s="128"/>
      <c r="FP587" s="128"/>
      <c r="FZ587" s="128"/>
      <c r="GJ587" s="128"/>
      <c r="GT587" s="128"/>
      <c r="HD587" s="128"/>
      <c r="HN587" s="128"/>
      <c r="HX587" s="128"/>
      <c r="IH587" s="128"/>
      <c r="IR587" s="128"/>
      <c r="JB587" s="128"/>
      <c r="JL587" s="128"/>
      <c r="JV587" s="128"/>
      <c r="KF587" s="128"/>
    </row>
    <row xmlns:x14ac="http://schemas.microsoft.com/office/spreadsheetml/2009/9/ac" r="588" s="3" customFormat="true" x14ac:dyDescent="0.25">
      <c r="A588" s="389"/>
      <c r="B588" s="128"/>
      <c r="L588" s="128"/>
      <c r="V588" s="128"/>
      <c r="AF588" s="128"/>
      <c r="AP588" s="434"/>
      <c r="AQ588" s="435"/>
      <c r="AR588" s="435"/>
      <c r="AS588" s="435"/>
      <c r="AT588" s="435"/>
      <c r="AU588" s="435"/>
      <c r="AV588" s="435"/>
      <c r="AW588" s="435"/>
      <c r="AX588" s="435"/>
      <c r="AY588" s="435"/>
      <c r="AZ588" s="434"/>
      <c r="BA588" s="435"/>
      <c r="BB588" s="435"/>
      <c r="BC588" s="435"/>
      <c r="BD588" s="435"/>
      <c r="BE588" s="435"/>
      <c r="BF588" s="435"/>
      <c r="BG588" s="435"/>
      <c r="BH588" s="435"/>
      <c r="BI588" s="435"/>
      <c r="BJ588" s="128"/>
      <c r="BT588" s="128"/>
      <c r="BU588" s="128"/>
      <c r="BV588" s="128"/>
      <c r="BW588" s="128"/>
      <c r="BX588" s="128"/>
      <c r="BY588" s="128"/>
      <c r="BZ588" s="128"/>
      <c r="CA588" s="128"/>
      <c r="CD588" s="434"/>
      <c r="CE588" s="435"/>
      <c r="CF588" s="435"/>
      <c r="CG588" s="435"/>
      <c r="CH588" s="435"/>
      <c r="CI588" s="435"/>
      <c r="CJ588" s="435"/>
      <c r="CK588" s="435"/>
      <c r="CL588" s="435"/>
      <c r="CM588" s="435"/>
      <c r="CN588" s="434"/>
      <c r="CO588" s="435"/>
      <c r="CP588" s="435"/>
      <c r="CQ588" s="435"/>
      <c r="CR588" s="435"/>
      <c r="CS588" s="435"/>
      <c r="CT588" s="435"/>
      <c r="CU588" s="435"/>
      <c r="CV588" s="435"/>
      <c r="CW588" s="435"/>
      <c r="CX588" s="128"/>
      <c r="DH588" s="128"/>
      <c r="DR588" s="434"/>
      <c r="DS588" s="435"/>
      <c r="DT588" s="435"/>
      <c r="DU588" s="435"/>
      <c r="DV588" s="435"/>
      <c r="DW588" s="435"/>
      <c r="DX588" s="435"/>
      <c r="DY588" s="435"/>
      <c r="DZ588" s="435"/>
      <c r="EA588" s="435"/>
      <c r="EB588" s="434"/>
      <c r="EC588" s="435"/>
      <c r="ED588" s="435"/>
      <c r="EE588" s="435"/>
      <c r="EF588" s="435"/>
      <c r="EG588" s="435"/>
      <c r="EH588" s="435"/>
      <c r="EI588" s="435"/>
      <c r="EJ588" s="435"/>
      <c r="EK588" s="435"/>
      <c r="EL588" s="128"/>
      <c r="EV588" s="128"/>
      <c r="FF588" s="128"/>
      <c r="FP588" s="128"/>
      <c r="FZ588" s="128"/>
      <c r="GJ588" s="128"/>
      <c r="GT588" s="128"/>
      <c r="HD588" s="128"/>
      <c r="HN588" s="128"/>
      <c r="HX588" s="128"/>
      <c r="IH588" s="128"/>
      <c r="IR588" s="128"/>
      <c r="JB588" s="128"/>
      <c r="JL588" s="128"/>
      <c r="JV588" s="128"/>
      <c r="KF588" s="128"/>
    </row>
    <row xmlns:x14ac="http://schemas.microsoft.com/office/spreadsheetml/2009/9/ac" r="589" s="3" customFormat="true" x14ac:dyDescent="0.25">
      <c r="A589" s="389"/>
      <c r="B589" s="128"/>
      <c r="L589" s="128"/>
      <c r="V589" s="128"/>
      <c r="AF589" s="128"/>
      <c r="AP589" s="434"/>
      <c r="AQ589" s="435"/>
      <c r="AR589" s="435"/>
      <c r="AS589" s="435"/>
      <c r="AT589" s="435"/>
      <c r="AU589" s="435"/>
      <c r="AV589" s="435"/>
      <c r="AW589" s="435"/>
      <c r="AX589" s="435"/>
      <c r="AY589" s="435"/>
      <c r="AZ589" s="434"/>
      <c r="BA589" s="435"/>
      <c r="BB589" s="435"/>
      <c r="BC589" s="435"/>
      <c r="BD589" s="435"/>
      <c r="BE589" s="435"/>
      <c r="BF589" s="435"/>
      <c r="BG589" s="435"/>
      <c r="BH589" s="435"/>
      <c r="BI589" s="435"/>
      <c r="BJ589" s="128"/>
      <c r="BT589" s="128"/>
      <c r="BU589" s="128"/>
      <c r="BV589" s="128"/>
      <c r="BW589" s="128"/>
      <c r="BX589" s="128"/>
      <c r="BY589" s="128"/>
      <c r="BZ589" s="128"/>
      <c r="CA589" s="128"/>
      <c r="CD589" s="434"/>
      <c r="CE589" s="435"/>
      <c r="CF589" s="435"/>
      <c r="CG589" s="435"/>
      <c r="CH589" s="435"/>
      <c r="CI589" s="435"/>
      <c r="CJ589" s="435"/>
      <c r="CK589" s="435"/>
      <c r="CL589" s="435"/>
      <c r="CM589" s="435"/>
      <c r="CN589" s="434"/>
      <c r="CO589" s="435"/>
      <c r="CP589" s="435"/>
      <c r="CQ589" s="435"/>
      <c r="CR589" s="435"/>
      <c r="CS589" s="435"/>
      <c r="CT589" s="435"/>
      <c r="CU589" s="435"/>
      <c r="CV589" s="435"/>
      <c r="CW589" s="435"/>
      <c r="CX589" s="128"/>
      <c r="DH589" s="128"/>
      <c r="DR589" s="434"/>
      <c r="DS589" s="435"/>
      <c r="DT589" s="435"/>
      <c r="DU589" s="435"/>
      <c r="DV589" s="435"/>
      <c r="DW589" s="435"/>
      <c r="DX589" s="435"/>
      <c r="DY589" s="435"/>
      <c r="DZ589" s="435"/>
      <c r="EA589" s="435"/>
      <c r="EB589" s="434"/>
      <c r="EC589" s="435"/>
      <c r="ED589" s="435"/>
      <c r="EE589" s="435"/>
      <c r="EF589" s="435"/>
      <c r="EG589" s="435"/>
      <c r="EH589" s="435"/>
      <c r="EI589" s="435"/>
      <c r="EJ589" s="435"/>
      <c r="EK589" s="435"/>
      <c r="EL589" s="128"/>
      <c r="EV589" s="128"/>
      <c r="FF589" s="128"/>
      <c r="FP589" s="128"/>
      <c r="FZ589" s="128"/>
      <c r="GJ589" s="128"/>
      <c r="GT589" s="128"/>
      <c r="HD589" s="128"/>
      <c r="HN589" s="128"/>
      <c r="HX589" s="128"/>
      <c r="IH589" s="128"/>
      <c r="IR589" s="128"/>
      <c r="JB589" s="128"/>
      <c r="JL589" s="128"/>
      <c r="JV589" s="128"/>
      <c r="KF589" s="128"/>
    </row>
    <row xmlns:x14ac="http://schemas.microsoft.com/office/spreadsheetml/2009/9/ac" r="590" s="3" customFormat="true" x14ac:dyDescent="0.25">
      <c r="A590" s="389"/>
      <c r="B590" s="128"/>
      <c r="L590" s="128"/>
      <c r="V590" s="128"/>
      <c r="AF590" s="128"/>
      <c r="AP590" s="434"/>
      <c r="AQ590" s="435"/>
      <c r="AR590" s="435"/>
      <c r="AS590" s="435"/>
      <c r="AT590" s="435"/>
      <c r="AU590" s="435"/>
      <c r="AV590" s="435"/>
      <c r="AW590" s="435"/>
      <c r="AX590" s="435"/>
      <c r="AY590" s="435"/>
      <c r="AZ590" s="434"/>
      <c r="BA590" s="435"/>
      <c r="BB590" s="435"/>
      <c r="BC590" s="435"/>
      <c r="BD590" s="435"/>
      <c r="BE590" s="435"/>
      <c r="BF590" s="435"/>
      <c r="BG590" s="435"/>
      <c r="BH590" s="435"/>
      <c r="BI590" s="435"/>
      <c r="BJ590" s="128"/>
      <c r="BT590" s="128"/>
      <c r="BU590" s="128"/>
      <c r="BV590" s="128"/>
      <c r="BW590" s="128"/>
      <c r="BX590" s="128"/>
      <c r="BY590" s="128"/>
      <c r="BZ590" s="128"/>
      <c r="CA590" s="128"/>
      <c r="CD590" s="434"/>
      <c r="CE590" s="435"/>
      <c r="CF590" s="435"/>
      <c r="CG590" s="435"/>
      <c r="CH590" s="435"/>
      <c r="CI590" s="435"/>
      <c r="CJ590" s="435"/>
      <c r="CK590" s="435"/>
      <c r="CL590" s="435"/>
      <c r="CM590" s="435"/>
      <c r="CN590" s="434"/>
      <c r="CO590" s="435"/>
      <c r="CP590" s="435"/>
      <c r="CQ590" s="435"/>
      <c r="CR590" s="435"/>
      <c r="CS590" s="435"/>
      <c r="CT590" s="435"/>
      <c r="CU590" s="435"/>
      <c r="CV590" s="435"/>
      <c r="CW590" s="435"/>
      <c r="CX590" s="128"/>
      <c r="DH590" s="128"/>
      <c r="DR590" s="434"/>
      <c r="DS590" s="435"/>
      <c r="DT590" s="435"/>
      <c r="DU590" s="435"/>
      <c r="DV590" s="435"/>
      <c r="DW590" s="435"/>
      <c r="DX590" s="435"/>
      <c r="DY590" s="435"/>
      <c r="DZ590" s="435"/>
      <c r="EA590" s="435"/>
      <c r="EB590" s="434"/>
      <c r="EC590" s="435"/>
      <c r="ED590" s="435"/>
      <c r="EE590" s="435"/>
      <c r="EF590" s="435"/>
      <c r="EG590" s="435"/>
      <c r="EH590" s="435"/>
      <c r="EI590" s="435"/>
      <c r="EJ590" s="435"/>
      <c r="EK590" s="435"/>
      <c r="EL590" s="128"/>
      <c r="EV590" s="128"/>
      <c r="FF590" s="128"/>
      <c r="FP590" s="128"/>
      <c r="FZ590" s="128"/>
      <c r="GJ590" s="128"/>
      <c r="GT590" s="128"/>
      <c r="HD590" s="128"/>
      <c r="HN590" s="128"/>
      <c r="HX590" s="128"/>
      <c r="IH590" s="128"/>
      <c r="IR590" s="128"/>
      <c r="JB590" s="128"/>
      <c r="JL590" s="128"/>
      <c r="JV590" s="128"/>
      <c r="KF590" s="128"/>
    </row>
    <row xmlns:x14ac="http://schemas.microsoft.com/office/spreadsheetml/2009/9/ac" r="591" s="3" customFormat="true" x14ac:dyDescent="0.25">
      <c r="A591" s="389"/>
      <c r="B591" s="128"/>
      <c r="L591" s="128"/>
      <c r="V591" s="128"/>
      <c r="AF591" s="128"/>
      <c r="AP591" s="434"/>
      <c r="AQ591" s="435"/>
      <c r="AR591" s="435"/>
      <c r="AS591" s="435"/>
      <c r="AT591" s="435"/>
      <c r="AU591" s="435"/>
      <c r="AV591" s="435"/>
      <c r="AW591" s="435"/>
      <c r="AX591" s="435"/>
      <c r="AY591" s="435"/>
      <c r="AZ591" s="434"/>
      <c r="BA591" s="435"/>
      <c r="BB591" s="435"/>
      <c r="BC591" s="435"/>
      <c r="BD591" s="435"/>
      <c r="BE591" s="435"/>
      <c r="BF591" s="435"/>
      <c r="BG591" s="435"/>
      <c r="BH591" s="435"/>
      <c r="BI591" s="435"/>
      <c r="BJ591" s="128"/>
      <c r="BT591" s="128"/>
      <c r="BU591" s="128"/>
      <c r="BV591" s="128"/>
      <c r="BW591" s="128"/>
      <c r="BX591" s="128"/>
      <c r="BY591" s="128"/>
      <c r="BZ591" s="128"/>
      <c r="CA591" s="128"/>
      <c r="CD591" s="434"/>
      <c r="CE591" s="435"/>
      <c r="CF591" s="435"/>
      <c r="CG591" s="435"/>
      <c r="CH591" s="435"/>
      <c r="CI591" s="435"/>
      <c r="CJ591" s="435"/>
      <c r="CK591" s="435"/>
      <c r="CL591" s="435"/>
      <c r="CM591" s="435"/>
      <c r="CN591" s="434"/>
      <c r="CO591" s="435"/>
      <c r="CP591" s="435"/>
      <c r="CQ591" s="435"/>
      <c r="CR591" s="435"/>
      <c r="CS591" s="435"/>
      <c r="CT591" s="435"/>
      <c r="CU591" s="435"/>
      <c r="CV591" s="435"/>
      <c r="CW591" s="435"/>
      <c r="CX591" s="128"/>
      <c r="DH591" s="128"/>
      <c r="DR591" s="434"/>
      <c r="DS591" s="435"/>
      <c r="DT591" s="435"/>
      <c r="DU591" s="435"/>
      <c r="DV591" s="435"/>
      <c r="DW591" s="435"/>
      <c r="DX591" s="435"/>
      <c r="DY591" s="435"/>
      <c r="DZ591" s="435"/>
      <c r="EA591" s="435"/>
      <c r="EB591" s="434"/>
      <c r="EC591" s="435"/>
      <c r="ED591" s="435"/>
      <c r="EE591" s="435"/>
      <c r="EF591" s="435"/>
      <c r="EG591" s="435"/>
      <c r="EH591" s="435"/>
      <c r="EI591" s="435"/>
      <c r="EJ591" s="435"/>
      <c r="EK591" s="435"/>
      <c r="EL591" s="128"/>
      <c r="EV591" s="128"/>
      <c r="FF591" s="128"/>
      <c r="FP591" s="128"/>
      <c r="FZ591" s="128"/>
      <c r="GJ591" s="128"/>
      <c r="GT591" s="128"/>
      <c r="HD591" s="128"/>
      <c r="HN591" s="128"/>
      <c r="HX591" s="128"/>
      <c r="IH591" s="128"/>
      <c r="IR591" s="128"/>
      <c r="JB591" s="128"/>
      <c r="JL591" s="128"/>
      <c r="JV591" s="128"/>
      <c r="KF591" s="128"/>
    </row>
    <row xmlns:x14ac="http://schemas.microsoft.com/office/spreadsheetml/2009/9/ac" r="592" s="3" customFormat="true" x14ac:dyDescent="0.25">
      <c r="A592" s="389"/>
      <c r="B592" s="128"/>
      <c r="L592" s="128"/>
      <c r="V592" s="128"/>
      <c r="AF592" s="128"/>
      <c r="AP592" s="434"/>
      <c r="AQ592" s="435"/>
      <c r="AR592" s="435"/>
      <c r="AS592" s="435"/>
      <c r="AT592" s="435"/>
      <c r="AU592" s="435"/>
      <c r="AV592" s="435"/>
      <c r="AW592" s="435"/>
      <c r="AX592" s="435"/>
      <c r="AY592" s="435"/>
      <c r="AZ592" s="434"/>
      <c r="BA592" s="435"/>
      <c r="BB592" s="435"/>
      <c r="BC592" s="435"/>
      <c r="BD592" s="435"/>
      <c r="BE592" s="435"/>
      <c r="BF592" s="435"/>
      <c r="BG592" s="435"/>
      <c r="BH592" s="435"/>
      <c r="BI592" s="435"/>
      <c r="BJ592" s="128"/>
      <c r="BT592" s="128"/>
      <c r="BU592" s="128"/>
      <c r="BV592" s="128"/>
      <c r="BW592" s="128"/>
      <c r="BX592" s="128"/>
      <c r="BY592" s="128"/>
      <c r="BZ592" s="128"/>
      <c r="CA592" s="128"/>
      <c r="CD592" s="434"/>
      <c r="CE592" s="435"/>
      <c r="CF592" s="435"/>
      <c r="CG592" s="435"/>
      <c r="CH592" s="435"/>
      <c r="CI592" s="435"/>
      <c r="CJ592" s="435"/>
      <c r="CK592" s="435"/>
      <c r="CL592" s="435"/>
      <c r="CM592" s="435"/>
      <c r="CN592" s="434"/>
      <c r="CO592" s="435"/>
      <c r="CP592" s="435"/>
      <c r="CQ592" s="435"/>
      <c r="CR592" s="435"/>
      <c r="CS592" s="435"/>
      <c r="CT592" s="435"/>
      <c r="CU592" s="435"/>
      <c r="CV592" s="435"/>
      <c r="CW592" s="435"/>
      <c r="CX592" s="128"/>
      <c r="DH592" s="128"/>
      <c r="DR592" s="434"/>
      <c r="DS592" s="435"/>
      <c r="DT592" s="435"/>
      <c r="DU592" s="435"/>
      <c r="DV592" s="435"/>
      <c r="DW592" s="435"/>
      <c r="DX592" s="435"/>
      <c r="DY592" s="435"/>
      <c r="DZ592" s="435"/>
      <c r="EA592" s="435"/>
      <c r="EB592" s="434"/>
      <c r="EC592" s="435"/>
      <c r="ED592" s="435"/>
      <c r="EE592" s="435"/>
      <c r="EF592" s="435"/>
      <c r="EG592" s="435"/>
      <c r="EH592" s="435"/>
      <c r="EI592" s="435"/>
      <c r="EJ592" s="435"/>
      <c r="EK592" s="435"/>
      <c r="EL592" s="128"/>
      <c r="EV592" s="128"/>
      <c r="FF592" s="128"/>
      <c r="FP592" s="128"/>
      <c r="FZ592" s="128"/>
      <c r="GJ592" s="128"/>
      <c r="GT592" s="128"/>
      <c r="HD592" s="128"/>
      <c r="HN592" s="128"/>
      <c r="HX592" s="128"/>
      <c r="IH592" s="128"/>
      <c r="IR592" s="128"/>
      <c r="JB592" s="128"/>
      <c r="JL592" s="128"/>
      <c r="JV592" s="128"/>
      <c r="KF592" s="128"/>
    </row>
    <row xmlns:x14ac="http://schemas.microsoft.com/office/spreadsheetml/2009/9/ac" r="593" s="3" customFormat="true" x14ac:dyDescent="0.25">
      <c r="A593" s="389"/>
      <c r="B593" s="128"/>
      <c r="L593" s="128"/>
      <c r="V593" s="128"/>
      <c r="AF593" s="128"/>
      <c r="AP593" s="434"/>
      <c r="AQ593" s="435"/>
      <c r="AR593" s="435"/>
      <c r="AS593" s="435"/>
      <c r="AT593" s="435"/>
      <c r="AU593" s="435"/>
      <c r="AV593" s="435"/>
      <c r="AW593" s="435"/>
      <c r="AX593" s="435"/>
      <c r="AY593" s="435"/>
      <c r="AZ593" s="434"/>
      <c r="BA593" s="435"/>
      <c r="BB593" s="435"/>
      <c r="BC593" s="435"/>
      <c r="BD593" s="435"/>
      <c r="BE593" s="435"/>
      <c r="BF593" s="435"/>
      <c r="BG593" s="435"/>
      <c r="BH593" s="435"/>
      <c r="BI593" s="435"/>
      <c r="BJ593" s="128"/>
      <c r="BT593" s="128"/>
      <c r="BU593" s="128"/>
      <c r="BV593" s="128"/>
      <c r="BW593" s="128"/>
      <c r="BX593" s="128"/>
      <c r="BY593" s="128"/>
      <c r="BZ593" s="128"/>
      <c r="CA593" s="128"/>
      <c r="CD593" s="434"/>
      <c r="CE593" s="435"/>
      <c r="CF593" s="435"/>
      <c r="CG593" s="435"/>
      <c r="CH593" s="435"/>
      <c r="CI593" s="435"/>
      <c r="CJ593" s="435"/>
      <c r="CK593" s="435"/>
      <c r="CL593" s="435"/>
      <c r="CM593" s="435"/>
      <c r="CN593" s="434"/>
      <c r="CO593" s="435"/>
      <c r="CP593" s="435"/>
      <c r="CQ593" s="435"/>
      <c r="CR593" s="435"/>
      <c r="CS593" s="435"/>
      <c r="CT593" s="435"/>
      <c r="CU593" s="435"/>
      <c r="CV593" s="435"/>
      <c r="CW593" s="435"/>
      <c r="CX593" s="128"/>
      <c r="DH593" s="128"/>
      <c r="DR593" s="434"/>
      <c r="DS593" s="435"/>
      <c r="DT593" s="435"/>
      <c r="DU593" s="435"/>
      <c r="DV593" s="435"/>
      <c r="DW593" s="435"/>
      <c r="DX593" s="435"/>
      <c r="DY593" s="435"/>
      <c r="DZ593" s="435"/>
      <c r="EA593" s="435"/>
      <c r="EB593" s="434"/>
      <c r="EC593" s="435"/>
      <c r="ED593" s="435"/>
      <c r="EE593" s="435"/>
      <c r="EF593" s="435"/>
      <c r="EG593" s="435"/>
      <c r="EH593" s="435"/>
      <c r="EI593" s="435"/>
      <c r="EJ593" s="435"/>
      <c r="EK593" s="435"/>
      <c r="EL593" s="128"/>
      <c r="EV593" s="128"/>
      <c r="FF593" s="128"/>
      <c r="FP593" s="128"/>
      <c r="FZ593" s="128"/>
      <c r="GJ593" s="128"/>
      <c r="GT593" s="128"/>
      <c r="HD593" s="128"/>
      <c r="HN593" s="128"/>
      <c r="HX593" s="128"/>
      <c r="IH593" s="128"/>
      <c r="IR593" s="128"/>
      <c r="JB593" s="128"/>
      <c r="JL593" s="128"/>
      <c r="JV593" s="128"/>
      <c r="KF593" s="128"/>
    </row>
    <row xmlns:x14ac="http://schemas.microsoft.com/office/spreadsheetml/2009/9/ac" r="594" s="3" customFormat="true" x14ac:dyDescent="0.25">
      <c r="A594" s="389"/>
      <c r="B594" s="128"/>
      <c r="L594" s="128"/>
      <c r="V594" s="128"/>
      <c r="AF594" s="128"/>
      <c r="AP594" s="434"/>
      <c r="AQ594" s="435"/>
      <c r="AR594" s="435"/>
      <c r="AS594" s="435"/>
      <c r="AT594" s="435"/>
      <c r="AU594" s="435"/>
      <c r="AV594" s="435"/>
      <c r="AW594" s="435"/>
      <c r="AX594" s="435"/>
      <c r="AY594" s="435"/>
      <c r="AZ594" s="434"/>
      <c r="BA594" s="435"/>
      <c r="BB594" s="435"/>
      <c r="BC594" s="435"/>
      <c r="BD594" s="435"/>
      <c r="BE594" s="435"/>
      <c r="BF594" s="435"/>
      <c r="BG594" s="435"/>
      <c r="BH594" s="435"/>
      <c r="BI594" s="435"/>
      <c r="BJ594" s="128"/>
      <c r="BT594" s="128"/>
      <c r="BU594" s="128"/>
      <c r="BV594" s="128"/>
      <c r="BW594" s="128"/>
      <c r="BX594" s="128"/>
      <c r="BY594" s="128"/>
      <c r="BZ594" s="128"/>
      <c r="CA594" s="128"/>
      <c r="CD594" s="434"/>
      <c r="CE594" s="435"/>
      <c r="CF594" s="435"/>
      <c r="CG594" s="435"/>
      <c r="CH594" s="435"/>
      <c r="CI594" s="435"/>
      <c r="CJ594" s="435"/>
      <c r="CK594" s="435"/>
      <c r="CL594" s="435"/>
      <c r="CM594" s="435"/>
      <c r="CN594" s="434"/>
      <c r="CO594" s="435"/>
      <c r="CP594" s="435"/>
      <c r="CQ594" s="435"/>
      <c r="CR594" s="435"/>
      <c r="CS594" s="435"/>
      <c r="CT594" s="435"/>
      <c r="CU594" s="435"/>
      <c r="CV594" s="435"/>
      <c r="CW594" s="435"/>
      <c r="CX594" s="128"/>
      <c r="DH594" s="128"/>
      <c r="DR594" s="434"/>
      <c r="DS594" s="435"/>
      <c r="DT594" s="435"/>
      <c r="DU594" s="435"/>
      <c r="DV594" s="435"/>
      <c r="DW594" s="435"/>
      <c r="DX594" s="435"/>
      <c r="DY594" s="435"/>
      <c r="DZ594" s="435"/>
      <c r="EA594" s="435"/>
      <c r="EB594" s="434"/>
      <c r="EC594" s="435"/>
      <c r="ED594" s="435"/>
      <c r="EE594" s="435"/>
      <c r="EF594" s="435"/>
      <c r="EG594" s="435"/>
      <c r="EH594" s="435"/>
      <c r="EI594" s="435"/>
      <c r="EJ594" s="435"/>
      <c r="EK594" s="435"/>
      <c r="EL594" s="128"/>
      <c r="EV594" s="128"/>
      <c r="FF594" s="128"/>
      <c r="FP594" s="128"/>
      <c r="FZ594" s="128"/>
      <c r="GJ594" s="128"/>
      <c r="GT594" s="128"/>
      <c r="HD594" s="128"/>
      <c r="HN594" s="128"/>
      <c r="HX594" s="128"/>
      <c r="IH594" s="128"/>
      <c r="IR594" s="128"/>
      <c r="JB594" s="128"/>
      <c r="JL594" s="128"/>
      <c r="JV594" s="128"/>
      <c r="KF594" s="128"/>
    </row>
    <row xmlns:x14ac="http://schemas.microsoft.com/office/spreadsheetml/2009/9/ac" r="595" s="3" customFormat="true" x14ac:dyDescent="0.25">
      <c r="A595" s="389"/>
      <c r="B595" s="128"/>
      <c r="L595" s="128"/>
      <c r="V595" s="128"/>
      <c r="AF595" s="128"/>
      <c r="AP595" s="434"/>
      <c r="AQ595" s="435"/>
      <c r="AR595" s="435"/>
      <c r="AS595" s="435"/>
      <c r="AT595" s="435"/>
      <c r="AU595" s="435"/>
      <c r="AV595" s="435"/>
      <c r="AW595" s="435"/>
      <c r="AX595" s="435"/>
      <c r="AY595" s="435"/>
      <c r="AZ595" s="434"/>
      <c r="BA595" s="435"/>
      <c r="BB595" s="435"/>
      <c r="BC595" s="435"/>
      <c r="BD595" s="435"/>
      <c r="BE595" s="435"/>
      <c r="BF595" s="435"/>
      <c r="BG595" s="435"/>
      <c r="BH595" s="435"/>
      <c r="BI595" s="435"/>
      <c r="BJ595" s="128"/>
      <c r="BT595" s="128"/>
      <c r="BU595" s="128"/>
      <c r="BV595" s="128"/>
      <c r="BW595" s="128"/>
      <c r="BX595" s="128"/>
      <c r="BY595" s="128"/>
      <c r="BZ595" s="128"/>
      <c r="CA595" s="128"/>
      <c r="CD595" s="434"/>
      <c r="CE595" s="435"/>
      <c r="CF595" s="435"/>
      <c r="CG595" s="435"/>
      <c r="CH595" s="435"/>
      <c r="CI595" s="435"/>
      <c r="CJ595" s="435"/>
      <c r="CK595" s="435"/>
      <c r="CL595" s="435"/>
      <c r="CM595" s="435"/>
      <c r="CN595" s="434"/>
      <c r="CO595" s="435"/>
      <c r="CP595" s="435"/>
      <c r="CQ595" s="435"/>
      <c r="CR595" s="435"/>
      <c r="CS595" s="435"/>
      <c r="CT595" s="435"/>
      <c r="CU595" s="435"/>
      <c r="CV595" s="435"/>
      <c r="CW595" s="435"/>
      <c r="CX595" s="128"/>
      <c r="DH595" s="128"/>
      <c r="DR595" s="434"/>
      <c r="DS595" s="435"/>
      <c r="DT595" s="435"/>
      <c r="DU595" s="435"/>
      <c r="DV595" s="435"/>
      <c r="DW595" s="435"/>
      <c r="DX595" s="435"/>
      <c r="DY595" s="435"/>
      <c r="DZ595" s="435"/>
      <c r="EA595" s="435"/>
      <c r="EB595" s="434"/>
      <c r="EC595" s="435"/>
      <c r="ED595" s="435"/>
      <c r="EE595" s="435"/>
      <c r="EF595" s="435"/>
      <c r="EG595" s="435"/>
      <c r="EH595" s="435"/>
      <c r="EI595" s="435"/>
      <c r="EJ595" s="435"/>
      <c r="EK595" s="435"/>
      <c r="EL595" s="128"/>
      <c r="EV595" s="128"/>
      <c r="FF595" s="128"/>
      <c r="FP595" s="128"/>
      <c r="FZ595" s="128"/>
      <c r="GJ595" s="128"/>
      <c r="GT595" s="128"/>
      <c r="HD595" s="128"/>
      <c r="HN595" s="128"/>
      <c r="HX595" s="128"/>
      <c r="IH595" s="128"/>
      <c r="IR595" s="128"/>
      <c r="JB595" s="128"/>
      <c r="JL595" s="128"/>
      <c r="JV595" s="128"/>
      <c r="KF595" s="128"/>
    </row>
    <row xmlns:x14ac="http://schemas.microsoft.com/office/spreadsheetml/2009/9/ac" r="596" s="3" customFormat="true" x14ac:dyDescent="0.25">
      <c r="A596" s="389"/>
      <c r="B596" s="128"/>
      <c r="L596" s="128"/>
      <c r="V596" s="128"/>
      <c r="AF596" s="128"/>
      <c r="AP596" s="434"/>
      <c r="AQ596" s="435"/>
      <c r="AR596" s="435"/>
      <c r="AS596" s="435"/>
      <c r="AT596" s="435"/>
      <c r="AU596" s="435"/>
      <c r="AV596" s="435"/>
      <c r="AW596" s="435"/>
      <c r="AX596" s="435"/>
      <c r="AY596" s="435"/>
      <c r="AZ596" s="434"/>
      <c r="BA596" s="435"/>
      <c r="BB596" s="435"/>
      <c r="BC596" s="435"/>
      <c r="BD596" s="435"/>
      <c r="BE596" s="435"/>
      <c r="BF596" s="435"/>
      <c r="BG596" s="435"/>
      <c r="BH596" s="435"/>
      <c r="BI596" s="435"/>
      <c r="BJ596" s="128"/>
      <c r="BT596" s="128"/>
      <c r="BU596" s="128"/>
      <c r="BV596" s="128"/>
      <c r="BW596" s="128"/>
      <c r="BX596" s="128"/>
      <c r="BY596" s="128"/>
      <c r="BZ596" s="128"/>
      <c r="CA596" s="128"/>
      <c r="CD596" s="434"/>
      <c r="CE596" s="435"/>
      <c r="CF596" s="435"/>
      <c r="CG596" s="435"/>
      <c r="CH596" s="435"/>
      <c r="CI596" s="435"/>
      <c r="CJ596" s="435"/>
      <c r="CK596" s="435"/>
      <c r="CL596" s="435"/>
      <c r="CM596" s="435"/>
      <c r="CN596" s="434"/>
      <c r="CO596" s="435"/>
      <c r="CP596" s="435"/>
      <c r="CQ596" s="435"/>
      <c r="CR596" s="435"/>
      <c r="CS596" s="435"/>
      <c r="CT596" s="435"/>
      <c r="CU596" s="435"/>
      <c r="CV596" s="435"/>
      <c r="CW596" s="435"/>
      <c r="CX596" s="128"/>
      <c r="DH596" s="128"/>
      <c r="DR596" s="434"/>
      <c r="DS596" s="435"/>
      <c r="DT596" s="435"/>
      <c r="DU596" s="435"/>
      <c r="DV596" s="435"/>
      <c r="DW596" s="435"/>
      <c r="DX596" s="435"/>
      <c r="DY596" s="435"/>
      <c r="DZ596" s="435"/>
      <c r="EA596" s="435"/>
      <c r="EB596" s="434"/>
      <c r="EC596" s="435"/>
      <c r="ED596" s="435"/>
      <c r="EE596" s="435"/>
      <c r="EF596" s="435"/>
      <c r="EG596" s="435"/>
      <c r="EH596" s="435"/>
      <c r="EI596" s="435"/>
      <c r="EJ596" s="435"/>
      <c r="EK596" s="435"/>
      <c r="EL596" s="128"/>
      <c r="EV596" s="128"/>
      <c r="FF596" s="128"/>
      <c r="FP596" s="128"/>
      <c r="FZ596" s="128"/>
      <c r="GJ596" s="128"/>
      <c r="GT596" s="128"/>
      <c r="HD596" s="128"/>
      <c r="HN596" s="128"/>
      <c r="HX596" s="128"/>
      <c r="IH596" s="128"/>
      <c r="IR596" s="128"/>
      <c r="JB596" s="128"/>
      <c r="JL596" s="128"/>
      <c r="JV596" s="128"/>
      <c r="KF596" s="128"/>
    </row>
    <row xmlns:x14ac="http://schemas.microsoft.com/office/spreadsheetml/2009/9/ac" r="597" s="3" customFormat="true" x14ac:dyDescent="0.25">
      <c r="A597" s="389"/>
      <c r="B597" s="128"/>
      <c r="L597" s="128"/>
      <c r="V597" s="128"/>
      <c r="AF597" s="128"/>
      <c r="AP597" s="434"/>
      <c r="AQ597" s="435"/>
      <c r="AR597" s="435"/>
      <c r="AS597" s="435"/>
      <c r="AT597" s="435"/>
      <c r="AU597" s="435"/>
      <c r="AV597" s="435"/>
      <c r="AW597" s="435"/>
      <c r="AX597" s="435"/>
      <c r="AY597" s="435"/>
      <c r="AZ597" s="434"/>
      <c r="BA597" s="435"/>
      <c r="BB597" s="435"/>
      <c r="BC597" s="435"/>
      <c r="BD597" s="435"/>
      <c r="BE597" s="435"/>
      <c r="BF597" s="435"/>
      <c r="BG597" s="435"/>
      <c r="BH597" s="435"/>
      <c r="BI597" s="435"/>
      <c r="BJ597" s="128"/>
      <c r="BT597" s="128"/>
      <c r="BU597" s="128"/>
      <c r="BV597" s="128"/>
      <c r="BW597" s="128"/>
      <c r="BX597" s="128"/>
      <c r="BY597" s="128"/>
      <c r="BZ597" s="128"/>
      <c r="CA597" s="128"/>
      <c r="CD597" s="434"/>
      <c r="CE597" s="435"/>
      <c r="CF597" s="435"/>
      <c r="CG597" s="435"/>
      <c r="CH597" s="435"/>
      <c r="CI597" s="435"/>
      <c r="CJ597" s="435"/>
      <c r="CK597" s="435"/>
      <c r="CL597" s="435"/>
      <c r="CM597" s="435"/>
      <c r="CN597" s="434"/>
      <c r="CO597" s="435"/>
      <c r="CP597" s="435"/>
      <c r="CQ597" s="435"/>
      <c r="CR597" s="435"/>
      <c r="CS597" s="435"/>
      <c r="CT597" s="435"/>
      <c r="CU597" s="435"/>
      <c r="CV597" s="435"/>
      <c r="CW597" s="435"/>
      <c r="CX597" s="128"/>
      <c r="DH597" s="128"/>
      <c r="DR597" s="434"/>
      <c r="DS597" s="435"/>
      <c r="DT597" s="435"/>
      <c r="DU597" s="435"/>
      <c r="DV597" s="435"/>
      <c r="DW597" s="435"/>
      <c r="DX597" s="435"/>
      <c r="DY597" s="435"/>
      <c r="DZ597" s="435"/>
      <c r="EA597" s="435"/>
      <c r="EB597" s="434"/>
      <c r="EC597" s="435"/>
      <c r="ED597" s="435"/>
      <c r="EE597" s="435"/>
      <c r="EF597" s="435"/>
      <c r="EG597" s="435"/>
      <c r="EH597" s="435"/>
      <c r="EI597" s="435"/>
      <c r="EJ597" s="435"/>
      <c r="EK597" s="435"/>
      <c r="EL597" s="128"/>
      <c r="EV597" s="128"/>
      <c r="FF597" s="128"/>
      <c r="FP597" s="128"/>
      <c r="FZ597" s="128"/>
      <c r="GJ597" s="128"/>
      <c r="GT597" s="128"/>
      <c r="HD597" s="128"/>
      <c r="HN597" s="128"/>
      <c r="HX597" s="128"/>
      <c r="IH597" s="128"/>
      <c r="IR597" s="128"/>
      <c r="JB597" s="128"/>
      <c r="JL597" s="128"/>
      <c r="JV597" s="128"/>
      <c r="KF597" s="128"/>
    </row>
    <row xmlns:x14ac="http://schemas.microsoft.com/office/spreadsheetml/2009/9/ac" r="598" s="3" customFormat="true" x14ac:dyDescent="0.25">
      <c r="A598" s="389"/>
      <c r="B598" s="128"/>
      <c r="L598" s="128"/>
      <c r="V598" s="128"/>
      <c r="AF598" s="128"/>
      <c r="AP598" s="434"/>
      <c r="AQ598" s="435"/>
      <c r="AR598" s="435"/>
      <c r="AS598" s="435"/>
      <c r="AT598" s="435"/>
      <c r="AU598" s="435"/>
      <c r="AV598" s="435"/>
      <c r="AW598" s="435"/>
      <c r="AX598" s="435"/>
      <c r="AY598" s="435"/>
      <c r="AZ598" s="434"/>
      <c r="BA598" s="435"/>
      <c r="BB598" s="435"/>
      <c r="BC598" s="435"/>
      <c r="BD598" s="435"/>
      <c r="BE598" s="435"/>
      <c r="BF598" s="435"/>
      <c r="BG598" s="435"/>
      <c r="BH598" s="435"/>
      <c r="BI598" s="435"/>
      <c r="BJ598" s="128"/>
      <c r="BT598" s="128"/>
      <c r="BU598" s="128"/>
      <c r="BV598" s="128"/>
      <c r="BW598" s="128"/>
      <c r="BX598" s="128"/>
      <c r="BY598" s="128"/>
      <c r="BZ598" s="128"/>
      <c r="CA598" s="128"/>
      <c r="CD598" s="434"/>
      <c r="CE598" s="435"/>
      <c r="CF598" s="435"/>
      <c r="CG598" s="435"/>
      <c r="CH598" s="435"/>
      <c r="CI598" s="435"/>
      <c r="CJ598" s="435"/>
      <c r="CK598" s="435"/>
      <c r="CL598" s="435"/>
      <c r="CM598" s="435"/>
      <c r="CN598" s="434"/>
      <c r="CO598" s="435"/>
      <c r="CP598" s="435"/>
      <c r="CQ598" s="435"/>
      <c r="CR598" s="435"/>
      <c r="CS598" s="435"/>
      <c r="CT598" s="435"/>
      <c r="CU598" s="435"/>
      <c r="CV598" s="435"/>
      <c r="CW598" s="435"/>
      <c r="CX598" s="128"/>
      <c r="DH598" s="128"/>
      <c r="DR598" s="434"/>
      <c r="DS598" s="435"/>
      <c r="DT598" s="435"/>
      <c r="DU598" s="435"/>
      <c r="DV598" s="435"/>
      <c r="DW598" s="435"/>
      <c r="DX598" s="435"/>
      <c r="DY598" s="435"/>
      <c r="DZ598" s="435"/>
      <c r="EA598" s="435"/>
      <c r="EB598" s="434"/>
      <c r="EC598" s="435"/>
      <c r="ED598" s="435"/>
      <c r="EE598" s="435"/>
      <c r="EF598" s="435"/>
      <c r="EG598" s="435"/>
      <c r="EH598" s="435"/>
      <c r="EI598" s="435"/>
      <c r="EJ598" s="435"/>
      <c r="EK598" s="435"/>
      <c r="EL598" s="128"/>
      <c r="EV598" s="128"/>
      <c r="FF598" s="128"/>
      <c r="FP598" s="128"/>
      <c r="FZ598" s="128"/>
      <c r="GJ598" s="128"/>
      <c r="GT598" s="128"/>
      <c r="HD598" s="128"/>
      <c r="HN598" s="128"/>
      <c r="HX598" s="128"/>
      <c r="IH598" s="128"/>
      <c r="IR598" s="128"/>
      <c r="JB598" s="128"/>
      <c r="JL598" s="128"/>
      <c r="JV598" s="128"/>
      <c r="KF598" s="128"/>
    </row>
    <row xmlns:x14ac="http://schemas.microsoft.com/office/spreadsheetml/2009/9/ac" r="599" s="3" customFormat="true" x14ac:dyDescent="0.25">
      <c r="A599" s="389"/>
      <c r="B599" s="128"/>
      <c r="L599" s="128"/>
      <c r="V599" s="128"/>
      <c r="AF599" s="128"/>
      <c r="AP599" s="434"/>
      <c r="AQ599" s="435"/>
      <c r="AR599" s="435"/>
      <c r="AS599" s="435"/>
      <c r="AT599" s="435"/>
      <c r="AU599" s="435"/>
      <c r="AV599" s="435"/>
      <c r="AW599" s="435"/>
      <c r="AX599" s="435"/>
      <c r="AY599" s="435"/>
      <c r="AZ599" s="434"/>
      <c r="BA599" s="435"/>
      <c r="BB599" s="435"/>
      <c r="BC599" s="435"/>
      <c r="BD599" s="435"/>
      <c r="BE599" s="435"/>
      <c r="BF599" s="435"/>
      <c r="BG599" s="435"/>
      <c r="BH599" s="435"/>
      <c r="BI599" s="435"/>
      <c r="BJ599" s="128"/>
      <c r="BT599" s="128"/>
      <c r="BU599" s="128"/>
      <c r="BV599" s="128"/>
      <c r="BW599" s="128"/>
      <c r="BX599" s="128"/>
      <c r="BY599" s="128"/>
      <c r="BZ599" s="128"/>
      <c r="CA599" s="128"/>
      <c r="CD599" s="434"/>
      <c r="CE599" s="435"/>
      <c r="CF599" s="435"/>
      <c r="CG599" s="435"/>
      <c r="CH599" s="435"/>
      <c r="CI599" s="435"/>
      <c r="CJ599" s="435"/>
      <c r="CK599" s="435"/>
      <c r="CL599" s="435"/>
      <c r="CM599" s="435"/>
      <c r="CN599" s="434"/>
      <c r="CO599" s="435"/>
      <c r="CP599" s="435"/>
      <c r="CQ599" s="435"/>
      <c r="CR599" s="435"/>
      <c r="CS599" s="435"/>
      <c r="CT599" s="435"/>
      <c r="CU599" s="435"/>
      <c r="CV599" s="435"/>
      <c r="CW599" s="435"/>
      <c r="CX599" s="128"/>
      <c r="DH599" s="128"/>
      <c r="DR599" s="434"/>
      <c r="DS599" s="435"/>
      <c r="DT599" s="435"/>
      <c r="DU599" s="435"/>
      <c r="DV599" s="435"/>
      <c r="DW599" s="435"/>
      <c r="DX599" s="435"/>
      <c r="DY599" s="435"/>
      <c r="DZ599" s="435"/>
      <c r="EA599" s="435"/>
      <c r="EB599" s="434"/>
      <c r="EC599" s="435"/>
      <c r="ED599" s="435"/>
      <c r="EE599" s="435"/>
      <c r="EF599" s="435"/>
      <c r="EG599" s="435"/>
      <c r="EH599" s="435"/>
      <c r="EI599" s="435"/>
      <c r="EJ599" s="435"/>
      <c r="EK599" s="435"/>
      <c r="EL599" s="128"/>
      <c r="EV599" s="128"/>
      <c r="FF599" s="128"/>
      <c r="FP599" s="128"/>
      <c r="FZ599" s="128"/>
      <c r="GJ599" s="128"/>
      <c r="GT599" s="128"/>
      <c r="HD599" s="128"/>
      <c r="HN599" s="128"/>
      <c r="HX599" s="128"/>
      <c r="IH599" s="128"/>
      <c r="IR599" s="128"/>
      <c r="JB599" s="128"/>
      <c r="JL599" s="128"/>
      <c r="JV599" s="128"/>
      <c r="KF599" s="128"/>
    </row>
    <row xmlns:x14ac="http://schemas.microsoft.com/office/spreadsheetml/2009/9/ac" r="600" s="3" customFormat="true" x14ac:dyDescent="0.25">
      <c r="A600" s="389"/>
      <c r="B600" s="128"/>
      <c r="L600" s="128"/>
      <c r="V600" s="128"/>
      <c r="AF600" s="128"/>
      <c r="AP600" s="434"/>
      <c r="AQ600" s="435"/>
      <c r="AR600" s="435"/>
      <c r="AS600" s="435"/>
      <c r="AT600" s="435"/>
      <c r="AU600" s="435"/>
      <c r="AV600" s="435"/>
      <c r="AW600" s="435"/>
      <c r="AX600" s="435"/>
      <c r="AY600" s="435"/>
      <c r="AZ600" s="434"/>
      <c r="BA600" s="435"/>
      <c r="BB600" s="435"/>
      <c r="BC600" s="435"/>
      <c r="BD600" s="435"/>
      <c r="BE600" s="435"/>
      <c r="BF600" s="435"/>
      <c r="BG600" s="435"/>
      <c r="BH600" s="435"/>
      <c r="BI600" s="435"/>
      <c r="BJ600" s="128"/>
      <c r="BT600" s="128"/>
      <c r="BU600" s="128"/>
      <c r="BV600" s="128"/>
      <c r="BW600" s="128"/>
      <c r="BX600" s="128"/>
      <c r="BY600" s="128"/>
      <c r="BZ600" s="128"/>
      <c r="CA600" s="128"/>
      <c r="CD600" s="434"/>
      <c r="CE600" s="435"/>
      <c r="CF600" s="435"/>
      <c r="CG600" s="435"/>
      <c r="CH600" s="435"/>
      <c r="CI600" s="435"/>
      <c r="CJ600" s="435"/>
      <c r="CK600" s="435"/>
      <c r="CL600" s="435"/>
      <c r="CM600" s="435"/>
      <c r="CN600" s="434"/>
      <c r="CO600" s="435"/>
      <c r="CP600" s="435"/>
      <c r="CQ600" s="435"/>
      <c r="CR600" s="435"/>
      <c r="CS600" s="435"/>
      <c r="CT600" s="435"/>
      <c r="CU600" s="435"/>
      <c r="CV600" s="435"/>
      <c r="CW600" s="435"/>
      <c r="CX600" s="128"/>
      <c r="DH600" s="128"/>
      <c r="DR600" s="434"/>
      <c r="DS600" s="435"/>
      <c r="DT600" s="435"/>
      <c r="DU600" s="435"/>
      <c r="DV600" s="435"/>
      <c r="DW600" s="435"/>
      <c r="DX600" s="435"/>
      <c r="DY600" s="435"/>
      <c r="DZ600" s="435"/>
      <c r="EA600" s="435"/>
      <c r="EB600" s="434"/>
      <c r="EC600" s="435"/>
      <c r="ED600" s="435"/>
      <c r="EE600" s="435"/>
      <c r="EF600" s="435"/>
      <c r="EG600" s="435"/>
      <c r="EH600" s="435"/>
      <c r="EI600" s="435"/>
      <c r="EJ600" s="435"/>
      <c r="EK600" s="435"/>
      <c r="EL600" s="128"/>
      <c r="EV600" s="128"/>
      <c r="FF600" s="128"/>
      <c r="FP600" s="128"/>
      <c r="FZ600" s="128"/>
      <c r="GJ600" s="128"/>
      <c r="GT600" s="128"/>
      <c r="HD600" s="128"/>
      <c r="HN600" s="128"/>
      <c r="HX600" s="128"/>
      <c r="IH600" s="128"/>
      <c r="IR600" s="128"/>
      <c r="JB600" s="128"/>
      <c r="JL600" s="128"/>
      <c r="JV600" s="128"/>
      <c r="KF600" s="128"/>
    </row>
    <row xmlns:x14ac="http://schemas.microsoft.com/office/spreadsheetml/2009/9/ac" r="601" s="3" customFormat="true" x14ac:dyDescent="0.25">
      <c r="A601" s="389"/>
      <c r="B601" s="128"/>
      <c r="L601" s="128"/>
      <c r="V601" s="128"/>
      <c r="AF601" s="128"/>
      <c r="AP601" s="434"/>
      <c r="AQ601" s="435"/>
      <c r="AR601" s="435"/>
      <c r="AS601" s="435"/>
      <c r="AT601" s="435"/>
      <c r="AU601" s="435"/>
      <c r="AV601" s="435"/>
      <c r="AW601" s="435"/>
      <c r="AX601" s="435"/>
      <c r="AY601" s="435"/>
      <c r="AZ601" s="434"/>
      <c r="BA601" s="435"/>
      <c r="BB601" s="435"/>
      <c r="BC601" s="435"/>
      <c r="BD601" s="435"/>
      <c r="BE601" s="435"/>
      <c r="BF601" s="435"/>
      <c r="BG601" s="435"/>
      <c r="BH601" s="435"/>
      <c r="BI601" s="435"/>
      <c r="BJ601" s="128"/>
      <c r="BT601" s="128"/>
      <c r="BU601" s="128"/>
      <c r="BV601" s="128"/>
      <c r="BW601" s="128"/>
      <c r="BX601" s="128"/>
      <c r="BY601" s="128"/>
      <c r="BZ601" s="128"/>
      <c r="CA601" s="128"/>
      <c r="CD601" s="434"/>
      <c r="CE601" s="435"/>
      <c r="CF601" s="435"/>
      <c r="CG601" s="435"/>
      <c r="CH601" s="435"/>
      <c r="CI601" s="435"/>
      <c r="CJ601" s="435"/>
      <c r="CK601" s="435"/>
      <c r="CL601" s="435"/>
      <c r="CM601" s="435"/>
      <c r="CN601" s="434"/>
      <c r="CO601" s="435"/>
      <c r="CP601" s="435"/>
      <c r="CQ601" s="435"/>
      <c r="CR601" s="435"/>
      <c r="CS601" s="435"/>
      <c r="CT601" s="435"/>
      <c r="CU601" s="435"/>
      <c r="CV601" s="435"/>
      <c r="CW601" s="435"/>
      <c r="CX601" s="128"/>
      <c r="DH601" s="128"/>
      <c r="DR601" s="434"/>
      <c r="DS601" s="435"/>
      <c r="DT601" s="435"/>
      <c r="DU601" s="435"/>
      <c r="DV601" s="435"/>
      <c r="DW601" s="435"/>
      <c r="DX601" s="435"/>
      <c r="DY601" s="435"/>
      <c r="DZ601" s="435"/>
      <c r="EA601" s="435"/>
      <c r="EB601" s="434"/>
      <c r="EC601" s="435"/>
      <c r="ED601" s="435"/>
      <c r="EE601" s="435"/>
      <c r="EF601" s="435"/>
      <c r="EG601" s="435"/>
      <c r="EH601" s="435"/>
      <c r="EI601" s="435"/>
      <c r="EJ601" s="435"/>
      <c r="EK601" s="435"/>
      <c r="EL601" s="128"/>
      <c r="EV601" s="128"/>
      <c r="FF601" s="128"/>
      <c r="FP601" s="128"/>
      <c r="FZ601" s="128"/>
      <c r="GJ601" s="128"/>
      <c r="GT601" s="128"/>
      <c r="HD601" s="128"/>
      <c r="HN601" s="128"/>
      <c r="HX601" s="128"/>
      <c r="IH601" s="128"/>
      <c r="IR601" s="128"/>
      <c r="JB601" s="128"/>
      <c r="JL601" s="128"/>
      <c r="JV601" s="128"/>
      <c r="KF601" s="128"/>
    </row>
    <row xmlns:x14ac="http://schemas.microsoft.com/office/spreadsheetml/2009/9/ac" r="602" s="3" customFormat="true" x14ac:dyDescent="0.25">
      <c r="A602" s="389"/>
      <c r="B602" s="128"/>
      <c r="L602" s="128"/>
      <c r="V602" s="128"/>
      <c r="AF602" s="128"/>
      <c r="AP602" s="434"/>
      <c r="AQ602" s="435"/>
      <c r="AR602" s="435"/>
      <c r="AS602" s="435"/>
      <c r="AT602" s="435"/>
      <c r="AU602" s="435"/>
      <c r="AV602" s="435"/>
      <c r="AW602" s="435"/>
      <c r="AX602" s="435"/>
      <c r="AY602" s="435"/>
      <c r="AZ602" s="434"/>
      <c r="BA602" s="435"/>
      <c r="BB602" s="435"/>
      <c r="BC602" s="435"/>
      <c r="BD602" s="435"/>
      <c r="BE602" s="435"/>
      <c r="BF602" s="435"/>
      <c r="BG602" s="435"/>
      <c r="BH602" s="435"/>
      <c r="BI602" s="435"/>
      <c r="BJ602" s="128"/>
      <c r="BT602" s="128"/>
      <c r="BU602" s="128"/>
      <c r="BV602" s="128"/>
      <c r="BW602" s="128"/>
      <c r="BX602" s="128"/>
      <c r="BY602" s="128"/>
      <c r="BZ602" s="128"/>
      <c r="CA602" s="128"/>
      <c r="CD602" s="434"/>
      <c r="CE602" s="435"/>
      <c r="CF602" s="435"/>
      <c r="CG602" s="435"/>
      <c r="CH602" s="435"/>
      <c r="CI602" s="435"/>
      <c r="CJ602" s="435"/>
      <c r="CK602" s="435"/>
      <c r="CL602" s="435"/>
      <c r="CM602" s="435"/>
      <c r="CN602" s="434"/>
      <c r="CO602" s="435"/>
      <c r="CP602" s="435"/>
      <c r="CQ602" s="435"/>
      <c r="CR602" s="435"/>
      <c r="CS602" s="435"/>
      <c r="CT602" s="435"/>
      <c r="CU602" s="435"/>
      <c r="CV602" s="435"/>
      <c r="CW602" s="435"/>
      <c r="CX602" s="128"/>
      <c r="DH602" s="128"/>
      <c r="DR602" s="434"/>
      <c r="DS602" s="435"/>
      <c r="DT602" s="435"/>
      <c r="DU602" s="435"/>
      <c r="DV602" s="435"/>
      <c r="DW602" s="435"/>
      <c r="DX602" s="435"/>
      <c r="DY602" s="435"/>
      <c r="DZ602" s="435"/>
      <c r="EA602" s="435"/>
      <c r="EB602" s="434"/>
      <c r="EC602" s="435"/>
      <c r="ED602" s="435"/>
      <c r="EE602" s="435"/>
      <c r="EF602" s="435"/>
      <c r="EG602" s="435"/>
      <c r="EH602" s="435"/>
      <c r="EI602" s="435"/>
      <c r="EJ602" s="435"/>
      <c r="EK602" s="435"/>
      <c r="EL602" s="128"/>
      <c r="EV602" s="128"/>
      <c r="FF602" s="128"/>
      <c r="FP602" s="128"/>
      <c r="FZ602" s="128"/>
      <c r="GJ602" s="128"/>
      <c r="GT602" s="128"/>
      <c r="HD602" s="128"/>
      <c r="HN602" s="128"/>
      <c r="HX602" s="128"/>
      <c r="IH602" s="128"/>
      <c r="IR602" s="128"/>
      <c r="JB602" s="128"/>
      <c r="JL602" s="128"/>
      <c r="JV602" s="128"/>
      <c r="KF602" s="128"/>
    </row>
    <row xmlns:x14ac="http://schemas.microsoft.com/office/spreadsheetml/2009/9/ac" r="603" s="3" customFormat="true" x14ac:dyDescent="0.25">
      <c r="A603" s="389"/>
      <c r="B603" s="128"/>
      <c r="L603" s="128"/>
      <c r="V603" s="128"/>
      <c r="AF603" s="128"/>
      <c r="AP603" s="434"/>
      <c r="AQ603" s="435"/>
      <c r="AR603" s="435"/>
      <c r="AS603" s="435"/>
      <c r="AT603" s="435"/>
      <c r="AU603" s="435"/>
      <c r="AV603" s="435"/>
      <c r="AW603" s="435"/>
      <c r="AX603" s="435"/>
      <c r="AY603" s="435"/>
      <c r="AZ603" s="434"/>
      <c r="BA603" s="435"/>
      <c r="BB603" s="435"/>
      <c r="BC603" s="435"/>
      <c r="BD603" s="435"/>
      <c r="BE603" s="435"/>
      <c r="BF603" s="435"/>
      <c r="BG603" s="435"/>
      <c r="BH603" s="435"/>
      <c r="BI603" s="435"/>
      <c r="BJ603" s="128"/>
      <c r="BT603" s="128"/>
      <c r="BU603" s="128"/>
      <c r="BV603" s="128"/>
      <c r="BW603" s="128"/>
      <c r="BX603" s="128"/>
      <c r="BY603" s="128"/>
      <c r="BZ603" s="128"/>
      <c r="CA603" s="128"/>
      <c r="CD603" s="434"/>
      <c r="CE603" s="435"/>
      <c r="CF603" s="435"/>
      <c r="CG603" s="435"/>
      <c r="CH603" s="435"/>
      <c r="CI603" s="435"/>
      <c r="CJ603" s="435"/>
      <c r="CK603" s="435"/>
      <c r="CL603" s="435"/>
      <c r="CM603" s="435"/>
      <c r="CN603" s="434"/>
      <c r="CO603" s="435"/>
      <c r="CP603" s="435"/>
      <c r="CQ603" s="435"/>
      <c r="CR603" s="435"/>
      <c r="CS603" s="435"/>
      <c r="CT603" s="435"/>
      <c r="CU603" s="435"/>
      <c r="CV603" s="435"/>
      <c r="CW603" s="435"/>
      <c r="CX603" s="128"/>
      <c r="DH603" s="128"/>
      <c r="DR603" s="434"/>
      <c r="DS603" s="435"/>
      <c r="DT603" s="435"/>
      <c r="DU603" s="435"/>
      <c r="DV603" s="435"/>
      <c r="DW603" s="435"/>
      <c r="DX603" s="435"/>
      <c r="DY603" s="435"/>
      <c r="DZ603" s="435"/>
      <c r="EA603" s="435"/>
      <c r="EB603" s="434"/>
      <c r="EC603" s="435"/>
      <c r="ED603" s="435"/>
      <c r="EE603" s="435"/>
      <c r="EF603" s="435"/>
      <c r="EG603" s="435"/>
      <c r="EH603" s="435"/>
      <c r="EI603" s="435"/>
      <c r="EJ603" s="435"/>
      <c r="EK603" s="435"/>
      <c r="EL603" s="128"/>
      <c r="EV603" s="128"/>
      <c r="FF603" s="128"/>
      <c r="FP603" s="128"/>
      <c r="FZ603" s="128"/>
      <c r="GJ603" s="128"/>
      <c r="GT603" s="128"/>
      <c r="HD603" s="128"/>
      <c r="HN603" s="128"/>
      <c r="HX603" s="128"/>
      <c r="IH603" s="128"/>
      <c r="IR603" s="128"/>
      <c r="JB603" s="128"/>
      <c r="JL603" s="128"/>
      <c r="JV603" s="128"/>
      <c r="KF603" s="128"/>
    </row>
    <row xmlns:x14ac="http://schemas.microsoft.com/office/spreadsheetml/2009/9/ac" r="604" s="3" customFormat="true" x14ac:dyDescent="0.25">
      <c r="A604" s="389"/>
      <c r="B604" s="128"/>
      <c r="L604" s="128"/>
      <c r="V604" s="128"/>
      <c r="AF604" s="128"/>
      <c r="AP604" s="434"/>
      <c r="AQ604" s="435"/>
      <c r="AR604" s="435"/>
      <c r="AS604" s="435"/>
      <c r="AT604" s="435"/>
      <c r="AU604" s="435"/>
      <c r="AV604" s="435"/>
      <c r="AW604" s="435"/>
      <c r="AX604" s="435"/>
      <c r="AY604" s="435"/>
      <c r="AZ604" s="434"/>
      <c r="BA604" s="435"/>
      <c r="BB604" s="435"/>
      <c r="BC604" s="435"/>
      <c r="BD604" s="435"/>
      <c r="BE604" s="435"/>
      <c r="BF604" s="435"/>
      <c r="BG604" s="435"/>
      <c r="BH604" s="435"/>
      <c r="BI604" s="435"/>
      <c r="BJ604" s="128"/>
      <c r="BT604" s="128"/>
      <c r="BU604" s="128"/>
      <c r="BV604" s="128"/>
      <c r="BW604" s="128"/>
      <c r="BX604" s="128"/>
      <c r="BY604" s="128"/>
      <c r="BZ604" s="128"/>
      <c r="CA604" s="128"/>
      <c r="CD604" s="434"/>
      <c r="CE604" s="435"/>
      <c r="CF604" s="435"/>
      <c r="CG604" s="435"/>
      <c r="CH604" s="435"/>
      <c r="CI604" s="435"/>
      <c r="CJ604" s="435"/>
      <c r="CK604" s="435"/>
      <c r="CL604" s="435"/>
      <c r="CM604" s="435"/>
      <c r="CN604" s="434"/>
      <c r="CO604" s="435"/>
      <c r="CP604" s="435"/>
      <c r="CQ604" s="435"/>
      <c r="CR604" s="435"/>
      <c r="CS604" s="435"/>
      <c r="CT604" s="435"/>
      <c r="CU604" s="435"/>
      <c r="CV604" s="435"/>
      <c r="CW604" s="435"/>
      <c r="CX604" s="128"/>
      <c r="DH604" s="128"/>
      <c r="DR604" s="434"/>
      <c r="DS604" s="435"/>
      <c r="DT604" s="435"/>
      <c r="DU604" s="435"/>
      <c r="DV604" s="435"/>
      <c r="DW604" s="435"/>
      <c r="DX604" s="435"/>
      <c r="DY604" s="435"/>
      <c r="DZ604" s="435"/>
      <c r="EA604" s="435"/>
      <c r="EB604" s="434"/>
      <c r="EC604" s="435"/>
      <c r="ED604" s="435"/>
      <c r="EE604" s="435"/>
      <c r="EF604" s="435"/>
      <c r="EG604" s="435"/>
      <c r="EH604" s="435"/>
      <c r="EI604" s="435"/>
      <c r="EJ604" s="435"/>
      <c r="EK604" s="435"/>
      <c r="EL604" s="128"/>
      <c r="EV604" s="128"/>
      <c r="FF604" s="128"/>
      <c r="FP604" s="128"/>
      <c r="FZ604" s="128"/>
      <c r="GJ604" s="128"/>
      <c r="GT604" s="128"/>
      <c r="HD604" s="128"/>
      <c r="HN604" s="128"/>
      <c r="HX604" s="128"/>
      <c r="IH604" s="128"/>
      <c r="IR604" s="128"/>
      <c r="JB604" s="128"/>
      <c r="JL604" s="128"/>
      <c r="JV604" s="128"/>
      <c r="KF604" s="128"/>
    </row>
    <row xmlns:x14ac="http://schemas.microsoft.com/office/spreadsheetml/2009/9/ac" r="605" s="3" customFormat="true" x14ac:dyDescent="0.25">
      <c r="A605" s="389"/>
      <c r="B605" s="128"/>
      <c r="L605" s="128"/>
      <c r="V605" s="128"/>
      <c r="AF605" s="128"/>
      <c r="AP605" s="434"/>
      <c r="AQ605" s="435"/>
      <c r="AR605" s="435"/>
      <c r="AS605" s="435"/>
      <c r="AT605" s="435"/>
      <c r="AU605" s="435"/>
      <c r="AV605" s="435"/>
      <c r="AW605" s="435"/>
      <c r="AX605" s="435"/>
      <c r="AY605" s="435"/>
      <c r="AZ605" s="434"/>
      <c r="BA605" s="435"/>
      <c r="BB605" s="435"/>
      <c r="BC605" s="435"/>
      <c r="BD605" s="435"/>
      <c r="BE605" s="435"/>
      <c r="BF605" s="435"/>
      <c r="BG605" s="435"/>
      <c r="BH605" s="435"/>
      <c r="BI605" s="435"/>
      <c r="BJ605" s="128"/>
      <c r="BT605" s="128"/>
      <c r="BU605" s="128"/>
      <c r="BV605" s="128"/>
      <c r="BW605" s="128"/>
      <c r="BX605" s="128"/>
      <c r="BY605" s="128"/>
      <c r="BZ605" s="128"/>
      <c r="CA605" s="128"/>
      <c r="CD605" s="434"/>
      <c r="CE605" s="435"/>
      <c r="CF605" s="435"/>
      <c r="CG605" s="435"/>
      <c r="CH605" s="435"/>
      <c r="CI605" s="435"/>
      <c r="CJ605" s="435"/>
      <c r="CK605" s="435"/>
      <c r="CL605" s="435"/>
      <c r="CM605" s="435"/>
      <c r="CN605" s="434"/>
      <c r="CO605" s="435"/>
      <c r="CP605" s="435"/>
      <c r="CQ605" s="435"/>
      <c r="CR605" s="435"/>
      <c r="CS605" s="435"/>
      <c r="CT605" s="435"/>
      <c r="CU605" s="435"/>
      <c r="CV605" s="435"/>
      <c r="CW605" s="435"/>
      <c r="CX605" s="128"/>
      <c r="DH605" s="128"/>
      <c r="DR605" s="434"/>
      <c r="DS605" s="435"/>
      <c r="DT605" s="435"/>
      <c r="DU605" s="435"/>
      <c r="DV605" s="435"/>
      <c r="DW605" s="435"/>
      <c r="DX605" s="435"/>
      <c r="DY605" s="435"/>
      <c r="DZ605" s="435"/>
      <c r="EA605" s="435"/>
      <c r="EB605" s="434"/>
      <c r="EC605" s="435"/>
      <c r="ED605" s="435"/>
      <c r="EE605" s="435"/>
      <c r="EF605" s="435"/>
      <c r="EG605" s="435"/>
      <c r="EH605" s="435"/>
      <c r="EI605" s="435"/>
      <c r="EJ605" s="435"/>
      <c r="EK605" s="435"/>
      <c r="EL605" s="128"/>
      <c r="EV605" s="128"/>
      <c r="FF605" s="128"/>
      <c r="FP605" s="128"/>
      <c r="FZ605" s="128"/>
      <c r="GJ605" s="128"/>
      <c r="GT605" s="128"/>
      <c r="HD605" s="128"/>
      <c r="HN605" s="128"/>
      <c r="HX605" s="128"/>
      <c r="IH605" s="128"/>
      <c r="IR605" s="128"/>
      <c r="JB605" s="128"/>
      <c r="JL605" s="128"/>
      <c r="JV605" s="128"/>
      <c r="KF605" s="128"/>
    </row>
    <row xmlns:x14ac="http://schemas.microsoft.com/office/spreadsheetml/2009/9/ac" r="606" s="3" customFormat="true" x14ac:dyDescent="0.25">
      <c r="A606" s="389"/>
      <c r="B606" s="128"/>
      <c r="L606" s="128"/>
      <c r="V606" s="128"/>
      <c r="AF606" s="128"/>
      <c r="AP606" s="434"/>
      <c r="AQ606" s="435"/>
      <c r="AR606" s="435"/>
      <c r="AS606" s="435"/>
      <c r="AT606" s="435"/>
      <c r="AU606" s="435"/>
      <c r="AV606" s="435"/>
      <c r="AW606" s="435"/>
      <c r="AX606" s="435"/>
      <c r="AY606" s="435"/>
      <c r="AZ606" s="434"/>
      <c r="BA606" s="435"/>
      <c r="BB606" s="435"/>
      <c r="BC606" s="435"/>
      <c r="BD606" s="435"/>
      <c r="BE606" s="435"/>
      <c r="BF606" s="435"/>
      <c r="BG606" s="435"/>
      <c r="BH606" s="435"/>
      <c r="BI606" s="435"/>
      <c r="BJ606" s="128"/>
      <c r="BT606" s="128"/>
      <c r="BU606" s="128"/>
      <c r="BV606" s="128"/>
      <c r="BW606" s="128"/>
      <c r="BX606" s="128"/>
      <c r="BY606" s="128"/>
      <c r="BZ606" s="128"/>
      <c r="CA606" s="128"/>
      <c r="CD606" s="434"/>
      <c r="CE606" s="435"/>
      <c r="CF606" s="435"/>
      <c r="CG606" s="435"/>
      <c r="CH606" s="435"/>
      <c r="CI606" s="435"/>
      <c r="CJ606" s="435"/>
      <c r="CK606" s="435"/>
      <c r="CL606" s="435"/>
      <c r="CM606" s="435"/>
      <c r="CN606" s="434"/>
      <c r="CO606" s="435"/>
      <c r="CP606" s="435"/>
      <c r="CQ606" s="435"/>
      <c r="CR606" s="435"/>
      <c r="CS606" s="435"/>
      <c r="CT606" s="435"/>
      <c r="CU606" s="435"/>
      <c r="CV606" s="435"/>
      <c r="CW606" s="435"/>
      <c r="CX606" s="128"/>
      <c r="DH606" s="128"/>
      <c r="DR606" s="434"/>
      <c r="DS606" s="435"/>
      <c r="DT606" s="435"/>
      <c r="DU606" s="435"/>
      <c r="DV606" s="435"/>
      <c r="DW606" s="435"/>
      <c r="DX606" s="435"/>
      <c r="DY606" s="435"/>
      <c r="DZ606" s="435"/>
      <c r="EA606" s="435"/>
      <c r="EB606" s="434"/>
      <c r="EC606" s="435"/>
      <c r="ED606" s="435"/>
      <c r="EE606" s="435"/>
      <c r="EF606" s="435"/>
      <c r="EG606" s="435"/>
      <c r="EH606" s="435"/>
      <c r="EI606" s="435"/>
      <c r="EJ606" s="435"/>
      <c r="EK606" s="435"/>
      <c r="EL606" s="128"/>
      <c r="EV606" s="128"/>
      <c r="FF606" s="128"/>
      <c r="FP606" s="128"/>
      <c r="FZ606" s="128"/>
      <c r="GJ606" s="128"/>
      <c r="GT606" s="128"/>
      <c r="HD606" s="128"/>
      <c r="HN606" s="128"/>
      <c r="HX606" s="128"/>
      <c r="IH606" s="128"/>
      <c r="IR606" s="128"/>
      <c r="JB606" s="128"/>
      <c r="JL606" s="128"/>
      <c r="JV606" s="128"/>
      <c r="KF606" s="128"/>
    </row>
    <row xmlns:x14ac="http://schemas.microsoft.com/office/spreadsheetml/2009/9/ac" r="607" s="3" customFormat="true" x14ac:dyDescent="0.25">
      <c r="A607" s="389"/>
      <c r="B607" s="128"/>
      <c r="L607" s="128"/>
      <c r="V607" s="128"/>
      <c r="AF607" s="128"/>
      <c r="AP607" s="434"/>
      <c r="AQ607" s="435"/>
      <c r="AR607" s="435"/>
      <c r="AS607" s="435"/>
      <c r="AT607" s="435"/>
      <c r="AU607" s="435"/>
      <c r="AV607" s="435"/>
      <c r="AW607" s="435"/>
      <c r="AX607" s="435"/>
      <c r="AY607" s="435"/>
      <c r="AZ607" s="434"/>
      <c r="BA607" s="435"/>
      <c r="BB607" s="435"/>
      <c r="BC607" s="435"/>
      <c r="BD607" s="435"/>
      <c r="BE607" s="435"/>
      <c r="BF607" s="435"/>
      <c r="BG607" s="435"/>
      <c r="BH607" s="435"/>
      <c r="BI607" s="435"/>
      <c r="BJ607" s="128"/>
      <c r="BT607" s="128"/>
      <c r="BU607" s="128"/>
      <c r="BV607" s="128"/>
      <c r="BW607" s="128"/>
      <c r="BX607" s="128"/>
      <c r="BY607" s="128"/>
      <c r="BZ607" s="128"/>
      <c r="CA607" s="128"/>
      <c r="CD607" s="434"/>
      <c r="CE607" s="435"/>
      <c r="CF607" s="435"/>
      <c r="CG607" s="435"/>
      <c r="CH607" s="435"/>
      <c r="CI607" s="435"/>
      <c r="CJ607" s="435"/>
      <c r="CK607" s="435"/>
      <c r="CL607" s="435"/>
      <c r="CM607" s="435"/>
      <c r="CN607" s="434"/>
      <c r="CO607" s="435"/>
      <c r="CP607" s="435"/>
      <c r="CQ607" s="435"/>
      <c r="CR607" s="435"/>
      <c r="CS607" s="435"/>
      <c r="CT607" s="435"/>
      <c r="CU607" s="435"/>
      <c r="CV607" s="435"/>
      <c r="CW607" s="435"/>
      <c r="CX607" s="128"/>
      <c r="DH607" s="128"/>
      <c r="DR607" s="434"/>
      <c r="DS607" s="435"/>
      <c r="DT607" s="435"/>
      <c r="DU607" s="435"/>
      <c r="DV607" s="435"/>
      <c r="DW607" s="435"/>
      <c r="DX607" s="435"/>
      <c r="DY607" s="435"/>
      <c r="DZ607" s="435"/>
      <c r="EA607" s="435"/>
      <c r="EB607" s="434"/>
      <c r="EC607" s="435"/>
      <c r="ED607" s="435"/>
      <c r="EE607" s="435"/>
      <c r="EF607" s="435"/>
      <c r="EG607" s="435"/>
      <c r="EH607" s="435"/>
      <c r="EI607" s="435"/>
      <c r="EJ607" s="435"/>
      <c r="EK607" s="435"/>
      <c r="EL607" s="128"/>
      <c r="EV607" s="128"/>
      <c r="FF607" s="128"/>
      <c r="FP607" s="128"/>
      <c r="FZ607" s="128"/>
      <c r="GJ607" s="128"/>
      <c r="GT607" s="128"/>
      <c r="HD607" s="128"/>
      <c r="HN607" s="128"/>
      <c r="HX607" s="128"/>
      <c r="IH607" s="128"/>
      <c r="IR607" s="128"/>
      <c r="JB607" s="128"/>
      <c r="JL607" s="128"/>
      <c r="JV607" s="128"/>
      <c r="KF607" s="128"/>
    </row>
    <row xmlns:x14ac="http://schemas.microsoft.com/office/spreadsheetml/2009/9/ac" r="608" s="3" customFormat="true" x14ac:dyDescent="0.25">
      <c r="A608" s="389"/>
      <c r="B608" s="128"/>
      <c r="L608" s="128"/>
      <c r="V608" s="128"/>
      <c r="AF608" s="128"/>
      <c r="AP608" s="434"/>
      <c r="AQ608" s="435"/>
      <c r="AR608" s="435"/>
      <c r="AS608" s="435"/>
      <c r="AT608" s="435"/>
      <c r="AU608" s="435"/>
      <c r="AV608" s="435"/>
      <c r="AW608" s="435"/>
      <c r="AX608" s="435"/>
      <c r="AY608" s="435"/>
      <c r="AZ608" s="434"/>
      <c r="BA608" s="435"/>
      <c r="BB608" s="435"/>
      <c r="BC608" s="435"/>
      <c r="BD608" s="435"/>
      <c r="BE608" s="435"/>
      <c r="BF608" s="435"/>
      <c r="BG608" s="435"/>
      <c r="BH608" s="435"/>
      <c r="BI608" s="435"/>
      <c r="BJ608" s="128"/>
      <c r="BT608" s="128"/>
      <c r="BU608" s="128"/>
      <c r="BV608" s="128"/>
      <c r="BW608" s="128"/>
      <c r="BX608" s="128"/>
      <c r="BY608" s="128"/>
      <c r="BZ608" s="128"/>
      <c r="CA608" s="128"/>
      <c r="CD608" s="434"/>
      <c r="CE608" s="435"/>
      <c r="CF608" s="435"/>
      <c r="CG608" s="435"/>
      <c r="CH608" s="435"/>
      <c r="CI608" s="435"/>
      <c r="CJ608" s="435"/>
      <c r="CK608" s="435"/>
      <c r="CL608" s="435"/>
      <c r="CM608" s="435"/>
      <c r="CN608" s="434"/>
      <c r="CO608" s="435"/>
      <c r="CP608" s="435"/>
      <c r="CQ608" s="435"/>
      <c r="CR608" s="435"/>
      <c r="CS608" s="435"/>
      <c r="CT608" s="435"/>
      <c r="CU608" s="435"/>
      <c r="CV608" s="435"/>
      <c r="CW608" s="435"/>
      <c r="CX608" s="128"/>
      <c r="DH608" s="128"/>
      <c r="DR608" s="434"/>
      <c r="DS608" s="435"/>
      <c r="DT608" s="435"/>
      <c r="DU608" s="435"/>
      <c r="DV608" s="435"/>
      <c r="DW608" s="435"/>
      <c r="DX608" s="435"/>
      <c r="DY608" s="435"/>
      <c r="DZ608" s="435"/>
      <c r="EA608" s="435"/>
      <c r="EB608" s="434"/>
      <c r="EC608" s="435"/>
      <c r="ED608" s="435"/>
      <c r="EE608" s="435"/>
      <c r="EF608" s="435"/>
      <c r="EG608" s="435"/>
      <c r="EH608" s="435"/>
      <c r="EI608" s="435"/>
      <c r="EJ608" s="435"/>
      <c r="EK608" s="435"/>
      <c r="EL608" s="128"/>
      <c r="EV608" s="128"/>
      <c r="FF608" s="128"/>
      <c r="FP608" s="128"/>
      <c r="FZ608" s="128"/>
      <c r="GJ608" s="128"/>
      <c r="GT608" s="128"/>
      <c r="HD608" s="128"/>
      <c r="HN608" s="128"/>
      <c r="HX608" s="128"/>
      <c r="IH608" s="128"/>
      <c r="IR608" s="128"/>
      <c r="JB608" s="128"/>
      <c r="JL608" s="128"/>
      <c r="JV608" s="128"/>
      <c r="KF608" s="128"/>
    </row>
    <row xmlns:x14ac="http://schemas.microsoft.com/office/spreadsheetml/2009/9/ac" r="609" s="3" customFormat="true" x14ac:dyDescent="0.25">
      <c r="A609" s="389"/>
      <c r="B609" s="128"/>
      <c r="L609" s="128"/>
      <c r="V609" s="128"/>
      <c r="AF609" s="128"/>
      <c r="AP609" s="434"/>
      <c r="AQ609" s="435"/>
      <c r="AR609" s="435"/>
      <c r="AS609" s="435"/>
      <c r="AT609" s="435"/>
      <c r="AU609" s="435"/>
      <c r="AV609" s="435"/>
      <c r="AW609" s="435"/>
      <c r="AX609" s="435"/>
      <c r="AY609" s="435"/>
      <c r="AZ609" s="434"/>
      <c r="BA609" s="435"/>
      <c r="BB609" s="435"/>
      <c r="BC609" s="435"/>
      <c r="BD609" s="435"/>
      <c r="BE609" s="435"/>
      <c r="BF609" s="435"/>
      <c r="BG609" s="435"/>
      <c r="BH609" s="435"/>
      <c r="BI609" s="435"/>
      <c r="BJ609" s="128"/>
      <c r="BT609" s="128"/>
      <c r="BU609" s="128"/>
      <c r="BV609" s="128"/>
      <c r="BW609" s="128"/>
      <c r="BX609" s="128"/>
      <c r="BY609" s="128"/>
      <c r="BZ609" s="128"/>
      <c r="CA609" s="128"/>
      <c r="CD609" s="434"/>
      <c r="CE609" s="435"/>
      <c r="CF609" s="435"/>
      <c r="CG609" s="435"/>
      <c r="CH609" s="435"/>
      <c r="CI609" s="435"/>
      <c r="CJ609" s="435"/>
      <c r="CK609" s="435"/>
      <c r="CL609" s="435"/>
      <c r="CM609" s="435"/>
      <c r="CN609" s="434"/>
      <c r="CO609" s="435"/>
      <c r="CP609" s="435"/>
      <c r="CQ609" s="435"/>
      <c r="CR609" s="435"/>
      <c r="CS609" s="435"/>
      <c r="CT609" s="435"/>
      <c r="CU609" s="435"/>
      <c r="CV609" s="435"/>
      <c r="CW609" s="435"/>
      <c r="CX609" s="128"/>
      <c r="DH609" s="128"/>
      <c r="DR609" s="434"/>
      <c r="DS609" s="435"/>
      <c r="DT609" s="435"/>
      <c r="DU609" s="435"/>
      <c r="DV609" s="435"/>
      <c r="DW609" s="435"/>
      <c r="DX609" s="435"/>
      <c r="DY609" s="435"/>
      <c r="DZ609" s="435"/>
      <c r="EA609" s="435"/>
      <c r="EB609" s="434"/>
      <c r="EC609" s="435"/>
      <c r="ED609" s="435"/>
      <c r="EE609" s="435"/>
      <c r="EF609" s="435"/>
      <c r="EG609" s="435"/>
      <c r="EH609" s="435"/>
      <c r="EI609" s="435"/>
      <c r="EJ609" s="435"/>
      <c r="EK609" s="435"/>
      <c r="EL609" s="128"/>
      <c r="EV609" s="128"/>
      <c r="FF609" s="128"/>
      <c r="FP609" s="128"/>
      <c r="FZ609" s="128"/>
      <c r="GJ609" s="128"/>
      <c r="GT609" s="128"/>
      <c r="HD609" s="128"/>
      <c r="HN609" s="128"/>
      <c r="HX609" s="128"/>
      <c r="IH609" s="128"/>
      <c r="IR609" s="128"/>
      <c r="JB609" s="128"/>
      <c r="JL609" s="128"/>
      <c r="JV609" s="128"/>
      <c r="KF609" s="128"/>
    </row>
    <row xmlns:x14ac="http://schemas.microsoft.com/office/spreadsheetml/2009/9/ac" r="610" s="3" customFormat="true" x14ac:dyDescent="0.25">
      <c r="A610" s="389"/>
      <c r="B610" s="128"/>
      <c r="L610" s="128"/>
      <c r="V610" s="128"/>
      <c r="AF610" s="128"/>
      <c r="AP610" s="434"/>
      <c r="AQ610" s="435"/>
      <c r="AR610" s="435"/>
      <c r="AS610" s="435"/>
      <c r="AT610" s="435"/>
      <c r="AU610" s="435"/>
      <c r="AV610" s="435"/>
      <c r="AW610" s="435"/>
      <c r="AX610" s="435"/>
      <c r="AY610" s="435"/>
      <c r="AZ610" s="434"/>
      <c r="BA610" s="435"/>
      <c r="BB610" s="435"/>
      <c r="BC610" s="435"/>
      <c r="BD610" s="435"/>
      <c r="BE610" s="435"/>
      <c r="BF610" s="435"/>
      <c r="BG610" s="435"/>
      <c r="BH610" s="435"/>
      <c r="BI610" s="435"/>
      <c r="BJ610" s="128"/>
      <c r="BT610" s="128"/>
      <c r="BU610" s="128"/>
      <c r="BV610" s="128"/>
      <c r="BW610" s="128"/>
      <c r="BX610" s="128"/>
      <c r="BY610" s="128"/>
      <c r="BZ610" s="128"/>
      <c r="CA610" s="128"/>
      <c r="CD610" s="434"/>
      <c r="CE610" s="435"/>
      <c r="CF610" s="435"/>
      <c r="CG610" s="435"/>
      <c r="CH610" s="435"/>
      <c r="CI610" s="435"/>
      <c r="CJ610" s="435"/>
      <c r="CK610" s="435"/>
      <c r="CL610" s="435"/>
      <c r="CM610" s="435"/>
      <c r="CN610" s="434"/>
      <c r="CO610" s="435"/>
      <c r="CP610" s="435"/>
      <c r="CQ610" s="435"/>
      <c r="CR610" s="435"/>
      <c r="CS610" s="435"/>
      <c r="CT610" s="435"/>
      <c r="CU610" s="435"/>
      <c r="CV610" s="435"/>
      <c r="CW610" s="435"/>
      <c r="CX610" s="128"/>
      <c r="DH610" s="128"/>
      <c r="DR610" s="434"/>
      <c r="DS610" s="435"/>
      <c r="DT610" s="435"/>
      <c r="DU610" s="435"/>
      <c r="DV610" s="435"/>
      <c r="DW610" s="435"/>
      <c r="DX610" s="435"/>
      <c r="DY610" s="435"/>
      <c r="DZ610" s="435"/>
      <c r="EA610" s="435"/>
      <c r="EB610" s="434"/>
      <c r="EC610" s="435"/>
      <c r="ED610" s="435"/>
      <c r="EE610" s="435"/>
      <c r="EF610" s="435"/>
      <c r="EG610" s="435"/>
      <c r="EH610" s="435"/>
      <c r="EI610" s="435"/>
      <c r="EJ610" s="435"/>
      <c r="EK610" s="435"/>
      <c r="EL610" s="128"/>
      <c r="EV610" s="128"/>
      <c r="FF610" s="128"/>
      <c r="FP610" s="128"/>
      <c r="FZ610" s="128"/>
      <c r="GJ610" s="128"/>
      <c r="GT610" s="128"/>
      <c r="HD610" s="128"/>
      <c r="HN610" s="128"/>
      <c r="HX610" s="128"/>
      <c r="IH610" s="128"/>
      <c r="IR610" s="128"/>
      <c r="JB610" s="128"/>
      <c r="JL610" s="128"/>
      <c r="JV610" s="128"/>
      <c r="KF610" s="128"/>
    </row>
    <row xmlns:x14ac="http://schemas.microsoft.com/office/spreadsheetml/2009/9/ac" r="611" s="3" customFormat="true" x14ac:dyDescent="0.25">
      <c r="A611" s="389"/>
      <c r="B611" s="128"/>
      <c r="L611" s="128"/>
      <c r="V611" s="128"/>
      <c r="AF611" s="128"/>
      <c r="AP611" s="434"/>
      <c r="AQ611" s="435"/>
      <c r="AR611" s="435"/>
      <c r="AS611" s="435"/>
      <c r="AT611" s="435"/>
      <c r="AU611" s="435"/>
      <c r="AV611" s="435"/>
      <c r="AW611" s="435"/>
      <c r="AX611" s="435"/>
      <c r="AY611" s="435"/>
      <c r="AZ611" s="434"/>
      <c r="BA611" s="435"/>
      <c r="BB611" s="435"/>
      <c r="BC611" s="435"/>
      <c r="BD611" s="435"/>
      <c r="BE611" s="435"/>
      <c r="BF611" s="435"/>
      <c r="BG611" s="435"/>
      <c r="BH611" s="435"/>
      <c r="BI611" s="435"/>
      <c r="BJ611" s="128"/>
      <c r="BT611" s="128"/>
      <c r="BU611" s="128"/>
      <c r="BV611" s="128"/>
      <c r="BW611" s="128"/>
      <c r="BX611" s="128"/>
      <c r="BY611" s="128"/>
      <c r="BZ611" s="128"/>
      <c r="CA611" s="128"/>
      <c r="CD611" s="434"/>
      <c r="CE611" s="435"/>
      <c r="CF611" s="435"/>
      <c r="CG611" s="435"/>
      <c r="CH611" s="435"/>
      <c r="CI611" s="435"/>
      <c r="CJ611" s="435"/>
      <c r="CK611" s="435"/>
      <c r="CL611" s="435"/>
      <c r="CM611" s="435"/>
      <c r="CN611" s="434"/>
      <c r="CO611" s="435"/>
      <c r="CP611" s="435"/>
      <c r="CQ611" s="435"/>
      <c r="CR611" s="435"/>
      <c r="CS611" s="435"/>
      <c r="CT611" s="435"/>
      <c r="CU611" s="435"/>
      <c r="CV611" s="435"/>
      <c r="CW611" s="435"/>
      <c r="CX611" s="128"/>
      <c r="DH611" s="128"/>
      <c r="DR611" s="434"/>
      <c r="DS611" s="435"/>
      <c r="DT611" s="435"/>
      <c r="DU611" s="435"/>
      <c r="DV611" s="435"/>
      <c r="DW611" s="435"/>
      <c r="DX611" s="435"/>
      <c r="DY611" s="435"/>
      <c r="DZ611" s="435"/>
      <c r="EA611" s="435"/>
      <c r="EB611" s="434"/>
      <c r="EC611" s="435"/>
      <c r="ED611" s="435"/>
      <c r="EE611" s="435"/>
      <c r="EF611" s="435"/>
      <c r="EG611" s="435"/>
      <c r="EH611" s="435"/>
      <c r="EI611" s="435"/>
      <c r="EJ611" s="435"/>
      <c r="EK611" s="435"/>
      <c r="EL611" s="128"/>
      <c r="EV611" s="128"/>
      <c r="FF611" s="128"/>
      <c r="FP611" s="128"/>
      <c r="FZ611" s="128"/>
      <c r="GJ611" s="128"/>
      <c r="GT611" s="128"/>
      <c r="HD611" s="128"/>
      <c r="HN611" s="128"/>
      <c r="HX611" s="128"/>
      <c r="IH611" s="128"/>
      <c r="IR611" s="128"/>
      <c r="JB611" s="128"/>
      <c r="JL611" s="128"/>
      <c r="JV611" s="128"/>
      <c r="KF611" s="128"/>
    </row>
    <row xmlns:x14ac="http://schemas.microsoft.com/office/spreadsheetml/2009/9/ac" r="612" s="3" customFormat="true" x14ac:dyDescent="0.25">
      <c r="A612" s="389"/>
      <c r="B612" s="128"/>
      <c r="L612" s="128"/>
      <c r="V612" s="128"/>
      <c r="AF612" s="128"/>
      <c r="AP612" s="434"/>
      <c r="AQ612" s="435"/>
      <c r="AR612" s="435"/>
      <c r="AS612" s="435"/>
      <c r="AT612" s="435"/>
      <c r="AU612" s="435"/>
      <c r="AV612" s="435"/>
      <c r="AW612" s="435"/>
      <c r="AX612" s="435"/>
      <c r="AY612" s="435"/>
      <c r="AZ612" s="434"/>
      <c r="BA612" s="435"/>
      <c r="BB612" s="435"/>
      <c r="BC612" s="435"/>
      <c r="BD612" s="435"/>
      <c r="BE612" s="435"/>
      <c r="BF612" s="435"/>
      <c r="BG612" s="435"/>
      <c r="BH612" s="435"/>
      <c r="BI612" s="435"/>
      <c r="BJ612" s="128"/>
      <c r="BT612" s="128"/>
      <c r="BU612" s="128"/>
      <c r="BV612" s="128"/>
      <c r="BW612" s="128"/>
      <c r="BX612" s="128"/>
      <c r="BY612" s="128"/>
      <c r="BZ612" s="128"/>
      <c r="CA612" s="128"/>
      <c r="CD612" s="434"/>
      <c r="CE612" s="435"/>
      <c r="CF612" s="435"/>
      <c r="CG612" s="435"/>
      <c r="CH612" s="435"/>
      <c r="CI612" s="435"/>
      <c r="CJ612" s="435"/>
      <c r="CK612" s="435"/>
      <c r="CL612" s="435"/>
      <c r="CM612" s="435"/>
      <c r="CN612" s="434"/>
      <c r="CO612" s="435"/>
      <c r="CP612" s="435"/>
      <c r="CQ612" s="435"/>
      <c r="CR612" s="435"/>
      <c r="CS612" s="435"/>
      <c r="CT612" s="435"/>
      <c r="CU612" s="435"/>
      <c r="CV612" s="435"/>
      <c r="CW612" s="435"/>
      <c r="CX612" s="128"/>
      <c r="DH612" s="128"/>
      <c r="DR612" s="434"/>
      <c r="DS612" s="435"/>
      <c r="DT612" s="435"/>
      <c r="DU612" s="435"/>
      <c r="DV612" s="435"/>
      <c r="DW612" s="435"/>
      <c r="DX612" s="435"/>
      <c r="DY612" s="435"/>
      <c r="DZ612" s="435"/>
      <c r="EA612" s="435"/>
      <c r="EB612" s="434"/>
      <c r="EC612" s="435"/>
      <c r="ED612" s="435"/>
      <c r="EE612" s="435"/>
      <c r="EF612" s="435"/>
      <c r="EG612" s="435"/>
      <c r="EH612" s="435"/>
      <c r="EI612" s="435"/>
      <c r="EJ612" s="435"/>
      <c r="EK612" s="435"/>
      <c r="EL612" s="128"/>
      <c r="EV612" s="128"/>
      <c r="FF612" s="128"/>
      <c r="FP612" s="128"/>
      <c r="FZ612" s="128"/>
      <c r="GJ612" s="128"/>
      <c r="GT612" s="128"/>
      <c r="HD612" s="128"/>
      <c r="HN612" s="128"/>
      <c r="HX612" s="128"/>
      <c r="IH612" s="128"/>
      <c r="IR612" s="128"/>
      <c r="JB612" s="128"/>
      <c r="JL612" s="128"/>
      <c r="JV612" s="128"/>
      <c r="KF612" s="128"/>
    </row>
    <row xmlns:x14ac="http://schemas.microsoft.com/office/spreadsheetml/2009/9/ac" r="613" s="3" customFormat="true" x14ac:dyDescent="0.25">
      <c r="A613" s="389"/>
      <c r="B613" s="128"/>
      <c r="L613" s="128"/>
      <c r="V613" s="128"/>
      <c r="AF613" s="128"/>
      <c r="AP613" s="434"/>
      <c r="AQ613" s="435"/>
      <c r="AR613" s="435"/>
      <c r="AS613" s="435"/>
      <c r="AT613" s="435"/>
      <c r="AU613" s="435"/>
      <c r="AV613" s="435"/>
      <c r="AW613" s="435"/>
      <c r="AX613" s="435"/>
      <c r="AY613" s="435"/>
      <c r="AZ613" s="434"/>
      <c r="BA613" s="435"/>
      <c r="BB613" s="435"/>
      <c r="BC613" s="435"/>
      <c r="BD613" s="435"/>
      <c r="BE613" s="435"/>
      <c r="BF613" s="435"/>
      <c r="BG613" s="435"/>
      <c r="BH613" s="435"/>
      <c r="BI613" s="435"/>
      <c r="BJ613" s="128"/>
      <c r="BT613" s="128"/>
      <c r="BU613" s="128"/>
      <c r="BV613" s="128"/>
      <c r="BW613" s="128"/>
      <c r="BX613" s="128"/>
      <c r="BY613" s="128"/>
      <c r="BZ613" s="128"/>
      <c r="CA613" s="128"/>
      <c r="CD613" s="434"/>
      <c r="CE613" s="435"/>
      <c r="CF613" s="435"/>
      <c r="CG613" s="435"/>
      <c r="CH613" s="435"/>
      <c r="CI613" s="435"/>
      <c r="CJ613" s="435"/>
      <c r="CK613" s="435"/>
      <c r="CL613" s="435"/>
      <c r="CM613" s="435"/>
      <c r="CN613" s="434"/>
      <c r="CO613" s="435"/>
      <c r="CP613" s="435"/>
      <c r="CQ613" s="435"/>
      <c r="CR613" s="435"/>
      <c r="CS613" s="435"/>
      <c r="CT613" s="435"/>
      <c r="CU613" s="435"/>
      <c r="CV613" s="435"/>
      <c r="CW613" s="435"/>
      <c r="CX613" s="128"/>
      <c r="DH613" s="128"/>
      <c r="DR613" s="434"/>
      <c r="DS613" s="435"/>
      <c r="DT613" s="435"/>
      <c r="DU613" s="435"/>
      <c r="DV613" s="435"/>
      <c r="DW613" s="435"/>
      <c r="DX613" s="435"/>
      <c r="DY613" s="435"/>
      <c r="DZ613" s="435"/>
      <c r="EA613" s="435"/>
      <c r="EB613" s="434"/>
      <c r="EC613" s="435"/>
      <c r="ED613" s="435"/>
      <c r="EE613" s="435"/>
      <c r="EF613" s="435"/>
      <c r="EG613" s="435"/>
      <c r="EH613" s="435"/>
      <c r="EI613" s="435"/>
      <c r="EJ613" s="435"/>
      <c r="EK613" s="435"/>
      <c r="EL613" s="128"/>
      <c r="EV613" s="128"/>
      <c r="FF613" s="128"/>
      <c r="FP613" s="128"/>
      <c r="FZ613" s="128"/>
      <c r="GJ613" s="128"/>
      <c r="GT613" s="128"/>
      <c r="HD613" s="128"/>
      <c r="HN613" s="128"/>
      <c r="HX613" s="128"/>
      <c r="IH613" s="128"/>
      <c r="IR613" s="128"/>
      <c r="JB613" s="128"/>
      <c r="JL613" s="128"/>
      <c r="JV613" s="128"/>
      <c r="KF613" s="128"/>
    </row>
    <row xmlns:x14ac="http://schemas.microsoft.com/office/spreadsheetml/2009/9/ac" r="614" s="3" customFormat="true" x14ac:dyDescent="0.25">
      <c r="A614" s="389"/>
      <c r="B614" s="128"/>
      <c r="L614" s="128"/>
      <c r="V614" s="128"/>
      <c r="AF614" s="128"/>
      <c r="AP614" s="434"/>
      <c r="AQ614" s="435"/>
      <c r="AR614" s="435"/>
      <c r="AS614" s="435"/>
      <c r="AT614" s="435"/>
      <c r="AU614" s="435"/>
      <c r="AV614" s="435"/>
      <c r="AW614" s="435"/>
      <c r="AX614" s="435"/>
      <c r="AY614" s="435"/>
      <c r="AZ614" s="434"/>
      <c r="BA614" s="435"/>
      <c r="BB614" s="435"/>
      <c r="BC614" s="435"/>
      <c r="BD614" s="435"/>
      <c r="BE614" s="435"/>
      <c r="BF614" s="435"/>
      <c r="BG614" s="435"/>
      <c r="BH614" s="435"/>
      <c r="BI614" s="435"/>
      <c r="BJ614" s="128"/>
      <c r="BT614" s="128"/>
      <c r="BU614" s="128"/>
      <c r="BV614" s="128"/>
      <c r="BW614" s="128"/>
      <c r="BX614" s="128"/>
      <c r="BY614" s="128"/>
      <c r="BZ614" s="128"/>
      <c r="CA614" s="128"/>
      <c r="CD614" s="434"/>
      <c r="CE614" s="435"/>
      <c r="CF614" s="435"/>
      <c r="CG614" s="435"/>
      <c r="CH614" s="435"/>
      <c r="CI614" s="435"/>
      <c r="CJ614" s="435"/>
      <c r="CK614" s="435"/>
      <c r="CL614" s="435"/>
      <c r="CM614" s="435"/>
      <c r="CN614" s="434"/>
      <c r="CO614" s="435"/>
      <c r="CP614" s="435"/>
      <c r="CQ614" s="435"/>
      <c r="CR614" s="435"/>
      <c r="CS614" s="435"/>
      <c r="CT614" s="435"/>
      <c r="CU614" s="435"/>
      <c r="CV614" s="435"/>
      <c r="CW614" s="435"/>
      <c r="CX614" s="128"/>
      <c r="DH614" s="128"/>
      <c r="DR614" s="434"/>
      <c r="DS614" s="435"/>
      <c r="DT614" s="435"/>
      <c r="DU614" s="435"/>
      <c r="DV614" s="435"/>
      <c r="DW614" s="435"/>
      <c r="DX614" s="435"/>
      <c r="DY614" s="435"/>
      <c r="DZ614" s="435"/>
      <c r="EA614" s="435"/>
      <c r="EB614" s="434"/>
      <c r="EC614" s="435"/>
      <c r="ED614" s="435"/>
      <c r="EE614" s="435"/>
      <c r="EF614" s="435"/>
      <c r="EG614" s="435"/>
      <c r="EH614" s="435"/>
      <c r="EI614" s="435"/>
      <c r="EJ614" s="435"/>
      <c r="EK614" s="435"/>
      <c r="EL614" s="128"/>
      <c r="EV614" s="128"/>
      <c r="FF614" s="128"/>
      <c r="FP614" s="128"/>
      <c r="FZ614" s="128"/>
      <c r="GJ614" s="128"/>
      <c r="GT614" s="128"/>
      <c r="HD614" s="128"/>
      <c r="HN614" s="128"/>
      <c r="HX614" s="128"/>
      <c r="IH614" s="128"/>
      <c r="IR614" s="128"/>
      <c r="JB614" s="128"/>
      <c r="JL614" s="128"/>
      <c r="JV614" s="128"/>
      <c r="KF614" s="128"/>
    </row>
    <row xmlns:x14ac="http://schemas.microsoft.com/office/spreadsheetml/2009/9/ac" r="615" s="3" customFormat="true" x14ac:dyDescent="0.25">
      <c r="A615" s="389"/>
      <c r="B615" s="128"/>
      <c r="L615" s="128"/>
      <c r="V615" s="128"/>
      <c r="AF615" s="128"/>
      <c r="AP615" s="434"/>
      <c r="AQ615" s="435"/>
      <c r="AR615" s="435"/>
      <c r="AS615" s="435"/>
      <c r="AT615" s="435"/>
      <c r="AU615" s="435"/>
      <c r="AV615" s="435"/>
      <c r="AW615" s="435"/>
      <c r="AX615" s="435"/>
      <c r="AY615" s="435"/>
      <c r="AZ615" s="434"/>
      <c r="BA615" s="435"/>
      <c r="BB615" s="435"/>
      <c r="BC615" s="435"/>
      <c r="BD615" s="435"/>
      <c r="BE615" s="435"/>
      <c r="BF615" s="435"/>
      <c r="BG615" s="435"/>
      <c r="BH615" s="435"/>
      <c r="BI615" s="435"/>
      <c r="BJ615" s="128"/>
      <c r="BT615" s="128"/>
      <c r="BU615" s="128"/>
      <c r="BV615" s="128"/>
      <c r="BW615" s="128"/>
      <c r="BX615" s="128"/>
      <c r="BY615" s="128"/>
      <c r="BZ615" s="128"/>
      <c r="CA615" s="128"/>
      <c r="CD615" s="434"/>
      <c r="CE615" s="435"/>
      <c r="CF615" s="435"/>
      <c r="CG615" s="435"/>
      <c r="CH615" s="435"/>
      <c r="CI615" s="435"/>
      <c r="CJ615" s="435"/>
      <c r="CK615" s="435"/>
      <c r="CL615" s="435"/>
      <c r="CM615" s="435"/>
      <c r="CN615" s="434"/>
      <c r="CO615" s="435"/>
      <c r="CP615" s="435"/>
      <c r="CQ615" s="435"/>
      <c r="CR615" s="435"/>
      <c r="CS615" s="435"/>
      <c r="CT615" s="435"/>
      <c r="CU615" s="435"/>
      <c r="CV615" s="435"/>
      <c r="CW615" s="435"/>
      <c r="CX615" s="128"/>
      <c r="DH615" s="128"/>
      <c r="DR615" s="434"/>
      <c r="DS615" s="435"/>
      <c r="DT615" s="435"/>
      <c r="DU615" s="435"/>
      <c r="DV615" s="435"/>
      <c r="DW615" s="435"/>
      <c r="DX615" s="435"/>
      <c r="DY615" s="435"/>
      <c r="DZ615" s="435"/>
      <c r="EA615" s="435"/>
      <c r="EB615" s="434"/>
      <c r="EC615" s="435"/>
      <c r="ED615" s="435"/>
      <c r="EE615" s="435"/>
      <c r="EF615" s="435"/>
      <c r="EG615" s="435"/>
      <c r="EH615" s="435"/>
      <c r="EI615" s="435"/>
      <c r="EJ615" s="435"/>
      <c r="EK615" s="435"/>
      <c r="EL615" s="128"/>
      <c r="EV615" s="128"/>
      <c r="FF615" s="128"/>
      <c r="FP615" s="128"/>
      <c r="FZ615" s="128"/>
      <c r="GJ615" s="128"/>
      <c r="GT615" s="128"/>
      <c r="HD615" s="128"/>
      <c r="HN615" s="128"/>
      <c r="HX615" s="128"/>
      <c r="IH615" s="128"/>
      <c r="IR615" s="128"/>
      <c r="JB615" s="128"/>
      <c r="JL615" s="128"/>
      <c r="JV615" s="128"/>
      <c r="KF615" s="128"/>
    </row>
    <row xmlns:x14ac="http://schemas.microsoft.com/office/spreadsheetml/2009/9/ac" r="616" s="3" customFormat="true" x14ac:dyDescent="0.25">
      <c r="A616" s="389"/>
      <c r="B616" s="128"/>
      <c r="L616" s="128"/>
      <c r="V616" s="128"/>
      <c r="AF616" s="128"/>
      <c r="AP616" s="434"/>
      <c r="AQ616" s="435"/>
      <c r="AR616" s="435"/>
      <c r="AS616" s="435"/>
      <c r="AT616" s="435"/>
      <c r="AU616" s="435"/>
      <c r="AV616" s="435"/>
      <c r="AW616" s="435"/>
      <c r="AX616" s="435"/>
      <c r="AY616" s="435"/>
      <c r="AZ616" s="434"/>
      <c r="BA616" s="435"/>
      <c r="BB616" s="435"/>
      <c r="BC616" s="435"/>
      <c r="BD616" s="435"/>
      <c r="BE616" s="435"/>
      <c r="BF616" s="435"/>
      <c r="BG616" s="435"/>
      <c r="BH616" s="435"/>
      <c r="BI616" s="435"/>
      <c r="BJ616" s="128"/>
      <c r="BT616" s="128"/>
      <c r="BU616" s="128"/>
      <c r="BV616" s="128"/>
      <c r="BW616" s="128"/>
      <c r="BX616" s="128"/>
      <c r="BY616" s="128"/>
      <c r="BZ616" s="128"/>
      <c r="CA616" s="128"/>
      <c r="CD616" s="434"/>
      <c r="CE616" s="435"/>
      <c r="CF616" s="435"/>
      <c r="CG616" s="435"/>
      <c r="CH616" s="435"/>
      <c r="CI616" s="435"/>
      <c r="CJ616" s="435"/>
      <c r="CK616" s="435"/>
      <c r="CL616" s="435"/>
      <c r="CM616" s="435"/>
      <c r="CN616" s="434"/>
      <c r="CO616" s="435"/>
      <c r="CP616" s="435"/>
      <c r="CQ616" s="435"/>
      <c r="CR616" s="435"/>
      <c r="CS616" s="435"/>
      <c r="CT616" s="435"/>
      <c r="CU616" s="435"/>
      <c r="CV616" s="435"/>
      <c r="CW616" s="435"/>
      <c r="CX616" s="128"/>
      <c r="DH616" s="128"/>
      <c r="DR616" s="434"/>
      <c r="DS616" s="435"/>
      <c r="DT616" s="435"/>
      <c r="DU616" s="435"/>
      <c r="DV616" s="435"/>
      <c r="DW616" s="435"/>
      <c r="DX616" s="435"/>
      <c r="DY616" s="435"/>
      <c r="DZ616" s="435"/>
      <c r="EA616" s="435"/>
      <c r="EB616" s="434"/>
      <c r="EC616" s="435"/>
      <c r="ED616" s="435"/>
      <c r="EE616" s="435"/>
      <c r="EF616" s="435"/>
      <c r="EG616" s="435"/>
      <c r="EH616" s="435"/>
      <c r="EI616" s="435"/>
      <c r="EJ616" s="435"/>
      <c r="EK616" s="435"/>
      <c r="EL616" s="128"/>
      <c r="EV616" s="128"/>
      <c r="FF616" s="128"/>
      <c r="FP616" s="128"/>
      <c r="FZ616" s="128"/>
      <c r="GJ616" s="128"/>
      <c r="GT616" s="128"/>
      <c r="HD616" s="128"/>
      <c r="HN616" s="128"/>
      <c r="HX616" s="128"/>
      <c r="IH616" s="128"/>
      <c r="IR616" s="128"/>
      <c r="JB616" s="128"/>
      <c r="JL616" s="128"/>
      <c r="JV616" s="128"/>
      <c r="KF616" s="128"/>
    </row>
    <row xmlns:x14ac="http://schemas.microsoft.com/office/spreadsheetml/2009/9/ac" r="617" s="3" customFormat="true" x14ac:dyDescent="0.25">
      <c r="A617" s="389"/>
      <c r="B617" s="128"/>
      <c r="L617" s="128"/>
      <c r="V617" s="128"/>
      <c r="AF617" s="128"/>
      <c r="AP617" s="434"/>
      <c r="AQ617" s="435"/>
      <c r="AR617" s="435"/>
      <c r="AS617" s="435"/>
      <c r="AT617" s="435"/>
      <c r="AU617" s="435"/>
      <c r="AV617" s="435"/>
      <c r="AW617" s="435"/>
      <c r="AX617" s="435"/>
      <c r="AY617" s="435"/>
      <c r="AZ617" s="434"/>
      <c r="BA617" s="435"/>
      <c r="BB617" s="435"/>
      <c r="BC617" s="435"/>
      <c r="BD617" s="435"/>
      <c r="BE617" s="435"/>
      <c r="BF617" s="435"/>
      <c r="BG617" s="435"/>
      <c r="BH617" s="435"/>
      <c r="BI617" s="435"/>
      <c r="BJ617" s="128"/>
      <c r="BT617" s="128"/>
      <c r="BU617" s="128"/>
      <c r="BV617" s="128"/>
      <c r="BW617" s="128"/>
      <c r="BX617" s="128"/>
      <c r="BY617" s="128"/>
      <c r="BZ617" s="128"/>
      <c r="CA617" s="128"/>
      <c r="CD617" s="434"/>
      <c r="CE617" s="435"/>
      <c r="CF617" s="435"/>
      <c r="CG617" s="435"/>
      <c r="CH617" s="435"/>
      <c r="CI617" s="435"/>
      <c r="CJ617" s="435"/>
      <c r="CK617" s="435"/>
      <c r="CL617" s="435"/>
      <c r="CM617" s="435"/>
      <c r="CN617" s="434"/>
      <c r="CO617" s="435"/>
      <c r="CP617" s="435"/>
      <c r="CQ617" s="435"/>
      <c r="CR617" s="435"/>
      <c r="CS617" s="435"/>
      <c r="CT617" s="435"/>
      <c r="CU617" s="435"/>
      <c r="CV617" s="435"/>
      <c r="CW617" s="435"/>
      <c r="CX617" s="128"/>
      <c r="DH617" s="128"/>
      <c r="DR617" s="434"/>
      <c r="DS617" s="435"/>
      <c r="DT617" s="435"/>
      <c r="DU617" s="435"/>
      <c r="DV617" s="435"/>
      <c r="DW617" s="435"/>
      <c r="DX617" s="435"/>
      <c r="DY617" s="435"/>
      <c r="DZ617" s="435"/>
      <c r="EA617" s="435"/>
      <c r="EB617" s="434"/>
      <c r="EC617" s="435"/>
      <c r="ED617" s="435"/>
      <c r="EE617" s="435"/>
      <c r="EF617" s="435"/>
      <c r="EG617" s="435"/>
      <c r="EH617" s="435"/>
      <c r="EI617" s="435"/>
      <c r="EJ617" s="435"/>
      <c r="EK617" s="435"/>
      <c r="EL617" s="128"/>
      <c r="EV617" s="128"/>
      <c r="FF617" s="128"/>
      <c r="FP617" s="128"/>
      <c r="FZ617" s="128"/>
      <c r="GJ617" s="128"/>
      <c r="GT617" s="128"/>
      <c r="HD617" s="128"/>
      <c r="HN617" s="128"/>
      <c r="HX617" s="128"/>
      <c r="IH617" s="128"/>
      <c r="IR617" s="128"/>
      <c r="JB617" s="128"/>
      <c r="JL617" s="128"/>
      <c r="JV617" s="128"/>
      <c r="KF617" s="128"/>
    </row>
    <row xmlns:x14ac="http://schemas.microsoft.com/office/spreadsheetml/2009/9/ac" r="618" s="3" customFormat="true" x14ac:dyDescent="0.25">
      <c r="A618" s="389"/>
      <c r="B618" s="128"/>
      <c r="L618" s="128"/>
      <c r="V618" s="128"/>
      <c r="AF618" s="128"/>
      <c r="AP618" s="434"/>
      <c r="AQ618" s="435"/>
      <c r="AR618" s="435"/>
      <c r="AS618" s="435"/>
      <c r="AT618" s="435"/>
      <c r="AU618" s="435"/>
      <c r="AV618" s="435"/>
      <c r="AW618" s="435"/>
      <c r="AX618" s="435"/>
      <c r="AY618" s="435"/>
      <c r="AZ618" s="434"/>
      <c r="BA618" s="435"/>
      <c r="BB618" s="435"/>
      <c r="BC618" s="435"/>
      <c r="BD618" s="435"/>
      <c r="BE618" s="435"/>
      <c r="BF618" s="435"/>
      <c r="BG618" s="435"/>
      <c r="BH618" s="435"/>
      <c r="BI618" s="435"/>
      <c r="BJ618" s="128"/>
      <c r="BT618" s="128"/>
      <c r="BU618" s="128"/>
      <c r="BV618" s="128"/>
      <c r="BW618" s="128"/>
      <c r="BX618" s="128"/>
      <c r="BY618" s="128"/>
      <c r="BZ618" s="128"/>
      <c r="CA618" s="128"/>
      <c r="CD618" s="434"/>
      <c r="CE618" s="435"/>
      <c r="CF618" s="435"/>
      <c r="CG618" s="435"/>
      <c r="CH618" s="435"/>
      <c r="CI618" s="435"/>
      <c r="CJ618" s="435"/>
      <c r="CK618" s="435"/>
      <c r="CL618" s="435"/>
      <c r="CM618" s="435"/>
      <c r="CN618" s="434"/>
      <c r="CO618" s="435"/>
      <c r="CP618" s="435"/>
      <c r="CQ618" s="435"/>
      <c r="CR618" s="435"/>
      <c r="CS618" s="435"/>
      <c r="CT618" s="435"/>
      <c r="CU618" s="435"/>
      <c r="CV618" s="435"/>
      <c r="CW618" s="435"/>
      <c r="CX618" s="128"/>
      <c r="DH618" s="128"/>
      <c r="DR618" s="434"/>
      <c r="DS618" s="435"/>
      <c r="DT618" s="435"/>
      <c r="DU618" s="435"/>
      <c r="DV618" s="435"/>
      <c r="DW618" s="435"/>
      <c r="DX618" s="435"/>
      <c r="DY618" s="435"/>
      <c r="DZ618" s="435"/>
      <c r="EA618" s="435"/>
      <c r="EB618" s="434"/>
      <c r="EC618" s="435"/>
      <c r="ED618" s="435"/>
      <c r="EE618" s="435"/>
      <c r="EF618" s="435"/>
      <c r="EG618" s="435"/>
      <c r="EH618" s="435"/>
      <c r="EI618" s="435"/>
      <c r="EJ618" s="435"/>
      <c r="EK618" s="435"/>
      <c r="EL618" s="128"/>
      <c r="EV618" s="128"/>
      <c r="FF618" s="128"/>
      <c r="FP618" s="128"/>
      <c r="FZ618" s="128"/>
      <c r="GJ618" s="128"/>
      <c r="GT618" s="128"/>
      <c r="HD618" s="128"/>
      <c r="HN618" s="128"/>
      <c r="HX618" s="128"/>
      <c r="IH618" s="128"/>
      <c r="IR618" s="128"/>
      <c r="JB618" s="128"/>
      <c r="JL618" s="128"/>
      <c r="JV618" s="128"/>
      <c r="KF618" s="128"/>
    </row>
    <row xmlns:x14ac="http://schemas.microsoft.com/office/spreadsheetml/2009/9/ac" r="619" s="3" customFormat="true" x14ac:dyDescent="0.25">
      <c r="A619" s="389"/>
      <c r="B619" s="128"/>
      <c r="L619" s="128"/>
      <c r="V619" s="128"/>
      <c r="AF619" s="128"/>
      <c r="AP619" s="434"/>
      <c r="AQ619" s="435"/>
      <c r="AR619" s="435"/>
      <c r="AS619" s="435"/>
      <c r="AT619" s="435"/>
      <c r="AU619" s="435"/>
      <c r="AV619" s="435"/>
      <c r="AW619" s="435"/>
      <c r="AX619" s="435"/>
      <c r="AY619" s="435"/>
      <c r="AZ619" s="434"/>
      <c r="BA619" s="435"/>
      <c r="BB619" s="435"/>
      <c r="BC619" s="435"/>
      <c r="BD619" s="435"/>
      <c r="BE619" s="435"/>
      <c r="BF619" s="435"/>
      <c r="BG619" s="435"/>
      <c r="BH619" s="435"/>
      <c r="BI619" s="435"/>
      <c r="BJ619" s="128"/>
      <c r="BT619" s="128"/>
      <c r="BU619" s="128"/>
      <c r="BV619" s="128"/>
      <c r="BW619" s="128"/>
      <c r="BX619" s="128"/>
      <c r="BY619" s="128"/>
      <c r="BZ619" s="128"/>
      <c r="CA619" s="128"/>
      <c r="CD619" s="434"/>
      <c r="CE619" s="435"/>
      <c r="CF619" s="435"/>
      <c r="CG619" s="435"/>
      <c r="CH619" s="435"/>
      <c r="CI619" s="435"/>
      <c r="CJ619" s="435"/>
      <c r="CK619" s="435"/>
      <c r="CL619" s="435"/>
      <c r="CM619" s="435"/>
      <c r="CN619" s="434"/>
      <c r="CO619" s="435"/>
      <c r="CP619" s="435"/>
      <c r="CQ619" s="435"/>
      <c r="CR619" s="435"/>
      <c r="CS619" s="435"/>
      <c r="CT619" s="435"/>
      <c r="CU619" s="435"/>
      <c r="CV619" s="435"/>
      <c r="CW619" s="435"/>
      <c r="CX619" s="128"/>
      <c r="DH619" s="128"/>
      <c r="DR619" s="434"/>
      <c r="DS619" s="435"/>
      <c r="DT619" s="435"/>
      <c r="DU619" s="435"/>
      <c r="DV619" s="435"/>
      <c r="DW619" s="435"/>
      <c r="DX619" s="435"/>
      <c r="DY619" s="435"/>
      <c r="DZ619" s="435"/>
      <c r="EA619" s="435"/>
      <c r="EB619" s="434"/>
      <c r="EC619" s="435"/>
      <c r="ED619" s="435"/>
      <c r="EE619" s="435"/>
      <c r="EF619" s="435"/>
      <c r="EG619" s="435"/>
      <c r="EH619" s="435"/>
      <c r="EI619" s="435"/>
      <c r="EJ619" s="435"/>
      <c r="EK619" s="435"/>
      <c r="EL619" s="128"/>
      <c r="EV619" s="128"/>
      <c r="FF619" s="128"/>
      <c r="FP619" s="128"/>
      <c r="FZ619" s="128"/>
      <c r="GJ619" s="128"/>
      <c r="GT619" s="128"/>
      <c r="HD619" s="128"/>
      <c r="HN619" s="128"/>
      <c r="HX619" s="128"/>
      <c r="IH619" s="128"/>
      <c r="IR619" s="128"/>
      <c r="JB619" s="128"/>
      <c r="JL619" s="128"/>
      <c r="JV619" s="128"/>
      <c r="KF619" s="128"/>
    </row>
    <row xmlns:x14ac="http://schemas.microsoft.com/office/spreadsheetml/2009/9/ac" r="620" s="3" customFormat="true" x14ac:dyDescent="0.25">
      <c r="A620" s="389"/>
      <c r="B620" s="128"/>
      <c r="L620" s="128"/>
      <c r="V620" s="128"/>
      <c r="AF620" s="128"/>
      <c r="AP620" s="434"/>
      <c r="AQ620" s="435"/>
      <c r="AR620" s="435"/>
      <c r="AS620" s="435"/>
      <c r="AT620" s="435"/>
      <c r="AU620" s="435"/>
      <c r="AV620" s="435"/>
      <c r="AW620" s="435"/>
      <c r="AX620" s="435"/>
      <c r="AY620" s="435"/>
      <c r="AZ620" s="434"/>
      <c r="BA620" s="435"/>
      <c r="BB620" s="435"/>
      <c r="BC620" s="435"/>
      <c r="BD620" s="435"/>
      <c r="BE620" s="435"/>
      <c r="BF620" s="435"/>
      <c r="BG620" s="435"/>
      <c r="BH620" s="435"/>
      <c r="BI620" s="435"/>
      <c r="BJ620" s="128"/>
      <c r="BT620" s="128"/>
      <c r="BU620" s="128"/>
      <c r="BV620" s="128"/>
      <c r="BW620" s="128"/>
      <c r="BX620" s="128"/>
      <c r="BY620" s="128"/>
      <c r="BZ620" s="128"/>
      <c r="CA620" s="128"/>
      <c r="CD620" s="434"/>
      <c r="CE620" s="435"/>
      <c r="CF620" s="435"/>
      <c r="CG620" s="435"/>
      <c r="CH620" s="435"/>
      <c r="CI620" s="435"/>
      <c r="CJ620" s="435"/>
      <c r="CK620" s="435"/>
      <c r="CL620" s="435"/>
      <c r="CM620" s="435"/>
      <c r="CN620" s="434"/>
      <c r="CO620" s="435"/>
      <c r="CP620" s="435"/>
      <c r="CQ620" s="435"/>
      <c r="CR620" s="435"/>
      <c r="CS620" s="435"/>
      <c r="CT620" s="435"/>
      <c r="CU620" s="435"/>
      <c r="CV620" s="435"/>
      <c r="CW620" s="435"/>
      <c r="CX620" s="128"/>
      <c r="DH620" s="128"/>
      <c r="DR620" s="434"/>
      <c r="DS620" s="435"/>
      <c r="DT620" s="435"/>
      <c r="DU620" s="435"/>
      <c r="DV620" s="435"/>
      <c r="DW620" s="435"/>
      <c r="DX620" s="435"/>
      <c r="DY620" s="435"/>
      <c r="DZ620" s="435"/>
      <c r="EA620" s="435"/>
      <c r="EB620" s="434"/>
      <c r="EC620" s="435"/>
      <c r="ED620" s="435"/>
      <c r="EE620" s="435"/>
      <c r="EF620" s="435"/>
      <c r="EG620" s="435"/>
      <c r="EH620" s="435"/>
      <c r="EI620" s="435"/>
      <c r="EJ620" s="435"/>
      <c r="EK620" s="435"/>
      <c r="EL620" s="128"/>
      <c r="EV620" s="128"/>
      <c r="FF620" s="128"/>
      <c r="FP620" s="128"/>
      <c r="FZ620" s="128"/>
      <c r="GJ620" s="128"/>
      <c r="GT620" s="128"/>
      <c r="HD620" s="128"/>
      <c r="HN620" s="128"/>
      <c r="HX620" s="128"/>
      <c r="IH620" s="128"/>
      <c r="IR620" s="128"/>
      <c r="JB620" s="128"/>
      <c r="JL620" s="128"/>
      <c r="JV620" s="128"/>
      <c r="KF620" s="128"/>
    </row>
    <row xmlns:x14ac="http://schemas.microsoft.com/office/spreadsheetml/2009/9/ac" r="621" s="3" customFormat="true" x14ac:dyDescent="0.25">
      <c r="A621" s="389"/>
      <c r="B621" s="128"/>
      <c r="L621" s="128"/>
      <c r="V621" s="128"/>
      <c r="AF621" s="128"/>
      <c r="AP621" s="434"/>
      <c r="AQ621" s="435"/>
      <c r="AR621" s="435"/>
      <c r="AS621" s="435"/>
      <c r="AT621" s="435"/>
      <c r="AU621" s="435"/>
      <c r="AV621" s="435"/>
      <c r="AW621" s="435"/>
      <c r="AX621" s="435"/>
      <c r="AY621" s="435"/>
      <c r="AZ621" s="434"/>
      <c r="BA621" s="435"/>
      <c r="BB621" s="435"/>
      <c r="BC621" s="435"/>
      <c r="BD621" s="435"/>
      <c r="BE621" s="435"/>
      <c r="BF621" s="435"/>
      <c r="BG621" s="435"/>
      <c r="BH621" s="435"/>
      <c r="BI621" s="435"/>
      <c r="BJ621" s="128"/>
      <c r="BT621" s="128"/>
      <c r="BU621" s="128"/>
      <c r="BV621" s="128"/>
      <c r="BW621" s="128"/>
      <c r="BX621" s="128"/>
      <c r="BY621" s="128"/>
      <c r="BZ621" s="128"/>
      <c r="CA621" s="128"/>
      <c r="CD621" s="434"/>
      <c r="CE621" s="435"/>
      <c r="CF621" s="435"/>
      <c r="CG621" s="435"/>
      <c r="CH621" s="435"/>
      <c r="CI621" s="435"/>
      <c r="CJ621" s="435"/>
      <c r="CK621" s="435"/>
      <c r="CL621" s="435"/>
      <c r="CM621" s="435"/>
      <c r="CN621" s="434"/>
      <c r="CO621" s="435"/>
      <c r="CP621" s="435"/>
      <c r="CQ621" s="435"/>
      <c r="CR621" s="435"/>
      <c r="CS621" s="435"/>
      <c r="CT621" s="435"/>
      <c r="CU621" s="435"/>
      <c r="CV621" s="435"/>
      <c r="CW621" s="435"/>
      <c r="CX621" s="128"/>
      <c r="DH621" s="128"/>
      <c r="DR621" s="434"/>
      <c r="DS621" s="435"/>
      <c r="DT621" s="435"/>
      <c r="DU621" s="435"/>
      <c r="DV621" s="435"/>
      <c r="DW621" s="435"/>
      <c r="DX621" s="435"/>
      <c r="DY621" s="435"/>
      <c r="DZ621" s="435"/>
      <c r="EA621" s="435"/>
      <c r="EB621" s="434"/>
      <c r="EC621" s="435"/>
      <c r="ED621" s="435"/>
      <c r="EE621" s="435"/>
      <c r="EF621" s="435"/>
      <c r="EG621" s="435"/>
      <c r="EH621" s="435"/>
      <c r="EI621" s="435"/>
      <c r="EJ621" s="435"/>
      <c r="EK621" s="435"/>
      <c r="EL621" s="128"/>
      <c r="EV621" s="128"/>
      <c r="FF621" s="128"/>
      <c r="FP621" s="128"/>
      <c r="FZ621" s="128"/>
      <c r="GJ621" s="128"/>
      <c r="GT621" s="128"/>
      <c r="HD621" s="128"/>
      <c r="HN621" s="128"/>
      <c r="HX621" s="128"/>
      <c r="IH621" s="128"/>
      <c r="IR621" s="128"/>
      <c r="JB621" s="128"/>
      <c r="JL621" s="128"/>
      <c r="JV621" s="128"/>
      <c r="KF621" s="128"/>
    </row>
    <row xmlns:x14ac="http://schemas.microsoft.com/office/spreadsheetml/2009/9/ac" r="622" s="3" customFormat="true" x14ac:dyDescent="0.25">
      <c r="A622" s="389"/>
      <c r="B622" s="128"/>
      <c r="L622" s="128"/>
      <c r="V622" s="128"/>
      <c r="AF622" s="128"/>
      <c r="AP622" s="434"/>
      <c r="AQ622" s="435"/>
      <c r="AR622" s="435"/>
      <c r="AS622" s="435"/>
      <c r="AT622" s="435"/>
      <c r="AU622" s="435"/>
      <c r="AV622" s="435"/>
      <c r="AW622" s="435"/>
      <c r="AX622" s="435"/>
      <c r="AY622" s="435"/>
      <c r="AZ622" s="434"/>
      <c r="BA622" s="435"/>
      <c r="BB622" s="435"/>
      <c r="BC622" s="435"/>
      <c r="BD622" s="435"/>
      <c r="BE622" s="435"/>
      <c r="BF622" s="435"/>
      <c r="BG622" s="435"/>
      <c r="BH622" s="435"/>
      <c r="BI622" s="435"/>
      <c r="BJ622" s="128"/>
      <c r="BT622" s="128"/>
      <c r="BU622" s="128"/>
      <c r="BV622" s="128"/>
      <c r="BW622" s="128"/>
      <c r="BX622" s="128"/>
      <c r="BY622" s="128"/>
      <c r="BZ622" s="128"/>
      <c r="CA622" s="128"/>
      <c r="CD622" s="434"/>
      <c r="CE622" s="435"/>
      <c r="CF622" s="435"/>
      <c r="CG622" s="435"/>
      <c r="CH622" s="435"/>
      <c r="CI622" s="435"/>
      <c r="CJ622" s="435"/>
      <c r="CK622" s="435"/>
      <c r="CL622" s="435"/>
      <c r="CM622" s="435"/>
      <c r="CN622" s="434"/>
      <c r="CO622" s="435"/>
      <c r="CP622" s="435"/>
      <c r="CQ622" s="435"/>
      <c r="CR622" s="435"/>
      <c r="CS622" s="435"/>
      <c r="CT622" s="435"/>
      <c r="CU622" s="435"/>
      <c r="CV622" s="435"/>
      <c r="CW622" s="435"/>
      <c r="CX622" s="128"/>
      <c r="DH622" s="128"/>
      <c r="DR622" s="434"/>
      <c r="DS622" s="435"/>
      <c r="DT622" s="435"/>
      <c r="DU622" s="435"/>
      <c r="DV622" s="435"/>
      <c r="DW622" s="435"/>
      <c r="DX622" s="435"/>
      <c r="DY622" s="435"/>
      <c r="DZ622" s="435"/>
      <c r="EA622" s="435"/>
      <c r="EB622" s="434"/>
      <c r="EC622" s="435"/>
      <c r="ED622" s="435"/>
      <c r="EE622" s="435"/>
      <c r="EF622" s="435"/>
      <c r="EG622" s="435"/>
      <c r="EH622" s="435"/>
      <c r="EI622" s="435"/>
      <c r="EJ622" s="435"/>
      <c r="EK622" s="435"/>
      <c r="EL622" s="128"/>
      <c r="EV622" s="128"/>
      <c r="FF622" s="128"/>
      <c r="FP622" s="128"/>
      <c r="FZ622" s="128"/>
      <c r="GJ622" s="128"/>
      <c r="GT622" s="128"/>
      <c r="HD622" s="128"/>
      <c r="HN622" s="128"/>
      <c r="HX622" s="128"/>
      <c r="IH622" s="128"/>
      <c r="IR622" s="128"/>
      <c r="JB622" s="128"/>
      <c r="JL622" s="128"/>
      <c r="JV622" s="128"/>
      <c r="KF622" s="128"/>
    </row>
  </sheetData>
  <mergeCells count="21">
    <mergeCell ref="FQ10:FW10"/>
    <mergeCell ref="GA10:GG10"/>
    <mergeCell ref="GK10:GQ10"/>
    <mergeCell ref="EM10:ES10"/>
    <mergeCell ref="EW10:FC10"/>
    <mergeCell ref="AQ10:AW10"/>
    <mergeCell ref="BA10:BG10"/>
    <mergeCell ref="CE10:CK10"/>
    <mergeCell ref="CO10:CU10"/>
    <mergeCell ref="FG10:FM10"/>
    <mergeCell ref="DS10:DY10"/>
    <mergeCell ref="EC10:EI10"/>
    <mergeCell ref="DI10:DO10"/>
    <mergeCell ref="BK10:BQ10"/>
    <mergeCell ref="CY10:DE10"/>
    <mergeCell ref="BU10:CA10"/>
    <mergeCell ref="A2:A3"/>
    <mergeCell ref="W10:AC10"/>
    <mergeCell ref="AG10:AM10"/>
    <mergeCell ref="C10:I10"/>
    <mergeCell ref="M10:S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9"/>
    <col min="3" max="7" width="11.75" style="109" customWidth="true"/>
    <col min="8" max="16384" width="9" style="109"/>
  </cols>
  <sheetData>
    <row xmlns:x14ac="http://schemas.microsoft.com/office/spreadsheetml/2009/9/ac" r="2" ht="20.25" x14ac:dyDescent="0.2">
      <c r="B2" s="105" t="str">
        <f>+Introduction!C7</f>
        <v>Russian Federation</v>
      </c>
      <c r="C2" s="106"/>
      <c r="D2" s="107"/>
      <c r="E2" s="107"/>
      <c r="F2" s="107"/>
      <c r="G2" s="108"/>
    </row>
    <row xmlns:x14ac="http://schemas.microsoft.com/office/spreadsheetml/2009/9/ac" r="3" x14ac:dyDescent="0.2">
      <c r="B3" s="600" t="s">
        <v>188</v>
      </c>
      <c r="C3" s="600"/>
      <c r="D3" s="600"/>
      <c r="E3" s="600"/>
      <c r="F3" s="600"/>
      <c r="G3" s="601"/>
    </row>
    <row xmlns:x14ac="http://schemas.microsoft.com/office/spreadsheetml/2009/9/ac" r="4" ht="13.5" x14ac:dyDescent="0.2">
      <c r="B4" s="110" t="s">
        <v>4</v>
      </c>
      <c r="C4" s="110" t="s">
        <v>60</v>
      </c>
      <c r="D4" s="110" t="s">
        <v>64</v>
      </c>
      <c r="E4" s="110" t="s">
        <v>61</v>
      </c>
      <c r="F4" s="110" t="s">
        <v>62</v>
      </c>
      <c r="G4" s="110" t="s">
        <v>63</v>
      </c>
    </row>
    <row xmlns:x14ac="http://schemas.microsoft.com/office/spreadsheetml/2009/9/ac" r="5" x14ac:dyDescent="0.2">
      <c r="B5" s="807">
        <v>2000</v>
      </c>
      <c r="C5" s="951">
        <v>28581674</v>
      </c>
      <c r="D5" s="952">
        <v>73.349998474121094</v>
      </c>
      <c r="E5" s="953">
        <v>5782697</v>
      </c>
      <c r="F5" s="954">
        <v>5512331</v>
      </c>
      <c r="G5" s="955">
        <v>17286646</v>
      </c>
    </row>
    <row xmlns:x14ac="http://schemas.microsoft.com/office/spreadsheetml/2009/9/ac" r="6" x14ac:dyDescent="0.2">
      <c r="B6" s="813">
        <v>2001</v>
      </c>
      <c r="C6" s="956">
        <v>27339512</v>
      </c>
      <c r="D6" s="957">
        <v>73.346000671386719</v>
      </c>
      <c r="E6" s="958">
        <v>5581615</v>
      </c>
      <c r="F6" s="959">
        <v>4949994</v>
      </c>
      <c r="G6" s="960">
        <v>16807902</v>
      </c>
    </row>
    <row xmlns:x14ac="http://schemas.microsoft.com/office/spreadsheetml/2009/9/ac" r="7" x14ac:dyDescent="0.2">
      <c r="B7" s="819">
        <v>2002</v>
      </c>
      <c r="C7" s="961">
        <v>26114580</v>
      </c>
      <c r="D7" s="962">
        <v>73.34100341796875</v>
      </c>
      <c r="E7" s="963">
        <v>5373713</v>
      </c>
      <c r="F7" s="964">
        <v>4585568</v>
      </c>
      <c r="G7" s="965">
        <v>16155300</v>
      </c>
    </row>
    <row xmlns:x14ac="http://schemas.microsoft.com/office/spreadsheetml/2009/9/ac" r="8" x14ac:dyDescent="0.2">
      <c r="B8" s="825">
        <v>2003</v>
      </c>
      <c r="C8" s="966">
        <v>24839612</v>
      </c>
      <c r="D8" s="967">
        <v>73.373001098632813</v>
      </c>
      <c r="E8" s="968">
        <v>5150511</v>
      </c>
      <c r="F8" s="969">
        <v>4288741</v>
      </c>
      <c r="G8" s="970">
        <v>15400360</v>
      </c>
    </row>
    <row xmlns:x14ac="http://schemas.microsoft.com/office/spreadsheetml/2009/9/ac" r="9" x14ac:dyDescent="0.2">
      <c r="B9" s="831">
        <v>2004</v>
      </c>
      <c r="C9" s="971">
        <v>26215836</v>
      </c>
      <c r="D9" s="972">
        <v>73.417999267578125</v>
      </c>
      <c r="E9" s="973">
        <v>5120002</v>
      </c>
      <c r="F9" s="974">
        <v>5651673</v>
      </c>
      <c r="G9" s="975">
        <v>15444162</v>
      </c>
    </row>
    <row xmlns:x14ac="http://schemas.microsoft.com/office/spreadsheetml/2009/9/ac" r="10" x14ac:dyDescent="0.2">
      <c r="B10" s="837">
        <v>2005</v>
      </c>
      <c r="C10" s="976">
        <v>25063750</v>
      </c>
      <c r="D10" s="977">
        <v>73.462997436523438</v>
      </c>
      <c r="E10" s="978">
        <v>5165227</v>
      </c>
      <c r="F10" s="979">
        <v>5500069</v>
      </c>
      <c r="G10" s="980">
        <v>14398454</v>
      </c>
    </row>
    <row xmlns:x14ac="http://schemas.microsoft.com/office/spreadsheetml/2009/9/ac" r="11" x14ac:dyDescent="0.2">
      <c r="B11" s="843">
        <v>2006</v>
      </c>
      <c r="C11" s="981">
        <v>24044028</v>
      </c>
      <c r="D11" s="982">
        <v>73.508003234863281</v>
      </c>
      <c r="E11" s="983">
        <v>5272445</v>
      </c>
      <c r="F11" s="984">
        <v>5361848</v>
      </c>
      <c r="G11" s="985">
        <v>13409735</v>
      </c>
    </row>
    <row xmlns:x14ac="http://schemas.microsoft.com/office/spreadsheetml/2009/9/ac" r="12" x14ac:dyDescent="0.2">
      <c r="B12" s="849">
        <v>2007</v>
      </c>
      <c r="C12" s="986">
        <v>23246470</v>
      </c>
      <c r="D12" s="987">
        <v>73.553001403808594</v>
      </c>
      <c r="E12" s="988">
        <v>5493700</v>
      </c>
      <c r="F12" s="989">
        <v>5222737</v>
      </c>
      <c r="G12" s="990">
        <v>12530033</v>
      </c>
    </row>
    <row xmlns:x14ac="http://schemas.microsoft.com/office/spreadsheetml/2009/9/ac" r="13" x14ac:dyDescent="0.2">
      <c r="B13" s="855">
        <v>2008</v>
      </c>
      <c r="C13" s="991">
        <v>22502228</v>
      </c>
      <c r="D13" s="992">
        <v>73.597999572753906</v>
      </c>
      <c r="E13" s="993">
        <v>5640093</v>
      </c>
      <c r="F13" s="994">
        <v>5223744</v>
      </c>
      <c r="G13" s="995">
        <v>11638390</v>
      </c>
    </row>
    <row xmlns:x14ac="http://schemas.microsoft.com/office/spreadsheetml/2009/9/ac" r="14" x14ac:dyDescent="0.2">
      <c r="B14" s="861">
        <v>2009</v>
      </c>
      <c r="C14" s="996">
        <v>21789178</v>
      </c>
      <c r="D14" s="997">
        <v>73.641998291015625</v>
      </c>
      <c r="E14" s="998">
        <v>5793366</v>
      </c>
      <c r="F14" s="999">
        <v>5260480</v>
      </c>
      <c r="G14" s="1000">
        <v>10735332</v>
      </c>
    </row>
    <row xmlns:x14ac="http://schemas.microsoft.com/office/spreadsheetml/2009/9/ac" r="15" x14ac:dyDescent="0.2">
      <c r="B15" s="867">
        <v>2010</v>
      </c>
      <c r="C15" s="1001">
        <v>21391160</v>
      </c>
      <c r="D15" s="1002">
        <v>73.686996459960938</v>
      </c>
      <c r="E15" s="1003">
        <v>5854341</v>
      </c>
      <c r="F15" s="1004">
        <v>5346531</v>
      </c>
      <c r="G15" s="1005">
        <v>10190289</v>
      </c>
    </row>
    <row xmlns:x14ac="http://schemas.microsoft.com/office/spreadsheetml/2009/9/ac" r="16" x14ac:dyDescent="0.2">
      <c r="B16" s="873">
        <v>2011</v>
      </c>
      <c r="C16" s="1006">
        <v>21291596</v>
      </c>
      <c r="D16" s="1007">
        <v>73.732002258300781</v>
      </c>
      <c r="E16" s="1008">
        <v>5984641</v>
      </c>
      <c r="F16" s="1009">
        <v>5542434</v>
      </c>
      <c r="G16" s="1010">
        <v>9764521</v>
      </c>
    </row>
    <row xmlns:x14ac="http://schemas.microsoft.com/office/spreadsheetml/2009/9/ac" r="17" x14ac:dyDescent="0.2">
      <c r="B17" s="879">
        <v>2012</v>
      </c>
      <c r="C17" s="1011">
        <v>21442284</v>
      </c>
      <c r="D17" s="1012">
        <v>73.791000366210938</v>
      </c>
      <c r="E17" s="1013">
        <v>6191882</v>
      </c>
      <c r="F17" s="1014">
        <v>5664291</v>
      </c>
      <c r="G17" s="1015">
        <v>9586111</v>
      </c>
    </row>
    <row xmlns:x14ac="http://schemas.microsoft.com/office/spreadsheetml/2009/9/ac" r="18" x14ac:dyDescent="0.2">
      <c r="B18" s="885">
        <v>2013</v>
      </c>
      <c r="C18" s="1016">
        <v>21626056</v>
      </c>
      <c r="D18" s="1017">
        <v>73.862998962402344</v>
      </c>
      <c r="E18" s="1018">
        <v>6409581</v>
      </c>
      <c r="F18" s="1019">
        <v>5817693</v>
      </c>
      <c r="G18" s="1020">
        <v>9398781</v>
      </c>
    </row>
    <row xmlns:x14ac="http://schemas.microsoft.com/office/spreadsheetml/2009/9/ac" r="19" x14ac:dyDescent="0.2">
      <c r="B19" s="891">
        <v>2014</v>
      </c>
      <c r="C19" s="1021">
        <v>21856288</v>
      </c>
      <c r="D19" s="1022">
        <v>73.949996948242188</v>
      </c>
      <c r="E19" s="1023">
        <v>6607944</v>
      </c>
      <c r="F19" s="1024">
        <v>5874539</v>
      </c>
      <c r="G19" s="1025">
        <v>9373806</v>
      </c>
    </row>
    <row xmlns:x14ac="http://schemas.microsoft.com/office/spreadsheetml/2009/9/ac" r="20" x14ac:dyDescent="0.2">
      <c r="B20" s="897">
        <v>2015</v>
      </c>
      <c r="C20" s="1026">
        <v>22302124</v>
      </c>
      <c r="D20" s="1027">
        <v>74.049995422363281</v>
      </c>
      <c r="E20" s="1028">
        <v>6813917</v>
      </c>
      <c r="F20" s="1029">
        <v>6007824</v>
      </c>
      <c r="G20" s="1030">
        <v>9480383</v>
      </c>
    </row>
    <row xmlns:x14ac="http://schemas.microsoft.com/office/spreadsheetml/2009/9/ac" r="21" x14ac:dyDescent="0.2">
      <c r="B21" s="903">
        <v>2016</v>
      </c>
      <c r="C21" s="1031">
        <v>22938940</v>
      </c>
      <c r="D21" s="1032">
        <v>74.163993835449219</v>
      </c>
      <c r="E21" s="1033">
        <v>7037562</v>
      </c>
      <c r="F21" s="1034">
        <v>6216592</v>
      </c>
      <c r="G21" s="1035">
        <v>9684785</v>
      </c>
    </row>
    <row xmlns:x14ac="http://schemas.microsoft.com/office/spreadsheetml/2009/9/ac" r="22" x14ac:dyDescent="0.2">
      <c r="B22" s="909">
        <v>2017</v>
      </c>
      <c r="C22" s="1036">
        <v>23523552</v>
      </c>
      <c r="D22" s="1037">
        <v>74.291999816894531</v>
      </c>
      <c r="E22" s="1038">
        <v>7249579</v>
      </c>
      <c r="F22" s="1039">
        <v>6435453</v>
      </c>
      <c r="G22" s="1040">
        <v>9838520</v>
      </c>
    </row>
    <row xmlns:x14ac="http://schemas.microsoft.com/office/spreadsheetml/2009/9/ac" r="23" x14ac:dyDescent="0.2">
      <c r="B23" s="915">
        <v>2018</v>
      </c>
      <c r="C23" s="1041">
        <v>24181722</v>
      </c>
      <c r="D23" s="1042">
        <v>74.432998657226563</v>
      </c>
      <c r="E23" s="1043">
        <v>7510395</v>
      </c>
      <c r="F23" s="1044">
        <v>6634506</v>
      </c>
      <c r="G23" s="1045">
        <v>10036821</v>
      </c>
    </row>
    <row xmlns:x14ac="http://schemas.microsoft.com/office/spreadsheetml/2009/9/ac" r="24" x14ac:dyDescent="0.2">
      <c r="B24" s="921">
        <v>2019</v>
      </c>
      <c r="C24" s="1046">
        <v>24784168</v>
      </c>
      <c r="D24" s="1047">
        <v>74.586997985839844</v>
      </c>
      <c r="E24" s="1048">
        <v>7666294</v>
      </c>
      <c r="F24" s="1049">
        <v>6840689</v>
      </c>
      <c r="G24" s="1050">
        <v>10277186</v>
      </c>
    </row>
    <row xmlns:x14ac="http://schemas.microsoft.com/office/spreadsheetml/2009/9/ac" r="25" x14ac:dyDescent="0.2">
      <c r="B25" s="927">
        <v>2020</v>
      </c>
      <c r="C25" s="1051">
        <v>25368414</v>
      </c>
      <c r="D25" s="1052">
        <v>74.753997802734375</v>
      </c>
      <c r="E25" s="1053">
        <v>7664590</v>
      </c>
      <c r="F25" s="1054">
        <v>7063045</v>
      </c>
      <c r="G25" s="1055">
        <v>10640779</v>
      </c>
    </row>
    <row xmlns:x14ac="http://schemas.microsoft.com/office/spreadsheetml/2009/9/ac" r="26" x14ac:dyDescent="0.2">
      <c r="B26" s="933">
        <v>2021</v>
      </c>
      <c r="C26" s="1056">
        <v>25662168</v>
      </c>
      <c r="D26" s="1057">
        <v>74.933998107910156</v>
      </c>
      <c r="E26" s="1058">
        <v>7467976</v>
      </c>
      <c r="F26" s="1059">
        <v>7274135</v>
      </c>
      <c r="G26" s="1060">
        <v>10920058</v>
      </c>
    </row>
    <row xmlns:x14ac="http://schemas.microsoft.com/office/spreadsheetml/2009/9/ac" r="27" x14ac:dyDescent="0.2">
      <c r="B27" s="939">
        <v>2022</v>
      </c>
      <c r="C27" s="940">
        <v>25820232</v>
      </c>
      <c r="D27" s="941">
        <v>75.125999450683594</v>
      </c>
      <c r="E27" s="942">
        <v>7164665</v>
      </c>
      <c r="F27" s="943">
        <v>7534136</v>
      </c>
      <c r="G27" s="944">
        <v>11121430</v>
      </c>
    </row>
    <row xmlns:x14ac="http://schemas.microsoft.com/office/spreadsheetml/2009/9/ac" r="28" x14ac:dyDescent="0.2">
      <c r="B28" s="945">
        <v>2023</v>
      </c>
      <c r="C28" s="946">
        <v>25923648</v>
      </c>
      <c r="D28" s="947">
        <v>75.331001281738281</v>
      </c>
      <c r="E28" s="948">
        <v>6734584</v>
      </c>
      <c r="F28" s="949">
        <v>7700228</v>
      </c>
      <c r="G28" s="950">
        <v>11488837</v>
      </c>
    </row>
    <row xmlns:x14ac="http://schemas.microsoft.com/office/spreadsheetml/2009/9/ac" r="29" x14ac:dyDescent="0.2">
      <c r="B29" s="194">
        <v>2024</v>
      </c>
      <c r="C29" s="363"/>
      <c r="D29" s="364"/>
      <c r="E29" s="365"/>
      <c r="F29" s="366"/>
      <c r="G29" s="367"/>
    </row>
    <row xmlns:x14ac="http://schemas.microsoft.com/office/spreadsheetml/2009/9/ac" r="30" x14ac:dyDescent="0.2">
      <c r="B30" s="193">
        <v>2025</v>
      </c>
      <c r="C30" s="363"/>
      <c r="D30" s="364"/>
      <c r="E30" s="365"/>
      <c r="F30" s="366"/>
      <c r="G30" s="367"/>
    </row>
    <row xmlns:x14ac="http://schemas.microsoft.com/office/spreadsheetml/2009/9/ac" r="31" x14ac:dyDescent="0.2">
      <c r="B31" s="194">
        <v>2026</v>
      </c>
      <c r="C31" s="363"/>
      <c r="D31" s="364"/>
      <c r="E31" s="365"/>
      <c r="F31" s="366"/>
      <c r="G31" s="367"/>
    </row>
    <row xmlns:x14ac="http://schemas.microsoft.com/office/spreadsheetml/2009/9/ac" r="32" x14ac:dyDescent="0.2">
      <c r="B32" s="193">
        <v>2027</v>
      </c>
      <c r="C32" s="363"/>
      <c r="D32" s="364"/>
      <c r="E32" s="365"/>
      <c r="F32" s="366"/>
      <c r="G32" s="367"/>
    </row>
    <row xmlns:x14ac="http://schemas.microsoft.com/office/spreadsheetml/2009/9/ac" r="33" x14ac:dyDescent="0.2">
      <c r="B33" s="194">
        <v>2028</v>
      </c>
      <c r="C33" s="363"/>
      <c r="D33" s="364"/>
      <c r="E33" s="365"/>
      <c r="F33" s="366"/>
      <c r="G33" s="367"/>
    </row>
    <row xmlns:x14ac="http://schemas.microsoft.com/office/spreadsheetml/2009/9/ac" r="34" x14ac:dyDescent="0.2">
      <c r="B34" s="193">
        <v>2029</v>
      </c>
      <c r="C34" s="363"/>
      <c r="D34" s="364"/>
      <c r="E34" s="365"/>
      <c r="F34" s="366"/>
      <c r="G34" s="367"/>
    </row>
    <row xmlns:x14ac="http://schemas.microsoft.com/office/spreadsheetml/2009/9/ac" r="35" x14ac:dyDescent="0.2">
      <c r="B35" s="194">
        <v>2030</v>
      </c>
      <c r="C35" s="198"/>
      <c r="D35" s="195"/>
      <c r="E35" s="199"/>
      <c r="F35" s="196"/>
      <c r="G35" s="197"/>
    </row>
    <row xmlns:x14ac="http://schemas.microsoft.com/office/spreadsheetml/2009/9/ac" r="36" ht="14.25" x14ac:dyDescent="0.2">
      <c r="B36" s="113" t="s">
        <v>190</v>
      </c>
      <c r="G36" s="111"/>
    </row>
    <row xmlns:x14ac="http://schemas.microsoft.com/office/spreadsheetml/2009/9/ac" r="37" ht="14.25" x14ac:dyDescent="0.2">
      <c r="B37" s="113" t="s">
        <v>215</v>
      </c>
    </row>
    <row xmlns:x14ac="http://schemas.microsoft.com/office/spreadsheetml/2009/9/ac" r="38" ht="14.25" x14ac:dyDescent="0.2">
      <c r="B38" s="113" t="s">
        <v>262</v>
      </c>
    </row>
    <row xmlns:x14ac="http://schemas.microsoft.com/office/spreadsheetml/2009/9/ac" r="39" x14ac:dyDescent="0.2">
      <c r="B39" s="414" t="s">
        <v>216</v>
      </c>
    </row>
    <row xmlns:x14ac="http://schemas.microsoft.com/office/spreadsheetml/2009/9/ac" r="41" x14ac:dyDescent="0.2">
      <c r="B41" s="11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1E7B-95BC-46B1-9FBD-7422C7A0432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9" customWidth="true"/>
  </cols>
  <sheetData>
    <row xmlns:x14ac="http://schemas.microsoft.com/office/spreadsheetml/2009/9/ac" r="2" ht="33" customHeight="true" x14ac:dyDescent="0.25">
      <c r="B2" s="602" t="s">
        <v>242</v>
      </c>
      <c r="C2" s="602"/>
    </row>
    <row xmlns:x14ac="http://schemas.microsoft.com/office/spreadsheetml/2009/9/ac" r="3" ht="6" customHeight="true" x14ac:dyDescent="0.25">
      <c r="B3" s="378"/>
    </row>
    <row xmlns:x14ac="http://schemas.microsoft.com/office/spreadsheetml/2009/9/ac" r="4" ht="30" customHeight="true" x14ac:dyDescent="0.25">
      <c r="B4" s="380" t="s">
        <v>243</v>
      </c>
      <c r="C4" s="381" t="s">
        <v>244</v>
      </c>
    </row>
    <row xmlns:x14ac="http://schemas.microsoft.com/office/spreadsheetml/2009/9/ac" r="5" ht="30" customHeight="true" x14ac:dyDescent="0.25">
      <c r="B5" s="380" t="s">
        <v>48</v>
      </c>
      <c r="C5" s="381" t="s">
        <v>245</v>
      </c>
    </row>
    <row xmlns:x14ac="http://schemas.microsoft.com/office/spreadsheetml/2009/9/ac" r="6" ht="30" customHeight="true" x14ac:dyDescent="0.25">
      <c r="B6" s="380" t="s">
        <v>246</v>
      </c>
      <c r="C6" s="381" t="s">
        <v>247</v>
      </c>
    </row>
    <row xmlns:x14ac="http://schemas.microsoft.com/office/spreadsheetml/2009/9/ac" r="7" ht="30" customHeight="true" x14ac:dyDescent="0.25">
      <c r="B7" s="380" t="s">
        <v>248</v>
      </c>
      <c r="C7" s="381" t="s">
        <v>249</v>
      </c>
    </row>
    <row xmlns:x14ac="http://schemas.microsoft.com/office/spreadsheetml/2009/9/ac" r="8" ht="30" customHeight="true" x14ac:dyDescent="0.25">
      <c r="B8" s="380" t="s">
        <v>146</v>
      </c>
      <c r="C8" s="381" t="s">
        <v>250</v>
      </c>
    </row>
    <row xmlns:x14ac="http://schemas.microsoft.com/office/spreadsheetml/2009/9/ac" r="9" ht="30" customHeight="true" x14ac:dyDescent="0.25">
      <c r="B9" s="380" t="s">
        <v>251</v>
      </c>
      <c r="C9" s="381" t="s">
        <v>252</v>
      </c>
    </row>
    <row xmlns:x14ac="http://schemas.microsoft.com/office/spreadsheetml/2009/9/ac" r="10" ht="30" customHeight="true" x14ac:dyDescent="0.25">
      <c r="B10" s="380" t="s">
        <v>150</v>
      </c>
      <c r="C10" s="381" t="s">
        <v>253</v>
      </c>
    </row>
    <row xmlns:x14ac="http://schemas.microsoft.com/office/spreadsheetml/2009/9/ac" r="11" s="384" customFormat="true" ht="6.75" customHeight="true" x14ac:dyDescent="0.25">
      <c r="B11" s="382"/>
      <c r="C11" s="383"/>
    </row>
    <row xmlns:x14ac="http://schemas.microsoft.com/office/spreadsheetml/2009/9/ac" r="12" s="386" customFormat="true" ht="11.25" x14ac:dyDescent="0.2">
      <c r="B12" s="385" t="s">
        <v>254</v>
      </c>
    </row>
    <row xmlns:x14ac="http://schemas.microsoft.com/office/spreadsheetml/2009/9/ac" r="13" x14ac:dyDescent="0.25">
      <c r="B13" s="385" t="s">
        <v>257</v>
      </c>
    </row>
    <row xmlns:x14ac="http://schemas.microsoft.com/office/spreadsheetml/2009/9/ac" r="14" x14ac:dyDescent="0.25">
      <c r="B14" s="387" t="s">
        <v>255</v>
      </c>
    </row>
    <row xmlns:x14ac="http://schemas.microsoft.com/office/spreadsheetml/2009/9/ac" r="15" ht="76.5" customHeight="true" x14ac:dyDescent="0.25">
      <c r="B15" s="603" t="s">
        <v>256</v>
      </c>
      <c r="C15" s="60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C4615-BD51-4129-8BC1-B4CE7BA6B66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5" customWidth="true"/>
    <col min="2" max="2" width="12.375" style="605" customWidth="true"/>
    <col min="3" max="8" width="9" style="605" customWidth="true"/>
    <col min="9" max="9" width="12.375" style="605" customWidth="true"/>
    <col min="10" max="15" width="9" style="605" customWidth="true"/>
    <col min="16" max="16" width="12.375" style="605" customWidth="true"/>
    <col min="17" max="22" width="9" style="605" customWidth="true"/>
    <col min="23" max="38" width="9" style="605"/>
    <col min="39" max="16384" width="9" style="613"/>
  </cols>
  <sheetData>
    <row xmlns:x14ac="http://schemas.microsoft.com/office/spreadsheetml/2009/9/ac" r="1" s="605" customFormat="true" x14ac:dyDescent="0.2">
      <c r="A1" s="604" t="s">
        <v>152</v>
      </c>
      <c r="B1" s="604"/>
      <c r="C1" s="604"/>
      <c r="D1" s="604"/>
      <c r="E1" s="604"/>
      <c r="F1" s="604"/>
      <c r="G1" s="604"/>
      <c r="H1" s="604"/>
      <c r="I1" s="604"/>
      <c r="J1" s="604"/>
      <c r="K1" s="604"/>
      <c r="L1" s="604"/>
      <c r="M1" s="604"/>
      <c r="N1" s="604"/>
      <c r="O1" s="604"/>
      <c r="P1" s="604"/>
      <c r="Q1" s="604"/>
      <c r="R1" s="604"/>
      <c r="S1" s="604"/>
      <c r="T1" s="604"/>
      <c r="U1" s="604"/>
      <c r="V1" s="604"/>
    </row>
    <row xmlns:x14ac="http://schemas.microsoft.com/office/spreadsheetml/2009/9/ac" r="2" s="605" customFormat="true" x14ac:dyDescent="0.2">
      <c r="A2" s="604"/>
      <c r="B2" s="604"/>
      <c r="C2" s="604"/>
      <c r="D2" s="604"/>
      <c r="E2" s="604"/>
      <c r="F2" s="604"/>
      <c r="G2" s="604"/>
      <c r="H2" s="604"/>
      <c r="I2" s="604"/>
      <c r="J2" s="604"/>
      <c r="K2" s="604"/>
      <c r="L2" s="604"/>
      <c r="M2" s="604"/>
      <c r="N2" s="604"/>
      <c r="O2" s="604"/>
      <c r="P2" s="604"/>
      <c r="Q2" s="604"/>
      <c r="R2" s="604"/>
      <c r="S2" s="604"/>
      <c r="T2" s="604"/>
      <c r="U2" s="604"/>
      <c r="V2" s="604"/>
    </row>
    <row xmlns:x14ac="http://schemas.microsoft.com/office/spreadsheetml/2009/9/ac" r="3" s="605" customFormat="true" ht="18" x14ac:dyDescent="0.2">
      <c r="A3" s="606"/>
      <c r="B3" s="606"/>
      <c r="C3" s="606"/>
      <c r="D3" s="606"/>
      <c r="E3" s="606"/>
      <c r="F3" s="606"/>
      <c r="G3" s="606"/>
      <c r="H3" s="606"/>
      <c r="I3" s="606"/>
      <c r="J3" s="606"/>
      <c r="K3" s="606"/>
      <c r="L3" s="606"/>
      <c r="M3" s="606"/>
      <c r="N3" s="606"/>
      <c r="O3" s="606"/>
      <c r="P3" s="606"/>
      <c r="Q3" s="606"/>
      <c r="R3" s="606"/>
      <c r="S3" s="606"/>
      <c r="T3" s="606"/>
      <c r="U3" s="606"/>
      <c r="V3" s="606"/>
    </row>
    <row xmlns:x14ac="http://schemas.microsoft.com/office/spreadsheetml/2009/9/ac" r="4" ht="15.75" x14ac:dyDescent="0.25">
      <c r="B4" s="607" t="s">
        <v>13</v>
      </c>
      <c r="E4" s="608"/>
      <c r="I4" s="609" t="s">
        <v>14</v>
      </c>
      <c r="P4" s="610" t="s">
        <v>15</v>
      </c>
    </row>
    <row xmlns:x14ac="http://schemas.microsoft.com/office/spreadsheetml/2009/9/ac" r="6" x14ac:dyDescent="0.2">
      <c r="G6" s="611"/>
      <c r="H6" s="611"/>
      <c r="I6" s="611"/>
      <c r="K6" s="611"/>
      <c r="L6" s="611"/>
    </row>
    <row xmlns:x14ac="http://schemas.microsoft.com/office/spreadsheetml/2009/9/ac" r="7" ht="15.75" x14ac:dyDescent="0.2">
      <c r="G7" s="611"/>
      <c r="H7" s="611"/>
      <c r="I7" s="611"/>
      <c r="K7" s="612"/>
      <c r="L7" s="611"/>
    </row>
    <row xmlns:x14ac="http://schemas.microsoft.com/office/spreadsheetml/2009/9/ac" r="8" x14ac:dyDescent="0.2">
      <c r="G8" s="611"/>
      <c r="H8" s="611"/>
      <c r="I8" s="611"/>
      <c r="K8" s="611"/>
      <c r="L8" s="611"/>
    </row>
    <row xmlns:x14ac="http://schemas.microsoft.com/office/spreadsheetml/2009/9/ac" r="9" x14ac:dyDescent="0.2">
      <c r="G9" s="611"/>
      <c r="H9" s="611"/>
      <c r="I9" s="611"/>
      <c r="K9" s="611"/>
      <c r="L9" s="611"/>
    </row>
    <row xmlns:x14ac="http://schemas.microsoft.com/office/spreadsheetml/2009/9/ac" r="10" x14ac:dyDescent="0.2">
      <c r="G10" s="611"/>
      <c r="H10" s="611"/>
      <c r="I10" s="611"/>
      <c r="K10" s="611"/>
      <c r="L10" s="611"/>
    </row>
    <row xmlns:x14ac="http://schemas.microsoft.com/office/spreadsheetml/2009/9/ac" r="11" x14ac:dyDescent="0.2">
      <c r="G11" s="611"/>
      <c r="H11" s="611"/>
      <c r="I11" s="611"/>
      <c r="K11" s="611"/>
      <c r="L11" s="611"/>
    </row>
    <row xmlns:x14ac="http://schemas.microsoft.com/office/spreadsheetml/2009/9/ac" r="12" x14ac:dyDescent="0.2">
      <c r="G12" s="611"/>
      <c r="H12" s="611"/>
      <c r="I12" s="611"/>
      <c r="K12" s="611"/>
      <c r="L12" s="611"/>
    </row>
    <row xmlns:x14ac="http://schemas.microsoft.com/office/spreadsheetml/2009/9/ac" r="13" x14ac:dyDescent="0.2">
      <c r="G13" s="611"/>
      <c r="H13" s="611"/>
      <c r="I13" s="611"/>
      <c r="K13" s="611"/>
      <c r="L13" s="611"/>
    </row>
    <row xmlns:x14ac="http://schemas.microsoft.com/office/spreadsheetml/2009/9/ac" r="14" x14ac:dyDescent="0.2">
      <c r="G14" s="611"/>
      <c r="H14" s="611"/>
      <c r="I14" s="611"/>
      <c r="K14" s="611"/>
      <c r="L14" s="611"/>
    </row>
    <row xmlns:x14ac="http://schemas.microsoft.com/office/spreadsheetml/2009/9/ac" r="15" x14ac:dyDescent="0.2">
      <c r="G15" s="611"/>
      <c r="H15" s="611"/>
      <c r="I15" s="611"/>
      <c r="K15" s="611"/>
      <c r="L15" s="611"/>
    </row>
    <row xmlns:x14ac="http://schemas.microsoft.com/office/spreadsheetml/2009/9/ac" r="16" x14ac:dyDescent="0.2">
      <c r="G16" s="611"/>
      <c r="H16" s="611"/>
      <c r="I16" s="611"/>
      <c r="K16" s="611"/>
      <c r="L16" s="611"/>
    </row>
    <row xmlns:x14ac="http://schemas.microsoft.com/office/spreadsheetml/2009/9/ac" r="17" x14ac:dyDescent="0.2">
      <c r="G17" s="611"/>
      <c r="H17" s="611"/>
      <c r="I17" s="611"/>
      <c r="K17" s="611"/>
      <c r="L17" s="611"/>
    </row>
    <row xmlns:x14ac="http://schemas.microsoft.com/office/spreadsheetml/2009/9/ac" r="18" x14ac:dyDescent="0.2">
      <c r="G18" s="611"/>
      <c r="H18" s="611"/>
      <c r="I18" s="611"/>
      <c r="K18" s="611"/>
      <c r="L18" s="611"/>
    </row>
    <row xmlns:x14ac="http://schemas.microsoft.com/office/spreadsheetml/2009/9/ac" r="19" x14ac:dyDescent="0.2">
      <c r="G19" s="611"/>
      <c r="H19" s="611"/>
      <c r="I19" s="611"/>
      <c r="K19" s="611"/>
      <c r="L19" s="611"/>
    </row>
    <row xmlns:x14ac="http://schemas.microsoft.com/office/spreadsheetml/2009/9/ac" r="20" x14ac:dyDescent="0.2">
      <c r="G20" s="611"/>
      <c r="H20" s="611"/>
      <c r="I20" s="611"/>
      <c r="K20" s="611"/>
      <c r="L20" s="611"/>
    </row>
    <row xmlns:x14ac="http://schemas.microsoft.com/office/spreadsheetml/2009/9/ac" r="21" x14ac:dyDescent="0.2">
      <c r="G21" s="611"/>
      <c r="H21" s="611"/>
      <c r="I21" s="611"/>
      <c r="K21" s="611"/>
      <c r="L21" s="611"/>
    </row>
    <row xmlns:x14ac="http://schemas.microsoft.com/office/spreadsheetml/2009/9/ac" r="23" x14ac:dyDescent="0.2">
      <c r="B23" s="614"/>
    </row>
    <row xmlns:x14ac="http://schemas.microsoft.com/office/spreadsheetml/2009/9/ac" r="25" x14ac:dyDescent="0.2">
      <c r="B25" s="615"/>
      <c r="C25" s="615" t="str">
        <f>+IF(OR((C28="National*"),(D28="Urban*"),(E28="Rural*"),(F28="Pre-primary*"),(G28="Primary*"),(H28="Secondary^"),(C28="National*^"),(D28="Urban*^"),(E28="Rural*^"),(F28="Pre-primary*^"),(G28="Primary*^"),(H28="Secondary*^")),"*No basic service estimate available","")</f>
        <v>*No basic service estimate available</v>
      </c>
      <c r="J25" s="615" t="str">
        <f>+IF(OR((J28="National*"),(K28="Urban*"),(L28="Rural*"),(M28="Pre-primary*"),(N28="Primary*"),(O28="Secondary^"),(J28="National*^"),(K28="Urban*^"),(L28="Rural*^"),(M28="Pre-primary*^"),(N28="Primary*^"),(O28="Secondary*^")),"*No basic service estimate available","")</f>
        <v>*No basic service estimate available</v>
      </c>
      <c r="Q25" s="61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4"/>
      <c r="C26" s="615" t="str">
        <f>+IF(OR((C28="National*^"),(D28="Urban*^"),(E28="Rural*^"),(F28="Pre-primary*^"),(G28="Primary*^"),(H28="Secondary*^")),"^Facilities that cannot be classified as improved or unimproved are treated as limited","")</f>
        <v/>
      </c>
      <c r="J26" s="615" t="str">
        <f>+IF(OR((J28="National*^"),(K28="Urban*^"),(L28="Rural*^"),(M28="Pre-primary*^"),(N28="Primary*^"),(O28="Secondary*^")),"^Facilities that cannot be classified as improved or unimproved are treated as limited","")</f>
        <v/>
      </c>
      <c r="Q26" s="615" t="str">
        <f>+IF(OR((Q28="National*^"),(R28="Urban*^"),(S28="Rural*^"),(T28="Pre-primary*^"),(U28="Primary*^"),(V28="Secondary*^")),"^Facilities that cannot be classified as having water or not are treated as limited","")</f>
        <v/>
      </c>
    </row>
    <row xmlns:x14ac="http://schemas.microsoft.com/office/spreadsheetml/2009/9/ac" r="27" x14ac:dyDescent="0.2">
      <c r="B27" s="616" t="str">
        <f>+Introduction!C7</f>
        <v>Russian Federation</v>
      </c>
      <c r="C27" s="617" t="s">
        <v>209</v>
      </c>
      <c r="D27" s="617"/>
      <c r="E27" s="617"/>
      <c r="F27" s="617"/>
      <c r="G27" s="617"/>
      <c r="H27" s="617"/>
      <c r="I27" s="618" t="str">
        <f>+B27</f>
        <v>Russian Federation</v>
      </c>
      <c r="J27" s="619" t="s">
        <v>14</v>
      </c>
      <c r="K27" s="620"/>
      <c r="L27" s="620"/>
      <c r="M27" s="620"/>
      <c r="N27" s="620"/>
      <c r="O27" s="620"/>
      <c r="P27" s="621" t="str">
        <f>+B27</f>
        <v>Russian Federation</v>
      </c>
      <c r="Q27" s="622" t="s">
        <v>15</v>
      </c>
      <c r="R27" s="622"/>
      <c r="S27" s="622"/>
      <c r="T27" s="622"/>
      <c r="U27" s="622"/>
      <c r="V27" s="623"/>
      <c r="AM27" s="605"/>
      <c r="AN27" s="605"/>
      <c r="AO27" s="605"/>
      <c r="AP27" s="605"/>
      <c r="AQ27" s="605"/>
      <c r="AR27" s="605"/>
      <c r="AS27" s="605"/>
      <c r="AT27" s="605"/>
      <c r="AU27" s="605"/>
    </row>
    <row xmlns:x14ac="http://schemas.microsoft.com/office/spreadsheetml/2009/9/ac" r="28" x14ac:dyDescent="0.2">
      <c r="B28" s="624"/>
      <c r="C28" s="625" t="str">
        <f>IF(AND(C30=0.0000000001,C31=0.0000000001,C32=0.0000000001), "National*",IF(AND(C30=0.0000000001,ISNUMBER(C32)),"National*", "National"))</f>
        <v>National*</v>
      </c>
      <c r="D28" s="626" t="str">
        <f>IF(AND(D30=0.0000000001,D31=0.0000000001,D32=0.0000000001), "Urban*",IF(AND(D30=0.0000000001,ISNUMBER(D32)),"Urban*", "Urban"))</f>
        <v>Urban*</v>
      </c>
      <c r="E28" s="626" t="str">
        <f>IF(AND(E30=0.0000000001,E31=0.0000000001,E32=0.0000000001), "Rural*",IF(AND(E30=0.0000000001,ISNUMBER(E32)),"Rural*", "Rural"))</f>
        <v>Rural*</v>
      </c>
      <c r="F28" s="626" t="str">
        <f>IF(AND(F30=0.0000000001,F31=0.0000000001,F32=0.0000000001), "Pre-primary*",IF(AND(F30=0.0000000001,ISNUMBER(F32)),"Pre-primary*", "Pre-primary"))</f>
        <v>Pre-primary*</v>
      </c>
      <c r="G28" s="626" t="str">
        <f>IF(AND(G30=0.0000000001,G31=0.0000000001,G32=0.0000000001), "Primary*",IF(AND(G30=0.0000000001,ISNUMBER(G32)),"Primary*", "Primary"))</f>
        <v>Primary*</v>
      </c>
      <c r="H28" s="626" t="str">
        <f>IF(AND(H30=0.0000000001,H31=0.0000000001,H32=0.0000000001), "Secondary*",IF(AND(H30=0.0000000001,ISNUMBER(H32)),"Secondary*", "Secondary"))</f>
        <v>Secondary*</v>
      </c>
      <c r="I28" s="624"/>
      <c r="J28" s="627" t="str">
        <f>IF(AND(J30=0.0000000001,J31=0.0000000001,J32=0.0000000001), "National*",IF(AND(J30=0.0000000001,ISNUMBER(J32)),"National*", "National"))</f>
        <v>National*</v>
      </c>
      <c r="K28" s="626" t="str">
        <f>IF(AND(K30=0.0000000001,K31=0.0000000001,K32=0.0000000001), "Urban*",IF(AND(K30=0.0000000001,ISNUMBER(K32)),"Urban*", "Urban"))</f>
        <v>Urban*</v>
      </c>
      <c r="L28" s="626" t="str">
        <f>IF(AND(L30=0.0000000001,L31=0.0000000001,L32=0.0000000001), "Rural*",IF(AND(L30=0.0000000001,ISNUMBER(L32)),"Rural*", "Rural"))</f>
        <v>Rural*</v>
      </c>
      <c r="M28" s="626" t="str">
        <f>IF(AND(M30=0.0000000001,M31=0.0000000001,M32=0.0000000001), "Pre-primary*",IF(AND(M30=0.0000000001,ISNUMBER(M32)),"Pre-primary*", "Pre-primary"))</f>
        <v>Pre-primary*</v>
      </c>
      <c r="N28" s="626" t="str">
        <f>IF(AND(N30=0.0000000001,N31=0.0000000001,N32=0.0000000001), "Primary*",IF(AND(N30=0.0000000001,ISNUMBER(N32)),"Primary*", "Primary"))</f>
        <v>Primary*</v>
      </c>
      <c r="O28" s="626" t="str">
        <f>IF(AND(O30=0.0000000001,O31=0.0000000001,O32=0.0000000001), "Secondary*",IF(AND(O30=0.0000000001,ISNUMBER(O32)),"Secondary*", "Secondary"))</f>
        <v>Secondary*</v>
      </c>
      <c r="P28" s="628"/>
      <c r="Q28" s="629" t="str">
        <f>IF(AND(Q30=0.0000000001,Q31=0.0000000001,Q32=0.0000000001), "National*",IF(AND(Q30=0.0000000001,ISNUMBER(Q32)),"National*", "National"))</f>
        <v>National*</v>
      </c>
      <c r="R28" s="626" t="str">
        <f>IF(AND(R30=0.0000000001,R31=0.0000000001,R32=0.0000000001), "Urban*",IF(AND(R30=0.0000000001,ISNUMBER(R32)),"Urban*", "Urban"))</f>
        <v>Urban*</v>
      </c>
      <c r="S28" s="626" t="str">
        <f>IF(AND(S30=0.0000000001,S31=0.0000000001,S32=0.0000000001), "Rural*",IF(AND(S30=0.0000000001,ISNUMBER(S32)),"Rural*", "Rural"))</f>
        <v>Rural*</v>
      </c>
      <c r="T28" s="626" t="str">
        <f>IF(AND(T30=0.0000000001,T31=0.0000000001,T32=0.0000000001), "Pre-primary*",IF(AND(T30=0.0000000001,ISNUMBER(T32)),"Pre-primary*", "Pre-primary"))</f>
        <v>Pre-primary*</v>
      </c>
      <c r="U28" s="626" t="str">
        <f>IF(AND(U30=0.0000000001,U31=0.0000000001,U32=0.0000000001), "Primary*",IF(AND(U30=0.0000000001,ISNUMBER(U32)),"Primary*", "Primary"))</f>
        <v>Primary*</v>
      </c>
      <c r="V28" s="630" t="str">
        <f>IF(AND(V30=0.0000000001,V31=0.0000000001,V32=0.0000000001), "Secondary*",IF(AND(V30=0.0000000001,ISNUMBER(V32)),"Secondary*", "Secondary"))</f>
        <v>Secondary*</v>
      </c>
      <c r="AM28" s="605"/>
      <c r="AN28" s="605"/>
      <c r="AO28" s="605"/>
      <c r="AP28" s="605"/>
      <c r="AQ28" s="605"/>
      <c r="AR28" s="605"/>
      <c r="AS28" s="605"/>
      <c r="AT28" s="605"/>
      <c r="AU28" s="605"/>
    </row>
    <row xmlns:x14ac="http://schemas.microsoft.com/office/spreadsheetml/2009/9/ac" r="29" ht="15.75" thickBot="true" x14ac:dyDescent="0.25">
      <c r="B29" s="624"/>
      <c r="C29" s="631">
        <f>IF(ISNUMBER(Regressions!B4), Regressions!B4, "-")</f>
        <v>2023</v>
      </c>
      <c r="D29" s="632">
        <f>C29</f>
        <v>2023</v>
      </c>
      <c r="E29" s="632">
        <f>D29</f>
        <v>2023</v>
      </c>
      <c r="F29" s="632">
        <f>E29</f>
        <v>2023</v>
      </c>
      <c r="G29" s="632">
        <f>F29</f>
        <v>2023</v>
      </c>
      <c r="H29" s="632">
        <f>F29</f>
        <v>2023</v>
      </c>
      <c r="I29" s="624"/>
      <c r="J29" s="633">
        <f>IF(ISNUMBER(Regressions!K4), Regressions!K4, "-")</f>
        <v>2023</v>
      </c>
      <c r="K29" s="634">
        <f>J29</f>
        <v>2023</v>
      </c>
      <c r="L29" s="634">
        <f>K29</f>
        <v>2023</v>
      </c>
      <c r="M29" s="634">
        <f>L29</f>
        <v>2023</v>
      </c>
      <c r="N29" s="634">
        <f>M29</f>
        <v>2023</v>
      </c>
      <c r="O29" s="634">
        <f>M29</f>
        <v>2023</v>
      </c>
      <c r="P29" s="628"/>
      <c r="Q29" s="635">
        <f>IF(ISNUMBER(Regressions!T4), Regressions!T4, "-")</f>
        <v>2023</v>
      </c>
      <c r="R29" s="636">
        <f>Q29</f>
        <v>2023</v>
      </c>
      <c r="S29" s="636">
        <f>R29</f>
        <v>2023</v>
      </c>
      <c r="T29" s="636">
        <f>S29</f>
        <v>2023</v>
      </c>
      <c r="U29" s="636">
        <f>T29</f>
        <v>2023</v>
      </c>
      <c r="V29" s="637">
        <f>T29</f>
        <v>2023</v>
      </c>
      <c r="AM29" s="605"/>
      <c r="AN29" s="605"/>
      <c r="AO29" s="605"/>
      <c r="AP29" s="605"/>
      <c r="AQ29" s="605"/>
      <c r="AR29" s="605"/>
      <c r="AS29" s="605"/>
      <c r="AT29" s="605"/>
      <c r="AU29" s="605"/>
    </row>
    <row xmlns:x14ac="http://schemas.microsoft.com/office/spreadsheetml/2009/9/ac" r="30" x14ac:dyDescent="0.2">
      <c r="B30" s="638" t="s">
        <v>155</v>
      </c>
      <c r="C30" s="639">
        <f>IF(ISNUMBER(Regressions!C4), Regressions!C4, 0.0000000001)</f>
        <v>1E-10</v>
      </c>
      <c r="D30" s="639">
        <f>IF(ISNUMBER(Regressions!D4), Regressions!D4, 0.0000000001)</f>
        <v>1E-10</v>
      </c>
      <c r="E30" s="639">
        <f>IF(ISNUMBER(Regressions!E4), Regressions!E4, 0.0000000001)</f>
        <v>1E-10</v>
      </c>
      <c r="F30" s="639">
        <f>IF(ISNUMBER(Regressions!F4), Regressions!F4, 0.0000000001)</f>
        <v>1E-10</v>
      </c>
      <c r="G30" s="639">
        <f>IF(ISNUMBER(Regressions!G4), Regressions!G4, 0.0000000001)</f>
        <v>1E-10</v>
      </c>
      <c r="H30" s="639">
        <f>IF(ISNUMBER(Regressions!H4), Regressions!H4, 0.0000000001)</f>
        <v>1E-10</v>
      </c>
      <c r="I30" s="640" t="s">
        <v>155</v>
      </c>
      <c r="J30" s="639">
        <f>IF(ISNUMBER(Regressions!L4), Regressions!L4,0.0000000001)</f>
        <v>1E-10</v>
      </c>
      <c r="K30" s="639">
        <f>IF(ISNUMBER(Regressions!M4), Regressions!M4,0.0000000001)</f>
        <v>1E-10</v>
      </c>
      <c r="L30" s="639">
        <f>IF(ISNUMBER(Regressions!N4), Regressions!N4,0.0000000001)</f>
        <v>1E-10</v>
      </c>
      <c r="M30" s="639">
        <f>IF(ISNUMBER(Regressions!O4), Regressions!O4,0.0000000001)</f>
        <v>1E-10</v>
      </c>
      <c r="N30" s="639">
        <f>IF(ISNUMBER(Regressions!P4), Regressions!P4,0.0000000001)</f>
        <v>1E-10</v>
      </c>
      <c r="O30" s="639">
        <f>IF(ISNUMBER(Regressions!Q4), Regressions!Q4,0.0000000001)</f>
        <v>1E-10</v>
      </c>
      <c r="P30" s="641" t="s">
        <v>155</v>
      </c>
      <c r="Q30" s="639">
        <f>IF(ISNUMBER(Regressions!U4), Regressions!U4,0.0000000001)</f>
        <v>1E-10</v>
      </c>
      <c r="R30" s="639">
        <f>IF(ISNUMBER(Regressions!V4), Regressions!V4,0.0000000001)</f>
        <v>1E-10</v>
      </c>
      <c r="S30" s="639">
        <f>IF(ISNUMBER(Regressions!W4), Regressions!W4,0.0000000001)</f>
        <v>1E-10</v>
      </c>
      <c r="T30" s="639">
        <f>IF(ISNUMBER(Regressions!X4), Regressions!X4,0.0000000001)</f>
        <v>1E-10</v>
      </c>
      <c r="U30" s="639">
        <f>IF(ISNUMBER(Regressions!Y4), Regressions!Y4,0.0000000001)</f>
        <v>1E-10</v>
      </c>
      <c r="V30" s="642">
        <f>IF(ISNUMBER(Regressions!Z4), Regressions!Z4,0.0000000001)</f>
        <v>1E-10</v>
      </c>
      <c r="AM30" s="605"/>
      <c r="AN30" s="605"/>
      <c r="AO30" s="605"/>
      <c r="AP30" s="605"/>
      <c r="AQ30" s="605"/>
      <c r="AR30" s="605"/>
      <c r="AS30" s="605"/>
      <c r="AT30" s="605"/>
      <c r="AU30" s="605"/>
    </row>
    <row xmlns:x14ac="http://schemas.microsoft.com/office/spreadsheetml/2009/9/ac" r="31" x14ac:dyDescent="0.2">
      <c r="B31" s="643" t="s">
        <v>156</v>
      </c>
      <c r="C31" s="639">
        <f>IF(ISNUMBER(Regressions!C5), Regressions!C5, 0.0000000001)</f>
        <v>1E-10</v>
      </c>
      <c r="D31" s="639">
        <f>IF(ISNUMBER(Regressions!D5), Regressions!D5, 0.0000000001)</f>
        <v>1E-10</v>
      </c>
      <c r="E31" s="639">
        <f>IF(ISNUMBER(Regressions!E5), Regressions!E5, 0.0000000001)</f>
        <v>1E-10</v>
      </c>
      <c r="F31" s="639">
        <f>IF(ISNUMBER(Regressions!F5), Regressions!F5, 0.0000000001)</f>
        <v>1E-10</v>
      </c>
      <c r="G31" s="639">
        <f>IF(ISNUMBER(Regressions!G5), Regressions!G5, 0.0000000001)</f>
        <v>1E-10</v>
      </c>
      <c r="H31" s="639">
        <f>IF(ISNUMBER(Regressions!H5), Regressions!H5, 0.0000000001)</f>
        <v>1E-10</v>
      </c>
      <c r="I31" s="644" t="s">
        <v>156</v>
      </c>
      <c r="J31" s="639">
        <f>IF(ISNUMBER(Regressions!L5), Regressions!L5,0.0000000001)</f>
        <v>1E-10</v>
      </c>
      <c r="K31" s="639">
        <f>IF(ISNUMBER(Regressions!M5), Regressions!M5,0.0000000001)</f>
        <v>1E-10</v>
      </c>
      <c r="L31" s="639">
        <f>IF(ISNUMBER(Regressions!N5), Regressions!N5,0.0000000001)</f>
        <v>1E-10</v>
      </c>
      <c r="M31" s="639">
        <f>IF(ISNUMBER(Regressions!O5), Regressions!O5,0.0000000001)</f>
        <v>1E-10</v>
      </c>
      <c r="N31" s="639">
        <f>IF(ISNUMBER(Regressions!P5), Regressions!P5,0.0000000001)</f>
        <v>1E-10</v>
      </c>
      <c r="O31" s="639">
        <f>IF(ISNUMBER(Regressions!Q5), Regressions!Q5,0.0000000001)</f>
        <v>1E-10</v>
      </c>
      <c r="P31" s="645" t="s">
        <v>156</v>
      </c>
      <c r="Q31" s="639">
        <f>IF(ISNUMBER(Regressions!U5), Regressions!U5,0.0000000001)</f>
        <v>1E-10</v>
      </c>
      <c r="R31" s="639">
        <f>IF(ISNUMBER(Regressions!V5), Regressions!V5,0.0000000001)</f>
        <v>1E-10</v>
      </c>
      <c r="S31" s="639">
        <f>IF(ISNUMBER(Regressions!W5), Regressions!W5,0.0000000001)</f>
        <v>1E-10</v>
      </c>
      <c r="T31" s="639">
        <f>IF(ISNUMBER(Regressions!X5), Regressions!X5,0.0000000001)</f>
        <v>1E-10</v>
      </c>
      <c r="U31" s="639">
        <f>IF(ISNUMBER(Regressions!Y5), Regressions!Y5,0.0000000001)</f>
        <v>1E-10</v>
      </c>
      <c r="V31" s="642">
        <f>IF(ISNUMBER(Regressions!Z5), Regressions!Z5,0.0000000001)</f>
        <v>1E-10</v>
      </c>
      <c r="AM31" s="605"/>
      <c r="AN31" s="605"/>
      <c r="AO31" s="605"/>
      <c r="AP31" s="605"/>
      <c r="AQ31" s="605"/>
      <c r="AR31" s="605"/>
      <c r="AS31" s="605"/>
      <c r="AT31" s="605"/>
      <c r="AU31" s="605"/>
    </row>
    <row xmlns:x14ac="http://schemas.microsoft.com/office/spreadsheetml/2009/9/ac" r="32" x14ac:dyDescent="0.2">
      <c r="B32" s="643" t="s">
        <v>154</v>
      </c>
      <c r="C32" s="639">
        <f>IF(ISNUMBER(Regressions!C6), Regressions!C6, 0.0000000001)</f>
        <v>2.8399006619999998</v>
      </c>
      <c r="D32" s="639">
        <f>IF(ISNUMBER(Regressions!D6), Regressions!D6, 0.0000000001)</f>
        <v>1E-10</v>
      </c>
      <c r="E32" s="639">
        <f>IF(ISNUMBER(Regressions!E6), Regressions!E6, 0.0000000001)</f>
        <v>1E-10</v>
      </c>
      <c r="F32" s="639">
        <f>IF(ISNUMBER(Regressions!F6), Regressions!F6, 0.0000000001)</f>
        <v>0.68428571429999996</v>
      </c>
      <c r="G32" s="639">
        <f>IF(ISNUMBER(Regressions!G6), Regressions!G6, 0.0000000001)</f>
        <v>1E-10</v>
      </c>
      <c r="H32" s="639">
        <f>IF(ISNUMBER(Regressions!H6), Regressions!H6, 0.0000000001)</f>
        <v>1E-10</v>
      </c>
      <c r="I32" s="646" t="s">
        <v>154</v>
      </c>
      <c r="J32" s="639">
        <f>IF(ISNUMBER(Regressions!L6), Regressions!L6,0.0000000001)</f>
        <v>0.52087912089999999</v>
      </c>
      <c r="K32" s="639">
        <f>IF(ISNUMBER(Regressions!M6), Regressions!M6,0.0000000001)</f>
        <v>1E-10</v>
      </c>
      <c r="L32" s="639">
        <f>IF(ISNUMBER(Regressions!N6), Regressions!N6,0.0000000001)</f>
        <v>1E-10</v>
      </c>
      <c r="M32" s="639">
        <f>IF(ISNUMBER(Regressions!O6), Regressions!O6,0.0000000001)</f>
        <v>0.70388888890000001</v>
      </c>
      <c r="N32" s="639">
        <f>IF(ISNUMBER(Regressions!P6), Regressions!P6,0.0000000001)</f>
        <v>1E-10</v>
      </c>
      <c r="O32" s="639">
        <f>IF(ISNUMBER(Regressions!Q6), Regressions!Q6,0.0000000001)</f>
        <v>1E-10</v>
      </c>
      <c r="P32" s="647" t="s">
        <v>154</v>
      </c>
      <c r="Q32" s="639">
        <f>IF(ISNUMBER(Regressions!U6), Regressions!U6,0.0000000001)</f>
        <v>1E-10</v>
      </c>
      <c r="R32" s="639">
        <f>IF(ISNUMBER(Regressions!V6), Regressions!V6,0.0000000001)</f>
        <v>1E-10</v>
      </c>
      <c r="S32" s="639">
        <f>IF(ISNUMBER(Regressions!W6), Regressions!W6,0.0000000001)</f>
        <v>1E-10</v>
      </c>
      <c r="T32" s="639">
        <f>IF(ISNUMBER(Regressions!X6), Regressions!X6,0.0000000001)</f>
        <v>1E-10</v>
      </c>
      <c r="U32" s="639">
        <f>IF(ISNUMBER(Regressions!Y6), Regressions!Y6,0.0000000001)</f>
        <v>1E-10</v>
      </c>
      <c r="V32" s="642">
        <f>IF(ISNUMBER(Regressions!Z6), Regressions!Z6,0.0000000001)</f>
        <v>1E-10</v>
      </c>
      <c r="AM32" s="605"/>
      <c r="AN32" s="605"/>
      <c r="AO32" s="605"/>
      <c r="AP32" s="605"/>
      <c r="AQ32" s="605"/>
      <c r="AR32" s="605"/>
      <c r="AS32" s="605"/>
      <c r="AT32" s="605"/>
      <c r="AU32" s="605"/>
    </row>
    <row xmlns:x14ac="http://schemas.microsoft.com/office/spreadsheetml/2009/9/ac" r="33" ht="15.75" thickBot="true" x14ac:dyDescent="0.25">
      <c r="B33" s="648" t="s">
        <v>210</v>
      </c>
      <c r="C33" s="649">
        <f>IF(ISNUMBER(Regressions!C7), Regressions!C7, 0.0000000001)</f>
        <v>97.160099340000002</v>
      </c>
      <c r="D33" s="649">
        <f>IF(ISNUMBER(Regressions!D7), Regressions!D7, 0.0000000001)</f>
        <v>100</v>
      </c>
      <c r="E33" s="649">
        <f>IF(ISNUMBER(Regressions!E7), Regressions!E7, 0.0000000001)</f>
        <v>100</v>
      </c>
      <c r="F33" s="649">
        <f>IF(ISNUMBER(Regressions!F7), Regressions!F7, 0.0000000001)</f>
        <v>99.315714290000003</v>
      </c>
      <c r="G33" s="649">
        <f>IF(ISNUMBER(Regressions!G7), Regressions!G7, 0.0000000001)</f>
        <v>100</v>
      </c>
      <c r="H33" s="649">
        <f>IF(ISNUMBER(Regressions!H7), Regressions!H7, 0.0000000001)</f>
        <v>100</v>
      </c>
      <c r="I33" s="650" t="s">
        <v>210</v>
      </c>
      <c r="J33" s="651">
        <f>IF(ISNUMBER(Regressions!L7), Regressions!L7,0.0000000001)</f>
        <v>99.479120879999996</v>
      </c>
      <c r="K33" s="649">
        <f>IF(ISNUMBER(Regressions!M7), Regressions!M7,0.0000000001)</f>
        <v>100</v>
      </c>
      <c r="L33" s="649">
        <f>IF(ISNUMBER(Regressions!N7), Regressions!N7,0.0000000001)</f>
        <v>100</v>
      </c>
      <c r="M33" s="649">
        <f>IF(ISNUMBER(Regressions!O7), Regressions!O7,0.0000000001)</f>
        <v>99.296111109999998</v>
      </c>
      <c r="N33" s="649">
        <f>IF(ISNUMBER(Regressions!P7), Regressions!P7,0.0000000001)</f>
        <v>100</v>
      </c>
      <c r="O33" s="649">
        <f>IF(ISNUMBER(Regressions!Q7), Regressions!Q7,0.0000000001)</f>
        <v>100</v>
      </c>
      <c r="P33" s="652" t="s">
        <v>210</v>
      </c>
      <c r="Q33" s="651">
        <f>IF(ISNUMBER(Regressions!U7), Regressions!U7,0.0000000001)</f>
        <v>100</v>
      </c>
      <c r="R33" s="651">
        <f>IF(ISNUMBER(Regressions!V7), Regressions!V7,0.0000000001)</f>
        <v>100</v>
      </c>
      <c r="S33" s="649">
        <f>IF(ISNUMBER(Regressions!W7), Regressions!W7,0.0000000001)</f>
        <v>100</v>
      </c>
      <c r="T33" s="649">
        <f>IF(ISNUMBER(Regressions!X7), Regressions!X7,0.0000000001)</f>
        <v>100</v>
      </c>
      <c r="U33" s="649">
        <f>IF(ISNUMBER(Regressions!Y7), Regressions!Y7,0.0000000001)</f>
        <v>100</v>
      </c>
      <c r="V33" s="653">
        <f>IF(ISNUMBER(Regressions!Z7), Regressions!Z7,0.0000000001)</f>
        <v>100</v>
      </c>
    </row>
    <row xmlns:x14ac="http://schemas.microsoft.com/office/spreadsheetml/2009/9/ac" r="34" x14ac:dyDescent="0.2">
      <c r="B34" s="654" t="s">
        <v>260</v>
      </c>
    </row>
    <row xmlns:x14ac="http://schemas.microsoft.com/office/spreadsheetml/2009/9/ac" r="35" ht="6" customHeight="true" x14ac:dyDescent="0.2"/>
    <row xmlns:x14ac="http://schemas.microsoft.com/office/spreadsheetml/2009/9/ac" r="36" s="605" customFormat="true" ht="50.1" customHeight="true" x14ac:dyDescent="0.2">
      <c r="B36" s="655" t="s">
        <v>34</v>
      </c>
      <c r="C36" s="656" t="s">
        <v>284</v>
      </c>
      <c r="D36" s="656"/>
      <c r="E36" s="656"/>
      <c r="F36" s="656"/>
      <c r="G36" s="656"/>
      <c r="H36" s="656"/>
      <c r="I36" s="655" t="s">
        <v>34</v>
      </c>
      <c r="J36" s="657" t="s">
        <v>285</v>
      </c>
      <c r="K36" s="658"/>
      <c r="L36" s="658"/>
      <c r="M36" s="658"/>
      <c r="N36" s="658"/>
      <c r="O36" s="658"/>
      <c r="P36" s="655" t="s">
        <v>34</v>
      </c>
      <c r="Q36" s="659" t="s">
        <v>286</v>
      </c>
      <c r="R36" s="659"/>
      <c r="S36" s="659"/>
      <c r="T36" s="659"/>
      <c r="U36" s="659"/>
      <c r="V36" s="659"/>
    </row>
    <row xmlns:x14ac="http://schemas.microsoft.com/office/spreadsheetml/2009/9/ac" r="37" ht="50.1" customHeight="true" x14ac:dyDescent="0.2">
      <c r="B37" s="655" t="s">
        <v>35</v>
      </c>
      <c r="C37" s="660" t="s">
        <v>287</v>
      </c>
      <c r="D37" s="660"/>
      <c r="E37" s="660"/>
      <c r="F37" s="660"/>
      <c r="G37" s="660"/>
      <c r="H37" s="660"/>
      <c r="I37" s="655" t="s">
        <v>35</v>
      </c>
      <c r="J37" s="660" t="s">
        <v>288</v>
      </c>
      <c r="K37" s="660"/>
      <c r="L37" s="660"/>
      <c r="M37" s="660"/>
      <c r="N37" s="660"/>
      <c r="O37" s="660"/>
      <c r="P37" s="655" t="s">
        <v>35</v>
      </c>
      <c r="Q37" s="660" t="s">
        <v>289</v>
      </c>
      <c r="R37" s="660"/>
      <c r="S37" s="660"/>
      <c r="T37" s="660"/>
      <c r="U37" s="660"/>
      <c r="V37" s="660"/>
    </row>
    <row xmlns:x14ac="http://schemas.microsoft.com/office/spreadsheetml/2009/9/ac" r="38" ht="50.1" customHeight="true" x14ac:dyDescent="0.2">
      <c r="B38" s="655" t="s">
        <v>36</v>
      </c>
      <c r="C38" s="661" t="s">
        <v>290</v>
      </c>
      <c r="D38" s="661"/>
      <c r="E38" s="661"/>
      <c r="F38" s="661"/>
      <c r="G38" s="661"/>
      <c r="H38" s="661"/>
      <c r="I38" s="655" t="s">
        <v>36</v>
      </c>
      <c r="J38" s="661" t="s">
        <v>291</v>
      </c>
      <c r="K38" s="661"/>
      <c r="L38" s="661"/>
      <c r="M38" s="661"/>
      <c r="N38" s="661"/>
      <c r="O38" s="661"/>
      <c r="P38" s="655" t="s">
        <v>36</v>
      </c>
      <c r="Q38" s="661" t="s">
        <v>292</v>
      </c>
      <c r="R38" s="661"/>
      <c r="S38" s="661"/>
      <c r="T38" s="661"/>
      <c r="U38" s="661"/>
      <c r="V38" s="661"/>
    </row>
    <row xmlns:x14ac="http://schemas.microsoft.com/office/spreadsheetml/2009/9/ac" r="39" ht="50.1" customHeight="true" x14ac:dyDescent="0.2">
      <c r="B39" s="655" t="s">
        <v>210</v>
      </c>
      <c r="C39" s="662" t="s">
        <v>293</v>
      </c>
      <c r="D39" s="662"/>
      <c r="E39" s="662"/>
      <c r="F39" s="662"/>
      <c r="G39" s="662"/>
      <c r="H39" s="662"/>
      <c r="I39" s="655" t="s">
        <v>210</v>
      </c>
      <c r="J39" s="662" t="s">
        <v>293</v>
      </c>
      <c r="K39" s="662"/>
      <c r="L39" s="662"/>
      <c r="M39" s="662"/>
      <c r="N39" s="662"/>
      <c r="O39" s="662"/>
      <c r="P39" s="655" t="s">
        <v>210</v>
      </c>
      <c r="Q39" s="662" t="s">
        <v>293</v>
      </c>
      <c r="R39" s="662"/>
      <c r="S39" s="662"/>
      <c r="T39" s="662"/>
      <c r="U39" s="662"/>
      <c r="V39" s="66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260</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260</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260</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9" t="s">
        <v>25</v>
      </c>
      <c r="E4" s="140" t="s">
        <v>19</v>
      </c>
      <c r="F4" s="141" t="s">
        <v>121</v>
      </c>
      <c r="G4" s="139" t="s">
        <v>25</v>
      </c>
      <c r="H4" s="140" t="s">
        <v>19</v>
      </c>
      <c r="I4" s="141" t="s">
        <v>121</v>
      </c>
      <c r="J4" s="139" t="s">
        <v>25</v>
      </c>
      <c r="K4" s="140" t="s">
        <v>19</v>
      </c>
      <c r="L4" s="141" t="s">
        <v>121</v>
      </c>
      <c r="M4" s="139" t="s">
        <v>25</v>
      </c>
      <c r="N4" s="140" t="s">
        <v>19</v>
      </c>
      <c r="O4" s="141" t="s">
        <v>121</v>
      </c>
      <c r="P4" s="139" t="s">
        <v>25</v>
      </c>
      <c r="Q4" s="140" t="s">
        <v>19</v>
      </c>
      <c r="R4" s="141" t="s">
        <v>121</v>
      </c>
      <c r="S4" s="139" t="s">
        <v>25</v>
      </c>
      <c r="T4" s="140" t="s">
        <v>19</v>
      </c>
      <c r="U4" s="142" t="s">
        <v>121</v>
      </c>
      <c r="V4" s="143" t="s">
        <v>25</v>
      </c>
      <c r="W4" s="144" t="s">
        <v>19</v>
      </c>
      <c r="X4" s="144" t="s">
        <v>21</v>
      </c>
      <c r="Y4" s="144" t="s">
        <v>29</v>
      </c>
      <c r="Z4" s="146" t="s">
        <v>122</v>
      </c>
      <c r="AA4" s="143" t="s">
        <v>25</v>
      </c>
      <c r="AB4" s="144" t="s">
        <v>19</v>
      </c>
      <c r="AC4" s="144" t="s">
        <v>21</v>
      </c>
      <c r="AD4" s="144" t="s">
        <v>29</v>
      </c>
      <c r="AE4" s="146" t="s">
        <v>122</v>
      </c>
      <c r="AF4" s="143" t="s">
        <v>25</v>
      </c>
      <c r="AG4" s="144" t="s">
        <v>19</v>
      </c>
      <c r="AH4" s="144" t="s">
        <v>21</v>
      </c>
      <c r="AI4" s="144" t="s">
        <v>29</v>
      </c>
      <c r="AJ4" s="146" t="s">
        <v>122</v>
      </c>
      <c r="AK4" s="143" t="s">
        <v>25</v>
      </c>
      <c r="AL4" s="144" t="s">
        <v>19</v>
      </c>
      <c r="AM4" s="144" t="s">
        <v>21</v>
      </c>
      <c r="AN4" s="144" t="s">
        <v>29</v>
      </c>
      <c r="AO4" s="146" t="s">
        <v>122</v>
      </c>
      <c r="AP4" s="143" t="s">
        <v>25</v>
      </c>
      <c r="AQ4" s="144" t="s">
        <v>19</v>
      </c>
      <c r="AR4" s="144" t="s">
        <v>21</v>
      </c>
      <c r="AS4" s="144" t="s">
        <v>29</v>
      </c>
      <c r="AT4" s="146" t="s">
        <v>122</v>
      </c>
      <c r="AU4" s="143" t="s">
        <v>25</v>
      </c>
      <c r="AV4" s="144" t="s">
        <v>19</v>
      </c>
      <c r="AW4" s="144" t="s">
        <v>21</v>
      </c>
      <c r="AX4" s="144" t="s">
        <v>29</v>
      </c>
      <c r="AY4" s="147" t="s">
        <v>122</v>
      </c>
      <c r="AZ4" s="148" t="s">
        <v>25</v>
      </c>
      <c r="BA4" s="149" t="s">
        <v>141</v>
      </c>
      <c r="BB4" s="150" t="s">
        <v>143</v>
      </c>
      <c r="BC4" s="148" t="s">
        <v>25</v>
      </c>
      <c r="BD4" s="149" t="s">
        <v>141</v>
      </c>
      <c r="BE4" s="150" t="s">
        <v>143</v>
      </c>
      <c r="BF4" s="148" t="s">
        <v>25</v>
      </c>
      <c r="BG4" s="149" t="s">
        <v>141</v>
      </c>
      <c r="BH4" s="150" t="s">
        <v>143</v>
      </c>
      <c r="BI4" s="148" t="s">
        <v>25</v>
      </c>
      <c r="BJ4" s="149" t="s">
        <v>141</v>
      </c>
      <c r="BK4" s="150" t="s">
        <v>143</v>
      </c>
      <c r="BL4" s="148" t="s">
        <v>25</v>
      </c>
      <c r="BM4" s="149" t="s">
        <v>141</v>
      </c>
      <c r="BN4" s="150" t="s">
        <v>143</v>
      </c>
      <c r="BO4" s="148" t="s">
        <v>25</v>
      </c>
      <c r="BP4" s="149" t="s">
        <v>141</v>
      </c>
      <c r="BQ4" s="150" t="s">
        <v>143</v>
      </c>
    </row>
    <row xmlns:x14ac="http://schemas.microsoft.com/office/spreadsheetml/2009/9/ac" r="5" ht="48" hidden="true" x14ac:dyDescent="0.2">
      <c r="A5" s="42" t="s">
        <v>39</v>
      </c>
      <c r="B5" s="42" t="s">
        <v>40</v>
      </c>
      <c r="C5" s="42" t="s">
        <v>41</v>
      </c>
      <c r="D5" s="139" t="s">
        <v>135</v>
      </c>
      <c r="E5" s="140" t="s">
        <v>42</v>
      </c>
      <c r="F5" s="141" t="s">
        <v>191</v>
      </c>
      <c r="G5" s="139" t="s">
        <v>136</v>
      </c>
      <c r="H5" s="140" t="s">
        <v>43</v>
      </c>
      <c r="I5" s="141" t="s">
        <v>192</v>
      </c>
      <c r="J5" s="139" t="s">
        <v>137</v>
      </c>
      <c r="K5" s="140" t="s">
        <v>44</v>
      </c>
      <c r="L5" s="141" t="s">
        <v>193</v>
      </c>
      <c r="M5" s="139" t="s">
        <v>138</v>
      </c>
      <c r="N5" s="140" t="s">
        <v>86</v>
      </c>
      <c r="O5" s="141" t="s">
        <v>194</v>
      </c>
      <c r="P5" s="139" t="s">
        <v>139</v>
      </c>
      <c r="Q5" s="140" t="s">
        <v>87</v>
      </c>
      <c r="R5" s="141" t="s">
        <v>195</v>
      </c>
      <c r="S5" s="139" t="s">
        <v>140</v>
      </c>
      <c r="T5" s="140" t="s">
        <v>88</v>
      </c>
      <c r="U5" s="142" t="s">
        <v>196</v>
      </c>
      <c r="V5" s="143" t="s">
        <v>129</v>
      </c>
      <c r="W5" s="144" t="s">
        <v>45</v>
      </c>
      <c r="X5" s="145" t="s">
        <v>65</v>
      </c>
      <c r="Y5" s="145" t="s">
        <v>66</v>
      </c>
      <c r="Z5" s="146" t="s">
        <v>197</v>
      </c>
      <c r="AA5" s="143" t="s">
        <v>130</v>
      </c>
      <c r="AB5" s="144" t="s">
        <v>46</v>
      </c>
      <c r="AC5" s="145" t="s">
        <v>67</v>
      </c>
      <c r="AD5" s="145" t="s">
        <v>68</v>
      </c>
      <c r="AE5" s="146" t="s">
        <v>198</v>
      </c>
      <c r="AF5" s="143" t="s">
        <v>131</v>
      </c>
      <c r="AG5" s="144" t="s">
        <v>47</v>
      </c>
      <c r="AH5" s="145" t="s">
        <v>69</v>
      </c>
      <c r="AI5" s="145" t="s">
        <v>70</v>
      </c>
      <c r="AJ5" s="146" t="s">
        <v>199</v>
      </c>
      <c r="AK5" s="143" t="s">
        <v>132</v>
      </c>
      <c r="AL5" s="144" t="s">
        <v>71</v>
      </c>
      <c r="AM5" s="145" t="s">
        <v>72</v>
      </c>
      <c r="AN5" s="145" t="s">
        <v>73</v>
      </c>
      <c r="AO5" s="146" t="s">
        <v>200</v>
      </c>
      <c r="AP5" s="143" t="s">
        <v>133</v>
      </c>
      <c r="AQ5" s="144" t="s">
        <v>74</v>
      </c>
      <c r="AR5" s="145" t="s">
        <v>75</v>
      </c>
      <c r="AS5" s="145" t="s">
        <v>76</v>
      </c>
      <c r="AT5" s="146" t="s">
        <v>201</v>
      </c>
      <c r="AU5" s="143" t="s">
        <v>134</v>
      </c>
      <c r="AV5" s="144" t="s">
        <v>77</v>
      </c>
      <c r="AW5" s="145" t="s">
        <v>78</v>
      </c>
      <c r="AX5" s="145" t="s">
        <v>79</v>
      </c>
      <c r="AY5" s="147" t="s">
        <v>202</v>
      </c>
      <c r="AZ5" s="148" t="s">
        <v>80</v>
      </c>
      <c r="BA5" s="149" t="s">
        <v>114</v>
      </c>
      <c r="BB5" s="150" t="s">
        <v>203</v>
      </c>
      <c r="BC5" s="148" t="s">
        <v>85</v>
      </c>
      <c r="BD5" s="149" t="s">
        <v>115</v>
      </c>
      <c r="BE5" s="150" t="s">
        <v>204</v>
      </c>
      <c r="BF5" s="148" t="s">
        <v>84</v>
      </c>
      <c r="BG5" s="149" t="s">
        <v>116</v>
      </c>
      <c r="BH5" s="150" t="s">
        <v>205</v>
      </c>
      <c r="BI5" s="148" t="s">
        <v>83</v>
      </c>
      <c r="BJ5" s="149" t="s">
        <v>117</v>
      </c>
      <c r="BK5" s="150" t="s">
        <v>206</v>
      </c>
      <c r="BL5" s="148" t="s">
        <v>82</v>
      </c>
      <c r="BM5" s="149" t="s">
        <v>118</v>
      </c>
      <c r="BN5" s="150" t="s">
        <v>207</v>
      </c>
      <c r="BO5" s="148" t="s">
        <v>81</v>
      </c>
      <c r="BP5" s="149" t="s">
        <v>119</v>
      </c>
      <c r="BQ5" s="150" t="s">
        <v>208</v>
      </c>
    </row>
    <row xmlns:x14ac="http://schemas.microsoft.com/office/spreadsheetml/2009/9/ac" r="6" x14ac:dyDescent="0.2">
      <c r="A6" s="343" t="str">
        <f>+RIGHT('Data Summary'!A6,LEN('Data Summary'!A6)-9)</f>
        <v>SUR</v>
      </c>
      <c r="B6" s="35" t="str">
        <f>+IF(ISTEXT('Data Summary'!B6),'Data Summary'!B6,"")</f>
        <v>Survey</v>
      </c>
      <c r="C6" s="342">
        <f>+VALUE('Data Summary'!C6)</f>
        <v>2009</v>
      </c>
      <c r="D6" s="91" t="e">
        <f>+IF(AND(ISNUMBER('Water Data'!D4),'Data Summary'!BS6="Yes"),100-'Water Data'!D4,NA())</f>
        <v>#N/A</v>
      </c>
      <c r="E6" s="91">
        <f>+IF(AND(ISNUMBER('Water Data'!D6),'Data Summary'!BT6="Yes"),'Water Data'!D6,NA())</f>
        <v>95.8</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f>+IF(AND(ISNUMBER('Sanitation Data'!D6),'Data Summary'!CL6="Yes"),'Sanitation Data'!D6,NA())</f>
        <v>95.1</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43" t="str">
        <f ca="true">+RIGHT('Data Summary'!A7,LEN('Data Summary'!A7)-9)</f>
        <v>SUR</v>
      </c>
      <c r="B7" s="35" t="str">
        <f ca="true">+IF(ISTEXT('Data Summary'!B7),'Data Summary'!B7,"")</f>
        <v>Survey</v>
      </c>
      <c r="C7" s="342">
        <f ca="true">+VALUE('Data Summary'!C7)</f>
        <v>2010</v>
      </c>
      <c r="D7" s="91" t="e">
        <f ca="true">+IF(AND(ISNUMBER(OFFSET('Water Data'!$D$4,0,10*ROW('Water Data'!D1))),'Data Summary'!BS7="Yes"),100-OFFSET('Water Data'!$D$4,0,10*ROW('Water Data'!D1)),NA())</f>
        <v>#N/A</v>
      </c>
      <c r="E7" s="91">
        <f ca="true">+IF(AND(ISNUMBER(OFFSET('Water Data'!$D$6,0,10*ROW('Water Data'!D1))),'Data Summary'!BT7="Yes"),OFFSET('Water Data'!$D$6,0,10*ROW('Water Data'!D1)),NA())</f>
        <v>96.2</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f ca="true">+IF(AND(ISNUMBER(OFFSET('Sanitation Data'!$D$6,0,10*ROW('Sanitation Data'!D1))),'Data Summary'!CL7="Yes"),OFFSET('Sanitation Data'!$D$6,0,10*ROW('Sanitation Data'!D1)),NA())</f>
        <v>95.75</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43" t="str">
        <f ca="true">+RIGHT('Data Summary'!A8,LEN('Data Summary'!A8)-9)</f>
        <v>SUR</v>
      </c>
      <c r="B8" s="35" t="str">
        <f ca="true">+IF(ISTEXT('Data Summary'!B8),'Data Summary'!B8,"")</f>
        <v>Survey</v>
      </c>
      <c r="C8" s="342">
        <f ca="true">+VALUE('Data Summary'!C8)</f>
        <v>2011</v>
      </c>
      <c r="D8" s="91" t="e">
        <f ca="true">+IF(AND(ISNUMBER(OFFSET('Water Data'!$D$4,0,10*ROW('Water Data'!D2))),'Data Summary'!BS8="Yes"),100-OFFSET('Water Data'!$D$4,0,10*ROW('Water Data'!D2)),NA())</f>
        <v>#N/A</v>
      </c>
      <c r="E8" s="91">
        <f ca="true">+IF(AND(ISNUMBER(OFFSET('Water Data'!$D$6,0,10*ROW('Water Data'!D2))),'Data Summary'!BT8="Yes"),OFFSET('Water Data'!$D$6,0,10*ROW('Water Data'!D2)),NA())</f>
        <v>96.7</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f ca="true">+IF(AND(ISNUMBER(OFFSET('Water Data'!$G$6,0,10*ROW('Water Data'!G2))),'Data Summary'!CC8="Yes"),OFFSET('Water Data'!$G$6,0,10*ROW('Water Data'!G2)),NA())</f>
        <v>97.3</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f ca="true">+IF(AND(ISNUMBER(OFFSET('Sanitation Data'!$D$6,0,10*ROW('Sanitation Data'!D2))),'Data Summary'!CL8="Yes"),OFFSET('Sanitation Data'!$D$6,0,10*ROW('Sanitation Data'!D2)),NA())</f>
        <v>96.3</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f ca="true">+IF(AND(ISNUMBER(OFFSET('Sanitation Data'!$G$6,0,10*ROW('Sanitation Data'!G2))),'Data Summary'!DA8="Yes"),OFFSET('Sanitation Data'!$G$6,0,10*ROW('Sanitation Data'!G2)),NA())</f>
        <v>97.25</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43" t="str">
        <f ca="true">+RIGHT('Data Summary'!A9,LEN('Data Summary'!A9)-9)</f>
        <v>SUR</v>
      </c>
      <c r="B9" s="35" t="str">
        <f ca="true">+IF(ISTEXT('Data Summary'!B9),'Data Summary'!B9,"")</f>
        <v>Survey</v>
      </c>
      <c r="C9" s="342">
        <f ca="true">+VALUE('Data Summary'!C9)</f>
        <v>2012</v>
      </c>
      <c r="D9" s="91" t="e">
        <f ca="true">+IF(AND(ISNUMBER(OFFSET('Water Data'!$D$4,0,10*ROW('Water Data'!D3))),'Data Summary'!BS9="Yes"),100-OFFSET('Water Data'!$D$4,0,10*ROW('Water Data'!D3)),NA())</f>
        <v>#N/A</v>
      </c>
      <c r="E9" s="91">
        <f ca="true">+IF(AND(ISNUMBER(OFFSET('Water Data'!$D$6,0,10*ROW('Water Data'!D3))),'Data Summary'!BT9="Yes"),OFFSET('Water Data'!$D$6,0,10*ROW('Water Data'!D3)),NA())</f>
        <v>97</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f ca="true">+IF(AND(ISNUMBER(OFFSET('Water Data'!$G$6,0,10*ROW('Water Data'!G3))),'Data Summary'!CC9="Yes"),OFFSET('Water Data'!$G$6,0,10*ROW('Water Data'!G3)),NA())</f>
        <v>97.5</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f ca="true">+IF(AND(ISNUMBER(OFFSET('Sanitation Data'!$D$6,0,10*ROW('Sanitation Data'!D3))),'Data Summary'!CL9="Yes"),OFFSET('Sanitation Data'!$D$6,0,10*ROW('Sanitation Data'!D3)),NA())</f>
        <v>96.75</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f ca="true">+IF(AND(ISNUMBER(OFFSET('Sanitation Data'!$G$6,0,10*ROW('Sanitation Data'!G3))),'Data Summary'!DA9="Yes"),OFFSET('Sanitation Data'!$G$6,0,10*ROW('Sanitation Data'!G3)),NA())</f>
        <v>97.55</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43" t="str">
        <f ca="true">+RIGHT('Data Summary'!A10,LEN('Data Summary'!A10)-9)</f>
        <v>PWH</v>
      </c>
      <c r="B10" s="35" t="str">
        <f ca="true">+IF(ISTEXT('Data Summary'!B10),'Data Summary'!B10,"")</f>
        <v>Other</v>
      </c>
      <c r="C10" s="342">
        <f ca="true">+VALUE('Data Summary'!C10)</f>
        <v>2012</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f ca="true">+IF(AND(ISNUMBER(OFFSET('Sanitation Data'!$D$4,0,10*ROW('Sanitation Data'!D4))),'Data Summary'!CK10="Yes"),100-OFFSET('Sanitation Data'!$D$4,0,10*ROW('Sanitation Data'!D4)),NA())</f>
        <v>94.5</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f ca="true">+IF(AND(ISNUMBER(OFFSET('Sanitation Data'!$G$4,0,10*ROW('Sanitation Data'!G4))),'Data Summary'!CZ10="Yes"),100-OFFSET('Sanitation Data'!$G$4,0,10*ROW('Sanitation Data'!G4)),NA())</f>
        <v>95.1</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43" t="str">
        <f ca="true">+RIGHT('Data Summary'!A11,LEN('Data Summary'!A11)-9)</f>
        <v>PWH</v>
      </c>
      <c r="B11" s="35" t="str">
        <f ca="true">+IF(ISTEXT('Data Summary'!B11),'Data Summary'!B11,"")</f>
        <v>Other</v>
      </c>
      <c r="C11" s="342">
        <f ca="true">+VALUE('Data Summary'!C11)</f>
        <v>2013</v>
      </c>
      <c r="D11" s="91" t="e">
        <f ca="true">+IF(AND(ISNUMBER(OFFSET('Water Data'!$D$4,0,10*ROW('Water Data'!D5))),'Data Summary'!BS11="Yes"),100-OFFSET('Water Data'!$D$4,0,10*ROW('Water Data'!D5)),NA())</f>
        <v>#N/A</v>
      </c>
      <c r="E11" s="91">
        <f ca="true">+IF(AND(ISNUMBER(OFFSET('Water Data'!$D$6,0,10*ROW('Water Data'!D5))),'Data Summary'!BT11="Yes"),OFFSET('Water Data'!$D$6,0,10*ROW('Water Data'!D5)),NA())</f>
        <v>97.15</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f ca="true">+IF(AND(ISNUMBER(OFFSET('Water Data'!$G$6,0,10*ROW('Water Data'!G5))),'Data Summary'!CC11="Yes"),OFFSET('Water Data'!$G$6,0,10*ROW('Water Data'!G5)),NA())</f>
        <v>97.7</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f ca="true">+IF(AND(ISNUMBER(OFFSET('Sanitation Data'!$D$4,0,10*ROW('Sanitation Data'!D5))),'Data Summary'!CK11="Yes"),100-OFFSET('Sanitation Data'!$D$4,0,10*ROW('Sanitation Data'!D5)),NA())</f>
        <v>94.3</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f ca="true">+IF(AND(ISNUMBER(OFFSET('Sanitation Data'!$G$4,0,10*ROW('Sanitation Data'!G5))),'Data Summary'!CZ11="Yes"),100-OFFSET('Sanitation Data'!$G$4,0,10*ROW('Sanitation Data'!G5)),NA())</f>
        <v>95.8</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43" t="str">
        <f ca="true">+RIGHT('Data Summary'!A12,LEN('Data Summary'!A12)-9)</f>
        <v>SUR</v>
      </c>
      <c r="B12" s="35" t="str">
        <f ca="true">+IF(ISTEXT('Data Summary'!B12),'Data Summary'!B12,"")</f>
        <v>Survey</v>
      </c>
      <c r="C12" s="342">
        <f ca="true">+VALUE('Data Summary'!C12)</f>
        <v>2013</v>
      </c>
      <c r="D12" s="91" t="e">
        <f ca="true">+IF(AND(ISNUMBER(OFFSET('Water Data'!$D$4,0,10*ROW('Water Data'!D6))),'Data Summary'!BS12="Yes"),100-OFFSET('Water Data'!$D$4,0,10*ROW('Water Data'!D6)),NA())</f>
        <v>#N/A</v>
      </c>
      <c r="E12" s="91">
        <f ca="true">+IF(AND(ISNUMBER(OFFSET('Water Data'!$D$6,0,10*ROW('Water Data'!D6))),'Data Summary'!BT12="Yes"),OFFSET('Water Data'!$D$6,0,10*ROW('Water Data'!D6)),NA())</f>
        <v>96.7</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f ca="true">+IF(AND(ISNUMBER(OFFSET('Water Data'!$G$6,0,10*ROW('Water Data'!G6))),'Data Summary'!CC12="Yes"),OFFSET('Water Data'!$G$6,0,10*ROW('Water Data'!G6)),NA())</f>
        <v>97.3</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f ca="true">+IF(AND(ISNUMBER(OFFSET('Sanitation Data'!$D$6,0,10*ROW('Sanitation Data'!D6))),'Data Summary'!CL12="Yes"),OFFSET('Sanitation Data'!$D$6,0,10*ROW('Sanitation Data'!D6)),NA())</f>
        <v>96.7</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f ca="true">+IF(AND(ISNUMBER(OFFSET('Sanitation Data'!$G$6,0,10*ROW('Sanitation Data'!G6))),'Data Summary'!DA12="Yes"),OFFSET('Sanitation Data'!$G$6,0,10*ROW('Sanitation Data'!G6)),NA())</f>
        <v>97.55</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43" t="str">
        <f ca="true">+RIGHT('Data Summary'!A13,LEN('Data Summary'!A13)-9)</f>
        <v>SUR</v>
      </c>
      <c r="B13" s="35" t="str">
        <f ca="true">+IF(ISTEXT('Data Summary'!B13),'Data Summary'!B13,"")</f>
        <v>Survey</v>
      </c>
      <c r="C13" s="342">
        <f ca="true">+VALUE('Data Summary'!C13)</f>
        <v>2014</v>
      </c>
      <c r="D13" s="91" t="e">
        <f ca="true">+IF(AND(ISNUMBER(OFFSET('Water Data'!$D$4,0,10*ROW('Water Data'!D7))),'Data Summary'!BS13="Yes"),100-OFFSET('Water Data'!$D$4,0,10*ROW('Water Data'!D7)),NA())</f>
        <v>#N/A</v>
      </c>
      <c r="E13" s="91">
        <f ca="true">+IF(AND(ISNUMBER(OFFSET('Water Data'!$D$6,0,10*ROW('Water Data'!D7))),'Data Summary'!BT13="Yes"),OFFSET('Water Data'!$D$6,0,10*ROW('Water Data'!D7)),NA())</f>
        <v>97.8</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f ca="true">+IF(AND(ISNUMBER(OFFSET('Water Data'!$G$6,0,10*ROW('Water Data'!G7))),'Data Summary'!CC13="Yes"),OFFSET('Water Data'!$G$6,0,10*ROW('Water Data'!G7)),NA())</f>
        <v>98.2</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f ca="true">+IF(AND(ISNUMBER(OFFSET('Sanitation Data'!$D$6,0,10*ROW('Sanitation Data'!D7))),'Data Summary'!CL13="Yes"),OFFSET('Sanitation Data'!$D$6,0,10*ROW('Sanitation Data'!D7)),NA())</f>
        <v>97.35</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f ca="true">+IF(AND(ISNUMBER(OFFSET('Sanitation Data'!$G$6,0,10*ROW('Sanitation Data'!G7))),'Data Summary'!DA13="Yes"),OFFSET('Sanitation Data'!$G$6,0,10*ROW('Sanitation Data'!G7)),NA())</f>
        <v>97.95</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43" t="str">
        <f ca="true">+RIGHT('Data Summary'!A14,LEN('Data Summary'!A14)-9)</f>
        <v>PWH</v>
      </c>
      <c r="B14" s="35" t="str">
        <f ca="true">+IF(ISTEXT('Data Summary'!B14),'Data Summary'!B14,"")</f>
        <v>Other</v>
      </c>
      <c r="C14" s="342">
        <f ca="true">+VALUE('Data Summary'!C14)</f>
        <v>2014</v>
      </c>
      <c r="D14" s="91" t="e">
        <f ca="true">+IF(AND(ISNUMBER(OFFSET('Water Data'!$D$4,0,10*ROW('Water Data'!D8))),'Data Summary'!BS14="Yes"),100-OFFSET('Water Data'!$D$4,0,10*ROW('Water Data'!D8)),NA())</f>
        <v>#N/A</v>
      </c>
      <c r="E14" s="91">
        <f ca="true">+IF(AND(ISNUMBER(OFFSET('Water Data'!$D$6,0,10*ROW('Water Data'!D8))),'Data Summary'!BT14="Yes"),OFFSET('Water Data'!$D$6,0,10*ROW('Water Data'!D8)),NA())</f>
        <v>97.8</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f ca="true">+IF(AND(ISNUMBER(OFFSET('Water Data'!$G$6,0,10*ROW('Water Data'!G8))),'Data Summary'!CC14="Yes"),OFFSET('Water Data'!$G$6,0,10*ROW('Water Data'!G8)),NA())</f>
        <v>98.2</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f ca="true">+IF(AND(ISNUMBER(OFFSET('Sanitation Data'!$D$4,0,10*ROW('Sanitation Data'!D8))),'Data Summary'!CK14="Yes"),100-OFFSET('Sanitation Data'!$D$4,0,10*ROW('Sanitation Data'!D8)),NA())</f>
        <v>94.7</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f ca="true">+IF(AND(ISNUMBER(OFFSET('Sanitation Data'!$G$4,0,10*ROW('Sanitation Data'!G8))),'Data Summary'!CZ14="Yes"),100-OFFSET('Sanitation Data'!$G$4,0,10*ROW('Sanitation Data'!G8)),NA())</f>
        <v>95.9</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43" t="str">
        <f ca="true">+RIGHT('Data Summary'!A15,LEN('Data Summary'!A15)-9)</f>
        <v>PWH</v>
      </c>
      <c r="B15" s="35" t="str">
        <f ca="true">+IF(ISTEXT('Data Summary'!B15),'Data Summary'!B15,"")</f>
        <v>Other</v>
      </c>
      <c r="C15" s="342">
        <f ca="true">+VALUE('Data Summary'!C15)</f>
        <v>2015</v>
      </c>
      <c r="D15" s="91" t="e">
        <f ca="true">+IF(AND(ISNUMBER(OFFSET('Water Data'!$D$4,0,10*ROW('Water Data'!D9))),'Data Summary'!BS15="Yes"),100-OFFSET('Water Data'!$D$4,0,10*ROW('Water Data'!D9)),NA())</f>
        <v>#N/A</v>
      </c>
      <c r="E15" s="91">
        <f ca="true">+IF(AND(ISNUMBER(OFFSET('Water Data'!$D$6,0,10*ROW('Water Data'!D9))),'Data Summary'!BT15="Yes"),OFFSET('Water Data'!$D$6,0,10*ROW('Water Data'!D9)),NA())</f>
        <v>97.95</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f ca="true">+IF(AND(ISNUMBER(OFFSET('Water Data'!$G$6,0,10*ROW('Water Data'!G9))),'Data Summary'!CC15="Yes"),OFFSET('Water Data'!$G$6,0,10*ROW('Water Data'!G9)),NA())</f>
        <v>98.3</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f ca="true">+IF(AND(ISNUMBER(OFFSET('Sanitation Data'!$D$4,0,10*ROW('Sanitation Data'!D9))),'Data Summary'!CK15="Yes"),100-OFFSET('Sanitation Data'!$D$4,0,10*ROW('Sanitation Data'!D9)),NA())</f>
        <v>95.3</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f ca="true">+IF(AND(ISNUMBER(OFFSET('Sanitation Data'!$G$4,0,10*ROW('Sanitation Data'!G9))),'Data Summary'!CZ15="Yes"),100-OFFSET('Sanitation Data'!$G$4,0,10*ROW('Sanitation Data'!G9)),NA())</f>
        <v>96.5</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43" t="str">
        <f ca="true">+RIGHT('Data Summary'!A16,LEN('Data Summary'!A16)-9)</f>
        <v>SUR</v>
      </c>
      <c r="B16" s="35" t="str">
        <f ca="true">+IF(ISTEXT('Data Summary'!B16),'Data Summary'!B16,"")</f>
        <v>Survey</v>
      </c>
      <c r="C16" s="342">
        <f ca="true">+VALUE('Data Summary'!C16)</f>
        <v>2015</v>
      </c>
      <c r="D16" s="91" t="e">
        <f ca="true">+IF(AND(ISNUMBER(OFFSET('Water Data'!$D$4,0,10*ROW('Water Data'!D10))),'Data Summary'!BS16="Yes"),100-OFFSET('Water Data'!$D$4,0,10*ROW('Water Data'!D10)),NA())</f>
        <v>#N/A</v>
      </c>
      <c r="E16" s="91">
        <f ca="true">+IF(AND(ISNUMBER(OFFSET('Water Data'!$D$6,0,10*ROW('Water Data'!D10))),'Data Summary'!BT16="Yes"),OFFSET('Water Data'!$D$6,0,10*ROW('Water Data'!D10)),NA())</f>
        <v>97.95</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f ca="true">+IF(AND(ISNUMBER(OFFSET('Water Data'!$G$6,0,10*ROW('Water Data'!G10))),'Data Summary'!CC16="Yes"),OFFSET('Water Data'!$G$6,0,10*ROW('Water Data'!G10)),NA())</f>
        <v>98.35</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f ca="true">+IF(AND(ISNUMBER(OFFSET('Sanitation Data'!$D$6,0,10*ROW('Sanitation Data'!D10))),'Data Summary'!CL16="Yes"),OFFSET('Sanitation Data'!$D$6,0,10*ROW('Sanitation Data'!D10)),NA())</f>
        <v>97.95</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f ca="true">+IF(AND(ISNUMBER(OFFSET('Sanitation Data'!$G$6,0,10*ROW('Sanitation Data'!G10))),'Data Summary'!DA16="Yes"),OFFSET('Sanitation Data'!$G$6,0,10*ROW('Sanitation Data'!G10)),NA())</f>
        <v>98.35</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43" t="str">
        <f ca="true">+RIGHT('Data Summary'!A17,LEN('Data Summary'!A17)-9)</f>
        <v>SUR</v>
      </c>
      <c r="B17" s="35" t="str">
        <f ca="true">+IF(ISTEXT('Data Summary'!B17),'Data Summary'!B17,"")</f>
        <v>Survey</v>
      </c>
      <c r="C17" s="342">
        <f ca="true">+VALUE('Data Summary'!C17)</f>
        <v>2016</v>
      </c>
      <c r="D17" s="91" t="e">
        <f ca="true">+IF(AND(ISNUMBER(OFFSET('Water Data'!$D$4,0,10*ROW('Water Data'!D11))),'Data Summary'!BS17="Yes"),100-OFFSET('Water Data'!$D$4,0,10*ROW('Water Data'!D11)),NA())</f>
        <v>#N/A</v>
      </c>
      <c r="E17" s="91">
        <f ca="true">+IF(AND(ISNUMBER(OFFSET('Water Data'!$D$6,0,10*ROW('Water Data'!D11))),'Data Summary'!BT17="Yes"),OFFSET('Water Data'!$D$6,0,10*ROW('Water Data'!D11)),NA())</f>
        <v>98.1</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f ca="true">+IF(AND(ISNUMBER(OFFSET('Water Data'!$G$6,0,10*ROW('Water Data'!G11))),'Data Summary'!CC17="Yes"),OFFSET('Water Data'!$G$6,0,10*ROW('Water Data'!G11)),NA())</f>
        <v>98.45</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f ca="true">+IF(AND(ISNUMBER(OFFSET('Sanitation Data'!$D$6,0,10*ROW('Sanitation Data'!D11))),'Data Summary'!CL17="Yes"),OFFSET('Sanitation Data'!$D$6,0,10*ROW('Sanitation Data'!D11)),NA())</f>
        <v>97.85</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f ca="true">+IF(AND(ISNUMBER(OFFSET('Sanitation Data'!$G$6,0,10*ROW('Sanitation Data'!G11))),'Data Summary'!DA17="Yes"),OFFSET('Sanitation Data'!$G$6,0,10*ROW('Sanitation Data'!G11)),NA())</f>
        <v>98.4</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43" t="str">
        <f ca="true">+RIGHT('Data Summary'!A18,LEN('Data Summary'!A18)-9)</f>
        <v>PWH</v>
      </c>
      <c r="B18" s="35" t="str">
        <f ca="true">+IF(ISTEXT('Data Summary'!B18),'Data Summary'!B18,"")</f>
        <v>Other</v>
      </c>
      <c r="C18" s="342">
        <f ca="true">+VALUE('Data Summary'!C18)</f>
        <v>2016</v>
      </c>
      <c r="D18" s="91" t="e">
        <f ca="true">+IF(AND(ISNUMBER(OFFSET('Water Data'!$D$4,0,10*ROW('Water Data'!D12))),'Data Summary'!BS18="Yes"),100-OFFSET('Water Data'!$D$4,0,10*ROW('Water Data'!D12)),NA())</f>
        <v>#N/A</v>
      </c>
      <c r="E18" s="91">
        <f ca="true">+IF(AND(ISNUMBER(OFFSET('Water Data'!$D$6,0,10*ROW('Water Data'!D12))),'Data Summary'!BT18="Yes"),OFFSET('Water Data'!$D$6,0,10*ROW('Water Data'!D12)),NA())</f>
        <v>98.1</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f ca="true">+IF(AND(ISNUMBER(OFFSET('Water Data'!$G$6,0,10*ROW('Water Data'!G12))),'Data Summary'!CC18="Yes"),OFFSET('Water Data'!$G$6,0,10*ROW('Water Data'!G12)),NA())</f>
        <v>98.45</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f ca="true">+IF(AND(ISNUMBER(OFFSET('Sanitation Data'!$D$4,0,10*ROW('Sanitation Data'!D12))),'Data Summary'!CK18="Yes"),100-OFFSET('Sanitation Data'!$D$4,0,10*ROW('Sanitation Data'!D12)),NA())</f>
        <v>95.7</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f ca="true">+IF(AND(ISNUMBER(OFFSET('Sanitation Data'!$G$4,0,10*ROW('Sanitation Data'!G12))),'Data Summary'!CZ18="Yes"),100-OFFSET('Sanitation Data'!$G$4,0,10*ROW('Sanitation Data'!G12)),NA())</f>
        <v>96.8</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43" t="str">
        <f ca="true">+RIGHT('Data Summary'!A19,LEN('Data Summary'!A19)-9)</f>
        <v>PWH</v>
      </c>
      <c r="B19" s="35" t="str">
        <f ca="true">+IF(ISTEXT('Data Summary'!B19),'Data Summary'!B19,"")</f>
        <v>Other</v>
      </c>
      <c r="C19" s="342">
        <f ca="true">+VALUE('Data Summary'!C19)</f>
        <v>2017</v>
      </c>
      <c r="D19" s="91" t="e">
        <f ca="true">+IF(AND(ISNUMBER(OFFSET('Water Data'!$D$4,0,10*ROW('Water Data'!D13))),'Data Summary'!BS19="Yes"),100-OFFSET('Water Data'!$D$4,0,10*ROW('Water Data'!D13)),NA())</f>
        <v>#N/A</v>
      </c>
      <c r="E19" s="91">
        <f ca="true">+IF(AND(ISNUMBER(OFFSET('Water Data'!$D$6,0,10*ROW('Water Data'!D13))),'Data Summary'!BT19="Yes"),OFFSET('Water Data'!$D$6,0,10*ROW('Water Data'!D13)),NA())</f>
        <v>78.150000000000006</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f ca="true">+IF(AND(ISNUMBER(OFFSET('Water Data'!$G$6,0,10*ROW('Water Data'!G13))),'Data Summary'!CC19="Yes"),OFFSET('Water Data'!$G$6,0,10*ROW('Water Data'!G13)),NA())</f>
        <v>98.5</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f ca="true">+IF(AND(ISNUMBER(OFFSET('Sanitation Data'!$D$4,0,10*ROW('Sanitation Data'!D13))),'Data Summary'!CK19="Yes"),100-OFFSET('Sanitation Data'!$D$4,0,10*ROW('Sanitation Data'!D13)),NA())</f>
        <v>96.2</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f ca="true">+IF(AND(ISNUMBER(OFFSET('Sanitation Data'!$G$4,0,10*ROW('Sanitation Data'!G13))),'Data Summary'!CZ19="Yes"),100-OFFSET('Sanitation Data'!$G$4,0,10*ROW('Sanitation Data'!G13)),NA())</f>
        <v>97</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43" t="str">
        <f ca="true">+RIGHT('Data Summary'!A20,LEN('Data Summary'!A20)-9)</f>
        <v>SUR</v>
      </c>
      <c r="B20" s="35" t="str">
        <f ca="true">+IF(ISTEXT('Data Summary'!B20),'Data Summary'!B20,"")</f>
        <v>Survey</v>
      </c>
      <c r="C20" s="342">
        <f ca="true">+VALUE('Data Summary'!C20)</f>
        <v>2017</v>
      </c>
      <c r="D20" s="91" t="e">
        <f ca="true">+IF(AND(ISNUMBER(OFFSET('Water Data'!$D$4,0,10*ROW('Water Data'!D14))),'Data Summary'!BS20="Yes"),100-OFFSET('Water Data'!$D$4,0,10*ROW('Water Data'!D14)),NA())</f>
        <v>#N/A</v>
      </c>
      <c r="E20" s="91">
        <f ca="true">+IF(AND(ISNUMBER(OFFSET('Water Data'!$D$6,0,10*ROW('Water Data'!D14))),'Data Summary'!BT20="Yes"),OFFSET('Water Data'!$D$6,0,10*ROW('Water Data'!D14)),NA())</f>
        <v>97.4</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f ca="true">+IF(AND(ISNUMBER(OFFSET('Water Data'!$G$6,0,10*ROW('Water Data'!G14))),'Data Summary'!CC20="Yes"),OFFSET('Water Data'!$G$6,0,10*ROW('Water Data'!G14)),NA())</f>
        <v>98.5</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f ca="true">+IF(AND(ISNUMBER(OFFSET('Sanitation Data'!$D$6,0,10*ROW('Sanitation Data'!D14))),'Data Summary'!CL20="Yes"),OFFSET('Sanitation Data'!$D$6,0,10*ROW('Sanitation Data'!D14)),NA())</f>
        <v>97.05</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f ca="true">+IF(AND(ISNUMBER(OFFSET('Sanitation Data'!$G$6,0,10*ROW('Sanitation Data'!G14))),'Data Summary'!DA20="Yes"),OFFSET('Sanitation Data'!$G$6,0,10*ROW('Sanitation Data'!G14)),NA())</f>
        <v>98.5</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43" t="str">
        <f ca="true">+RIGHT('Data Summary'!A21,LEN('Data Summary'!A21)-9)</f>
        <v>SUR</v>
      </c>
      <c r="B21" s="35" t="str">
        <f ca="true">+IF(ISTEXT('Data Summary'!B21),'Data Summary'!B21,"")</f>
        <v>Survey</v>
      </c>
      <c r="C21" s="342">
        <f ca="true">+VALUE('Data Summary'!C21)</f>
        <v>2018</v>
      </c>
      <c r="D21" s="91" t="e">
        <f ca="true">+IF(AND(ISNUMBER(OFFSET('Water Data'!$D$4,0,10*ROW('Water Data'!D15))),'Data Summary'!BS21="Yes"),100-OFFSET('Water Data'!$D$4,0,10*ROW('Water Data'!D15)),NA())</f>
        <v>#N/A</v>
      </c>
      <c r="E21" s="91">
        <f ca="true">+IF(AND(ISNUMBER(OFFSET('Water Data'!$D$6,0,10*ROW('Water Data'!D15))),'Data Summary'!BT21="Yes"),OFFSET('Water Data'!$D$6,0,10*ROW('Water Data'!D15)),NA())</f>
        <v>97.6</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f ca="true">+IF(AND(ISNUMBER(OFFSET('Water Data'!$G$6,0,10*ROW('Water Data'!G15))),'Data Summary'!CC21="Yes"),OFFSET('Water Data'!$G$6,0,10*ROW('Water Data'!G15)),NA())</f>
        <v>98.6</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f ca="true">+IF(AND(ISNUMBER(OFFSET('Sanitation Data'!$D$6,0,10*ROW('Sanitation Data'!D15))),'Data Summary'!CL21="Yes"),OFFSET('Sanitation Data'!$D$6,0,10*ROW('Sanitation Data'!D15)),NA())</f>
        <v>97.4</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f ca="true">+IF(AND(ISNUMBER(OFFSET('Sanitation Data'!$G$6,0,10*ROW('Sanitation Data'!G15))),'Data Summary'!DA21="Yes"),OFFSET('Sanitation Data'!$G$6,0,10*ROW('Sanitation Data'!G15)),NA())</f>
        <v>98.65</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43" t="str">
        <f ca="true">+RIGHT('Data Summary'!A22,LEN('Data Summary'!A22)-9)</f>
        <v>SUR</v>
      </c>
      <c r="B22" s="35" t="str">
        <f ca="true">+IF(ISTEXT('Data Summary'!B22),'Data Summary'!B22,"")</f>
        <v>Survey</v>
      </c>
      <c r="C22" s="342">
        <f ca="true">+VALUE('Data Summary'!C22)</f>
        <v>2019</v>
      </c>
      <c r="D22" s="91" t="e">
        <f ca="true">+IF(AND(ISNUMBER(OFFSET('Water Data'!$D$4,0,10*ROW('Water Data'!D16))),'Data Summary'!BS22="Yes"),100-OFFSET('Water Data'!$D$4,0,10*ROW('Water Data'!D16)),NA())</f>
        <v>#N/A</v>
      </c>
      <c r="E22" s="91">
        <f ca="true">+IF(AND(ISNUMBER(OFFSET('Water Data'!$D$6,0,10*ROW('Water Data'!D16))),'Data Summary'!BT22="Yes"),OFFSET('Water Data'!$D$6,0,10*ROW('Water Data'!D16)),NA())</f>
        <v>97.85</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f ca="true">+IF(AND(ISNUMBER(OFFSET('Water Data'!$G$6,0,10*ROW('Water Data'!G16))),'Data Summary'!CC22="Yes"),OFFSET('Water Data'!$G$6,0,10*ROW('Water Data'!G16)),NA())</f>
        <v>98.75</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f ca="true">+IF(AND(ISNUMBER(OFFSET('Sanitation Data'!$D$6,0,10*ROW('Sanitation Data'!D16))),'Data Summary'!CL22="Yes"),OFFSET('Sanitation Data'!$D$6,0,10*ROW('Sanitation Data'!D16)),NA())</f>
        <v>98.55</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f ca="true">+IF(AND(ISNUMBER(OFFSET('Sanitation Data'!$G$6,0,10*ROW('Sanitation Data'!G16))),'Data Summary'!DA22="Yes"),OFFSET('Sanitation Data'!$G$6,0,10*ROW('Sanitation Data'!G16)),NA())</f>
        <v>98.8</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43" t="str">
        <f ca="true">+RIGHT('Data Summary'!A23,LEN('Data Summary'!A23)-9)</f>
        <v>SUR</v>
      </c>
      <c r="B23" s="35" t="str">
        <f ca="true">+IF(ISTEXT('Data Summary'!B23),'Data Summary'!B23,"")</f>
        <v>Survey</v>
      </c>
      <c r="C23" s="342">
        <f ca="true">+VALUE('Data Summary'!C23)</f>
        <v>2020</v>
      </c>
      <c r="D23" s="91" t="e">
        <f ca="true">+IF(AND(ISNUMBER(OFFSET('Water Data'!$D$4,0,10*ROW('Water Data'!D17))),'Data Summary'!BS23="Yes"),100-OFFSET('Water Data'!$D$4,0,10*ROW('Water Data'!D17)),NA())</f>
        <v>#N/A</v>
      </c>
      <c r="E23" s="91">
        <f ca="true">+IF(AND(ISNUMBER(OFFSET('Water Data'!$D$6,0,10*ROW('Water Data'!D17))),'Data Summary'!BT23="Yes"),OFFSET('Water Data'!$D$6,0,10*ROW('Water Data'!D17)),NA())</f>
        <v>98.75</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f ca="true">+IF(AND(ISNUMBER(OFFSET('Sanitation Data'!$D$6,0,10*ROW('Sanitation Data'!D17))),'Data Summary'!CL23="Yes"),OFFSET('Sanitation Data'!$D$6,0,10*ROW('Sanitation Data'!D17)),NA())</f>
        <v>98.85</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43" t="str">
        <f ca="true">+RIGHT('Data Summary'!A24,LEN('Data Summary'!A24)-9)</f>
        <v>SUR</v>
      </c>
      <c r="B24" s="35" t="str">
        <f ca="true">+IF(ISTEXT('Data Summary'!B24),'Data Summary'!B24,"")</f>
        <v>Survey</v>
      </c>
      <c r="C24" s="342">
        <f ca="true">+VALUE('Data Summary'!C24)</f>
        <v>2021</v>
      </c>
      <c r="D24" s="91" t="e">
        <f ca="true">+IF(AND(ISNUMBER(OFFSET('Water Data'!$D$4,0,10*ROW('Water Data'!D18))),'Data Summary'!BS24="Yes"),100-OFFSET('Water Data'!$D$4,0,10*ROW('Water Data'!D18)),NA())</f>
        <v>#N/A</v>
      </c>
      <c r="E24" s="91">
        <f ca="true">+IF(AND(ISNUMBER(OFFSET('Water Data'!$D$6,0,10*ROW('Water Data'!D18))),'Data Summary'!BT24="Yes"),OFFSET('Water Data'!$D$6,0,10*ROW('Water Data'!D18)),NA())</f>
        <v>98.9</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f ca="true">+IF(AND(ISNUMBER(OFFSET('Sanitation Data'!$D$6,0,10*ROW('Sanitation Data'!D18))),'Data Summary'!CL24="Yes"),OFFSET('Sanitation Data'!$D$6,0,10*ROW('Sanitation Data'!D18)),NA())</f>
        <v>99.05</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43" t="str">
        <f ca="true">+RIGHT('Data Summary'!A25,LEN('Data Summary'!A25)-9)</f>
        <v>SUR</v>
      </c>
      <c r="B25" s="35" t="str">
        <f ca="true">+IF(ISTEXT('Data Summary'!B25),'Data Summary'!B25,"")</f>
        <v>Survey</v>
      </c>
      <c r="C25" s="342">
        <f ca="true">+VALUE('Data Summary'!C25)</f>
        <v>2022</v>
      </c>
      <c r="D25" s="91" t="e">
        <f ca="true">+IF(AND(ISNUMBER(OFFSET('Water Data'!$D$4,0,10*ROW('Water Data'!D19))),'Data Summary'!BS25="Yes"),100-OFFSET('Water Data'!$D$4,0,10*ROW('Water Data'!D19)),NA())</f>
        <v>#N/A</v>
      </c>
      <c r="E25" s="91">
        <f ca="true">+IF(AND(ISNUMBER(OFFSET('Water Data'!$D$6,0,10*ROW('Water Data'!D19))),'Data Summary'!BT25="Yes"),OFFSET('Water Data'!$D$6,0,10*ROW('Water Data'!D19)),NA())</f>
        <v>98.95</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f ca="true">+IF(AND(ISNUMBER(OFFSET('Sanitation Data'!$D$6,0,10*ROW('Sanitation Data'!D19))),'Data Summary'!CL25="Yes"),OFFSET('Sanitation Data'!$D$6,0,10*ROW('Sanitation Data'!D19)),NA())</f>
        <v>99.05</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43" t="e">
        <f ca="true">+RIGHT('Data Summary'!A26,LEN('Data Summary'!A26)-9)</f>
        <v>#VALUE!</v>
      </c>
      <c r="B26" s="35" t="str">
        <f ca="true">+IF(ISTEXT('Data Summary'!B26),'Data Summary'!B26,"")</f>
        <v/>
      </c>
      <c r="C26" s="342"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43" t="e">
        <f ca="true">+RIGHT('Data Summary'!A27,LEN('Data Summary'!A27)-9)</f>
        <v>#VALUE!</v>
      </c>
      <c r="B27" s="35" t="str">
        <f ca="true">+IF(ISTEXT('Data Summary'!B27),'Data Summary'!B27,"")</f>
        <v/>
      </c>
      <c r="C27" s="342"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43" t="e">
        <f ca="true">+RIGHT('Data Summary'!A28,LEN('Data Summary'!A28)-9)</f>
        <v>#VALUE!</v>
      </c>
      <c r="B28" s="35" t="str">
        <f ca="true">+IF(ISTEXT('Data Summary'!B28),'Data Summary'!B28,"")</f>
        <v/>
      </c>
      <c r="C28" s="342"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43" t="e">
        <f ca="true">+RIGHT('Data Summary'!A29,LEN('Data Summary'!A29)-9)</f>
        <v>#VALUE!</v>
      </c>
      <c r="B29" s="35" t="str">
        <f ca="true">+IF(ISTEXT('Data Summary'!B29),'Data Summary'!B29,"")</f>
        <v/>
      </c>
      <c r="C29" s="342"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43" t="e">
        <f ca="true">+RIGHT('Data Summary'!A30,LEN('Data Summary'!A30)-9)</f>
        <v>#VALUE!</v>
      </c>
      <c r="B30" s="35" t="str">
        <f ca="true">+IF(ISTEXT('Data Summary'!B30),'Data Summary'!B30,"")</f>
        <v/>
      </c>
      <c r="C30" s="342"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43" t="e">
        <f ca="true">+RIGHT('Data Summary'!A31,LEN('Data Summary'!A31)-9)</f>
        <v>#VALUE!</v>
      </c>
      <c r="B31" s="35" t="str">
        <f ca="true">+IF(ISTEXT('Data Summary'!B31),'Data Summary'!B31,"")</f>
        <v/>
      </c>
      <c r="C31" s="342"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43" t="e">
        <f ca="true">+RIGHT('Data Summary'!A32,LEN('Data Summary'!A32)-9)</f>
        <v>#VALUE!</v>
      </c>
      <c r="B32" s="35" t="str">
        <f ca="true">+IF(ISTEXT('Data Summary'!B32),'Data Summary'!B32,"")</f>
        <v/>
      </c>
      <c r="C32" s="342"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43" t="e">
        <f ca="true">+RIGHT('Data Summary'!A33,LEN('Data Summary'!A33)-9)</f>
        <v>#VALUE!</v>
      </c>
      <c r="B33" s="35" t="str">
        <f ca="true">+IF(ISTEXT('Data Summary'!B33),'Data Summary'!B33,"")</f>
        <v/>
      </c>
      <c r="C33" s="342"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43" t="e">
        <f ca="true">+RIGHT('Data Summary'!A34,LEN('Data Summary'!A34)-9)</f>
        <v>#VALUE!</v>
      </c>
      <c r="B34" s="35" t="str">
        <f ca="true">+IF(ISTEXT('Data Summary'!B34),'Data Summary'!B34,"")</f>
        <v/>
      </c>
      <c r="C34" s="342"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43" t="e">
        <f ca="true">+RIGHT('Data Summary'!A35,LEN('Data Summary'!A35)-9)</f>
        <v>#VALUE!</v>
      </c>
      <c r="B35" s="35" t="str">
        <f ca="true">+IF(ISTEXT('Data Summary'!B35),'Data Summary'!B35,"")</f>
        <v/>
      </c>
      <c r="C35" s="342"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43" t="e">
        <f ca="true">+RIGHT('Data Summary'!A36,LEN('Data Summary'!A36)-9)</f>
        <v>#VALUE!</v>
      </c>
      <c r="B36" s="35" t="str">
        <f ca="true">+IF(ISTEXT('Data Summary'!B36),'Data Summary'!B36,"")</f>
        <v/>
      </c>
      <c r="C36" s="342"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43" t="e">
        <f ca="true">+RIGHT('Data Summary'!A37,LEN('Data Summary'!A37)-9)</f>
        <v>#VALUE!</v>
      </c>
      <c r="B37" s="35" t="str">
        <f ca="true">+IF(ISTEXT('Data Summary'!B37),'Data Summary'!B37,"")</f>
        <v/>
      </c>
      <c r="C37" s="342"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43" t="e">
        <f ca="true">+RIGHT('Data Summary'!A38,LEN('Data Summary'!A38)-9)</f>
        <v>#VALUE!</v>
      </c>
      <c r="B38" s="35" t="str">
        <f ca="true">+IF(ISTEXT('Data Summary'!B38),'Data Summary'!B38,"")</f>
        <v/>
      </c>
      <c r="C38" s="342"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43" t="e">
        <f ca="true">+RIGHT('Data Summary'!A39,LEN('Data Summary'!A39)-9)</f>
        <v>#VALUE!</v>
      </c>
      <c r="B39" s="35" t="str">
        <f ca="true">+IF(ISTEXT('Data Summary'!B39),'Data Summary'!B39,"")</f>
        <v/>
      </c>
      <c r="C39" s="342"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43" t="e">
        <f ca="true">+RIGHT('Data Summary'!A40,LEN('Data Summary'!A40)-9)</f>
        <v>#VALUE!</v>
      </c>
      <c r="B40" s="35" t="str">
        <f ca="true">+IF(ISTEXT('Data Summary'!B40),'Data Summary'!B40,"")</f>
        <v/>
      </c>
      <c r="C40" s="342"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43" t="e">
        <f ca="true">+RIGHT('Data Summary'!A41,LEN('Data Summary'!A41)-9)</f>
        <v>#VALUE!</v>
      </c>
      <c r="B41" s="35" t="str">
        <f ca="true">+IF(ISTEXT('Data Summary'!B41),'Data Summary'!B41,"")</f>
        <v/>
      </c>
      <c r="C41" s="342"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43" t="e">
        <f ca="true">+RIGHT('Data Summary'!A42,LEN('Data Summary'!A42)-9)</f>
        <v>#VALUE!</v>
      </c>
      <c r="B42" s="35" t="str">
        <f ca="true">+IF(ISTEXT('Data Summary'!B42),'Data Summary'!B42,"")</f>
        <v/>
      </c>
      <c r="C42" s="342"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43" t="e">
        <f ca="true">+RIGHT('Data Summary'!A43,LEN('Data Summary'!A43)-9)</f>
        <v>#VALUE!</v>
      </c>
      <c r="B43" s="35" t="str">
        <f ca="true">+IF(ISTEXT('Data Summary'!B43),'Data Summary'!B43,"")</f>
        <v/>
      </c>
      <c r="C43" s="342"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43" t="e">
        <f ca="true">+RIGHT('Data Summary'!A44,LEN('Data Summary'!A44)-9)</f>
        <v>#VALUE!</v>
      </c>
      <c r="B44" s="35" t="str">
        <f ca="true">+IF(ISTEXT('Data Summary'!B44),'Data Summary'!B44,"")</f>
        <v/>
      </c>
      <c r="C44" s="342"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43" t="e">
        <f ca="true">+RIGHT('Data Summary'!A45,LEN('Data Summary'!A45)-9)</f>
        <v>#VALUE!</v>
      </c>
      <c r="B45" s="35" t="str">
        <f ca="true">+IF(ISTEXT('Data Summary'!B45),'Data Summary'!B45,"")</f>
        <v/>
      </c>
      <c r="C45" s="342"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43" t="e">
        <f ca="true">+RIGHT('Data Summary'!A46,LEN('Data Summary'!A46)-9)</f>
        <v>#VALUE!</v>
      </c>
      <c r="B46" s="35" t="str">
        <f ca="true">+IF(ISTEXT('Data Summary'!B46),'Data Summary'!B46,"")</f>
        <v/>
      </c>
      <c r="C46" s="342"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43" t="e">
        <f ca="true">+RIGHT('Data Summary'!A47,LEN('Data Summary'!A47)-9)</f>
        <v>#VALUE!</v>
      </c>
      <c r="B47" s="35" t="str">
        <f ca="true">+IF(ISTEXT('Data Summary'!B47),'Data Summary'!B47,"")</f>
        <v/>
      </c>
      <c r="C47" s="342"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43" t="e">
        <f ca="true">+RIGHT('Data Summary'!A48,LEN('Data Summary'!A48)-9)</f>
        <v>#VALUE!</v>
      </c>
      <c r="B48" s="35" t="str">
        <f ca="true">+IF(ISTEXT('Data Summary'!B48),'Data Summary'!B48,"")</f>
        <v/>
      </c>
      <c r="C48" s="342"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43" t="e">
        <f ca="true">+RIGHT('Data Summary'!A49,LEN('Data Summary'!A49)-9)</f>
        <v>#VALUE!</v>
      </c>
      <c r="B49" s="35" t="str">
        <f ca="true">+IF(ISTEXT('Data Summary'!B49),'Data Summary'!B49,"")</f>
        <v/>
      </c>
      <c r="C49" s="342"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43" t="e">
        <f ca="true">+RIGHT('Data Summary'!A50,LEN('Data Summary'!A50)-9)</f>
        <v>#VALUE!</v>
      </c>
      <c r="B50" s="35" t="str">
        <f ca="true">+IF(ISTEXT('Data Summary'!B50),'Data Summary'!B50,"")</f>
        <v/>
      </c>
      <c r="C50" s="342"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43" t="e">
        <f ca="true">+RIGHT('Data Summary'!A51,LEN('Data Summary'!A51)-9)</f>
        <v>#VALUE!</v>
      </c>
      <c r="B51" s="35" t="str">
        <f ca="true">+IF(ISTEXT('Data Summary'!B51),'Data Summary'!B51,"")</f>
        <v/>
      </c>
      <c r="C51" s="342"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43" t="e">
        <f ca="true">+RIGHT('Data Summary'!A52,LEN('Data Summary'!A52)-9)</f>
        <v>#VALUE!</v>
      </c>
      <c r="B52" s="35" t="str">
        <f ca="true">+IF(ISTEXT('Data Summary'!B52),'Data Summary'!B52,"")</f>
        <v/>
      </c>
      <c r="C52" s="342"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43" t="e">
        <f ca="true">+RIGHT('Data Summary'!A53,LEN('Data Summary'!A53)-9)</f>
        <v>#VALUE!</v>
      </c>
      <c r="B53" s="35" t="str">
        <f ca="true">+IF(ISTEXT('Data Summary'!B53),'Data Summary'!B53,"")</f>
        <v/>
      </c>
      <c r="C53" s="342"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43" t="e">
        <f ca="true">+RIGHT('Data Summary'!A54,LEN('Data Summary'!A54)-9)</f>
        <v>#VALUE!</v>
      </c>
      <c r="B54" s="35" t="str">
        <f ca="true">+IF(ISTEXT('Data Summary'!B54),'Data Summary'!B54,"")</f>
        <v/>
      </c>
      <c r="C54" s="342"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43" t="e">
        <f ca="true">+RIGHT('Data Summary'!A55,LEN('Data Summary'!A55)-9)</f>
        <v>#VALUE!</v>
      </c>
      <c r="B55" s="35" t="str">
        <f ca="true">+IF(ISTEXT('Data Summary'!B55),'Data Summary'!B55,"")</f>
        <v/>
      </c>
      <c r="C55" s="342"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43" t="e">
        <f ca="true">+RIGHT('Data Summary'!A56,LEN('Data Summary'!A56)-9)</f>
        <v>#VALUE!</v>
      </c>
      <c r="B56" s="35" t="str">
        <f ca="true">+IF(ISTEXT('Data Summary'!B56),'Data Summary'!B56,"")</f>
        <v/>
      </c>
      <c r="C56" s="342"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43" t="e">
        <f ca="true">+RIGHT('Data Summary'!A57,LEN('Data Summary'!A57)-9)</f>
        <v>#VALUE!</v>
      </c>
      <c r="B57" s="35" t="str">
        <f ca="true">+IF(ISTEXT('Data Summary'!B57),'Data Summary'!B57,"")</f>
        <v/>
      </c>
      <c r="C57" s="342"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43" t="e">
        <f ca="true">+RIGHT('Data Summary'!A58,LEN('Data Summary'!A58)-9)</f>
        <v>#VALUE!</v>
      </c>
      <c r="B58" s="35" t="str">
        <f ca="true">+IF(ISTEXT('Data Summary'!B58),'Data Summary'!B58,"")</f>
        <v/>
      </c>
      <c r="C58" s="342"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43" t="e">
        <f ca="true">+RIGHT('Data Summary'!A59,LEN('Data Summary'!A59)-9)</f>
        <v>#VALUE!</v>
      </c>
      <c r="B59" s="35" t="str">
        <f ca="true">+IF(ISTEXT('Data Summary'!B59),'Data Summary'!B59,"")</f>
        <v/>
      </c>
      <c r="C59" s="342"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43" t="e">
        <f ca="true">+RIGHT('Data Summary'!A60,LEN('Data Summary'!A60)-9)</f>
        <v>#VALUE!</v>
      </c>
      <c r="B60" s="35" t="str">
        <f ca="true">+IF(ISTEXT('Data Summary'!B60),'Data Summary'!B60,"")</f>
        <v/>
      </c>
      <c r="C60" s="342"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43" t="e">
        <f ca="true">+RIGHT('Data Summary'!A61,LEN('Data Summary'!A61)-9)</f>
        <v>#VALUE!</v>
      </c>
      <c r="B61" s="35" t="str">
        <f ca="true">+IF(ISTEXT('Data Summary'!B61),'Data Summary'!B61,"")</f>
        <v/>
      </c>
      <c r="C61" s="342"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43" t="e">
        <f ca="true">+RIGHT('Data Summary'!A62,LEN('Data Summary'!A62)-9)</f>
        <v>#VALUE!</v>
      </c>
      <c r="B62" s="35" t="str">
        <f ca="true">+IF(ISTEXT('Data Summary'!B62),'Data Summary'!B62,"")</f>
        <v/>
      </c>
      <c r="C62" s="342"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43" t="e">
        <f ca="true">+RIGHT('Data Summary'!A63,LEN('Data Summary'!A63)-9)</f>
        <v>#VALUE!</v>
      </c>
      <c r="B63" s="35" t="str">
        <f ca="true">+IF(ISTEXT('Data Summary'!B63),'Data Summary'!B63,"")</f>
        <v/>
      </c>
      <c r="C63" s="342"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43" t="e">
        <f ca="true">+RIGHT('Data Summary'!A64,LEN('Data Summary'!A64)-9)</f>
        <v>#VALUE!</v>
      </c>
      <c r="B64" s="35" t="str">
        <f ca="true">+IF(ISTEXT('Data Summary'!B64),'Data Summary'!B64,"")</f>
        <v/>
      </c>
      <c r="C64" s="342"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43" t="e">
        <f ca="true">+RIGHT('Data Summary'!A65,LEN('Data Summary'!A65)-9)</f>
        <v>#VALUE!</v>
      </c>
      <c r="B65" s="35" t="str">
        <f ca="true">+IF(ISTEXT('Data Summary'!B65),'Data Summary'!B65,"")</f>
        <v/>
      </c>
      <c r="C65" s="342"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43" t="e">
        <f ca="true">+RIGHT('Data Summary'!A66,LEN('Data Summary'!A66)-9)</f>
        <v>#VALUE!</v>
      </c>
      <c r="B66" s="35" t="str">
        <f ca="true">+IF(ISTEXT('Data Summary'!B66),'Data Summary'!B66,"")</f>
        <v/>
      </c>
      <c r="C66" s="342"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43" t="e">
        <f ca="true">+RIGHT('Data Summary'!A67,LEN('Data Summary'!A67)-9)</f>
        <v>#VALUE!</v>
      </c>
      <c r="B67" s="35" t="str">
        <f ca="true">+IF(ISTEXT('Data Summary'!B67),'Data Summary'!B67,"")</f>
        <v/>
      </c>
      <c r="C67" s="342"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43" t="e">
        <f ca="true">+RIGHT('Data Summary'!A68,LEN('Data Summary'!A68)-9)</f>
        <v>#VALUE!</v>
      </c>
      <c r="B68" s="35" t="str">
        <f ca="true">+IF(ISTEXT('Data Summary'!B68),'Data Summary'!B68,"")</f>
        <v/>
      </c>
      <c r="C68" s="342"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43" t="e">
        <f ca="true">+RIGHT('Data Summary'!A69,LEN('Data Summary'!A69)-9)</f>
        <v>#VALUE!</v>
      </c>
      <c r="B69" s="35" t="str">
        <f ca="true">+IF(ISTEXT('Data Summary'!B69),'Data Summary'!B69,"")</f>
        <v/>
      </c>
      <c r="C69" s="342"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43" t="e">
        <f ca="true">+RIGHT('Data Summary'!A70,LEN('Data Summary'!A70)-9)</f>
        <v>#VALUE!</v>
      </c>
      <c r="B70" s="35" t="str">
        <f ca="true">+IF(ISTEXT('Data Summary'!B70),'Data Summary'!B70,"")</f>
        <v/>
      </c>
      <c r="C70" s="342"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43" t="e">
        <f ca="true">+RIGHT('Data Summary'!A71,LEN('Data Summary'!A71)-9)</f>
        <v>#VALUE!</v>
      </c>
      <c r="B71" s="35" t="str">
        <f ca="true">+IF(ISTEXT('Data Summary'!B71),'Data Summary'!B71,"")</f>
        <v/>
      </c>
      <c r="C71" s="342"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43" t="e">
        <f ca="true">+RIGHT('Data Summary'!A72,LEN('Data Summary'!A72)-9)</f>
        <v>#VALUE!</v>
      </c>
      <c r="B72" s="35" t="str">
        <f ca="true">+IF(ISTEXT('Data Summary'!B72),'Data Summary'!B72,"")</f>
        <v/>
      </c>
      <c r="C72" s="342"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43" t="e">
        <f ca="true">+RIGHT('Data Summary'!A73,LEN('Data Summary'!A73)-9)</f>
        <v>#VALUE!</v>
      </c>
      <c r="B73" s="35" t="str">
        <f ca="true">+IF(ISTEXT('Data Summary'!B73),'Data Summary'!B73,"")</f>
        <v/>
      </c>
      <c r="C73" s="342"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43" t="e">
        <f ca="true">+RIGHT('Data Summary'!A74,LEN('Data Summary'!A74)-9)</f>
        <v>#VALUE!</v>
      </c>
      <c r="B74" s="35" t="str">
        <f ca="true">+IF(ISTEXT('Data Summary'!B74),'Data Summary'!B74,"")</f>
        <v/>
      </c>
      <c r="C74" s="342"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43" t="e">
        <f ca="true">+RIGHT('Data Summary'!A75,LEN('Data Summary'!A75)-9)</f>
        <v>#VALUE!</v>
      </c>
      <c r="B75" s="35" t="str">
        <f ca="true">+IF(ISTEXT('Data Summary'!B75),'Data Summary'!B75,"")</f>
        <v/>
      </c>
      <c r="C75" s="342"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43" t="e">
        <f ca="true">+RIGHT('Data Summary'!A76,LEN('Data Summary'!A76)-9)</f>
        <v>#VALUE!</v>
      </c>
      <c r="B76" s="35" t="str">
        <f ca="true">+IF(ISTEXT('Data Summary'!B76),'Data Summary'!B76,"")</f>
        <v/>
      </c>
      <c r="C76" s="342"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43" t="e">
        <f ca="true">+RIGHT('Data Summary'!A77,LEN('Data Summary'!A77)-9)</f>
        <v>#VALUE!</v>
      </c>
      <c r="B77" s="35" t="str">
        <f ca="true">+IF(ISTEXT('Data Summary'!B77),'Data Summary'!B77,"")</f>
        <v/>
      </c>
      <c r="C77" s="342"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43" t="e">
        <f ca="true">+RIGHT('Data Summary'!A78,LEN('Data Summary'!A78)-9)</f>
        <v>#VALUE!</v>
      </c>
      <c r="B78" s="35" t="str">
        <f ca="true">+IF(ISTEXT('Data Summary'!B78),'Data Summary'!B78,"")</f>
        <v/>
      </c>
      <c r="C78" s="342"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43" t="e">
        <f ca="true">+RIGHT('Data Summary'!A79,LEN('Data Summary'!A79)-9)</f>
        <v>#VALUE!</v>
      </c>
      <c r="B79" s="35" t="str">
        <f ca="true">+IF(ISTEXT('Data Summary'!B79),'Data Summary'!B79,"")</f>
        <v/>
      </c>
      <c r="C79" s="342"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43" t="e">
        <f ca="true">+RIGHT('Data Summary'!A80,LEN('Data Summary'!A80)-9)</f>
        <v>#VALUE!</v>
      </c>
      <c r="B80" s="35" t="str">
        <f ca="true">+IF(ISTEXT('Data Summary'!B80),'Data Summary'!B80,"")</f>
        <v/>
      </c>
      <c r="C80" s="342"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43" t="e">
        <f ca="true">+RIGHT('Data Summary'!A81,LEN('Data Summary'!A81)-9)</f>
        <v>#VALUE!</v>
      </c>
      <c r="B81" s="35" t="str">
        <f ca="true">+IF(ISTEXT('Data Summary'!B81),'Data Summary'!B81,"")</f>
        <v/>
      </c>
      <c r="C81" s="342"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43" t="e">
        <f ca="true">+RIGHT('Data Summary'!A82,LEN('Data Summary'!A82)-9)</f>
        <v>#VALUE!</v>
      </c>
      <c r="B82" s="35" t="str">
        <f ca="true">+IF(ISTEXT('Data Summary'!B82),'Data Summary'!B82,"")</f>
        <v/>
      </c>
      <c r="C82" s="342"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43" t="e">
        <f ca="true">+RIGHT('Data Summary'!A83,LEN('Data Summary'!A83)-9)</f>
        <v>#VALUE!</v>
      </c>
      <c r="B83" s="35" t="str">
        <f ca="true">+IF(ISTEXT('Data Summary'!B83),'Data Summary'!B83,"")</f>
        <v/>
      </c>
      <c r="C83" s="342"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43" t="e">
        <f ca="true">+RIGHT('Data Summary'!A84,LEN('Data Summary'!A84)-9)</f>
        <v>#VALUE!</v>
      </c>
      <c r="B84" s="35" t="str">
        <f ca="true">+IF(ISTEXT('Data Summary'!B84),'Data Summary'!B84,"")</f>
        <v/>
      </c>
      <c r="C84" s="342"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43" t="e">
        <f ca="true">+RIGHT('Data Summary'!A85,LEN('Data Summary'!A85)-9)</f>
        <v>#VALUE!</v>
      </c>
      <c r="B85" s="35" t="str">
        <f ca="true">+IF(ISTEXT('Data Summary'!B85),'Data Summary'!B85,"")</f>
        <v/>
      </c>
      <c r="C85" s="342"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43" t="e">
        <f ca="true">+RIGHT('Data Summary'!A86,LEN('Data Summary'!A86)-9)</f>
        <v>#VALUE!</v>
      </c>
      <c r="B86" s="35" t="str">
        <f ca="true">+IF(ISTEXT('Data Summary'!B86),'Data Summary'!B86,"")</f>
        <v/>
      </c>
      <c r="C86" s="342"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43" t="e">
        <f ca="true">+RIGHT('Data Summary'!A87,LEN('Data Summary'!A87)-9)</f>
        <v>#VALUE!</v>
      </c>
      <c r="B87" s="35" t="str">
        <f ca="true">+IF(ISTEXT('Data Summary'!B87),'Data Summary'!B87,"")</f>
        <v/>
      </c>
      <c r="C87" s="342"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43" t="e">
        <f ca="true">+RIGHT('Data Summary'!A88,LEN('Data Summary'!A88)-9)</f>
        <v>#VALUE!</v>
      </c>
      <c r="B88" s="35" t="str">
        <f ca="true">+IF(ISTEXT('Data Summary'!B88),'Data Summary'!B88,"")</f>
        <v/>
      </c>
      <c r="C88" s="342"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43" t="e">
        <f ca="true">+RIGHT('Data Summary'!A89,LEN('Data Summary'!A89)-9)</f>
        <v>#VALUE!</v>
      </c>
      <c r="B89" s="35" t="str">
        <f ca="true">+IF(ISTEXT('Data Summary'!B89),'Data Summary'!B89,"")</f>
        <v/>
      </c>
      <c r="C89" s="342"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43" t="e">
        <f ca="true">+RIGHT('Data Summary'!A90,LEN('Data Summary'!A90)-9)</f>
        <v>#VALUE!</v>
      </c>
      <c r="B90" s="35" t="str">
        <f ca="true">+IF(ISTEXT('Data Summary'!B90),'Data Summary'!B90,"")</f>
        <v/>
      </c>
      <c r="C90" s="342"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43" t="e">
        <f ca="true">+RIGHT('Data Summary'!A91,LEN('Data Summary'!A91)-9)</f>
        <v>#VALUE!</v>
      </c>
      <c r="B91" s="35" t="str">
        <f ca="true">+IF(ISTEXT('Data Summary'!B91),'Data Summary'!B91,"")</f>
        <v/>
      </c>
      <c r="C91" s="342"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43" t="e">
        <f ca="true">+RIGHT('Data Summary'!A92,LEN('Data Summary'!A92)-9)</f>
        <v>#VALUE!</v>
      </c>
      <c r="B92" s="35" t="str">
        <f ca="true">+IF(ISTEXT('Data Summary'!B92),'Data Summary'!B92,"")</f>
        <v/>
      </c>
      <c r="C92" s="342"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43" t="e">
        <f ca="true">+RIGHT('Data Summary'!A93,LEN('Data Summary'!A93)-9)</f>
        <v>#VALUE!</v>
      </c>
      <c r="B93" s="35" t="str">
        <f ca="true">+IF(ISTEXT('Data Summary'!B93),'Data Summary'!B93,"")</f>
        <v/>
      </c>
      <c r="C93" s="342"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43" t="e">
        <f ca="true">+RIGHT('Data Summary'!A94,LEN('Data Summary'!A94)-9)</f>
        <v>#VALUE!</v>
      </c>
      <c r="B94" s="35" t="str">
        <f ca="true">+IF(ISTEXT('Data Summary'!B94),'Data Summary'!B94,"")</f>
        <v/>
      </c>
      <c r="C94" s="342"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43" t="e">
        <f ca="true">+RIGHT('Data Summary'!A95,LEN('Data Summary'!A95)-9)</f>
        <v>#VALUE!</v>
      </c>
      <c r="B95" s="35" t="str">
        <f ca="true">+IF(ISTEXT('Data Summary'!B95),'Data Summary'!B95,"")</f>
        <v/>
      </c>
      <c r="C95" s="342"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43" t="e">
        <f ca="true">+RIGHT('Data Summary'!A96,LEN('Data Summary'!A96)-9)</f>
        <v>#VALUE!</v>
      </c>
      <c r="B96" s="35" t="str">
        <f ca="true">+IF(ISTEXT('Data Summary'!B96),'Data Summary'!B96,"")</f>
        <v/>
      </c>
      <c r="C96" s="342"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43" t="e">
        <f ca="true">+RIGHT('Data Summary'!A97,LEN('Data Summary'!A97)-9)</f>
        <v>#VALUE!</v>
      </c>
      <c r="B97" s="35" t="str">
        <f ca="true">+IF(ISTEXT('Data Summary'!B97),'Data Summary'!B97,"")</f>
        <v/>
      </c>
      <c r="C97" s="342"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43" t="e">
        <f ca="true">+RIGHT('Data Summary'!A98,LEN('Data Summary'!A98)-9)</f>
        <v>#VALUE!</v>
      </c>
      <c r="B98" s="35" t="str">
        <f ca="true">+IF(ISTEXT('Data Summary'!B98),'Data Summary'!B98,"")</f>
        <v/>
      </c>
      <c r="C98" s="342"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43" t="e">
        <f ca="true">+RIGHT('Data Summary'!A99,LEN('Data Summary'!A99)-9)</f>
        <v>#VALUE!</v>
      </c>
      <c r="B99" s="35" t="str">
        <f ca="true">+IF(ISTEXT('Data Summary'!B99),'Data Summary'!B99,"")</f>
        <v/>
      </c>
      <c r="C99" s="342"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43" t="e">
        <f ca="true">+RIGHT('Data Summary'!A100,LEN('Data Summary'!A100)-9)</f>
        <v>#VALUE!</v>
      </c>
      <c r="B100" s="35" t="str">
        <f ca="true">+IF(ISTEXT('Data Summary'!B100),'Data Summary'!B100,"")</f>
        <v/>
      </c>
      <c r="C100" s="342"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43" t="e">
        <f ca="true">+RIGHT('Data Summary'!A101,LEN('Data Summary'!A101)-9)</f>
        <v>#VALUE!</v>
      </c>
      <c r="B101" s="35" t="str">
        <f ca="true">+IF(ISTEXT('Data Summary'!B101),'Data Summary'!B101,"")</f>
        <v/>
      </c>
      <c r="C101" s="342"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43" t="e">
        <f ca="true">+RIGHT('Data Summary'!A102,LEN('Data Summary'!A102)-9)</f>
        <v>#VALUE!</v>
      </c>
      <c r="B102" s="35" t="str">
        <f ca="true">+IF(ISTEXT('Data Summary'!B102),'Data Summary'!B102,"")</f>
        <v/>
      </c>
      <c r="C102" s="342"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43" t="e">
        <f ca="true">+RIGHT('Data Summary'!A103,LEN('Data Summary'!A103)-9)</f>
        <v>#VALUE!</v>
      </c>
      <c r="B103" s="35" t="str">
        <f ca="true">+IF(ISTEXT('Data Summary'!B103),'Data Summary'!B103,"")</f>
        <v/>
      </c>
      <c r="C103" s="342"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43" t="e">
        <f ca="true">+RIGHT('Data Summary'!A104,LEN('Data Summary'!A104)-9)</f>
        <v>#VALUE!</v>
      </c>
      <c r="B104" s="35" t="str">
        <f ca="true">+IF(ISTEXT('Data Summary'!B104),'Data Summary'!B104,"")</f>
        <v/>
      </c>
      <c r="C104" s="342"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43" t="e">
        <f ca="true">+RIGHT('Data Summary'!A105,LEN('Data Summary'!A105)-9)</f>
        <v>#VALUE!</v>
      </c>
      <c r="B105" s="35" t="str">
        <f ca="true">+IF(ISTEXT('Data Summary'!B105),'Data Summary'!B105,"")</f>
        <v/>
      </c>
      <c r="C105" s="342"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43" t="e">
        <f ca="true">+RIGHT('Data Summary'!A106,LEN('Data Summary'!A106)-9)</f>
        <v>#VALUE!</v>
      </c>
      <c r="B106" s="35" t="str">
        <f ca="true">+IF(ISTEXT('Data Summary'!B106),'Data Summary'!B106,"")</f>
        <v/>
      </c>
      <c r="C106" s="342"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43" t="e">
        <f ca="true">+RIGHT('Data Summary'!A107,LEN('Data Summary'!A107)-9)</f>
        <v>#VALUE!</v>
      </c>
      <c r="B107" s="35" t="str">
        <f ca="true">+IF(ISTEXT('Data Summary'!B107),'Data Summary'!B107,"")</f>
        <v/>
      </c>
      <c r="C107" s="342"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43" t="e">
        <f ca="true">+RIGHT('Data Summary'!A108,LEN('Data Summary'!A108)-9)</f>
        <v>#VALUE!</v>
      </c>
      <c r="B108" s="35" t="str">
        <f ca="true">+IF(ISTEXT('Data Summary'!B108),'Data Summary'!B108,"")</f>
        <v/>
      </c>
      <c r="C108" s="342"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43" t="e">
        <f ca="true">+RIGHT('Data Summary'!A109,LEN('Data Summary'!A109)-9)</f>
        <v>#VALUE!</v>
      </c>
      <c r="B109" s="35" t="str">
        <f ca="true">+IF(ISTEXT('Data Summary'!B109),'Data Summary'!B109,"")</f>
        <v/>
      </c>
      <c r="C109" s="342"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43" t="e">
        <f ca="true">+RIGHT('Data Summary'!A110,LEN('Data Summary'!A110)-9)</f>
        <v>#VALUE!</v>
      </c>
      <c r="B110" s="35" t="str">
        <f ca="true">+IF(ISTEXT('Data Summary'!B110),'Data Summary'!B110,"")</f>
        <v/>
      </c>
      <c r="C110" s="342"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43" t="e">
        <f ca="true">+RIGHT('Data Summary'!A111,LEN('Data Summary'!A111)-9)</f>
        <v>#VALUE!</v>
      </c>
      <c r="B111" s="35" t="str">
        <f ca="true">+IF(ISTEXT('Data Summary'!B111),'Data Summary'!B111,"")</f>
        <v/>
      </c>
      <c r="C111" s="342"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43" t="e">
        <f ca="true">+RIGHT('Data Summary'!A112,LEN('Data Summary'!A112)-9)</f>
        <v>#VALUE!</v>
      </c>
      <c r="B112" s="35" t="str">
        <f ca="true">+IF(ISTEXT('Data Summary'!B112),'Data Summary'!B112,"")</f>
        <v/>
      </c>
      <c r="C112" s="342"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43" t="e">
        <f ca="true">+RIGHT('Data Summary'!A113,LEN('Data Summary'!A113)-9)</f>
        <v>#VALUE!</v>
      </c>
      <c r="B113" s="35" t="str">
        <f ca="true">+IF(ISTEXT('Data Summary'!B113),'Data Summary'!B113,"")</f>
        <v/>
      </c>
      <c r="C113" s="342"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43" t="e">
        <f ca="true">+RIGHT('Data Summary'!A114,LEN('Data Summary'!A114)-9)</f>
        <v>#VALUE!</v>
      </c>
      <c r="B114" s="35" t="str">
        <f ca="true">+IF(ISTEXT('Data Summary'!B114),'Data Summary'!B114,"")</f>
        <v/>
      </c>
      <c r="C114" s="342"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43" t="e">
        <f ca="true">+RIGHT('Data Summary'!A115,LEN('Data Summary'!A115)-9)</f>
        <v>#VALUE!</v>
      </c>
      <c r="B115" s="35" t="str">
        <f ca="true">+IF(ISTEXT('Data Summary'!B115),'Data Summary'!B115,"")</f>
        <v/>
      </c>
      <c r="C115" s="342"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43" t="e">
        <f ca="true">+RIGHT('Data Summary'!A116,LEN('Data Summary'!A116)-9)</f>
        <v>#VALUE!</v>
      </c>
      <c r="B116" s="35" t="str">
        <f ca="true">+IF(ISTEXT('Data Summary'!B116),'Data Summary'!B116,"")</f>
        <v/>
      </c>
      <c r="C116" s="342"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43" t="e">
        <f ca="true">+RIGHT('Data Summary'!A117,LEN('Data Summary'!A117)-9)</f>
        <v>#VALUE!</v>
      </c>
      <c r="B117" s="35" t="str">
        <f ca="true">+IF(ISTEXT('Data Summary'!B117),'Data Summary'!B117,"")</f>
        <v/>
      </c>
      <c r="C117" s="342"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43" t="e">
        <f ca="true">+RIGHT('Data Summary'!A118,LEN('Data Summary'!A118)-9)</f>
        <v>#VALUE!</v>
      </c>
      <c r="B118" s="35" t="str">
        <f ca="true">+IF(ISTEXT('Data Summary'!B118),'Data Summary'!B118,"")</f>
        <v/>
      </c>
      <c r="C118" s="342"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43" t="e">
        <f ca="true">+RIGHT('Data Summary'!A119,LEN('Data Summary'!A119)-9)</f>
        <v>#VALUE!</v>
      </c>
      <c r="B119" s="35" t="str">
        <f ca="true">+IF(ISTEXT('Data Summary'!B119),'Data Summary'!B119,"")</f>
        <v/>
      </c>
      <c r="C119" s="342"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43" t="e">
        <f ca="true">+RIGHT('Data Summary'!A120,LEN('Data Summary'!A120)-9)</f>
        <v>#VALUE!</v>
      </c>
      <c r="B120" s="35" t="str">
        <f ca="true">+IF(ISTEXT('Data Summary'!B120),'Data Summary'!B120,"")</f>
        <v/>
      </c>
      <c r="C120" s="342"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43" t="e">
        <f ca="true">+RIGHT('Data Summary'!A121,LEN('Data Summary'!A121)-9)</f>
        <v>#VALUE!</v>
      </c>
      <c r="B121" s="35" t="str">
        <f ca="true">+IF(ISTEXT('Data Summary'!B121),'Data Summary'!B121,"")</f>
        <v/>
      </c>
      <c r="C121" s="342"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43" t="e">
        <f ca="true">+RIGHT('Data Summary'!A122,LEN('Data Summary'!A122)-9)</f>
        <v>#VALUE!</v>
      </c>
      <c r="B122" s="35" t="str">
        <f ca="true">+IF(ISTEXT('Data Summary'!B122),'Data Summary'!B122,"")</f>
        <v/>
      </c>
      <c r="C122" s="342"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43" t="e">
        <f ca="true">+RIGHT('Data Summary'!A123,LEN('Data Summary'!A123)-9)</f>
        <v>#VALUE!</v>
      </c>
      <c r="B123" s="35" t="str">
        <f ca="true">+IF(ISTEXT('Data Summary'!B123),'Data Summary'!B123,"")</f>
        <v/>
      </c>
      <c r="C123" s="342"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43" t="e">
        <f ca="true">+RIGHT('Data Summary'!A124,LEN('Data Summary'!A124)-9)</f>
        <v>#VALUE!</v>
      </c>
      <c r="B124" s="35" t="str">
        <f ca="true">+IF(ISTEXT('Data Summary'!B124),'Data Summary'!B124,"")</f>
        <v/>
      </c>
      <c r="C124" s="342"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43" t="e">
        <f ca="true">+RIGHT('Data Summary'!A125,LEN('Data Summary'!A125)-9)</f>
        <v>#VALUE!</v>
      </c>
      <c r="B125" s="35" t="str">
        <f ca="true">+IF(ISTEXT('Data Summary'!B125),'Data Summary'!B125,"")</f>
        <v/>
      </c>
      <c r="C125" s="342"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43" t="e">
        <f ca="true">+RIGHT('Data Summary'!A126,LEN('Data Summary'!A126)-9)</f>
        <v>#VALUE!</v>
      </c>
      <c r="B126" s="35" t="str">
        <f ca="true">+IF(ISTEXT('Data Summary'!B126),'Data Summary'!B126,"")</f>
        <v/>
      </c>
      <c r="C126" s="342"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43" t="e">
        <f ca="true">+RIGHT('Data Summary'!A127,LEN('Data Summary'!A127)-9)</f>
        <v>#VALUE!</v>
      </c>
      <c r="B127" s="35" t="str">
        <f ca="true">+IF(ISTEXT('Data Summary'!B127),'Data Summary'!B127,"")</f>
        <v/>
      </c>
      <c r="C127" s="342"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43" t="e">
        <f ca="true">+RIGHT('Data Summary'!A128,LEN('Data Summary'!A128)-9)</f>
        <v>#VALUE!</v>
      </c>
      <c r="B128" s="35" t="str">
        <f ca="true">+IF(ISTEXT('Data Summary'!B128),'Data Summary'!B128,"")</f>
        <v/>
      </c>
      <c r="C128" s="342"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43" t="e">
        <f ca="true">+RIGHT('Data Summary'!A129,LEN('Data Summary'!A129)-9)</f>
        <v>#VALUE!</v>
      </c>
      <c r="B129" s="35" t="str">
        <f ca="true">+IF(ISTEXT('Data Summary'!B129),'Data Summary'!B129,"")</f>
        <v/>
      </c>
      <c r="C129" s="342"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43" t="e">
        <f ca="true">+RIGHT('Data Summary'!A130,LEN('Data Summary'!A130)-9)</f>
        <v>#VALUE!</v>
      </c>
      <c r="B130" s="35" t="str">
        <f ca="true">+IF(ISTEXT('Data Summary'!B130),'Data Summary'!B130,"")</f>
        <v/>
      </c>
      <c r="C130" s="342"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43" t="e">
        <f ca="true">+RIGHT('Data Summary'!A131,LEN('Data Summary'!A131)-9)</f>
        <v>#VALUE!</v>
      </c>
      <c r="B131" s="35" t="str">
        <f ca="true">+IF(ISTEXT('Data Summary'!B131),'Data Summary'!B131,"")</f>
        <v/>
      </c>
      <c r="C131" s="342"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43" t="e">
        <f ca="true">+RIGHT('Data Summary'!A132,LEN('Data Summary'!A132)-9)</f>
        <v>#VALUE!</v>
      </c>
      <c r="B132" s="35" t="str">
        <f ca="true">+IF(ISTEXT('Data Summary'!B132),'Data Summary'!B132,"")</f>
        <v/>
      </c>
      <c r="C132" s="342"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43" t="e">
        <f ca="true">+RIGHT('Data Summary'!A133,LEN('Data Summary'!A133)-9)</f>
        <v>#VALUE!</v>
      </c>
      <c r="B133" s="35" t="str">
        <f ca="true">+IF(ISTEXT('Data Summary'!B133),'Data Summary'!B133,"")</f>
        <v/>
      </c>
      <c r="C133" s="342"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43" t="e">
        <f ca="true">+RIGHT('Data Summary'!A134,LEN('Data Summary'!A134)-9)</f>
        <v>#VALUE!</v>
      </c>
      <c r="B134" s="35" t="str">
        <f ca="true">+IF(ISTEXT('Data Summary'!B134),'Data Summary'!B134,"")</f>
        <v/>
      </c>
      <c r="C134" s="342"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43" t="e">
        <f ca="true">+RIGHT('Data Summary'!A135,LEN('Data Summary'!A135)-9)</f>
        <v>#VALUE!</v>
      </c>
      <c r="B135" s="35" t="str">
        <f ca="true">+IF(ISTEXT('Data Summary'!B135),'Data Summary'!B135,"")</f>
        <v/>
      </c>
      <c r="C135" s="342"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43" t="e">
        <f ca="true">+RIGHT('Data Summary'!A136,LEN('Data Summary'!A136)-9)</f>
        <v>#VALUE!</v>
      </c>
      <c r="B136" s="35" t="str">
        <f ca="true">+IF(ISTEXT('Data Summary'!B136),'Data Summary'!B136,"")</f>
        <v/>
      </c>
      <c r="C136" s="342"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43" t="e">
        <f ca="true">+RIGHT('Data Summary'!A137,LEN('Data Summary'!A137)-9)</f>
        <v>#VALUE!</v>
      </c>
      <c r="B137" s="35" t="str">
        <f ca="true">+IF(ISTEXT('Data Summary'!B137),'Data Summary'!B137,"")</f>
        <v/>
      </c>
      <c r="C137" s="342"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43" t="e">
        <f ca="true">+RIGHT('Data Summary'!A138,LEN('Data Summary'!A138)-9)</f>
        <v>#VALUE!</v>
      </c>
      <c r="B138" s="35" t="str">
        <f ca="true">+IF(ISTEXT('Data Summary'!B138),'Data Summary'!B138,"")</f>
        <v/>
      </c>
      <c r="C138" s="342"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43" t="e">
        <f ca="true">+RIGHT('Data Summary'!A139,LEN('Data Summary'!A139)-9)</f>
        <v>#VALUE!</v>
      </c>
      <c r="B139" s="35" t="str">
        <f ca="true">+IF(ISTEXT('Data Summary'!B139),'Data Summary'!B139,"")</f>
        <v/>
      </c>
      <c r="C139" s="342"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43" t="e">
        <f ca="true">+RIGHT('Data Summary'!A140,LEN('Data Summary'!A140)-9)</f>
        <v>#VALUE!</v>
      </c>
      <c r="B140" s="35" t="str">
        <f ca="true">+IF(ISTEXT('Data Summary'!B140),'Data Summary'!B140,"")</f>
        <v/>
      </c>
      <c r="C140" s="342"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43" t="e">
        <f ca="true">+RIGHT('Data Summary'!A141,LEN('Data Summary'!A141)-9)</f>
        <v>#VALUE!</v>
      </c>
      <c r="B141" s="35" t="str">
        <f ca="true">+IF(ISTEXT('Data Summary'!B141),'Data Summary'!B141,"")</f>
        <v/>
      </c>
      <c r="C141" s="342"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43" t="e">
        <f ca="true">+RIGHT('Data Summary'!A142,LEN('Data Summary'!A142)-9)</f>
        <v>#VALUE!</v>
      </c>
      <c r="B142" s="35" t="str">
        <f ca="true">+IF(ISTEXT('Data Summary'!B142),'Data Summary'!B142,"")</f>
        <v/>
      </c>
      <c r="C142" s="342"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43" t="e">
        <f ca="true">+RIGHT('Data Summary'!A143,LEN('Data Summary'!A143)-9)</f>
        <v>#VALUE!</v>
      </c>
      <c r="B143" s="35" t="str">
        <f ca="true">+IF(ISTEXT('Data Summary'!B143),'Data Summary'!B143,"")</f>
        <v/>
      </c>
      <c r="C143" s="342"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43" t="e">
        <f ca="true">+RIGHT('Data Summary'!A144,LEN('Data Summary'!A144)-9)</f>
        <v>#VALUE!</v>
      </c>
      <c r="B144" s="35" t="str">
        <f ca="true">+IF(ISTEXT('Data Summary'!B144),'Data Summary'!B144,"")</f>
        <v/>
      </c>
      <c r="C144" s="342"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43" t="e">
        <f ca="true">+RIGHT('Data Summary'!A145,LEN('Data Summary'!A145)-9)</f>
        <v>#VALUE!</v>
      </c>
      <c r="B145" s="35" t="str">
        <f ca="true">+IF(ISTEXT('Data Summary'!B145),'Data Summary'!B145,"")</f>
        <v/>
      </c>
      <c r="C145" s="342"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43" t="e">
        <f ca="true">+RIGHT('Data Summary'!A146,LEN('Data Summary'!A146)-9)</f>
        <v>#VALUE!</v>
      </c>
      <c r="B146" s="35" t="str">
        <f ca="true">+IF(ISTEXT('Data Summary'!B146),'Data Summary'!B146,"")</f>
        <v/>
      </c>
      <c r="C146" s="342"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43" t="e">
        <f ca="true">+RIGHT('Data Summary'!A147,LEN('Data Summary'!A147)-9)</f>
        <v>#VALUE!</v>
      </c>
      <c r="B147" s="35" t="str">
        <f ca="true">+IF(ISTEXT('Data Summary'!B147),'Data Summary'!B147,"")</f>
        <v/>
      </c>
      <c r="C147" s="342"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43" t="e">
        <f ca="true">+RIGHT('Data Summary'!A148,LEN('Data Summary'!A148)-9)</f>
        <v>#VALUE!</v>
      </c>
      <c r="B148" s="35" t="str">
        <f ca="true">+IF(ISTEXT('Data Summary'!B148),'Data Summary'!B148,"")</f>
        <v/>
      </c>
      <c r="C148" s="342"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43" t="e">
        <f ca="true">+RIGHT('Data Summary'!A149,LEN('Data Summary'!A149)-9)</f>
        <v>#VALUE!</v>
      </c>
      <c r="B149" s="35" t="str">
        <f ca="true">+IF(ISTEXT('Data Summary'!B149),'Data Summary'!B149,"")</f>
        <v/>
      </c>
      <c r="C149" s="342"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43" t="e">
        <f ca="true">+RIGHT('Data Summary'!A150,LEN('Data Summary'!A150)-9)</f>
        <v>#VALUE!</v>
      </c>
      <c r="B150" s="35" t="str">
        <f ca="true">+IF(ISTEXT('Data Summary'!B150),'Data Summary'!B150,"")</f>
        <v/>
      </c>
      <c r="C150" s="342"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43" t="e">
        <f ca="true">+RIGHT('Data Summary'!A151,LEN('Data Summary'!A151)-9)</f>
        <v>#VALUE!</v>
      </c>
      <c r="B151" s="35" t="str">
        <f ca="true">+IF(ISTEXT('Data Summary'!B151),'Data Summary'!B151,"")</f>
        <v/>
      </c>
      <c r="C151" s="342"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43" t="e">
        <f ca="true">+RIGHT('Data Summary'!A152,LEN('Data Summary'!A152)-9)</f>
        <v>#VALUE!</v>
      </c>
      <c r="B152" s="35" t="str">
        <f ca="true">+IF(ISTEXT('Data Summary'!B152),'Data Summary'!B152,"")</f>
        <v/>
      </c>
      <c r="C152" s="342"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43" t="e">
        <f ca="true">+RIGHT('Data Summary'!A153,LEN('Data Summary'!A153)-9)</f>
        <v>#VALUE!</v>
      </c>
      <c r="B153" s="35" t="str">
        <f ca="true">+IF(ISTEXT('Data Summary'!B153),'Data Summary'!B153,"")</f>
        <v/>
      </c>
      <c r="C153" s="342"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43" t="e">
        <f ca="true">+RIGHT('Data Summary'!A154,LEN('Data Summary'!A154)-9)</f>
        <v>#VALUE!</v>
      </c>
      <c r="B154" s="35" t="str">
        <f ca="true">+IF(ISTEXT('Data Summary'!B154),'Data Summary'!B154,"")</f>
        <v/>
      </c>
      <c r="C154" s="342"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43" t="e">
        <f ca="true">+RIGHT('Data Summary'!A155,LEN('Data Summary'!A155)-9)</f>
        <v>#VALUE!</v>
      </c>
      <c r="B155" s="35" t="str">
        <f ca="true">+IF(ISTEXT('Data Summary'!B155),'Data Summary'!B155,"")</f>
        <v/>
      </c>
      <c r="C155" s="342"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43" t="e">
        <f ca="true">+RIGHT('Data Summary'!A156,LEN('Data Summary'!A156)-9)</f>
        <v>#VALUE!</v>
      </c>
      <c r="B156" s="35" t="str">
        <f ca="true">+IF(ISTEXT('Data Summary'!B156),'Data Summary'!B156,"")</f>
        <v/>
      </c>
      <c r="C156" s="342"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43" t="e">
        <f ca="true">+RIGHT('Data Summary'!A157,LEN('Data Summary'!A157)-9)</f>
        <v>#VALUE!</v>
      </c>
      <c r="B157" s="35" t="str">
        <f ca="true">+IF(ISTEXT('Data Summary'!B157),'Data Summary'!B157,"")</f>
        <v/>
      </c>
      <c r="C157" s="342"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43" t="e">
        <f ca="true">+RIGHT('Data Summary'!A158,LEN('Data Summary'!A158)-9)</f>
        <v>#VALUE!</v>
      </c>
      <c r="B158" s="35" t="str">
        <f ca="true">+IF(ISTEXT('Data Summary'!B158),'Data Summary'!B158,"")</f>
        <v/>
      </c>
      <c r="C158" s="342"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43" t="e">
        <f ca="true">+RIGHT('Data Summary'!A159,LEN('Data Summary'!A159)-9)</f>
        <v>#VALUE!</v>
      </c>
      <c r="B159" s="35" t="str">
        <f ca="true">+IF(ISTEXT('Data Summary'!B159),'Data Summary'!B159,"")</f>
        <v/>
      </c>
      <c r="C159" s="342"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43" t="e">
        <f ca="true">+RIGHT('Data Summary'!A160,LEN('Data Summary'!A160)-9)</f>
        <v>#VALUE!</v>
      </c>
      <c r="B160" s="35" t="str">
        <f ca="true">+IF(ISTEXT('Data Summary'!B160),'Data Summary'!B160,"")</f>
        <v/>
      </c>
      <c r="C160" s="342"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43" t="e">
        <f ca="true">+RIGHT('Data Summary'!A161,LEN('Data Summary'!A161)-9)</f>
        <v>#VALUE!</v>
      </c>
      <c r="B161" s="35" t="str">
        <f ca="true">+IF(ISTEXT('Data Summary'!B161),'Data Summary'!B161,"")</f>
        <v/>
      </c>
      <c r="C161" s="342"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43" t="e">
        <f ca="true">+RIGHT('Data Summary'!A162,LEN('Data Summary'!A162)-9)</f>
        <v>#VALUE!</v>
      </c>
      <c r="B162" s="35" t="str">
        <f ca="true">+IF(ISTEXT('Data Summary'!B162),'Data Summary'!B162,"")</f>
        <v/>
      </c>
      <c r="C162" s="342"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43" t="e">
        <f ca="true">+RIGHT('Data Summary'!A163,LEN('Data Summary'!A163)-9)</f>
        <v>#VALUE!</v>
      </c>
      <c r="B163" s="35" t="str">
        <f ca="true">+IF(ISTEXT('Data Summary'!B163),'Data Summary'!B163,"")</f>
        <v/>
      </c>
      <c r="C163" s="342"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43" t="e">
        <f ca="true">+RIGHT('Data Summary'!A164,LEN('Data Summary'!A164)-9)</f>
        <v>#VALUE!</v>
      </c>
      <c r="B164" s="35" t="str">
        <f ca="true">+IF(ISTEXT('Data Summary'!B164),'Data Summary'!B164,"")</f>
        <v/>
      </c>
      <c r="C164" s="342"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43" t="e">
        <f ca="true">+RIGHT('Data Summary'!A165,LEN('Data Summary'!A165)-9)</f>
        <v>#VALUE!</v>
      </c>
      <c r="B165" s="35" t="str">
        <f ca="true">+IF(ISTEXT('Data Summary'!B165),'Data Summary'!B165,"")</f>
        <v/>
      </c>
      <c r="C165" s="342"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43" t="e">
        <f ca="true">+RIGHT('Data Summary'!A166,LEN('Data Summary'!A166)-9)</f>
        <v>#VALUE!</v>
      </c>
      <c r="B166" s="35" t="str">
        <f ca="true">+IF(ISTEXT('Data Summary'!B166),'Data Summary'!B166,"")</f>
        <v/>
      </c>
      <c r="C166" s="342"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43" t="e">
        <f ca="true">+RIGHT('Data Summary'!A167,LEN('Data Summary'!A167)-9)</f>
        <v>#VALUE!</v>
      </c>
      <c r="B167" s="35" t="str">
        <f ca="true">+IF(ISTEXT('Data Summary'!B167),'Data Summary'!B167,"")</f>
        <v/>
      </c>
      <c r="C167" s="342"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43" t="e">
        <f ca="true">+RIGHT('Data Summary'!A168,LEN('Data Summary'!A168)-9)</f>
        <v>#VALUE!</v>
      </c>
      <c r="B168" s="35" t="str">
        <f ca="true">+IF(ISTEXT('Data Summary'!B168),'Data Summary'!B168,"")</f>
        <v/>
      </c>
      <c r="C168" s="342"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43" t="e">
        <f ca="true">+RIGHT('Data Summary'!A169,LEN('Data Summary'!A169)-9)</f>
        <v>#VALUE!</v>
      </c>
      <c r="B169" s="35" t="str">
        <f ca="true">+IF(ISTEXT('Data Summary'!B169),'Data Summary'!B169,"")</f>
        <v/>
      </c>
      <c r="C169" s="342"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43" t="e">
        <f ca="true">+RIGHT('Data Summary'!A170,LEN('Data Summary'!A170)-9)</f>
        <v>#VALUE!</v>
      </c>
      <c r="B170" s="35" t="str">
        <f ca="true">+IF(ISTEXT('Data Summary'!B170),'Data Summary'!B170,"")</f>
        <v/>
      </c>
      <c r="C170" s="342"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43" t="e">
        <f ca="true">+RIGHT('Data Summary'!A171,LEN('Data Summary'!A171)-9)</f>
        <v>#VALUE!</v>
      </c>
      <c r="B171" s="35" t="str">
        <f ca="true">+IF(ISTEXT('Data Summary'!B171),'Data Summary'!B171,"")</f>
        <v/>
      </c>
      <c r="C171" s="342"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43" t="e">
        <f ca="true">+RIGHT('Data Summary'!A172,LEN('Data Summary'!A172)-9)</f>
        <v>#VALUE!</v>
      </c>
      <c r="B172" s="35" t="str">
        <f ca="true">+IF(ISTEXT('Data Summary'!B172),'Data Summary'!B172,"")</f>
        <v/>
      </c>
      <c r="C172" s="342"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43" t="e">
        <f ca="true">+RIGHT('Data Summary'!A173,LEN('Data Summary'!A173)-9)</f>
        <v>#VALUE!</v>
      </c>
      <c r="B173" s="35" t="str">
        <f ca="true">+IF(ISTEXT('Data Summary'!B173),'Data Summary'!B173,"")</f>
        <v/>
      </c>
      <c r="C173" s="342"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43" t="e">
        <f ca="true">+RIGHT('Data Summary'!A174,LEN('Data Summary'!A174)-9)</f>
        <v>#VALUE!</v>
      </c>
      <c r="B174" s="35" t="str">
        <f ca="true">+IF(ISTEXT('Data Summary'!B174),'Data Summary'!B174,"")</f>
        <v/>
      </c>
      <c r="C174" s="342"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43" t="e">
        <f ca="true">+RIGHT('Data Summary'!A175,LEN('Data Summary'!A175)-9)</f>
        <v>#VALUE!</v>
      </c>
      <c r="B175" s="35" t="str">
        <f ca="true">+IF(ISTEXT('Data Summary'!B175),'Data Summary'!B175,"")</f>
        <v/>
      </c>
      <c r="C175" s="342"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43" t="e">
        <f ca="true">+RIGHT('Data Summary'!A176,LEN('Data Summary'!A176)-9)</f>
        <v>#VALUE!</v>
      </c>
      <c r="B176" s="35" t="str">
        <f ca="true">+IF(ISTEXT('Data Summary'!B176),'Data Summary'!B176,"")</f>
        <v/>
      </c>
      <c r="C176" s="342"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43" t="e">
        <f ca="true">+RIGHT('Data Summary'!A177,LEN('Data Summary'!A177)-9)</f>
        <v>#VALUE!</v>
      </c>
      <c r="B177" s="35" t="str">
        <f ca="true">+IF(ISTEXT('Data Summary'!B177),'Data Summary'!B177,"")</f>
        <v/>
      </c>
      <c r="C177" s="342"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43" t="e">
        <f ca="true">+RIGHT('Data Summary'!A178,LEN('Data Summary'!A178)-9)</f>
        <v>#VALUE!</v>
      </c>
      <c r="B178" s="35" t="str">
        <f ca="true">+IF(ISTEXT('Data Summary'!B178),'Data Summary'!B178,"")</f>
        <v/>
      </c>
      <c r="C178" s="342"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43" t="e">
        <f ca="true">+RIGHT('Data Summary'!A179,LEN('Data Summary'!A179)-9)</f>
        <v>#VALUE!</v>
      </c>
      <c r="B179" s="35" t="str">
        <f ca="true">+IF(ISTEXT('Data Summary'!B179),'Data Summary'!B179,"")</f>
        <v/>
      </c>
      <c r="C179" s="342"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43" t="e">
        <f ca="true">+RIGHT('Data Summary'!A180,LEN('Data Summary'!A180)-9)</f>
        <v>#VALUE!</v>
      </c>
      <c r="B180" s="35" t="str">
        <f ca="true">+IF(ISTEXT('Data Summary'!B180),'Data Summary'!B180,"")</f>
        <v/>
      </c>
      <c r="C180" s="342"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43" t="e">
        <f ca="true">+RIGHT('Data Summary'!A181,LEN('Data Summary'!A181)-9)</f>
        <v>#VALUE!</v>
      </c>
      <c r="B181" s="35" t="str">
        <f ca="true">+IF(ISTEXT('Data Summary'!B181),'Data Summary'!B181,"")</f>
        <v/>
      </c>
      <c r="C181" s="342"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43" t="e">
        <f ca="true">+RIGHT('Data Summary'!A182,LEN('Data Summary'!A182)-9)</f>
        <v>#VALUE!</v>
      </c>
      <c r="B182" s="35" t="str">
        <f ca="true">+IF(ISTEXT('Data Summary'!B182),'Data Summary'!B182,"")</f>
        <v/>
      </c>
      <c r="C182" s="342"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43" t="e">
        <f ca="true">+RIGHT('Data Summary'!A183,LEN('Data Summary'!A183)-9)</f>
        <v>#VALUE!</v>
      </c>
      <c r="B183" s="35" t="str">
        <f ca="true">+IF(ISTEXT('Data Summary'!B183),'Data Summary'!B183,"")</f>
        <v/>
      </c>
      <c r="C183" s="342"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43" t="e">
        <f ca="true">+RIGHT('Data Summary'!A184,LEN('Data Summary'!A184)-9)</f>
        <v>#VALUE!</v>
      </c>
      <c r="B184" s="35" t="str">
        <f ca="true">+IF(ISTEXT('Data Summary'!B184),'Data Summary'!B184,"")</f>
        <v/>
      </c>
      <c r="C184" s="342"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43" t="e">
        <f ca="true">+RIGHT('Data Summary'!A185,LEN('Data Summary'!A185)-9)</f>
        <v>#VALUE!</v>
      </c>
      <c r="B185" s="35" t="str">
        <f ca="true">+IF(ISTEXT('Data Summary'!B185),'Data Summary'!B185,"")</f>
        <v/>
      </c>
      <c r="C185" s="342"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43" t="e">
        <f ca="true">+RIGHT('Data Summary'!A186,LEN('Data Summary'!A186)-9)</f>
        <v>#VALUE!</v>
      </c>
      <c r="B186" s="35" t="str">
        <f ca="true">+IF(ISTEXT('Data Summary'!B186),'Data Summary'!B186,"")</f>
        <v/>
      </c>
      <c r="C186" s="342"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43" t="e">
        <f ca="true">+RIGHT('Data Summary'!A187,LEN('Data Summary'!A187)-9)</f>
        <v>#VALUE!</v>
      </c>
      <c r="B187" s="35" t="str">
        <f ca="true">+IF(ISTEXT('Data Summary'!B187),'Data Summary'!B187,"")</f>
        <v/>
      </c>
      <c r="C187" s="342"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43" t="e">
        <f ca="true">+RIGHT('Data Summary'!A188,LEN('Data Summary'!A188)-9)</f>
        <v>#VALUE!</v>
      </c>
      <c r="B188" s="35" t="str">
        <f ca="true">+IF(ISTEXT('Data Summary'!B188),'Data Summary'!B188,"")</f>
        <v/>
      </c>
      <c r="C188" s="342"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43" t="e">
        <f ca="true">+RIGHT('Data Summary'!A189,LEN('Data Summary'!A189)-9)</f>
        <v>#VALUE!</v>
      </c>
      <c r="B189" s="35" t="str">
        <f ca="true">+IF(ISTEXT('Data Summary'!B189),'Data Summary'!B189,"")</f>
        <v/>
      </c>
      <c r="C189" s="342"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43" t="e">
        <f ca="true">+RIGHT('Data Summary'!A190,LEN('Data Summary'!A190)-9)</f>
        <v>#VALUE!</v>
      </c>
      <c r="B190" s="35" t="str">
        <f ca="true">+IF(ISTEXT('Data Summary'!B190),'Data Summary'!B190,"")</f>
        <v/>
      </c>
      <c r="C190" s="342"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43" t="e">
        <f ca="true">+RIGHT('Data Summary'!A191,LEN('Data Summary'!A191)-9)</f>
        <v>#VALUE!</v>
      </c>
      <c r="B191" s="35" t="str">
        <f ca="true">+IF(ISTEXT('Data Summary'!B191),'Data Summary'!B191,"")</f>
        <v/>
      </c>
      <c r="C191" s="342"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43" t="e">
        <f ca="true">+RIGHT('Data Summary'!A192,LEN('Data Summary'!A192)-9)</f>
        <v>#VALUE!</v>
      </c>
      <c r="B192" s="35" t="str">
        <f ca="true">+IF(ISTEXT('Data Summary'!B192),'Data Summary'!B192,"")</f>
        <v/>
      </c>
      <c r="C192" s="342"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43" t="e">
        <f ca="true">+RIGHT('Data Summary'!A193,LEN('Data Summary'!A193)-9)</f>
        <v>#VALUE!</v>
      </c>
      <c r="B193" s="35" t="str">
        <f ca="true">+IF(ISTEXT('Data Summary'!B193),'Data Summary'!B193,"")</f>
        <v/>
      </c>
      <c r="C193" s="342"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43" t="e">
        <f ca="true">+RIGHT('Data Summary'!A194,LEN('Data Summary'!A194)-9)</f>
        <v>#VALUE!</v>
      </c>
      <c r="B194" s="35" t="str">
        <f ca="true">+IF(ISTEXT('Data Summary'!B194),'Data Summary'!B194,"")</f>
        <v/>
      </c>
      <c r="C194" s="342"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43" t="e">
        <f ca="true">+RIGHT('Data Summary'!A195,LEN('Data Summary'!A195)-9)</f>
        <v>#VALUE!</v>
      </c>
      <c r="B195" s="35" t="str">
        <f ca="true">+IF(ISTEXT('Data Summary'!B195),'Data Summary'!B195,"")</f>
        <v/>
      </c>
      <c r="C195" s="342"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43" t="e">
        <f ca="true">+RIGHT('Data Summary'!A196,LEN('Data Summary'!A196)-9)</f>
        <v>#VALUE!</v>
      </c>
      <c r="B196" s="35" t="str">
        <f ca="true">+IF(ISTEXT('Data Summary'!B196),'Data Summary'!B196,"")</f>
        <v/>
      </c>
      <c r="C196" s="342"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43" t="e">
        <f ca="true">+RIGHT('Data Summary'!A197,LEN('Data Summary'!A197)-9)</f>
        <v>#VALUE!</v>
      </c>
      <c r="B197" s="35" t="str">
        <f ca="true">+IF(ISTEXT('Data Summary'!B197),'Data Summary'!B197,"")</f>
        <v/>
      </c>
      <c r="C197" s="342"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43" t="e">
        <f ca="true">+RIGHT('Data Summary'!A198,LEN('Data Summary'!A198)-9)</f>
        <v>#VALUE!</v>
      </c>
      <c r="B198" s="35" t="str">
        <f ca="true">+IF(ISTEXT('Data Summary'!B198),'Data Summary'!B198,"")</f>
        <v/>
      </c>
      <c r="C198" s="342"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43" t="e">
        <f ca="true">+RIGHT('Data Summary'!A199,LEN('Data Summary'!A199)-9)</f>
        <v>#VALUE!</v>
      </c>
      <c r="B199" s="35" t="str">
        <f ca="true">+IF(ISTEXT('Data Summary'!B199),'Data Summary'!B199,"")</f>
        <v/>
      </c>
      <c r="C199" s="342"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43" t="e">
        <f ca="true">+RIGHT('Data Summary'!A200,LEN('Data Summary'!A200)-9)</f>
        <v>#VALUE!</v>
      </c>
      <c r="B200" s="35" t="str">
        <f ca="true">+IF(ISTEXT('Data Summary'!B200),'Data Summary'!B200,"")</f>
        <v/>
      </c>
      <c r="C200" s="342"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43" t="e">
        <f ca="true">+RIGHT('Data Summary'!A201,LEN('Data Summary'!A201)-9)</f>
        <v>#VALUE!</v>
      </c>
      <c r="B201" s="35" t="str">
        <f ca="true">+IF(ISTEXT('Data Summary'!B201),'Data Summary'!B201,"")</f>
        <v/>
      </c>
      <c r="C201" s="342"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43" t="e">
        <f ca="true">+RIGHT('Data Summary'!A202,LEN('Data Summary'!A202)-9)</f>
        <v>#VALUE!</v>
      </c>
      <c r="B202" s="35" t="str">
        <f ca="true">+IF(ISTEXT('Data Summary'!B202),'Data Summary'!B202,"")</f>
        <v/>
      </c>
      <c r="C202" s="342"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43" t="e">
        <f ca="true">+RIGHT('Data Summary'!A203,LEN('Data Summary'!A203)-9)</f>
        <v>#VALUE!</v>
      </c>
      <c r="B203" s="35" t="str">
        <f ca="true">+IF(ISTEXT('Data Summary'!B203),'Data Summary'!B203,"")</f>
        <v/>
      </c>
      <c r="C203" s="342"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43" t="e">
        <f ca="true">+RIGHT('Data Summary'!A204,LEN('Data Summary'!A204)-9)</f>
        <v>#VALUE!</v>
      </c>
      <c r="B204" s="35" t="str">
        <f ca="true">+IF(ISTEXT('Data Summary'!B204),'Data Summary'!B204,"")</f>
        <v/>
      </c>
      <c r="C204" s="342"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43" t="e">
        <f ca="true">+RIGHT('Data Summary'!A205,LEN('Data Summary'!A205)-9)</f>
        <v>#VALUE!</v>
      </c>
      <c r="B205" s="35" t="str">
        <f ca="true">+IF(ISTEXT('Data Summary'!B205),'Data Summary'!B205,"")</f>
        <v/>
      </c>
      <c r="C205" s="342"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43" t="e">
        <f ca="true">+RIGHT('Data Summary'!A206,LEN('Data Summary'!A206)-9)</f>
        <v>#VALUE!</v>
      </c>
      <c r="B206" s="35" t="str">
        <f ca="true">+IF(ISTEXT('Data Summary'!B206),'Data Summary'!B206,"")</f>
        <v/>
      </c>
      <c r="C206" s="342"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43" t="e">
        <f ca="true">+RIGHT('Data Summary'!A207,LEN('Data Summary'!A207)-9)</f>
        <v>#VALUE!</v>
      </c>
      <c r="B207" s="35" t="str">
        <f ca="true">+IF(ISTEXT('Data Summary'!B207),'Data Summary'!B207,"")</f>
        <v/>
      </c>
      <c r="C207" s="342"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E7D3-8194-4899-A123-C7A52C04CB7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5" customWidth="true"/>
    <col min="2" max="2" width="7.5" style="191" customWidth="true"/>
    <col min="3" max="8" width="8.75" style="155" customWidth="true"/>
    <col min="9" max="9" width="9.375" style="155" customWidth="true"/>
    <col min="10" max="10" width="13.375" style="155" customWidth="true"/>
    <col min="11" max="11" width="7.5" style="155" customWidth="true"/>
    <col min="12" max="17" width="8.625" style="155" customWidth="true"/>
    <col min="18" max="18" width="6.5" style="155" customWidth="true"/>
    <col min="19" max="19" width="13.375" style="155" customWidth="true"/>
    <col min="20" max="20" width="7.5" style="155" customWidth="true"/>
    <col min="21" max="26" width="9.125" style="155" customWidth="true"/>
    <col min="27" max="16384" width="9" style="155"/>
  </cols>
  <sheetData>
    <row xmlns:x14ac="http://schemas.microsoft.com/office/spreadsheetml/2009/9/ac" r="1" ht="15.75" x14ac:dyDescent="0.25">
      <c r="A1" s="151" t="s">
        <v>48</v>
      </c>
      <c r="B1" s="152"/>
      <c r="C1" s="153"/>
      <c r="D1" s="153"/>
      <c r="E1" s="153"/>
      <c r="F1" s="153"/>
      <c r="G1" s="153"/>
      <c r="H1" s="584"/>
      <c r="I1" s="584"/>
      <c r="J1" s="584"/>
      <c r="K1" s="584"/>
      <c r="L1" s="584"/>
      <c r="M1" s="584"/>
      <c r="N1" s="584"/>
      <c r="O1" s="584"/>
      <c r="P1" s="584"/>
      <c r="Q1" s="153"/>
      <c r="R1" s="153"/>
      <c r="S1" s="153"/>
      <c r="T1" s="154"/>
      <c r="U1" s="154"/>
      <c r="V1" s="154"/>
      <c r="W1" s="154"/>
      <c r="X1" s="154"/>
      <c r="Y1" s="154"/>
      <c r="Z1" s="154"/>
      <c r="AA1" s="154"/>
    </row>
    <row xmlns:x14ac="http://schemas.microsoft.com/office/spreadsheetml/2009/9/ac" r="2" s="158" customFormat="true" ht="26.25" customHeight="true" x14ac:dyDescent="0.25">
      <c r="A2" s="156" t="s">
        <v>13</v>
      </c>
      <c r="B2" s="157"/>
      <c r="J2" s="156" t="s">
        <v>14</v>
      </c>
      <c r="R2" s="159"/>
      <c r="S2" s="160" t="s">
        <v>15</v>
      </c>
      <c r="W2" s="159"/>
      <c r="X2" s="159"/>
      <c r="Y2" s="161"/>
      <c r="Z2" s="161"/>
      <c r="AD2" s="162"/>
      <c r="AE2" s="162"/>
      <c r="AF2" s="162"/>
      <c r="AG2" s="162"/>
      <c r="AH2" s="162"/>
      <c r="AI2" s="162"/>
    </row>
    <row xmlns:x14ac="http://schemas.microsoft.com/office/spreadsheetml/2009/9/ac" r="3" ht="15.75" x14ac:dyDescent="0.25">
      <c r="A3" s="163"/>
      <c r="B3" s="164" t="s">
        <v>4</v>
      </c>
      <c r="C3" s="159" t="s">
        <v>7</v>
      </c>
      <c r="D3" s="159" t="s">
        <v>2</v>
      </c>
      <c r="E3" s="159" t="s">
        <v>1</v>
      </c>
      <c r="F3" s="159" t="s">
        <v>54</v>
      </c>
      <c r="G3" s="159" t="s">
        <v>17</v>
      </c>
      <c r="H3" s="159" t="s">
        <v>18</v>
      </c>
      <c r="I3" s="165"/>
      <c r="J3" s="163"/>
      <c r="K3" s="164" t="s">
        <v>4</v>
      </c>
      <c r="L3" s="159" t="s">
        <v>7</v>
      </c>
      <c r="M3" s="159" t="s">
        <v>2</v>
      </c>
      <c r="N3" s="159" t="s">
        <v>1</v>
      </c>
      <c r="O3" s="159" t="s">
        <v>54</v>
      </c>
      <c r="P3" s="159" t="s">
        <v>17</v>
      </c>
      <c r="Q3" s="159" t="s">
        <v>18</v>
      </c>
      <c r="R3" s="161"/>
      <c r="S3" s="166"/>
      <c r="T3" s="164" t="s">
        <v>4</v>
      </c>
      <c r="U3" s="159" t="s">
        <v>7</v>
      </c>
      <c r="V3" s="159" t="s">
        <v>2</v>
      </c>
      <c r="W3" s="159" t="s">
        <v>1</v>
      </c>
      <c r="X3" s="159" t="s">
        <v>54</v>
      </c>
      <c r="Y3" s="159" t="s">
        <v>17</v>
      </c>
      <c r="Z3" s="159" t="s">
        <v>18</v>
      </c>
      <c r="AB3" s="162"/>
      <c r="AC3" s="162"/>
      <c r="AD3" s="162"/>
      <c r="AE3" s="162"/>
      <c r="AF3" s="162"/>
      <c r="AG3" s="162"/>
    </row>
    <row xmlns:x14ac="http://schemas.microsoft.com/office/spreadsheetml/2009/9/ac" r="4" ht="15.75" x14ac:dyDescent="0.25">
      <c r="A4" s="163" t="s">
        <v>34</v>
      </c>
      <c r="B4" s="10">
        <v>2023</v>
      </c>
      <c r="C4" s="10"/>
      <c r="D4" s="10"/>
      <c r="E4" s="10"/>
      <c r="F4" s="10"/>
      <c r="G4" s="10"/>
      <c r="H4" s="10"/>
      <c r="I4" s="165"/>
      <c r="J4" s="163" t="s">
        <v>34</v>
      </c>
      <c r="K4" s="10">
        <v>2023</v>
      </c>
      <c r="L4" s="10"/>
      <c r="M4" s="10"/>
      <c r="N4" s="10"/>
      <c r="O4" s="10"/>
      <c r="P4" s="10"/>
      <c r="Q4" s="10"/>
      <c r="R4" s="162"/>
      <c r="S4" s="163" t="s">
        <v>34</v>
      </c>
      <c r="T4" s="10">
        <v>2023</v>
      </c>
      <c r="U4" s="10"/>
      <c r="V4" s="10"/>
      <c r="W4" s="10"/>
      <c r="X4" s="10"/>
      <c r="Y4" s="10"/>
      <c r="Z4" s="10"/>
      <c r="AA4" s="162"/>
      <c r="AB4" s="162"/>
      <c r="AC4" s="162"/>
      <c r="AD4" s="162"/>
      <c r="AE4" s="162"/>
      <c r="AF4" s="162"/>
      <c r="AG4" s="162"/>
    </row>
    <row xmlns:x14ac="http://schemas.microsoft.com/office/spreadsheetml/2009/9/ac" r="5" ht="15.75" x14ac:dyDescent="0.25">
      <c r="A5" s="163" t="s">
        <v>35</v>
      </c>
      <c r="B5" s="10">
        <v>2023</v>
      </c>
      <c r="C5" s="10"/>
      <c r="D5" s="10"/>
      <c r="E5" s="10"/>
      <c r="F5" s="10"/>
      <c r="G5" s="10"/>
      <c r="H5" s="10"/>
      <c r="I5" s="165"/>
      <c r="J5" s="163" t="s">
        <v>35</v>
      </c>
      <c r="K5" s="10">
        <v>2023</v>
      </c>
      <c r="L5" s="10"/>
      <c r="M5" s="10"/>
      <c r="N5" s="10"/>
      <c r="O5" s="10"/>
      <c r="P5" s="10"/>
      <c r="Q5" s="10"/>
      <c r="R5" s="162"/>
      <c r="S5" s="163" t="s">
        <v>35</v>
      </c>
      <c r="T5" s="10">
        <v>2023</v>
      </c>
      <c r="U5" s="10"/>
      <c r="V5" s="10"/>
      <c r="W5" s="10"/>
      <c r="X5" s="10"/>
      <c r="Y5" s="10"/>
      <c r="Z5" s="10"/>
      <c r="AA5" s="162"/>
      <c r="AB5" s="162"/>
      <c r="AC5" s="162"/>
      <c r="AD5" s="162"/>
      <c r="AE5" s="162"/>
      <c r="AF5" s="162"/>
      <c r="AG5" s="162"/>
    </row>
    <row xmlns:x14ac="http://schemas.microsoft.com/office/spreadsheetml/2009/9/ac" r="6" s="158" customFormat="true" ht="15.75" x14ac:dyDescent="0.25">
      <c r="A6" s="163" t="s">
        <v>36</v>
      </c>
      <c r="B6" s="10">
        <v>2023</v>
      </c>
      <c r="C6" s="10">
        <v>2.8399006619999998</v>
      </c>
      <c r="D6" s="10"/>
      <c r="E6" s="10"/>
      <c r="F6" s="10">
        <v>0.68428571429999996</v>
      </c>
      <c r="G6" s="10"/>
      <c r="H6" s="10"/>
      <c r="I6" s="165"/>
      <c r="J6" s="163" t="s">
        <v>36</v>
      </c>
      <c r="K6" s="10">
        <v>2023</v>
      </c>
      <c r="L6" s="10">
        <v>0.52087912089999999</v>
      </c>
      <c r="M6" s="10"/>
      <c r="N6" s="10"/>
      <c r="O6" s="10">
        <v>0.70388888890000001</v>
      </c>
      <c r="P6" s="10"/>
      <c r="Q6" s="10"/>
      <c r="R6" s="161"/>
      <c r="S6" s="163" t="s">
        <v>36</v>
      </c>
      <c r="T6" s="10">
        <v>2023</v>
      </c>
      <c r="U6" s="10"/>
      <c r="V6" s="10"/>
      <c r="W6" s="10"/>
      <c r="X6" s="10"/>
      <c r="Y6" s="10"/>
      <c r="Z6" s="10"/>
      <c r="AA6" s="162"/>
      <c r="AB6" s="162"/>
      <c r="AC6" s="162"/>
      <c r="AD6" s="162"/>
      <c r="AE6" s="162"/>
      <c r="AF6" s="162"/>
      <c r="AG6" s="162"/>
    </row>
    <row xmlns:x14ac="http://schemas.microsoft.com/office/spreadsheetml/2009/9/ac" r="7" s="158" customFormat="true" ht="15.75" x14ac:dyDescent="0.25">
      <c r="A7" s="167" t="s">
        <v>214</v>
      </c>
      <c r="B7" s="10">
        <v>2023</v>
      </c>
      <c r="C7" s="10">
        <v>97.160099340000002</v>
      </c>
      <c r="D7" s="10">
        <v>100</v>
      </c>
      <c r="E7" s="10">
        <v>100</v>
      </c>
      <c r="F7" s="10">
        <v>99.315714290000003</v>
      </c>
      <c r="G7" s="10">
        <v>100</v>
      </c>
      <c r="H7" s="10">
        <v>100</v>
      </c>
      <c r="I7" s="162"/>
      <c r="J7" s="167" t="s">
        <v>214</v>
      </c>
      <c r="K7" s="10">
        <v>2023</v>
      </c>
      <c r="L7" s="10">
        <v>99.479120879999996</v>
      </c>
      <c r="M7" s="10">
        <v>100</v>
      </c>
      <c r="N7" s="10">
        <v>100</v>
      </c>
      <c r="O7" s="10">
        <v>99.296111109999998</v>
      </c>
      <c r="P7" s="10">
        <v>100</v>
      </c>
      <c r="Q7" s="10">
        <v>100</v>
      </c>
      <c r="R7" s="162"/>
      <c r="S7" s="167" t="s">
        <v>214</v>
      </c>
      <c r="T7" s="10">
        <v>2023</v>
      </c>
      <c r="U7" s="10">
        <v>100</v>
      </c>
      <c r="V7" s="10">
        <v>100</v>
      </c>
      <c r="W7" s="10">
        <v>100</v>
      </c>
      <c r="X7" s="10">
        <v>100</v>
      </c>
      <c r="Y7" s="10">
        <v>100</v>
      </c>
      <c r="Z7" s="10">
        <v>100</v>
      </c>
      <c r="AA7" s="168"/>
    </row>
    <row xmlns:x14ac="http://schemas.microsoft.com/office/spreadsheetml/2009/9/ac" r="8" s="158" customFormat="true" ht="15.75" x14ac:dyDescent="0.25">
      <c r="A8" s="169"/>
      <c r="B8" s="170"/>
      <c r="H8" s="168"/>
      <c r="I8" s="168"/>
      <c r="J8" s="168"/>
      <c r="K8" s="168"/>
      <c r="L8" s="168"/>
      <c r="M8" s="168"/>
      <c r="N8" s="168"/>
      <c r="O8" s="168"/>
      <c r="P8" s="168"/>
      <c r="Q8" s="168"/>
      <c r="R8" s="168"/>
      <c r="S8" s="168"/>
      <c r="T8" s="168"/>
      <c r="U8" s="168"/>
      <c r="V8" s="168"/>
      <c r="W8" s="168"/>
      <c r="X8" s="168"/>
      <c r="Y8" s="168"/>
      <c r="Z8" s="168"/>
      <c r="AA8" s="168"/>
    </row>
    <row xmlns:x14ac="http://schemas.microsoft.com/office/spreadsheetml/2009/9/ac" r="9" s="158" customFormat="true" ht="15.75" x14ac:dyDescent="0.25">
      <c r="A9" s="169"/>
      <c r="B9" s="170"/>
      <c r="H9" s="168"/>
      <c r="I9" s="168"/>
      <c r="J9" s="168"/>
      <c r="K9" s="168"/>
      <c r="L9" s="168"/>
      <c r="M9" s="168"/>
      <c r="N9" s="168"/>
      <c r="O9" s="168"/>
      <c r="P9" s="168"/>
      <c r="Q9" s="168"/>
      <c r="R9" s="168"/>
      <c r="S9" s="168"/>
      <c r="T9" s="168"/>
      <c r="U9" s="168"/>
      <c r="V9" s="168"/>
      <c r="W9" s="168"/>
      <c r="X9" s="168"/>
      <c r="Y9" s="168"/>
      <c r="Z9" s="168"/>
      <c r="AA9" s="168"/>
    </row>
    <row xmlns:x14ac="http://schemas.microsoft.com/office/spreadsheetml/2009/9/ac" r="10" s="158" customFormat="true" ht="15.75" x14ac:dyDescent="0.25">
      <c r="A10" s="171"/>
      <c r="B10" s="170"/>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xmlns:x14ac="http://schemas.microsoft.com/office/spreadsheetml/2009/9/ac" r="11" ht="15.75" x14ac:dyDescent="0.25">
      <c r="A11" s="172"/>
      <c r="B11" s="173"/>
      <c r="C11" s="168"/>
      <c r="D11" s="168"/>
      <c r="E11" s="168"/>
      <c r="F11" s="168"/>
      <c r="G11" s="168"/>
      <c r="H11" s="168"/>
      <c r="I11" s="168"/>
      <c r="J11" s="168"/>
      <c r="K11" s="168"/>
      <c r="L11" s="168"/>
      <c r="M11" s="168"/>
      <c r="N11" s="168"/>
      <c r="O11" s="168"/>
      <c r="P11" s="168"/>
      <c r="Q11" s="168"/>
    </row>
    <row xmlns:x14ac="http://schemas.microsoft.com/office/spreadsheetml/2009/9/ac" r="12" ht="15.75" x14ac:dyDescent="0.25">
      <c r="A12" s="174" t="s">
        <v>49</v>
      </c>
      <c r="B12" s="175"/>
      <c r="C12" s="176"/>
      <c r="D12" s="176"/>
      <c r="E12" s="176"/>
      <c r="F12" s="176"/>
      <c r="G12" s="176"/>
      <c r="H12" s="176"/>
      <c r="I12" s="176"/>
      <c r="J12" s="176"/>
      <c r="K12" s="176"/>
      <c r="L12" s="176"/>
      <c r="M12" s="176"/>
      <c r="N12" s="176"/>
      <c r="O12" s="176"/>
      <c r="P12" s="176"/>
      <c r="Q12" s="176"/>
      <c r="R12" s="177"/>
      <c r="S12" s="177"/>
      <c r="T12" s="177"/>
      <c r="U12" s="177"/>
      <c r="V12" s="177"/>
    </row>
    <row xmlns:x14ac="http://schemas.microsoft.com/office/spreadsheetml/2009/9/ac" r="13" s="180" customFormat="true" x14ac:dyDescent="0.2">
      <c r="A13" s="178" t="s">
        <v>50</v>
      </c>
      <c r="B13" s="179" t="s">
        <v>41</v>
      </c>
      <c r="C13" s="178" t="s">
        <v>89</v>
      </c>
      <c r="D13" s="178" t="s">
        <v>51</v>
      </c>
      <c r="E13" s="178" t="s">
        <v>178</v>
      </c>
      <c r="F13" s="178" t="s">
        <v>90</v>
      </c>
      <c r="G13" s="178" t="s">
        <v>91</v>
      </c>
      <c r="H13" s="178" t="s">
        <v>92</v>
      </c>
      <c r="I13" s="178" t="s">
        <v>93</v>
      </c>
      <c r="J13" s="178" t="s">
        <v>211</v>
      </c>
      <c r="K13" s="178" t="s">
        <v>179</v>
      </c>
      <c r="L13" s="178" t="s">
        <v>94</v>
      </c>
      <c r="M13" s="178" t="s">
        <v>95</v>
      </c>
      <c r="N13" s="178" t="s">
        <v>96</v>
      </c>
      <c r="O13" s="180" t="s">
        <v>97</v>
      </c>
      <c r="P13" s="180" t="s">
        <v>212</v>
      </c>
      <c r="Q13" s="178" t="s">
        <v>123</v>
      </c>
      <c r="R13" s="178" t="s">
        <v>158</v>
      </c>
      <c r="S13" s="181" t="s">
        <v>98</v>
      </c>
      <c r="T13" s="182" t="s">
        <v>99</v>
      </c>
      <c r="U13" s="182" t="s">
        <v>100</v>
      </c>
      <c r="V13" s="182" t="s">
        <v>213</v>
      </c>
    </row>
    <row xmlns:x14ac="http://schemas.microsoft.com/office/spreadsheetml/2009/9/ac" r="14" s="185" customFormat="true" ht="12" x14ac:dyDescent="0.2">
      <c r="A14" s="183" t="s">
        <v>161</v>
      </c>
      <c r="B14" s="10">
        <v>2000</v>
      </c>
      <c r="C14" s="184" t="s">
        <v>7</v>
      </c>
      <c r="D14" s="10">
        <v>28581674</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5" customFormat="true" ht="12" x14ac:dyDescent="0.2">
      <c r="A15" s="183" t="s">
        <v>161</v>
      </c>
      <c r="B15" s="10">
        <v>2001</v>
      </c>
      <c r="C15" s="184" t="s">
        <v>7</v>
      </c>
      <c r="D15" s="10">
        <v>27339512</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5" customFormat="true" ht="12" x14ac:dyDescent="0.2">
      <c r="A16" s="183" t="s">
        <v>161</v>
      </c>
      <c r="B16" s="10">
        <v>2002</v>
      </c>
      <c r="C16" s="184" t="s">
        <v>7</v>
      </c>
      <c r="D16" s="10">
        <v>26114580</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5" customFormat="true" ht="12" x14ac:dyDescent="0.2">
      <c r="A17" s="183" t="s">
        <v>161</v>
      </c>
      <c r="B17" s="10">
        <v>2003</v>
      </c>
      <c r="C17" s="184" t="s">
        <v>7</v>
      </c>
      <c r="D17" s="10">
        <v>24839612</v>
      </c>
      <c r="E17" s="10"/>
      <c r="F17" s="10">
        <v>95.92513245033112</v>
      </c>
      <c r="G17" s="10"/>
      <c r="H17" s="10"/>
      <c r="I17" s="10">
        <v>4.0748675496688804</v>
      </c>
      <c r="J17" s="10">
        <v>95.92513245033112</v>
      </c>
      <c r="K17" s="10"/>
      <c r="L17" s="10">
        <v>95.05890109890106</v>
      </c>
      <c r="M17" s="10"/>
      <c r="N17" s="10"/>
      <c r="O17" s="10">
        <v>4.9410989010989397</v>
      </c>
      <c r="P17" s="10">
        <v>95.05890109890106</v>
      </c>
      <c r="Q17" s="10"/>
      <c r="R17" s="10"/>
      <c r="S17" s="10"/>
      <c r="T17" s="10"/>
      <c r="U17" s="10"/>
      <c r="V17" s="10">
        <v>100</v>
      </c>
    </row>
    <row xmlns:x14ac="http://schemas.microsoft.com/office/spreadsheetml/2009/9/ac" r="18" s="185" customFormat="true" ht="12" x14ac:dyDescent="0.2">
      <c r="A18" s="183" t="s">
        <v>161</v>
      </c>
      <c r="B18" s="10">
        <v>2004</v>
      </c>
      <c r="C18" s="184" t="s">
        <v>7</v>
      </c>
      <c r="D18" s="10">
        <v>26215836</v>
      </c>
      <c r="E18" s="10"/>
      <c r="F18" s="10">
        <v>95.92513245033112</v>
      </c>
      <c r="G18" s="10"/>
      <c r="H18" s="10"/>
      <c r="I18" s="10">
        <v>4.0748675496688804</v>
      </c>
      <c r="J18" s="10">
        <v>95.92513245033112</v>
      </c>
      <c r="K18" s="10"/>
      <c r="L18" s="10">
        <v>95.05890109890106</v>
      </c>
      <c r="M18" s="10"/>
      <c r="N18" s="10"/>
      <c r="O18" s="10">
        <v>4.9410989010989397</v>
      </c>
      <c r="P18" s="10">
        <v>95.05890109890106</v>
      </c>
      <c r="Q18" s="10"/>
      <c r="R18" s="10"/>
      <c r="S18" s="10"/>
      <c r="T18" s="10"/>
      <c r="U18" s="10"/>
      <c r="V18" s="10">
        <v>100</v>
      </c>
    </row>
    <row xmlns:x14ac="http://schemas.microsoft.com/office/spreadsheetml/2009/9/ac" r="19" s="185" customFormat="true" ht="12" x14ac:dyDescent="0.2">
      <c r="A19" s="183" t="s">
        <v>161</v>
      </c>
      <c r="B19" s="10">
        <v>2005</v>
      </c>
      <c r="C19" s="184" t="s">
        <v>7</v>
      </c>
      <c r="D19" s="10">
        <v>25063750</v>
      </c>
      <c r="E19" s="10"/>
      <c r="F19" s="10">
        <v>95.92513245033112</v>
      </c>
      <c r="G19" s="10"/>
      <c r="H19" s="10"/>
      <c r="I19" s="10">
        <v>4.0748675496688804</v>
      </c>
      <c r="J19" s="10">
        <v>95.92513245033112</v>
      </c>
      <c r="K19" s="10"/>
      <c r="L19" s="10">
        <v>95.05890109890106</v>
      </c>
      <c r="M19" s="10"/>
      <c r="N19" s="10"/>
      <c r="O19" s="10">
        <v>4.9410989010989397</v>
      </c>
      <c r="P19" s="10">
        <v>95.05890109890106</v>
      </c>
      <c r="Q19" s="10"/>
      <c r="R19" s="10"/>
      <c r="S19" s="10"/>
      <c r="T19" s="10"/>
      <c r="U19" s="10"/>
      <c r="V19" s="10">
        <v>100</v>
      </c>
    </row>
    <row xmlns:x14ac="http://schemas.microsoft.com/office/spreadsheetml/2009/9/ac" r="20" s="185" customFormat="true" ht="12" x14ac:dyDescent="0.2">
      <c r="A20" s="183" t="s">
        <v>161</v>
      </c>
      <c r="B20" s="10">
        <v>2006</v>
      </c>
      <c r="C20" s="184" t="s">
        <v>7</v>
      </c>
      <c r="D20" s="10">
        <v>24044028</v>
      </c>
      <c r="E20" s="10"/>
      <c r="F20" s="10">
        <v>95.92513245033112</v>
      </c>
      <c r="G20" s="10"/>
      <c r="H20" s="10"/>
      <c r="I20" s="10">
        <v>4.0748675496688804</v>
      </c>
      <c r="J20" s="10">
        <v>95.92513245033112</v>
      </c>
      <c r="K20" s="10">
        <v>95.05890109890106</v>
      </c>
      <c r="L20" s="10">
        <v>95.05890109890106</v>
      </c>
      <c r="M20" s="10"/>
      <c r="N20" s="10"/>
      <c r="O20" s="10">
        <v>4.9410989010989397</v>
      </c>
      <c r="P20" s="10">
        <v>95.05890109890106</v>
      </c>
      <c r="Q20" s="10"/>
      <c r="R20" s="10"/>
      <c r="S20" s="10"/>
      <c r="T20" s="10"/>
      <c r="U20" s="10"/>
      <c r="V20" s="10">
        <v>100</v>
      </c>
    </row>
    <row xmlns:x14ac="http://schemas.microsoft.com/office/spreadsheetml/2009/9/ac" r="21" s="185" customFormat="true" ht="12" x14ac:dyDescent="0.2">
      <c r="A21" s="183" t="s">
        <v>161</v>
      </c>
      <c r="B21" s="10">
        <v>2007</v>
      </c>
      <c r="C21" s="184" t="s">
        <v>7</v>
      </c>
      <c r="D21" s="10">
        <v>23246470</v>
      </c>
      <c r="E21" s="10"/>
      <c r="F21" s="10">
        <v>95.92513245033112</v>
      </c>
      <c r="G21" s="10"/>
      <c r="H21" s="10"/>
      <c r="I21" s="10">
        <v>4.0748675496688804</v>
      </c>
      <c r="J21" s="10">
        <v>95.92513245033112</v>
      </c>
      <c r="K21" s="10">
        <v>95.05890109890106</v>
      </c>
      <c r="L21" s="10">
        <v>95.05890109890106</v>
      </c>
      <c r="M21" s="10"/>
      <c r="N21" s="10"/>
      <c r="O21" s="10">
        <v>4.9410989010989397</v>
      </c>
      <c r="P21" s="10">
        <v>95.05890109890106</v>
      </c>
      <c r="Q21" s="10"/>
      <c r="R21" s="10"/>
      <c r="S21" s="10"/>
      <c r="T21" s="10"/>
      <c r="U21" s="10"/>
      <c r="V21" s="10">
        <v>100</v>
      </c>
    </row>
    <row xmlns:x14ac="http://schemas.microsoft.com/office/spreadsheetml/2009/9/ac" r="22" s="185" customFormat="true" ht="12" x14ac:dyDescent="0.2">
      <c r="A22" s="183" t="s">
        <v>161</v>
      </c>
      <c r="B22" s="10">
        <v>2008</v>
      </c>
      <c r="C22" s="184" t="s">
        <v>7</v>
      </c>
      <c r="D22" s="10">
        <v>22502228</v>
      </c>
      <c r="E22" s="10"/>
      <c r="F22" s="10">
        <v>96.002317880794692</v>
      </c>
      <c r="G22" s="10"/>
      <c r="H22" s="10"/>
      <c r="I22" s="10">
        <v>3.997682119205308</v>
      </c>
      <c r="J22" s="10">
        <v>96.002317880794692</v>
      </c>
      <c r="K22" s="10">
        <v>95.335164835164846</v>
      </c>
      <c r="L22" s="10">
        <v>95.335164835164846</v>
      </c>
      <c r="M22" s="10"/>
      <c r="N22" s="10"/>
      <c r="O22" s="10">
        <v>4.6648351648351536</v>
      </c>
      <c r="P22" s="10">
        <v>95.335164835164846</v>
      </c>
      <c r="Q22" s="10"/>
      <c r="R22" s="10"/>
      <c r="S22" s="10"/>
      <c r="T22" s="10"/>
      <c r="U22" s="10"/>
      <c r="V22" s="10">
        <v>100</v>
      </c>
    </row>
    <row xmlns:x14ac="http://schemas.microsoft.com/office/spreadsheetml/2009/9/ac" r="23" s="185" customFormat="true" ht="12" x14ac:dyDescent="0.2">
      <c r="A23" s="183" t="s">
        <v>161</v>
      </c>
      <c r="B23" s="10">
        <v>2009</v>
      </c>
      <c r="C23" s="184" t="s">
        <v>7</v>
      </c>
      <c r="D23" s="10">
        <v>21789178</v>
      </c>
      <c r="E23" s="10"/>
      <c r="F23" s="10">
        <v>96.079503311258264</v>
      </c>
      <c r="G23" s="10"/>
      <c r="H23" s="10"/>
      <c r="I23" s="10">
        <v>3.9204966887417361</v>
      </c>
      <c r="J23" s="10">
        <v>96.079503311258264</v>
      </c>
      <c r="K23" s="10">
        <v>95.611428571428519</v>
      </c>
      <c r="L23" s="10">
        <v>95.611428571428519</v>
      </c>
      <c r="M23" s="10"/>
      <c r="N23" s="10"/>
      <c r="O23" s="10">
        <v>4.3885714285714812</v>
      </c>
      <c r="P23" s="10">
        <v>95.611428571428519</v>
      </c>
      <c r="Q23" s="10"/>
      <c r="R23" s="10"/>
      <c r="S23" s="10"/>
      <c r="T23" s="10"/>
      <c r="U23" s="10"/>
      <c r="V23" s="10">
        <v>100</v>
      </c>
    </row>
    <row xmlns:x14ac="http://schemas.microsoft.com/office/spreadsheetml/2009/9/ac" r="24" s="185" customFormat="true" ht="12" x14ac:dyDescent="0.2">
      <c r="A24" s="183" t="s">
        <v>161</v>
      </c>
      <c r="B24" s="10">
        <v>2010</v>
      </c>
      <c r="C24" s="184" t="s">
        <v>7</v>
      </c>
      <c r="D24" s="10">
        <v>21391160</v>
      </c>
      <c r="E24" s="10"/>
      <c r="F24" s="10">
        <v>96.156688741721837</v>
      </c>
      <c r="G24" s="10"/>
      <c r="H24" s="10"/>
      <c r="I24" s="10">
        <v>3.8433112582781628</v>
      </c>
      <c r="J24" s="10">
        <v>96.156688741721837</v>
      </c>
      <c r="K24" s="10">
        <v>95.887692307692305</v>
      </c>
      <c r="L24" s="10">
        <v>95.887692307692305</v>
      </c>
      <c r="M24" s="10"/>
      <c r="N24" s="10"/>
      <c r="O24" s="10">
        <v>4.1123076923076951</v>
      </c>
      <c r="P24" s="10">
        <v>95.887692307692305</v>
      </c>
      <c r="Q24" s="10"/>
      <c r="R24" s="10"/>
      <c r="S24" s="10"/>
      <c r="T24" s="10"/>
      <c r="U24" s="10"/>
      <c r="V24" s="10">
        <v>100</v>
      </c>
    </row>
    <row xmlns:x14ac="http://schemas.microsoft.com/office/spreadsheetml/2009/9/ac" r="25" s="185" customFormat="true" ht="12" x14ac:dyDescent="0.2">
      <c r="A25" s="183" t="s">
        <v>161</v>
      </c>
      <c r="B25" s="10">
        <v>2011</v>
      </c>
      <c r="C25" s="184" t="s">
        <v>7</v>
      </c>
      <c r="D25" s="10">
        <v>21291596</v>
      </c>
      <c r="E25" s="10"/>
      <c r="F25" s="10">
        <v>96.233874172185409</v>
      </c>
      <c r="G25" s="10"/>
      <c r="H25" s="10"/>
      <c r="I25" s="10">
        <v>3.7661258278145908</v>
      </c>
      <c r="J25" s="10">
        <v>96.233874172185409</v>
      </c>
      <c r="K25" s="10">
        <v>96.163956043955977</v>
      </c>
      <c r="L25" s="10">
        <v>96.163956043955977</v>
      </c>
      <c r="M25" s="10"/>
      <c r="N25" s="10"/>
      <c r="O25" s="10">
        <v>3.8360439560440232</v>
      </c>
      <c r="P25" s="10">
        <v>96.163956043955977</v>
      </c>
      <c r="Q25" s="10"/>
      <c r="R25" s="10"/>
      <c r="S25" s="10"/>
      <c r="T25" s="10"/>
      <c r="U25" s="10"/>
      <c r="V25" s="10">
        <v>100</v>
      </c>
    </row>
    <row xmlns:x14ac="http://schemas.microsoft.com/office/spreadsheetml/2009/9/ac" r="26" s="185" customFormat="true" ht="12" x14ac:dyDescent="0.2">
      <c r="A26" s="183" t="s">
        <v>161</v>
      </c>
      <c r="B26" s="10">
        <v>2012</v>
      </c>
      <c r="C26" s="184" t="s">
        <v>7</v>
      </c>
      <c r="D26" s="10">
        <v>21442284</v>
      </c>
      <c r="E26" s="10"/>
      <c r="F26" s="10">
        <v>96.311059602648982</v>
      </c>
      <c r="G26" s="10"/>
      <c r="H26" s="10"/>
      <c r="I26" s="10">
        <v>3.688940397351018</v>
      </c>
      <c r="J26" s="10">
        <v>96.311059602648982</v>
      </c>
      <c r="K26" s="10">
        <v>96.440219780219763</v>
      </c>
      <c r="L26" s="10">
        <v>96.440219780219763</v>
      </c>
      <c r="M26" s="10"/>
      <c r="N26" s="10"/>
      <c r="O26" s="10">
        <v>3.5597802197802371</v>
      </c>
      <c r="P26" s="10">
        <v>96.440219780219763</v>
      </c>
      <c r="Q26" s="10"/>
      <c r="R26" s="10"/>
      <c r="S26" s="10"/>
      <c r="T26" s="10"/>
      <c r="U26" s="10"/>
      <c r="V26" s="10">
        <v>100</v>
      </c>
    </row>
    <row xmlns:x14ac="http://schemas.microsoft.com/office/spreadsheetml/2009/9/ac" r="27" s="185" customFormat="true" ht="12" x14ac:dyDescent="0.2">
      <c r="A27" s="183" t="s">
        <v>161</v>
      </c>
      <c r="B27" s="10">
        <v>2013</v>
      </c>
      <c r="C27" s="184" t="s">
        <v>7</v>
      </c>
      <c r="D27" s="10">
        <v>21626056</v>
      </c>
      <c r="E27" s="10"/>
      <c r="F27" s="10">
        <v>96.388245033112554</v>
      </c>
      <c r="G27" s="10"/>
      <c r="H27" s="10"/>
      <c r="I27" s="10">
        <v>3.611754966887446</v>
      </c>
      <c r="J27" s="10">
        <v>96.388245033112554</v>
      </c>
      <c r="K27" s="10">
        <v>96.716483516483436</v>
      </c>
      <c r="L27" s="10">
        <v>96.716483516483436</v>
      </c>
      <c r="M27" s="10"/>
      <c r="N27" s="10"/>
      <c r="O27" s="10">
        <v>3.2835164835165642</v>
      </c>
      <c r="P27" s="10">
        <v>96.716483516483436</v>
      </c>
      <c r="Q27" s="10"/>
      <c r="R27" s="10"/>
      <c r="S27" s="10"/>
      <c r="T27" s="10"/>
      <c r="U27" s="10"/>
      <c r="V27" s="10">
        <v>100</v>
      </c>
    </row>
    <row xmlns:x14ac="http://schemas.microsoft.com/office/spreadsheetml/2009/9/ac" r="28" s="185" customFormat="true" ht="12" x14ac:dyDescent="0.2">
      <c r="A28" s="183" t="s">
        <v>161</v>
      </c>
      <c r="B28" s="10">
        <v>2014</v>
      </c>
      <c r="C28" s="184" t="s">
        <v>7</v>
      </c>
      <c r="D28" s="10">
        <v>21856288</v>
      </c>
      <c r="E28" s="10"/>
      <c r="F28" s="10">
        <v>96.465430463576126</v>
      </c>
      <c r="G28" s="10"/>
      <c r="H28" s="10"/>
      <c r="I28" s="10">
        <v>3.5345695364238741</v>
      </c>
      <c r="J28" s="10">
        <v>96.465430463576126</v>
      </c>
      <c r="K28" s="10">
        <v>96.992747252747222</v>
      </c>
      <c r="L28" s="10">
        <v>96.992747252747222</v>
      </c>
      <c r="M28" s="10"/>
      <c r="N28" s="10"/>
      <c r="O28" s="10">
        <v>3.0072527472527781</v>
      </c>
      <c r="P28" s="10">
        <v>96.992747252747222</v>
      </c>
      <c r="Q28" s="10"/>
      <c r="R28" s="10"/>
      <c r="S28" s="10"/>
      <c r="T28" s="10"/>
      <c r="U28" s="10"/>
      <c r="V28" s="10">
        <v>100</v>
      </c>
    </row>
    <row xmlns:x14ac="http://schemas.microsoft.com/office/spreadsheetml/2009/9/ac" r="29" s="185" customFormat="true" ht="12" x14ac:dyDescent="0.2">
      <c r="A29" s="183" t="s">
        <v>161</v>
      </c>
      <c r="B29" s="10">
        <v>2015</v>
      </c>
      <c r="C29" s="184" t="s">
        <v>7</v>
      </c>
      <c r="D29" s="10">
        <v>22302124</v>
      </c>
      <c r="E29" s="10"/>
      <c r="F29" s="10">
        <v>96.542615894039727</v>
      </c>
      <c r="G29" s="10"/>
      <c r="H29" s="10"/>
      <c r="I29" s="10">
        <v>3.4573841059602728</v>
      </c>
      <c r="J29" s="10">
        <v>96.542615894039727</v>
      </c>
      <c r="K29" s="10">
        <v>97.269010989010894</v>
      </c>
      <c r="L29" s="10">
        <v>97.269010989010894</v>
      </c>
      <c r="M29" s="10"/>
      <c r="N29" s="10"/>
      <c r="O29" s="10">
        <v>2.7309890109891062</v>
      </c>
      <c r="P29" s="10">
        <v>97.269010989010894</v>
      </c>
      <c r="Q29" s="10"/>
      <c r="R29" s="10"/>
      <c r="S29" s="10"/>
      <c r="T29" s="10"/>
      <c r="U29" s="10"/>
      <c r="V29" s="10">
        <v>100</v>
      </c>
    </row>
    <row xmlns:x14ac="http://schemas.microsoft.com/office/spreadsheetml/2009/9/ac" r="30" s="185" customFormat="true" ht="12" x14ac:dyDescent="0.2">
      <c r="A30" s="183" t="s">
        <v>161</v>
      </c>
      <c r="B30" s="10">
        <v>2016</v>
      </c>
      <c r="C30" s="184" t="s">
        <v>7</v>
      </c>
      <c r="D30" s="10">
        <v>22938940</v>
      </c>
      <c r="E30" s="10"/>
      <c r="F30" s="10">
        <v>96.6198013245033</v>
      </c>
      <c r="G30" s="10"/>
      <c r="H30" s="10"/>
      <c r="I30" s="10">
        <v>3.3801986754966999</v>
      </c>
      <c r="J30" s="10">
        <v>96.6198013245033</v>
      </c>
      <c r="K30" s="10">
        <v>97.54527472527468</v>
      </c>
      <c r="L30" s="10">
        <v>97.54527472527468</v>
      </c>
      <c r="M30" s="10"/>
      <c r="N30" s="10"/>
      <c r="O30" s="10">
        <v>2.4547252747253201</v>
      </c>
      <c r="P30" s="10">
        <v>97.54527472527468</v>
      </c>
      <c r="Q30" s="10"/>
      <c r="R30" s="10"/>
      <c r="S30" s="10"/>
      <c r="T30" s="10"/>
      <c r="U30" s="10"/>
      <c r="V30" s="10">
        <v>100</v>
      </c>
    </row>
    <row xmlns:x14ac="http://schemas.microsoft.com/office/spreadsheetml/2009/9/ac" r="31" s="185" customFormat="true" ht="12" x14ac:dyDescent="0.2">
      <c r="A31" s="183" t="s">
        <v>161</v>
      </c>
      <c r="B31" s="10">
        <v>2017</v>
      </c>
      <c r="C31" s="184" t="s">
        <v>7</v>
      </c>
      <c r="D31" s="10">
        <v>23523552</v>
      </c>
      <c r="E31" s="10"/>
      <c r="F31" s="10">
        <v>96.696986754966872</v>
      </c>
      <c r="G31" s="10"/>
      <c r="H31" s="10"/>
      <c r="I31" s="10">
        <v>3.303013245033128</v>
      </c>
      <c r="J31" s="10">
        <v>96.696986754966872</v>
      </c>
      <c r="K31" s="10">
        <v>97.821538461538466</v>
      </c>
      <c r="L31" s="10">
        <v>97.821538461538466</v>
      </c>
      <c r="M31" s="10"/>
      <c r="N31" s="10"/>
      <c r="O31" s="10">
        <v>2.178461538461534</v>
      </c>
      <c r="P31" s="10">
        <v>97.821538461538466</v>
      </c>
      <c r="Q31" s="10"/>
      <c r="R31" s="10"/>
      <c r="S31" s="10"/>
      <c r="T31" s="10"/>
      <c r="U31" s="10"/>
      <c r="V31" s="10">
        <v>100</v>
      </c>
    </row>
    <row xmlns:x14ac="http://schemas.microsoft.com/office/spreadsheetml/2009/9/ac" r="32" s="185" customFormat="true" ht="12" x14ac:dyDescent="0.2">
      <c r="A32" s="183" t="s">
        <v>161</v>
      </c>
      <c r="B32" s="10">
        <v>2018</v>
      </c>
      <c r="C32" s="184" t="s">
        <v>7</v>
      </c>
      <c r="D32" s="10">
        <v>24181722</v>
      </c>
      <c r="E32" s="10"/>
      <c r="F32" s="10">
        <v>96.774172185430444</v>
      </c>
      <c r="G32" s="10"/>
      <c r="H32" s="10"/>
      <c r="I32" s="10">
        <v>3.225827814569556</v>
      </c>
      <c r="J32" s="10">
        <v>96.774172185430444</v>
      </c>
      <c r="K32" s="10">
        <v>98.097802197802139</v>
      </c>
      <c r="L32" s="10">
        <v>98.097802197802139</v>
      </c>
      <c r="M32" s="10"/>
      <c r="N32" s="10"/>
      <c r="O32" s="10">
        <v>1.9021978021978609</v>
      </c>
      <c r="P32" s="10">
        <v>98.097802197802139</v>
      </c>
      <c r="Q32" s="10"/>
      <c r="R32" s="10"/>
      <c r="S32" s="10"/>
      <c r="T32" s="10"/>
      <c r="U32" s="10"/>
      <c r="V32" s="10">
        <v>100</v>
      </c>
    </row>
    <row xmlns:x14ac="http://schemas.microsoft.com/office/spreadsheetml/2009/9/ac" r="33" s="185" customFormat="true" ht="12" x14ac:dyDescent="0.2">
      <c r="A33" s="183" t="s">
        <v>161</v>
      </c>
      <c r="B33" s="10">
        <v>2019</v>
      </c>
      <c r="C33" s="184" t="s">
        <v>7</v>
      </c>
      <c r="D33" s="10">
        <v>24784168</v>
      </c>
      <c r="E33" s="10"/>
      <c r="F33" s="10">
        <v>96.851357615894017</v>
      </c>
      <c r="G33" s="10"/>
      <c r="H33" s="10"/>
      <c r="I33" s="10">
        <v>3.1486423841059832</v>
      </c>
      <c r="J33" s="10">
        <v>96.851357615894017</v>
      </c>
      <c r="K33" s="10">
        <v>98.374065934065925</v>
      </c>
      <c r="L33" s="10">
        <v>98.374065934065925</v>
      </c>
      <c r="M33" s="10"/>
      <c r="N33" s="10"/>
      <c r="O33" s="10">
        <v>1.6259340659340751</v>
      </c>
      <c r="P33" s="10">
        <v>98.374065934065925</v>
      </c>
      <c r="Q33" s="10"/>
      <c r="R33" s="10"/>
      <c r="S33" s="10"/>
      <c r="T33" s="10"/>
      <c r="U33" s="10"/>
      <c r="V33" s="10">
        <v>100</v>
      </c>
    </row>
    <row xmlns:x14ac="http://schemas.microsoft.com/office/spreadsheetml/2009/9/ac" r="34" s="185" customFormat="true" ht="12" x14ac:dyDescent="0.2">
      <c r="A34" s="183" t="s">
        <v>161</v>
      </c>
      <c r="B34" s="10">
        <v>2020</v>
      </c>
      <c r="C34" s="184" t="s">
        <v>7</v>
      </c>
      <c r="D34" s="10">
        <v>25368414</v>
      </c>
      <c r="E34" s="10"/>
      <c r="F34" s="10">
        <v>96.928543046357589</v>
      </c>
      <c r="G34" s="10"/>
      <c r="H34" s="10"/>
      <c r="I34" s="10">
        <v>3.0714569536424108</v>
      </c>
      <c r="J34" s="10">
        <v>96.928543046357589</v>
      </c>
      <c r="K34" s="10">
        <v>98.650329670329597</v>
      </c>
      <c r="L34" s="10">
        <v>98.650329670329597</v>
      </c>
      <c r="M34" s="10"/>
      <c r="N34" s="10"/>
      <c r="O34" s="10">
        <v>1.3496703296704029</v>
      </c>
      <c r="P34" s="10">
        <v>98.650329670329597</v>
      </c>
      <c r="Q34" s="10"/>
      <c r="R34" s="10"/>
      <c r="S34" s="10"/>
      <c r="T34" s="10"/>
      <c r="U34" s="10"/>
      <c r="V34" s="10">
        <v>100</v>
      </c>
    </row>
    <row xmlns:x14ac="http://schemas.microsoft.com/office/spreadsheetml/2009/9/ac" r="35" s="185" customFormat="true" ht="12" x14ac:dyDescent="0.2">
      <c r="A35" s="183" t="s">
        <v>161</v>
      </c>
      <c r="B35" s="10">
        <v>2021</v>
      </c>
      <c r="C35" s="184" t="s">
        <v>7</v>
      </c>
      <c r="D35" s="10">
        <v>25662168</v>
      </c>
      <c r="E35" s="10"/>
      <c r="F35" s="10">
        <v>97.005728476821162</v>
      </c>
      <c r="G35" s="10"/>
      <c r="H35" s="10"/>
      <c r="I35" s="10">
        <v>2.9942715231788379</v>
      </c>
      <c r="J35" s="10">
        <v>97.005728476821162</v>
      </c>
      <c r="K35" s="10">
        <v>98.926593406593383</v>
      </c>
      <c r="L35" s="10">
        <v>98.926593406593383</v>
      </c>
      <c r="M35" s="10"/>
      <c r="N35" s="10"/>
      <c r="O35" s="10">
        <v>1.073406593406617</v>
      </c>
      <c r="P35" s="10">
        <v>98.926593406593383</v>
      </c>
      <c r="Q35" s="10"/>
      <c r="R35" s="10"/>
      <c r="S35" s="10"/>
      <c r="T35" s="10"/>
      <c r="U35" s="10"/>
      <c r="V35" s="10">
        <v>100</v>
      </c>
    </row>
    <row xmlns:x14ac="http://schemas.microsoft.com/office/spreadsheetml/2009/9/ac" r="36" s="185" customFormat="true" ht="12" x14ac:dyDescent="0.2">
      <c r="A36" s="183" t="s">
        <v>161</v>
      </c>
      <c r="B36" s="10">
        <v>2022</v>
      </c>
      <c r="C36" s="184" t="s">
        <v>7</v>
      </c>
      <c r="D36" s="10">
        <v>25820232</v>
      </c>
      <c r="E36" s="10"/>
      <c r="F36" s="10">
        <v>97.082913907284762</v>
      </c>
      <c r="G36" s="10"/>
      <c r="H36" s="10"/>
      <c r="I36" s="10">
        <v>2.917086092715238</v>
      </c>
      <c r="J36" s="10">
        <v>97.082913907284762</v>
      </c>
      <c r="K36" s="10">
        <v>99.202857142857056</v>
      </c>
      <c r="L36" s="10">
        <v>99.202857142857056</v>
      </c>
      <c r="M36" s="10"/>
      <c r="N36" s="10"/>
      <c r="O36" s="10">
        <v>0.79714285714294419</v>
      </c>
      <c r="P36" s="10">
        <v>99.202857142857056</v>
      </c>
      <c r="Q36" s="10"/>
      <c r="R36" s="10"/>
      <c r="S36" s="10"/>
      <c r="T36" s="10"/>
      <c r="U36" s="10"/>
      <c r="V36" s="10">
        <v>100</v>
      </c>
    </row>
    <row xmlns:x14ac="http://schemas.microsoft.com/office/spreadsheetml/2009/9/ac" r="37" s="185" customFormat="true" ht="12" x14ac:dyDescent="0.2">
      <c r="A37" s="183" t="s">
        <v>161</v>
      </c>
      <c r="B37" s="10">
        <v>2023</v>
      </c>
      <c r="C37" s="184" t="s">
        <v>7</v>
      </c>
      <c r="D37" s="10">
        <v>25923648</v>
      </c>
      <c r="E37" s="10"/>
      <c r="F37" s="10">
        <v>97.160099337748335</v>
      </c>
      <c r="G37" s="10"/>
      <c r="H37" s="10"/>
      <c r="I37" s="10">
        <v>2.8399006622516652</v>
      </c>
      <c r="J37" s="10">
        <v>97.160099337748335</v>
      </c>
      <c r="K37" s="10">
        <v>99.479120879120842</v>
      </c>
      <c r="L37" s="10">
        <v>99.479120879120842</v>
      </c>
      <c r="M37" s="10"/>
      <c r="N37" s="10"/>
      <c r="O37" s="10">
        <v>0.52087912087915811</v>
      </c>
      <c r="P37" s="10">
        <v>99.479120879120842</v>
      </c>
      <c r="Q37" s="10"/>
      <c r="R37" s="10"/>
      <c r="S37" s="10"/>
      <c r="T37" s="10"/>
      <c r="U37" s="10"/>
      <c r="V37" s="10">
        <v>100</v>
      </c>
    </row>
    <row xmlns:x14ac="http://schemas.microsoft.com/office/spreadsheetml/2009/9/ac" r="38" s="185" customFormat="true" ht="12" x14ac:dyDescent="0.2">
      <c r="A38" s="183" t="s">
        <v>161</v>
      </c>
      <c r="B38" s="10">
        <v>2024</v>
      </c>
      <c r="C38" s="18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5" customFormat="true" ht="12" x14ac:dyDescent="0.2">
      <c r="A39" s="183" t="s">
        <v>161</v>
      </c>
      <c r="B39" s="10">
        <v>2025</v>
      </c>
      <c r="C39" s="18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5" customFormat="true" ht="12" x14ac:dyDescent="0.2">
      <c r="A40" s="183" t="s">
        <v>161</v>
      </c>
      <c r="B40" s="10">
        <v>2026</v>
      </c>
      <c r="C40" s="18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5" customFormat="true" ht="12" x14ac:dyDescent="0.2">
      <c r="A41" s="183" t="s">
        <v>161</v>
      </c>
      <c r="B41" s="10">
        <v>2027</v>
      </c>
      <c r="C41" s="18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5" customFormat="true" ht="12" x14ac:dyDescent="0.2">
      <c r="A42" s="183" t="s">
        <v>161</v>
      </c>
      <c r="B42" s="10">
        <v>2028</v>
      </c>
      <c r="C42" s="18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5" customFormat="true" ht="12" x14ac:dyDescent="0.2">
      <c r="A43" s="183" t="s">
        <v>161</v>
      </c>
      <c r="B43" s="10">
        <v>2029</v>
      </c>
      <c r="C43" s="18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5" customFormat="true" ht="12" x14ac:dyDescent="0.2">
      <c r="A44" s="183" t="s">
        <v>161</v>
      </c>
      <c r="B44" s="10">
        <v>2030</v>
      </c>
      <c r="C44" s="18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5" customFormat="true" ht="12" x14ac:dyDescent="0.2">
      <c r="A45" s="183" t="s">
        <v>161</v>
      </c>
      <c r="B45" s="10">
        <v>2000</v>
      </c>
      <c r="C45" s="184" t="s">
        <v>1</v>
      </c>
      <c r="D45" s="10">
        <v>20964657.442878261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5" customFormat="true" ht="12" x14ac:dyDescent="0.2">
      <c r="A46" s="183" t="s">
        <v>161</v>
      </c>
      <c r="B46" s="10">
        <v>2001</v>
      </c>
      <c r="C46" s="184" t="s">
        <v>1</v>
      </c>
      <c r="D46" s="10">
        <v>20052438.655073859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5" customFormat="true" ht="12" x14ac:dyDescent="0.2">
      <c r="A47" s="183" t="s">
        <v>161</v>
      </c>
      <c r="B47" s="10">
        <v>2002</v>
      </c>
      <c r="C47" s="184" t="s">
        <v>1</v>
      </c>
      <c r="D47" s="10">
        <v>19152695.010388181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5" customFormat="true" ht="12" x14ac:dyDescent="0.2">
      <c r="A48" s="183" t="s">
        <v>161</v>
      </c>
      <c r="B48" s="10">
        <v>2003</v>
      </c>
      <c r="C48" s="184" t="s">
        <v>1</v>
      </c>
      <c r="D48" s="10">
        <v>18225568.785656132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5" customFormat="true" ht="12" x14ac:dyDescent="0.2">
      <c r="A49" s="183" t="s">
        <v>161</v>
      </c>
      <c r="B49" s="10">
        <v>2004</v>
      </c>
      <c r="C49" s="184" t="s">
        <v>1</v>
      </c>
      <c r="D49" s="10">
        <v>19247142.282469481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5" customFormat="true" ht="12" x14ac:dyDescent="0.2">
      <c r="A50" s="183" t="s">
        <v>161</v>
      </c>
      <c r="B50" s="10">
        <v>2005</v>
      </c>
      <c r="C50" s="184" t="s">
        <v>1</v>
      </c>
      <c r="D50" s="10">
        <v>18412582.019996639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5" customFormat="true" ht="12" x14ac:dyDescent="0.2">
      <c r="A51" s="183" t="s">
        <v>161</v>
      </c>
      <c r="B51" s="10">
        <v>2006</v>
      </c>
      <c r="C51" s="184" t="s">
        <v>1</v>
      </c>
      <c r="D51" s="10">
        <v>17674284.880031429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5" customFormat="true" ht="12" x14ac:dyDescent="0.2">
      <c r="A52" s="183" t="s">
        <v>161</v>
      </c>
      <c r="B52" s="10">
        <v>2007</v>
      </c>
      <c r="C52" s="184" t="s">
        <v>1</v>
      </c>
      <c r="D52" s="10">
        <v>17098476.405435938</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5" customFormat="true" ht="12" x14ac:dyDescent="0.2">
      <c r="A53" s="183" t="s">
        <v>161</v>
      </c>
      <c r="B53" s="10">
        <v>2008</v>
      </c>
      <c r="C53" s="184" t="s">
        <v>1</v>
      </c>
      <c r="D53" s="10">
        <v>16561189.667300111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5" customFormat="true" ht="12" x14ac:dyDescent="0.2">
      <c r="A54" s="183" t="s">
        <v>161</v>
      </c>
      <c r="B54" s="10">
        <v>2009</v>
      </c>
      <c r="C54" s="184" t="s">
        <v>1</v>
      </c>
      <c r="D54" s="10">
        <v>16045986.09038635</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5" customFormat="true" ht="12" x14ac:dyDescent="0.2">
      <c r="A55" s="183" t="s">
        <v>161</v>
      </c>
      <c r="B55" s="10">
        <v>2010</v>
      </c>
      <c r="C55" s="184" t="s">
        <v>1</v>
      </c>
      <c r="D55" s="10">
        <v>15762503.31194458</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5" customFormat="true" ht="12" x14ac:dyDescent="0.2">
      <c r="A56" s="183" t="s">
        <v>161</v>
      </c>
      <c r="B56" s="10">
        <v>2011</v>
      </c>
      <c r="C56" s="184" t="s">
        <v>1</v>
      </c>
      <c r="D56" s="10">
        <v>15698720.04354828</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5" customFormat="true" ht="12" x14ac:dyDescent="0.2">
      <c r="A57" s="183" t="s">
        <v>161</v>
      </c>
      <c r="B57" s="10">
        <v>2012</v>
      </c>
      <c r="C57" s="184" t="s">
        <v>1</v>
      </c>
      <c r="D57" s="10">
        <v>15822475.86496399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5" customFormat="true" ht="12" x14ac:dyDescent="0.2">
      <c r="A58" s="183" t="s">
        <v>161</v>
      </c>
      <c r="B58" s="10">
        <v>2013</v>
      </c>
      <c r="C58" s="184" t="s">
        <v>1</v>
      </c>
      <c r="D58" s="10">
        <v>15973653.51888855</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5" customFormat="true" ht="12" x14ac:dyDescent="0.2">
      <c r="A59" s="183" t="s">
        <v>161</v>
      </c>
      <c r="B59" s="10">
        <v>2014</v>
      </c>
      <c r="C59" s="184" t="s">
        <v>1</v>
      </c>
      <c r="D59" s="10">
        <v>16162724.308999021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5" customFormat="true" ht="12" x14ac:dyDescent="0.2">
      <c r="A60" s="183" t="s">
        <v>161</v>
      </c>
      <c r="B60" s="10">
        <v>2015</v>
      </c>
      <c r="C60" s="184" t="s">
        <v>1</v>
      </c>
      <c r="D60" s="10">
        <v>16514723.502606809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5" customFormat="true" ht="12" x14ac:dyDescent="0.2">
      <c r="A61" s="183" t="s">
        <v>161</v>
      </c>
      <c r="B61" s="10">
        <v>2016</v>
      </c>
      <c r="C61" s="184" t="s">
        <v>1</v>
      </c>
      <c r="D61" s="10">
        <v>17012435.79761963</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5" customFormat="true" ht="12" x14ac:dyDescent="0.2">
      <c r="A62" s="183" t="s">
        <v>161</v>
      </c>
      <c r="B62" s="10">
        <v>2017</v>
      </c>
      <c r="C62" s="184" t="s">
        <v>1</v>
      </c>
      <c r="D62" s="10">
        <v>17476117.20876709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5" customFormat="true" ht="12" x14ac:dyDescent="0.2">
      <c r="A63" s="183" t="s">
        <v>161</v>
      </c>
      <c r="B63" s="10">
        <v>2018</v>
      </c>
      <c r="C63" s="184" t="s">
        <v>1</v>
      </c>
      <c r="D63" s="10">
        <v>17999180.811554261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5" customFormat="true" ht="12" x14ac:dyDescent="0.2">
      <c r="A64" s="183" t="s">
        <v>161</v>
      </c>
      <c r="B64" s="10">
        <v>2019</v>
      </c>
      <c r="C64" s="184" t="s">
        <v>1</v>
      </c>
      <c r="D64" s="10">
        <v>18485766.88696716</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5" customFormat="true" ht="12" x14ac:dyDescent="0.2">
      <c r="A65" s="183" t="s">
        <v>161</v>
      </c>
      <c r="B65" s="10">
        <v>2020</v>
      </c>
      <c r="C65" s="184" t="s">
        <v>1</v>
      </c>
      <c r="D65" s="10">
        <v>18963903.644148558</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5" customFormat="true" ht="12" x14ac:dyDescent="0.2">
      <c r="A66" s="183" t="s">
        <v>161</v>
      </c>
      <c r="B66" s="10">
        <v>2021</v>
      </c>
      <c r="C66" s="184" t="s">
        <v>1</v>
      </c>
      <c r="D66" s="10">
        <v>19229688.483568732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5" customFormat="true" ht="12" x14ac:dyDescent="0.2">
      <c r="A67" s="183" t="s">
        <v>161</v>
      </c>
      <c r="B67" s="10">
        <v>2022</v>
      </c>
      <c r="C67" s="184" t="s">
        <v>1</v>
      </c>
      <c r="D67" s="10">
        <v>19397707.350485232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5" customFormat="true" ht="12" x14ac:dyDescent="0.2">
      <c r="A68" s="183" t="s">
        <v>161</v>
      </c>
      <c r="B68" s="10">
        <v>2023</v>
      </c>
      <c r="C68" s="184" t="s">
        <v>1</v>
      </c>
      <c r="D68" s="10">
        <v>19528543.607153319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5" customFormat="true" ht="12" x14ac:dyDescent="0.2">
      <c r="A69" s="183" t="s">
        <v>161</v>
      </c>
      <c r="B69" s="10">
        <v>2024</v>
      </c>
      <c r="C69" s="18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5" customFormat="true" ht="12" x14ac:dyDescent="0.2">
      <c r="A70" s="183" t="s">
        <v>161</v>
      </c>
      <c r="B70" s="10">
        <v>2025</v>
      </c>
      <c r="C70" s="18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5" customFormat="true" ht="12" x14ac:dyDescent="0.2">
      <c r="A71" s="183" t="s">
        <v>161</v>
      </c>
      <c r="B71" s="10">
        <v>2026</v>
      </c>
      <c r="C71" s="18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5" customFormat="true" ht="12" x14ac:dyDescent="0.2">
      <c r="A72" s="183" t="s">
        <v>161</v>
      </c>
      <c r="B72" s="10">
        <v>2027</v>
      </c>
      <c r="C72" s="18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5" customFormat="true" ht="12" x14ac:dyDescent="0.2">
      <c r="A73" s="183" t="s">
        <v>161</v>
      </c>
      <c r="B73" s="10">
        <v>2028</v>
      </c>
      <c r="C73" s="18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5" customFormat="true" ht="12" x14ac:dyDescent="0.2">
      <c r="A74" s="183" t="s">
        <v>161</v>
      </c>
      <c r="B74" s="10">
        <v>2029</v>
      </c>
      <c r="C74" s="18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5" customFormat="true" ht="12" x14ac:dyDescent="0.2">
      <c r="A75" s="183" t="s">
        <v>161</v>
      </c>
      <c r="B75" s="10">
        <v>2030</v>
      </c>
      <c r="C75" s="18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5" customFormat="true" ht="12" x14ac:dyDescent="0.2">
      <c r="A76" s="183" t="s">
        <v>161</v>
      </c>
      <c r="B76" s="10">
        <v>2000</v>
      </c>
      <c r="C76" s="184" t="s">
        <v>2</v>
      </c>
      <c r="D76" s="10">
        <v>7617016.5571217351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5" customFormat="true" ht="12" x14ac:dyDescent="0.2">
      <c r="A77" s="183" t="s">
        <v>161</v>
      </c>
      <c r="B77" s="10">
        <v>2001</v>
      </c>
      <c r="C77" s="184" t="s">
        <v>2</v>
      </c>
      <c r="D77" s="10">
        <v>7287073.3449261477</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5" customFormat="true" ht="12" x14ac:dyDescent="0.2">
      <c r="A78" s="183" t="s">
        <v>161</v>
      </c>
      <c r="B78" s="10">
        <v>2002</v>
      </c>
      <c r="C78" s="184" t="s">
        <v>2</v>
      </c>
      <c r="D78" s="10">
        <v>6961884.9896118166</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5" customFormat="true" ht="12" x14ac:dyDescent="0.2">
      <c r="A79" s="183" t="s">
        <v>161</v>
      </c>
      <c r="B79" s="10">
        <v>2003</v>
      </c>
      <c r="C79" s="184" t="s">
        <v>2</v>
      </c>
      <c r="D79" s="10">
        <v>6614043.2143438719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5" customFormat="true" ht="12" x14ac:dyDescent="0.2">
      <c r="A80" s="183" t="s">
        <v>161</v>
      </c>
      <c r="B80" s="10">
        <v>2004</v>
      </c>
      <c r="C80" s="184" t="s">
        <v>2</v>
      </c>
      <c r="D80" s="10">
        <v>6968693.7175305169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5" customFormat="true" ht="12" x14ac:dyDescent="0.2">
      <c r="A81" s="183" t="s">
        <v>161</v>
      </c>
      <c r="B81" s="10">
        <v>2005</v>
      </c>
      <c r="C81" s="184" t="s">
        <v>2</v>
      </c>
      <c r="D81" s="10">
        <v>6651167.9800033569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5" customFormat="true" ht="12" x14ac:dyDescent="0.2">
      <c r="A82" s="183" t="s">
        <v>161</v>
      </c>
      <c r="B82" s="10">
        <v>2006</v>
      </c>
      <c r="C82" s="184" t="s">
        <v>2</v>
      </c>
      <c r="D82" s="10">
        <v>6369743.1199685661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5" customFormat="true" ht="12" x14ac:dyDescent="0.2">
      <c r="A83" s="183" t="s">
        <v>161</v>
      </c>
      <c r="B83" s="10">
        <v>2007</v>
      </c>
      <c r="C83" s="184" t="s">
        <v>2</v>
      </c>
      <c r="D83" s="10">
        <v>6147993.594564057</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5" customFormat="true" ht="12" x14ac:dyDescent="0.2">
      <c r="A84" s="183" t="s">
        <v>161</v>
      </c>
      <c r="B84" s="10">
        <v>2008</v>
      </c>
      <c r="C84" s="184" t="s">
        <v>2</v>
      </c>
      <c r="D84" s="10">
        <v>5941038.3326998893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5" customFormat="true" ht="12" x14ac:dyDescent="0.2">
      <c r="A85" s="183" t="s">
        <v>161</v>
      </c>
      <c r="B85" s="10">
        <v>2009</v>
      </c>
      <c r="C85" s="184" t="s">
        <v>2</v>
      </c>
      <c r="D85" s="10">
        <v>5743191.9096136466</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5" customFormat="true" ht="12" x14ac:dyDescent="0.2">
      <c r="A86" s="183" t="s">
        <v>161</v>
      </c>
      <c r="B86" s="10">
        <v>2010</v>
      </c>
      <c r="C86" s="184" t="s">
        <v>2</v>
      </c>
      <c r="D86" s="10">
        <v>5628656.6880554203</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5" customFormat="true" ht="12" x14ac:dyDescent="0.2">
      <c r="A87" s="183" t="s">
        <v>161</v>
      </c>
      <c r="B87" s="10">
        <v>2011</v>
      </c>
      <c r="C87" s="184" t="s">
        <v>2</v>
      </c>
      <c r="D87" s="10">
        <v>5592875.9564517206</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5" customFormat="true" ht="12" x14ac:dyDescent="0.2">
      <c r="A88" s="183" t="s">
        <v>161</v>
      </c>
      <c r="B88" s="10">
        <v>2012</v>
      </c>
      <c r="C88" s="184" t="s">
        <v>2</v>
      </c>
      <c r="D88" s="10">
        <v>5619808.1350360112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5" customFormat="true" ht="12" x14ac:dyDescent="0.2">
      <c r="A89" s="183" t="s">
        <v>161</v>
      </c>
      <c r="B89" s="10">
        <v>2013</v>
      </c>
      <c r="C89" s="184" t="s">
        <v>2</v>
      </c>
      <c r="D89" s="10">
        <v>5652402.4811114501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5" customFormat="true" ht="12" x14ac:dyDescent="0.2">
      <c r="A90" s="183" t="s">
        <v>161</v>
      </c>
      <c r="B90" s="10">
        <v>2014</v>
      </c>
      <c r="C90" s="184" t="s">
        <v>2</v>
      </c>
      <c r="D90" s="10">
        <v>5693563.6910009766</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5" customFormat="true" ht="12" x14ac:dyDescent="0.2">
      <c r="A91" s="183" t="s">
        <v>161</v>
      </c>
      <c r="B91" s="10">
        <v>2015</v>
      </c>
      <c r="C91" s="184" t="s">
        <v>2</v>
      </c>
      <c r="D91" s="10">
        <v>5787400.4973931881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5" customFormat="true" ht="12" x14ac:dyDescent="0.2">
      <c r="A92" s="183" t="s">
        <v>161</v>
      </c>
      <c r="B92" s="10">
        <v>2016</v>
      </c>
      <c r="C92" s="184" t="s">
        <v>2</v>
      </c>
      <c r="D92" s="10">
        <v>5926504.2023803713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5" customFormat="true" ht="12" x14ac:dyDescent="0.2">
      <c r="A93" s="183" t="s">
        <v>161</v>
      </c>
      <c r="B93" s="10">
        <v>2017</v>
      </c>
      <c r="C93" s="184" t="s">
        <v>2</v>
      </c>
      <c r="D93" s="10">
        <v>6047434.79123291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5" customFormat="true" ht="12" x14ac:dyDescent="0.2">
      <c r="A94" s="183" t="s">
        <v>161</v>
      </c>
      <c r="B94" s="10">
        <v>2018</v>
      </c>
      <c r="C94" s="184" t="s">
        <v>2</v>
      </c>
      <c r="D94" s="10">
        <v>6182541.1884457394</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5" customFormat="true" ht="12" x14ac:dyDescent="0.2">
      <c r="A95" s="183" t="s">
        <v>161</v>
      </c>
      <c r="B95" s="10">
        <v>2019</v>
      </c>
      <c r="C95" s="184" t="s">
        <v>2</v>
      </c>
      <c r="D95" s="10">
        <v>6298401.1130328374</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5" customFormat="true" ht="12" x14ac:dyDescent="0.2">
      <c r="A96" s="183" t="s">
        <v>161</v>
      </c>
      <c r="B96" s="10">
        <v>2020</v>
      </c>
      <c r="C96" s="184" t="s">
        <v>2</v>
      </c>
      <c r="D96" s="10">
        <v>6404510.3558514407</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5" customFormat="true" ht="12" x14ac:dyDescent="0.2">
      <c r="A97" s="183" t="s">
        <v>161</v>
      </c>
      <c r="B97" s="10">
        <v>2021</v>
      </c>
      <c r="C97" s="184" t="s">
        <v>2</v>
      </c>
      <c r="D97" s="10">
        <v>6432479.5164312748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5" customFormat="true" ht="12" x14ac:dyDescent="0.2">
      <c r="A98" s="183" t="s">
        <v>161</v>
      </c>
      <c r="B98" s="10">
        <v>2022</v>
      </c>
      <c r="C98" s="184" t="s">
        <v>2</v>
      </c>
      <c r="D98" s="10">
        <v>6422524.6495147701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5" customFormat="true" ht="12" x14ac:dyDescent="0.2">
      <c r="A99" s="183" t="s">
        <v>161</v>
      </c>
      <c r="B99" s="10">
        <v>2023</v>
      </c>
      <c r="C99" s="184" t="s">
        <v>2</v>
      </c>
      <c r="D99" s="10">
        <v>6395104.3928466802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5" customFormat="true" ht="12" x14ac:dyDescent="0.2">
      <c r="A100" s="183" t="s">
        <v>161</v>
      </c>
      <c r="B100" s="10">
        <v>2024</v>
      </c>
      <c r="C100" s="18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5" customFormat="true" ht="12" x14ac:dyDescent="0.2">
      <c r="A101" s="183" t="s">
        <v>161</v>
      </c>
      <c r="B101" s="10">
        <v>2025</v>
      </c>
      <c r="C101" s="18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5" customFormat="true" ht="12" x14ac:dyDescent="0.2">
      <c r="A102" s="183" t="s">
        <v>161</v>
      </c>
      <c r="B102" s="10">
        <v>2026</v>
      </c>
      <c r="C102" s="18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5" customFormat="true" ht="12" x14ac:dyDescent="0.2">
      <c r="A103" s="183" t="s">
        <v>161</v>
      </c>
      <c r="B103" s="10">
        <v>2027</v>
      </c>
      <c r="C103" s="18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5" customFormat="true" ht="12" x14ac:dyDescent="0.2">
      <c r="A104" s="183" t="s">
        <v>161</v>
      </c>
      <c r="B104" s="10">
        <v>2028</v>
      </c>
      <c r="C104" s="18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5" customFormat="true" ht="12" x14ac:dyDescent="0.2">
      <c r="A105" s="183" t="s">
        <v>161</v>
      </c>
      <c r="B105" s="10">
        <v>2029</v>
      </c>
      <c r="C105" s="18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5" customFormat="true" ht="12" x14ac:dyDescent="0.2">
      <c r="A106" s="183" t="s">
        <v>161</v>
      </c>
      <c r="B106" s="10">
        <v>2030</v>
      </c>
      <c r="C106" s="18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5" customFormat="true" ht="12" x14ac:dyDescent="0.2">
      <c r="A107" s="183" t="s">
        <v>161</v>
      </c>
      <c r="B107" s="10">
        <v>2000</v>
      </c>
      <c r="C107" s="184" t="s">
        <v>16</v>
      </c>
      <c r="D107" s="10">
        <v>5782697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5" customFormat="true" ht="12" x14ac:dyDescent="0.2">
      <c r="A108" s="183" t="s">
        <v>161</v>
      </c>
      <c r="B108" s="10">
        <v>2001</v>
      </c>
      <c r="C108" s="184" t="s">
        <v>16</v>
      </c>
      <c r="D108" s="10">
        <v>5581615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5" customFormat="true" ht="12" x14ac:dyDescent="0.2">
      <c r="A109" s="183" t="s">
        <v>161</v>
      </c>
      <c r="B109" s="10">
        <v>2002</v>
      </c>
      <c r="C109" s="184" t="s">
        <v>16</v>
      </c>
      <c r="D109" s="10">
        <v>5373713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5" customFormat="true" ht="12" x14ac:dyDescent="0.2">
      <c r="A110" s="183" t="s">
        <v>161</v>
      </c>
      <c r="B110" s="10">
        <v>2003</v>
      </c>
      <c r="C110" s="186" t="s">
        <v>16</v>
      </c>
      <c r="D110" s="10">
        <v>5150511</v>
      </c>
      <c r="E110" s="10"/>
      <c r="F110" s="10"/>
      <c r="G110" s="10"/>
      <c r="H110" s="10"/>
      <c r="I110" s="10"/>
      <c r="J110" s="10">
        <v>100</v>
      </c>
      <c r="K110" s="10"/>
      <c r="L110" s="10"/>
      <c r="M110" s="10"/>
      <c r="N110" s="10"/>
      <c r="O110" s="10"/>
      <c r="P110" s="10">
        <v>100</v>
      </c>
      <c r="Q110" s="10"/>
      <c r="R110" s="10"/>
      <c r="S110" s="10"/>
      <c r="T110" s="10"/>
      <c r="U110" s="10"/>
      <c r="V110" s="10">
        <v>100</v>
      </c>
      <c r="W110" s="187"/>
      <c r="X110" s="187"/>
      <c r="Y110" s="187"/>
      <c r="Z110" s="187"/>
      <c r="AA110" s="187"/>
      <c r="AB110" s="187"/>
      <c r="AC110" s="187"/>
      <c r="AD110" s="187"/>
      <c r="AE110" s="187"/>
    </row>
    <row xmlns:x14ac="http://schemas.microsoft.com/office/spreadsheetml/2009/9/ac" r="111" s="185" customFormat="true" ht="12" x14ac:dyDescent="0.2">
      <c r="A111" s="183" t="s">
        <v>161</v>
      </c>
      <c r="B111" s="10">
        <v>2004</v>
      </c>
      <c r="C111" s="186" t="s">
        <v>16</v>
      </c>
      <c r="D111" s="10">
        <v>5120002</v>
      </c>
      <c r="E111" s="10"/>
      <c r="F111" s="10"/>
      <c r="G111" s="10"/>
      <c r="H111" s="10"/>
      <c r="I111" s="10"/>
      <c r="J111" s="10">
        <v>100</v>
      </c>
      <c r="K111" s="10"/>
      <c r="L111" s="10"/>
      <c r="M111" s="10"/>
      <c r="N111" s="10"/>
      <c r="O111" s="10"/>
      <c r="P111" s="10">
        <v>100</v>
      </c>
      <c r="Q111" s="10"/>
      <c r="R111" s="10"/>
      <c r="S111" s="10"/>
      <c r="T111" s="10"/>
      <c r="U111" s="10"/>
      <c r="V111" s="10">
        <v>100</v>
      </c>
      <c r="W111" s="187"/>
      <c r="X111" s="187"/>
      <c r="Y111" s="187"/>
      <c r="Z111" s="187"/>
      <c r="AA111" s="187"/>
      <c r="AB111" s="187"/>
      <c r="AC111" s="187"/>
      <c r="AD111" s="187"/>
      <c r="AE111" s="187"/>
    </row>
    <row xmlns:x14ac="http://schemas.microsoft.com/office/spreadsheetml/2009/9/ac" r="112" s="185" customFormat="true" ht="12" x14ac:dyDescent="0.2">
      <c r="A112" s="183" t="s">
        <v>161</v>
      </c>
      <c r="B112" s="10">
        <v>2005</v>
      </c>
      <c r="C112" s="186" t="s">
        <v>16</v>
      </c>
      <c r="D112" s="10">
        <v>5165227</v>
      </c>
      <c r="E112" s="10"/>
      <c r="F112" s="10">
        <v>96.984285714285704</v>
      </c>
      <c r="G112" s="10"/>
      <c r="H112" s="10"/>
      <c r="I112" s="10">
        <v>3.0157142857142958</v>
      </c>
      <c r="J112" s="10">
        <v>96.984285714285704</v>
      </c>
      <c r="K112" s="10"/>
      <c r="L112" s="10">
        <v>96.926111111111084</v>
      </c>
      <c r="M112" s="10"/>
      <c r="N112" s="10"/>
      <c r="O112" s="10">
        <v>3.073888888888916</v>
      </c>
      <c r="P112" s="10">
        <v>96.926111111111084</v>
      </c>
      <c r="Q112" s="10"/>
      <c r="R112" s="10"/>
      <c r="S112" s="10"/>
      <c r="T112" s="10"/>
      <c r="U112" s="10"/>
      <c r="V112" s="10">
        <v>100</v>
      </c>
      <c r="W112" s="187"/>
      <c r="X112" s="187"/>
      <c r="Y112" s="187"/>
      <c r="Z112" s="187"/>
      <c r="AA112" s="187"/>
      <c r="AB112" s="187"/>
      <c r="AC112" s="187"/>
      <c r="AD112" s="187"/>
      <c r="AE112" s="187"/>
    </row>
    <row xmlns:x14ac="http://schemas.microsoft.com/office/spreadsheetml/2009/9/ac" r="113" s="185" customFormat="true" ht="12" x14ac:dyDescent="0.2">
      <c r="A113" s="183" t="s">
        <v>161</v>
      </c>
      <c r="B113" s="10">
        <v>2006</v>
      </c>
      <c r="C113" s="186" t="s">
        <v>16</v>
      </c>
      <c r="D113" s="10">
        <v>5272445</v>
      </c>
      <c r="E113" s="10"/>
      <c r="F113" s="10">
        <v>96.984285714285704</v>
      </c>
      <c r="G113" s="10"/>
      <c r="H113" s="10"/>
      <c r="I113" s="10">
        <v>3.0157142857142958</v>
      </c>
      <c r="J113" s="10">
        <v>96.984285714285704</v>
      </c>
      <c r="K113" s="10">
        <v>96.926111111111084</v>
      </c>
      <c r="L113" s="10">
        <v>96.926111111111084</v>
      </c>
      <c r="M113" s="10"/>
      <c r="N113" s="10"/>
      <c r="O113" s="10">
        <v>3.073888888888916</v>
      </c>
      <c r="P113" s="10">
        <v>96.926111111111084</v>
      </c>
      <c r="Q113" s="10"/>
      <c r="R113" s="10"/>
      <c r="S113" s="10"/>
      <c r="T113" s="10"/>
      <c r="U113" s="10"/>
      <c r="V113" s="10">
        <v>100</v>
      </c>
      <c r="W113" s="187"/>
      <c r="X113" s="187"/>
      <c r="Y113" s="187"/>
      <c r="Z113" s="187"/>
      <c r="AA113" s="187"/>
      <c r="AB113" s="187"/>
      <c r="AC113" s="187"/>
      <c r="AD113" s="187"/>
      <c r="AE113" s="187"/>
    </row>
    <row xmlns:x14ac="http://schemas.microsoft.com/office/spreadsheetml/2009/9/ac" r="114" s="185" customFormat="true" ht="12" x14ac:dyDescent="0.2">
      <c r="A114" s="183" t="s">
        <v>161</v>
      </c>
      <c r="B114" s="10">
        <v>2007</v>
      </c>
      <c r="C114" s="186" t="s">
        <v>16</v>
      </c>
      <c r="D114" s="10">
        <v>5493700</v>
      </c>
      <c r="E114" s="10"/>
      <c r="F114" s="10">
        <v>96.984285714285704</v>
      </c>
      <c r="G114" s="10"/>
      <c r="H114" s="10"/>
      <c r="I114" s="10">
        <v>3.0157142857142958</v>
      </c>
      <c r="J114" s="10">
        <v>96.984285714285704</v>
      </c>
      <c r="K114" s="10">
        <v>96.926111111111084</v>
      </c>
      <c r="L114" s="10">
        <v>96.926111111111084</v>
      </c>
      <c r="M114" s="10"/>
      <c r="N114" s="10"/>
      <c r="O114" s="10">
        <v>3.073888888888916</v>
      </c>
      <c r="P114" s="10">
        <v>96.926111111111084</v>
      </c>
      <c r="Q114" s="10"/>
      <c r="R114" s="10"/>
      <c r="S114" s="10"/>
      <c r="T114" s="10"/>
      <c r="U114" s="10"/>
      <c r="V114" s="10">
        <v>100</v>
      </c>
      <c r="W114" s="187"/>
      <c r="X114" s="187"/>
      <c r="Y114" s="187"/>
      <c r="Z114" s="187"/>
      <c r="AA114" s="187"/>
      <c r="AB114" s="187"/>
      <c r="AC114" s="187"/>
      <c r="AD114" s="187"/>
      <c r="AE114" s="187"/>
    </row>
    <row xmlns:x14ac="http://schemas.microsoft.com/office/spreadsheetml/2009/9/ac" r="115" s="185" customFormat="true" ht="12" x14ac:dyDescent="0.2">
      <c r="A115" s="183" t="s">
        <v>161</v>
      </c>
      <c r="B115" s="10">
        <v>2008</v>
      </c>
      <c r="C115" s="186" t="s">
        <v>16</v>
      </c>
      <c r="D115" s="10">
        <v>5640093</v>
      </c>
      <c r="E115" s="10"/>
      <c r="F115" s="10">
        <v>96.984285714285704</v>
      </c>
      <c r="G115" s="10"/>
      <c r="H115" s="10"/>
      <c r="I115" s="10">
        <v>3.0157142857142958</v>
      </c>
      <c r="J115" s="10">
        <v>96.984285714285704</v>
      </c>
      <c r="K115" s="10">
        <v>96.926111111111084</v>
      </c>
      <c r="L115" s="10">
        <v>96.926111111111084</v>
      </c>
      <c r="M115" s="10"/>
      <c r="N115" s="10"/>
      <c r="O115" s="10">
        <v>3.073888888888916</v>
      </c>
      <c r="P115" s="10">
        <v>96.926111111111084</v>
      </c>
      <c r="Q115" s="10"/>
      <c r="R115" s="10"/>
      <c r="S115" s="10"/>
      <c r="T115" s="10"/>
      <c r="U115" s="10"/>
      <c r="V115" s="10">
        <v>100</v>
      </c>
      <c r="W115" s="187"/>
      <c r="X115" s="187"/>
      <c r="Y115" s="187"/>
      <c r="Z115" s="187"/>
      <c r="AA115" s="187"/>
      <c r="AB115" s="187"/>
      <c r="AC115" s="187"/>
      <c r="AD115" s="187"/>
      <c r="AE115" s="187"/>
    </row>
    <row xmlns:x14ac="http://schemas.microsoft.com/office/spreadsheetml/2009/9/ac" r="116" s="185" customFormat="true" ht="12" x14ac:dyDescent="0.2">
      <c r="A116" s="183" t="s">
        <v>161</v>
      </c>
      <c r="B116" s="10">
        <v>2009</v>
      </c>
      <c r="C116" s="188" t="s">
        <v>16</v>
      </c>
      <c r="D116" s="10">
        <v>5793366</v>
      </c>
      <c r="E116" s="10"/>
      <c r="F116" s="10">
        <v>96.984285714285704</v>
      </c>
      <c r="G116" s="10"/>
      <c r="H116" s="10"/>
      <c r="I116" s="10">
        <v>3.0157142857142958</v>
      </c>
      <c r="J116" s="10">
        <v>96.984285714285704</v>
      </c>
      <c r="K116" s="10">
        <v>96.926111111111084</v>
      </c>
      <c r="L116" s="10">
        <v>96.926111111111084</v>
      </c>
      <c r="M116" s="10"/>
      <c r="N116" s="10"/>
      <c r="O116" s="10">
        <v>3.073888888888916</v>
      </c>
      <c r="P116" s="10">
        <v>96.926111111111084</v>
      </c>
      <c r="Q116" s="10"/>
      <c r="R116" s="10"/>
      <c r="S116" s="10"/>
      <c r="T116" s="10"/>
      <c r="U116" s="10"/>
      <c r="V116" s="10">
        <v>100</v>
      </c>
      <c r="W116" s="188"/>
      <c r="X116" s="188"/>
      <c r="Y116" s="188"/>
      <c r="Z116" s="188"/>
      <c r="AA116" s="188"/>
      <c r="AB116" s="188"/>
      <c r="AC116" s="188"/>
    </row>
    <row xmlns:x14ac="http://schemas.microsoft.com/office/spreadsheetml/2009/9/ac" r="117" s="185" customFormat="true" ht="12" x14ac:dyDescent="0.2">
      <c r="A117" s="183" t="s">
        <v>161</v>
      </c>
      <c r="B117" s="10">
        <v>2010</v>
      </c>
      <c r="C117" s="188" t="s">
        <v>16</v>
      </c>
      <c r="D117" s="10">
        <v>5854341</v>
      </c>
      <c r="E117" s="10"/>
      <c r="F117" s="10">
        <v>97.178571428571445</v>
      </c>
      <c r="G117" s="10"/>
      <c r="H117" s="10"/>
      <c r="I117" s="10">
        <v>2.8214285714285552</v>
      </c>
      <c r="J117" s="10">
        <v>97.178571428571445</v>
      </c>
      <c r="K117" s="10">
        <v>97.123611111111131</v>
      </c>
      <c r="L117" s="10">
        <v>97.123611111111131</v>
      </c>
      <c r="M117" s="10"/>
      <c r="N117" s="10"/>
      <c r="O117" s="10">
        <v>2.8763888888888691</v>
      </c>
      <c r="P117" s="10">
        <v>97.123611111111131</v>
      </c>
      <c r="Q117" s="10"/>
      <c r="R117" s="10"/>
      <c r="S117" s="10"/>
      <c r="T117" s="10"/>
      <c r="U117" s="10"/>
      <c r="V117" s="10">
        <v>100</v>
      </c>
      <c r="W117" s="188"/>
      <c r="X117" s="188"/>
      <c r="Y117" s="188"/>
      <c r="Z117" s="188"/>
      <c r="AA117" s="188"/>
      <c r="AB117" s="188"/>
      <c r="AC117" s="188"/>
    </row>
    <row xmlns:x14ac="http://schemas.microsoft.com/office/spreadsheetml/2009/9/ac" r="118" s="185" customFormat="true" ht="12" x14ac:dyDescent="0.2">
      <c r="A118" s="183" t="s">
        <v>161</v>
      </c>
      <c r="B118" s="10">
        <v>2011</v>
      </c>
      <c r="C118" s="188" t="s">
        <v>16</v>
      </c>
      <c r="D118" s="10">
        <v>5984641</v>
      </c>
      <c r="E118" s="10"/>
      <c r="F118" s="10">
        <v>97.372857142857129</v>
      </c>
      <c r="G118" s="10"/>
      <c r="H118" s="10"/>
      <c r="I118" s="10">
        <v>2.627142857142871</v>
      </c>
      <c r="J118" s="10">
        <v>97.372857142857129</v>
      </c>
      <c r="K118" s="10">
        <v>97.321111111111122</v>
      </c>
      <c r="L118" s="10">
        <v>97.321111111111122</v>
      </c>
      <c r="M118" s="10"/>
      <c r="N118" s="10"/>
      <c r="O118" s="10">
        <v>2.6788888888888782</v>
      </c>
      <c r="P118" s="10">
        <v>97.321111111111122</v>
      </c>
      <c r="Q118" s="10"/>
      <c r="R118" s="10"/>
      <c r="S118" s="10"/>
      <c r="T118" s="10"/>
      <c r="U118" s="10"/>
      <c r="V118" s="10">
        <v>100</v>
      </c>
      <c r="W118" s="188"/>
      <c r="X118" s="188"/>
      <c r="Y118" s="188"/>
      <c r="Z118" s="188"/>
      <c r="AA118" s="188"/>
      <c r="AB118" s="188"/>
      <c r="AC118" s="188"/>
      <c r="AD118" s="188"/>
    </row>
    <row xmlns:x14ac="http://schemas.microsoft.com/office/spreadsheetml/2009/9/ac" r="119" s="185" customFormat="true" ht="12" x14ac:dyDescent="0.2">
      <c r="A119" s="183" t="s">
        <v>161</v>
      </c>
      <c r="B119" s="10">
        <v>2012</v>
      </c>
      <c r="C119" s="188" t="s">
        <v>16</v>
      </c>
      <c r="D119" s="10">
        <v>6191882</v>
      </c>
      <c r="E119" s="10"/>
      <c r="F119" s="10">
        <v>97.567142857142869</v>
      </c>
      <c r="G119" s="10"/>
      <c r="H119" s="10"/>
      <c r="I119" s="10">
        <v>2.4328571428571308</v>
      </c>
      <c r="J119" s="10">
        <v>97.567142857142869</v>
      </c>
      <c r="K119" s="10">
        <v>97.518611111111113</v>
      </c>
      <c r="L119" s="10">
        <v>97.518611111111113</v>
      </c>
      <c r="M119" s="10"/>
      <c r="N119" s="10"/>
      <c r="O119" s="10">
        <v>2.4813888888888869</v>
      </c>
      <c r="P119" s="10">
        <v>97.518611111111113</v>
      </c>
      <c r="Q119" s="10"/>
      <c r="R119" s="10"/>
      <c r="S119" s="10"/>
      <c r="T119" s="10"/>
      <c r="U119" s="10"/>
      <c r="V119" s="10">
        <v>100</v>
      </c>
      <c r="W119" s="188"/>
      <c r="X119" s="188"/>
      <c r="Y119" s="188"/>
      <c r="Z119" s="188"/>
      <c r="AA119" s="188"/>
      <c r="AB119" s="188"/>
      <c r="AC119" s="188"/>
      <c r="AD119" s="188"/>
    </row>
    <row xmlns:x14ac="http://schemas.microsoft.com/office/spreadsheetml/2009/9/ac" r="120" s="185" customFormat="true" ht="12" x14ac:dyDescent="0.2">
      <c r="A120" s="183" t="s">
        <v>161</v>
      </c>
      <c r="B120" s="10">
        <v>2013</v>
      </c>
      <c r="C120" s="188" t="s">
        <v>16</v>
      </c>
      <c r="D120" s="10">
        <v>6409581</v>
      </c>
      <c r="E120" s="10"/>
      <c r="F120" s="10">
        <v>97.761428571428553</v>
      </c>
      <c r="G120" s="10"/>
      <c r="H120" s="10"/>
      <c r="I120" s="10">
        <v>2.2385714285714471</v>
      </c>
      <c r="J120" s="10">
        <v>97.761428571428553</v>
      </c>
      <c r="K120" s="10">
        <v>97.716111111111104</v>
      </c>
      <c r="L120" s="10">
        <v>97.716111111111104</v>
      </c>
      <c r="M120" s="10"/>
      <c r="N120" s="10"/>
      <c r="O120" s="10">
        <v>2.283888888888896</v>
      </c>
      <c r="P120" s="10">
        <v>97.716111111111104</v>
      </c>
      <c r="Q120" s="10"/>
      <c r="R120" s="10"/>
      <c r="S120" s="10"/>
      <c r="T120" s="10"/>
      <c r="U120" s="10"/>
      <c r="V120" s="10">
        <v>100</v>
      </c>
      <c r="W120" s="188"/>
      <c r="X120" s="188"/>
      <c r="Y120" s="188"/>
      <c r="Z120" s="188"/>
      <c r="AA120" s="188"/>
      <c r="AB120" s="188"/>
      <c r="AC120" s="188"/>
      <c r="AD120" s="188"/>
    </row>
    <row xmlns:x14ac="http://schemas.microsoft.com/office/spreadsheetml/2009/9/ac" r="121" s="185" customFormat="true" ht="12" x14ac:dyDescent="0.2">
      <c r="A121" s="183" t="s">
        <v>161</v>
      </c>
      <c r="B121" s="10">
        <v>2014</v>
      </c>
      <c r="C121" s="188" t="s">
        <v>16</v>
      </c>
      <c r="D121" s="10">
        <v>6607944</v>
      </c>
      <c r="E121" s="10"/>
      <c r="F121" s="10">
        <v>97.955714285714294</v>
      </c>
      <c r="G121" s="10"/>
      <c r="H121" s="10"/>
      <c r="I121" s="10">
        <v>2.044285714285706</v>
      </c>
      <c r="J121" s="10">
        <v>97.955714285714294</v>
      </c>
      <c r="K121" s="10">
        <v>97.913611111111095</v>
      </c>
      <c r="L121" s="10">
        <v>97.913611111111095</v>
      </c>
      <c r="M121" s="10"/>
      <c r="N121" s="10"/>
      <c r="O121" s="10">
        <v>2.0863888888889051</v>
      </c>
      <c r="P121" s="10">
        <v>97.913611111111095</v>
      </c>
      <c r="Q121" s="10"/>
      <c r="R121" s="10"/>
      <c r="S121" s="10"/>
      <c r="T121" s="10"/>
      <c r="U121" s="10"/>
      <c r="V121" s="10">
        <v>100</v>
      </c>
      <c r="W121" s="188"/>
      <c r="X121" s="188"/>
      <c r="Y121" s="188"/>
      <c r="Z121" s="188"/>
      <c r="AA121" s="188"/>
      <c r="AB121" s="188"/>
      <c r="AC121" s="188"/>
      <c r="AD121" s="188"/>
    </row>
    <row xmlns:x14ac="http://schemas.microsoft.com/office/spreadsheetml/2009/9/ac" r="122" s="185" customFormat="true" ht="12" x14ac:dyDescent="0.2">
      <c r="A122" s="183" t="s">
        <v>161</v>
      </c>
      <c r="B122" s="10">
        <v>2015</v>
      </c>
      <c r="C122" s="188" t="s">
        <v>16</v>
      </c>
      <c r="D122" s="10">
        <v>6813917</v>
      </c>
      <c r="E122" s="10"/>
      <c r="F122" s="10">
        <v>98.149999999999977</v>
      </c>
      <c r="G122" s="10"/>
      <c r="H122" s="10"/>
      <c r="I122" s="10">
        <v>1.850000000000023</v>
      </c>
      <c r="J122" s="10">
        <v>98.149999999999977</v>
      </c>
      <c r="K122" s="10">
        <v>98.111111111111086</v>
      </c>
      <c r="L122" s="10">
        <v>98.111111111111086</v>
      </c>
      <c r="M122" s="10"/>
      <c r="N122" s="10"/>
      <c r="O122" s="10">
        <v>1.8888888888889139</v>
      </c>
      <c r="P122" s="10">
        <v>98.111111111111086</v>
      </c>
      <c r="Q122" s="10"/>
      <c r="R122" s="10"/>
      <c r="S122" s="10"/>
      <c r="T122" s="10"/>
      <c r="U122" s="10"/>
      <c r="V122" s="10">
        <v>100</v>
      </c>
      <c r="W122" s="188"/>
      <c r="X122" s="188"/>
      <c r="Y122" s="188"/>
      <c r="Z122" s="188"/>
      <c r="AA122" s="188"/>
      <c r="AB122" s="188"/>
      <c r="AC122" s="188"/>
      <c r="AD122" s="188"/>
    </row>
    <row xmlns:x14ac="http://schemas.microsoft.com/office/spreadsheetml/2009/9/ac" r="123" s="185" customFormat="true" ht="12" x14ac:dyDescent="0.2">
      <c r="A123" s="183" t="s">
        <v>161</v>
      </c>
      <c r="B123" s="10">
        <v>2016</v>
      </c>
      <c r="C123" s="188" t="s">
        <v>16</v>
      </c>
      <c r="D123" s="10">
        <v>7037562</v>
      </c>
      <c r="E123" s="10"/>
      <c r="F123" s="10">
        <v>98.344285714285718</v>
      </c>
      <c r="G123" s="10"/>
      <c r="H123" s="10"/>
      <c r="I123" s="10">
        <v>1.6557142857142819</v>
      </c>
      <c r="J123" s="10">
        <v>98.344285714285718</v>
      </c>
      <c r="K123" s="10">
        <v>98.308611111111134</v>
      </c>
      <c r="L123" s="10">
        <v>98.308611111111134</v>
      </c>
      <c r="M123" s="10"/>
      <c r="N123" s="10"/>
      <c r="O123" s="10">
        <v>1.691388888888866</v>
      </c>
      <c r="P123" s="10">
        <v>98.308611111111134</v>
      </c>
      <c r="Q123" s="10"/>
      <c r="R123" s="10"/>
      <c r="S123" s="10"/>
      <c r="T123" s="10"/>
      <c r="U123" s="10"/>
      <c r="V123" s="10">
        <v>100</v>
      </c>
      <c r="W123" s="188"/>
      <c r="X123" s="188"/>
      <c r="Y123" s="188"/>
      <c r="Z123" s="188"/>
      <c r="AA123" s="188"/>
      <c r="AB123" s="188"/>
      <c r="AC123" s="188"/>
      <c r="AD123" s="188"/>
    </row>
    <row xmlns:x14ac="http://schemas.microsoft.com/office/spreadsheetml/2009/9/ac" r="124" s="185" customFormat="true" ht="12" x14ac:dyDescent="0.2">
      <c r="A124" s="183" t="s">
        <v>161</v>
      </c>
      <c r="B124" s="10">
        <v>2017</v>
      </c>
      <c r="C124" s="188" t="s">
        <v>16</v>
      </c>
      <c r="D124" s="10">
        <v>7249579</v>
      </c>
      <c r="E124" s="10"/>
      <c r="F124" s="10">
        <v>98.538571428571402</v>
      </c>
      <c r="G124" s="10"/>
      <c r="H124" s="10"/>
      <c r="I124" s="10">
        <v>1.4614285714285979</v>
      </c>
      <c r="J124" s="10">
        <v>98.538571428571402</v>
      </c>
      <c r="K124" s="10">
        <v>98.506111111111125</v>
      </c>
      <c r="L124" s="10">
        <v>98.506111111111125</v>
      </c>
      <c r="M124" s="10"/>
      <c r="N124" s="10"/>
      <c r="O124" s="10">
        <v>1.4938888888888751</v>
      </c>
      <c r="P124" s="10">
        <v>98.506111111111125</v>
      </c>
      <c r="Q124" s="10"/>
      <c r="R124" s="10"/>
      <c r="S124" s="10"/>
      <c r="T124" s="10"/>
      <c r="U124" s="10"/>
      <c r="V124" s="10">
        <v>100</v>
      </c>
      <c r="W124" s="188"/>
      <c r="X124" s="188"/>
      <c r="Y124" s="188"/>
      <c r="Z124" s="188"/>
      <c r="AA124" s="188"/>
      <c r="AB124" s="188"/>
      <c r="AC124" s="188"/>
      <c r="AD124" s="188"/>
    </row>
    <row xmlns:x14ac="http://schemas.microsoft.com/office/spreadsheetml/2009/9/ac" r="125" s="185" customFormat="true" ht="12" x14ac:dyDescent="0.2">
      <c r="A125" s="183" t="s">
        <v>161</v>
      </c>
      <c r="B125" s="10">
        <v>2018</v>
      </c>
      <c r="C125" s="188" t="s">
        <v>16</v>
      </c>
      <c r="D125" s="10">
        <v>7510395</v>
      </c>
      <c r="E125" s="10"/>
      <c r="F125" s="10">
        <v>98.732857142857142</v>
      </c>
      <c r="G125" s="10"/>
      <c r="H125" s="10"/>
      <c r="I125" s="10">
        <v>1.267142857142858</v>
      </c>
      <c r="J125" s="10">
        <v>98.732857142857142</v>
      </c>
      <c r="K125" s="10">
        <v>98.703611111111115</v>
      </c>
      <c r="L125" s="10">
        <v>98.703611111111115</v>
      </c>
      <c r="M125" s="10"/>
      <c r="N125" s="10"/>
      <c r="O125" s="10">
        <v>1.296388888888885</v>
      </c>
      <c r="P125" s="10">
        <v>98.703611111111115</v>
      </c>
      <c r="Q125" s="10"/>
      <c r="R125" s="10"/>
      <c r="S125" s="10"/>
      <c r="T125" s="10"/>
      <c r="U125" s="10"/>
      <c r="V125" s="10">
        <v>100</v>
      </c>
      <c r="W125" s="188"/>
      <c r="X125" s="188"/>
      <c r="Y125" s="188"/>
      <c r="Z125" s="188"/>
      <c r="AA125" s="188"/>
      <c r="AB125" s="188"/>
      <c r="AC125" s="188"/>
      <c r="AD125" s="188"/>
    </row>
    <row xmlns:x14ac="http://schemas.microsoft.com/office/spreadsheetml/2009/9/ac" r="126" s="185" customFormat="true" ht="12" x14ac:dyDescent="0.2">
      <c r="A126" s="183" t="s">
        <v>161</v>
      </c>
      <c r="B126" s="10">
        <v>2019</v>
      </c>
      <c r="C126" s="188" t="s">
        <v>16</v>
      </c>
      <c r="D126" s="10">
        <v>7666294</v>
      </c>
      <c r="E126" s="10"/>
      <c r="F126" s="10">
        <v>98.927142857142826</v>
      </c>
      <c r="G126" s="10"/>
      <c r="H126" s="10"/>
      <c r="I126" s="10">
        <v>1.072857142857174</v>
      </c>
      <c r="J126" s="10">
        <v>98.927142857142826</v>
      </c>
      <c r="K126" s="10">
        <v>98.901111111111106</v>
      </c>
      <c r="L126" s="10">
        <v>98.901111111111106</v>
      </c>
      <c r="M126" s="10"/>
      <c r="N126" s="10"/>
      <c r="O126" s="10">
        <v>1.0988888888888939</v>
      </c>
      <c r="P126" s="10">
        <v>98.901111111111106</v>
      </c>
      <c r="Q126" s="10"/>
      <c r="R126" s="10"/>
      <c r="S126" s="10"/>
      <c r="T126" s="10"/>
      <c r="U126" s="10"/>
      <c r="V126" s="10">
        <v>100</v>
      </c>
      <c r="W126" s="188"/>
      <c r="X126" s="188"/>
      <c r="Y126" s="188"/>
      <c r="Z126" s="188"/>
      <c r="AA126" s="188"/>
      <c r="AB126" s="188"/>
      <c r="AC126" s="188"/>
      <c r="AD126" s="188"/>
    </row>
    <row xmlns:x14ac="http://schemas.microsoft.com/office/spreadsheetml/2009/9/ac" r="127" s="185" customFormat="true" ht="12" x14ac:dyDescent="0.2">
      <c r="A127" s="183" t="s">
        <v>161</v>
      </c>
      <c r="B127" s="10">
        <v>2020</v>
      </c>
      <c r="C127" s="188" t="s">
        <v>16</v>
      </c>
      <c r="D127" s="10">
        <v>7664590</v>
      </c>
      <c r="E127" s="10"/>
      <c r="F127" s="10">
        <v>99.121428571428567</v>
      </c>
      <c r="G127" s="10"/>
      <c r="H127" s="10"/>
      <c r="I127" s="10">
        <v>0.87857142857143344</v>
      </c>
      <c r="J127" s="10">
        <v>99.121428571428567</v>
      </c>
      <c r="K127" s="10">
        <v>99.098611111111097</v>
      </c>
      <c r="L127" s="10">
        <v>99.098611111111097</v>
      </c>
      <c r="M127" s="10"/>
      <c r="N127" s="10"/>
      <c r="O127" s="10">
        <v>0.90138888888890278</v>
      </c>
      <c r="P127" s="10">
        <v>99.098611111111097</v>
      </c>
      <c r="Q127" s="10"/>
      <c r="R127" s="10"/>
      <c r="S127" s="10"/>
      <c r="T127" s="10"/>
      <c r="U127" s="10"/>
      <c r="V127" s="10">
        <v>100</v>
      </c>
      <c r="W127" s="188"/>
      <c r="X127" s="188"/>
      <c r="Y127" s="188"/>
      <c r="Z127" s="188"/>
      <c r="AA127" s="188"/>
      <c r="AB127" s="188"/>
      <c r="AC127" s="188"/>
      <c r="AD127" s="188"/>
    </row>
    <row xmlns:x14ac="http://schemas.microsoft.com/office/spreadsheetml/2009/9/ac" r="128" s="185" customFormat="true" ht="12" x14ac:dyDescent="0.2">
      <c r="A128" s="188" t="s">
        <v>161</v>
      </c>
      <c r="B128" s="10">
        <v>2021</v>
      </c>
      <c r="C128" s="188" t="s">
        <v>16</v>
      </c>
      <c r="D128" s="10">
        <v>7467976</v>
      </c>
      <c r="E128" s="10"/>
      <c r="F128" s="10">
        <v>99.315714285714307</v>
      </c>
      <c r="G128" s="10"/>
      <c r="H128" s="10"/>
      <c r="I128" s="10">
        <v>0.68428571428569285</v>
      </c>
      <c r="J128" s="10">
        <v>99.315714285714307</v>
      </c>
      <c r="K128" s="10">
        <v>99.296111111111088</v>
      </c>
      <c r="L128" s="10">
        <v>99.296111111111088</v>
      </c>
      <c r="M128" s="10"/>
      <c r="N128" s="10"/>
      <c r="O128" s="10">
        <v>0.70388888888891188</v>
      </c>
      <c r="P128" s="10">
        <v>99.296111111111088</v>
      </c>
      <c r="Q128" s="10"/>
      <c r="R128" s="10"/>
      <c r="S128" s="10"/>
      <c r="T128" s="10"/>
      <c r="U128" s="10"/>
      <c r="V128" s="10">
        <v>100</v>
      </c>
      <c r="W128" s="188"/>
      <c r="X128" s="188"/>
      <c r="Y128" s="188"/>
      <c r="Z128" s="188"/>
      <c r="AA128" s="188"/>
      <c r="AB128" s="188"/>
      <c r="AC128" s="188"/>
      <c r="AD128" s="188"/>
    </row>
    <row xmlns:x14ac="http://schemas.microsoft.com/office/spreadsheetml/2009/9/ac" r="129" s="185" customFormat="true" ht="12" x14ac:dyDescent="0.2">
      <c r="A129" s="188" t="s">
        <v>161</v>
      </c>
      <c r="B129" s="10">
        <v>2022</v>
      </c>
      <c r="C129" s="188" t="s">
        <v>16</v>
      </c>
      <c r="D129" s="10">
        <v>7164665</v>
      </c>
      <c r="E129" s="10"/>
      <c r="F129" s="10">
        <v>99.315714285714307</v>
      </c>
      <c r="G129" s="10"/>
      <c r="H129" s="10"/>
      <c r="I129" s="10">
        <v>0.68428571428569285</v>
      </c>
      <c r="J129" s="10">
        <v>99.315714285714307</v>
      </c>
      <c r="K129" s="10">
        <v>99.296111111111088</v>
      </c>
      <c r="L129" s="10">
        <v>99.296111111111088</v>
      </c>
      <c r="M129" s="10"/>
      <c r="N129" s="10"/>
      <c r="O129" s="10">
        <v>0.70388888888891188</v>
      </c>
      <c r="P129" s="10">
        <v>99.296111111111088</v>
      </c>
      <c r="Q129" s="10"/>
      <c r="R129" s="10"/>
      <c r="S129" s="10"/>
      <c r="T129" s="10"/>
      <c r="U129" s="10"/>
      <c r="V129" s="10">
        <v>100</v>
      </c>
      <c r="W129" s="188"/>
      <c r="X129" s="188"/>
      <c r="Y129" s="188"/>
      <c r="Z129" s="188"/>
      <c r="AA129" s="188"/>
      <c r="AB129" s="188"/>
      <c r="AC129" s="188"/>
      <c r="AD129" s="188"/>
    </row>
    <row xmlns:x14ac="http://schemas.microsoft.com/office/spreadsheetml/2009/9/ac" r="130" s="185" customFormat="true" ht="12" x14ac:dyDescent="0.2">
      <c r="A130" s="188" t="s">
        <v>161</v>
      </c>
      <c r="B130" s="10">
        <v>2023</v>
      </c>
      <c r="C130" s="188" t="s">
        <v>16</v>
      </c>
      <c r="D130" s="10">
        <v>6734584</v>
      </c>
      <c r="E130" s="10"/>
      <c r="F130" s="10">
        <v>99.315714285714307</v>
      </c>
      <c r="G130" s="10"/>
      <c r="H130" s="10"/>
      <c r="I130" s="10">
        <v>0.68428571428569285</v>
      </c>
      <c r="J130" s="10">
        <v>99.315714285714307</v>
      </c>
      <c r="K130" s="10">
        <v>99.296111111111088</v>
      </c>
      <c r="L130" s="10">
        <v>99.296111111111088</v>
      </c>
      <c r="M130" s="10"/>
      <c r="N130" s="10"/>
      <c r="O130" s="10">
        <v>0.70388888888891188</v>
      </c>
      <c r="P130" s="10">
        <v>99.296111111111088</v>
      </c>
      <c r="Q130" s="10"/>
      <c r="R130" s="10"/>
      <c r="S130" s="10"/>
      <c r="T130" s="10"/>
      <c r="U130" s="10"/>
      <c r="V130" s="10">
        <v>100</v>
      </c>
      <c r="W130" s="188"/>
      <c r="X130" s="188"/>
      <c r="Y130" s="188"/>
      <c r="Z130" s="188"/>
      <c r="AA130" s="188"/>
      <c r="AB130" s="188"/>
      <c r="AC130" s="188"/>
      <c r="AD130" s="188"/>
    </row>
    <row xmlns:x14ac="http://schemas.microsoft.com/office/spreadsheetml/2009/9/ac" r="131" s="185" customFormat="true" ht="12" x14ac:dyDescent="0.2">
      <c r="A131" s="188" t="s">
        <v>161</v>
      </c>
      <c r="B131" s="10">
        <v>2024</v>
      </c>
      <c r="C131" s="188" t="s">
        <v>16</v>
      </c>
      <c r="D131" s="10"/>
      <c r="E131" s="10"/>
      <c r="F131" s="10"/>
      <c r="G131" s="10"/>
      <c r="H131" s="10"/>
      <c r="I131" s="10"/>
      <c r="J131" s="10"/>
      <c r="K131" s="10"/>
      <c r="L131" s="10"/>
      <c r="M131" s="10"/>
      <c r="N131" s="10"/>
      <c r="O131" s="10"/>
      <c r="P131" s="10"/>
      <c r="Q131" s="10"/>
      <c r="R131" s="10"/>
      <c r="S131" s="10"/>
      <c r="T131" s="10"/>
      <c r="U131" s="10"/>
      <c r="V131" s="10"/>
      <c r="W131" s="188"/>
      <c r="X131" s="188"/>
      <c r="Y131" s="188"/>
      <c r="Z131" s="188"/>
      <c r="AA131" s="188"/>
      <c r="AB131" s="188"/>
      <c r="AC131" s="188"/>
      <c r="AD131" s="188"/>
    </row>
    <row xmlns:x14ac="http://schemas.microsoft.com/office/spreadsheetml/2009/9/ac" r="132" s="185" customFormat="true" ht="12" x14ac:dyDescent="0.2">
      <c r="A132" s="188" t="s">
        <v>161</v>
      </c>
      <c r="B132" s="10">
        <v>2025</v>
      </c>
      <c r="C132" s="188" t="s">
        <v>16</v>
      </c>
      <c r="D132" s="10"/>
      <c r="E132" s="10"/>
      <c r="F132" s="10"/>
      <c r="G132" s="10"/>
      <c r="H132" s="10"/>
      <c r="I132" s="10"/>
      <c r="J132" s="10"/>
      <c r="K132" s="10"/>
      <c r="L132" s="10"/>
      <c r="M132" s="10"/>
      <c r="N132" s="10"/>
      <c r="O132" s="10"/>
      <c r="P132" s="10"/>
      <c r="Q132" s="10"/>
      <c r="R132" s="10"/>
      <c r="S132" s="10"/>
      <c r="T132" s="10"/>
      <c r="U132" s="10"/>
      <c r="V132" s="10"/>
      <c r="W132" s="188"/>
      <c r="X132" s="188"/>
      <c r="Y132" s="188"/>
      <c r="Z132" s="188"/>
      <c r="AA132" s="188"/>
      <c r="AB132" s="188"/>
      <c r="AC132" s="188"/>
      <c r="AD132" s="188"/>
    </row>
    <row xmlns:x14ac="http://schemas.microsoft.com/office/spreadsheetml/2009/9/ac" r="133" s="185" customFormat="true" ht="12" x14ac:dyDescent="0.2">
      <c r="A133" s="188" t="s">
        <v>161</v>
      </c>
      <c r="B133" s="10">
        <v>2026</v>
      </c>
      <c r="C133" s="188" t="s">
        <v>16</v>
      </c>
      <c r="D133" s="10"/>
      <c r="E133" s="10"/>
      <c r="F133" s="10"/>
      <c r="G133" s="10"/>
      <c r="H133" s="10"/>
      <c r="I133" s="10"/>
      <c r="J133" s="10"/>
      <c r="K133" s="10"/>
      <c r="L133" s="10"/>
      <c r="M133" s="10"/>
      <c r="N133" s="10"/>
      <c r="O133" s="10"/>
      <c r="P133" s="10"/>
      <c r="Q133" s="10"/>
      <c r="R133" s="10"/>
      <c r="S133" s="10"/>
      <c r="T133" s="10"/>
      <c r="U133" s="10"/>
      <c r="V133" s="10"/>
      <c r="W133" s="188"/>
      <c r="X133" s="188"/>
      <c r="Y133" s="188"/>
      <c r="Z133" s="188"/>
      <c r="AA133" s="188"/>
      <c r="AB133" s="188"/>
      <c r="AC133" s="188"/>
      <c r="AD133" s="188"/>
    </row>
    <row xmlns:x14ac="http://schemas.microsoft.com/office/spreadsheetml/2009/9/ac" r="134" s="185" customFormat="true" ht="12" x14ac:dyDescent="0.2">
      <c r="A134" s="188" t="s">
        <v>161</v>
      </c>
      <c r="B134" s="10">
        <v>2027</v>
      </c>
      <c r="C134" s="188" t="s">
        <v>16</v>
      </c>
      <c r="D134" s="10"/>
      <c r="E134" s="10"/>
      <c r="F134" s="10"/>
      <c r="G134" s="10"/>
      <c r="H134" s="10"/>
      <c r="I134" s="10"/>
      <c r="J134" s="10"/>
      <c r="K134" s="10"/>
      <c r="L134" s="10"/>
      <c r="M134" s="10"/>
      <c r="N134" s="10"/>
      <c r="O134" s="10"/>
      <c r="P134" s="10"/>
      <c r="Q134" s="10"/>
      <c r="R134" s="10"/>
      <c r="S134" s="10"/>
      <c r="T134" s="10"/>
      <c r="U134" s="10"/>
      <c r="V134" s="10"/>
      <c r="W134" s="188"/>
      <c r="X134" s="188"/>
      <c r="Y134" s="188"/>
      <c r="Z134" s="188"/>
      <c r="AA134" s="188"/>
      <c r="AB134" s="188"/>
      <c r="AC134" s="188"/>
      <c r="AD134" s="188"/>
    </row>
    <row xmlns:x14ac="http://schemas.microsoft.com/office/spreadsheetml/2009/9/ac" r="135" s="185" customFormat="true" ht="12" x14ac:dyDescent="0.2">
      <c r="A135" s="188" t="s">
        <v>161</v>
      </c>
      <c r="B135" s="10">
        <v>2028</v>
      </c>
      <c r="C135" s="188" t="s">
        <v>16</v>
      </c>
      <c r="D135" s="10"/>
      <c r="E135" s="10"/>
      <c r="F135" s="10"/>
      <c r="G135" s="10"/>
      <c r="H135" s="10"/>
      <c r="I135" s="10"/>
      <c r="J135" s="10"/>
      <c r="K135" s="10"/>
      <c r="L135" s="10"/>
      <c r="M135" s="10"/>
      <c r="N135" s="10"/>
      <c r="O135" s="10"/>
      <c r="P135" s="10"/>
      <c r="Q135" s="10"/>
      <c r="R135" s="10"/>
      <c r="S135" s="10"/>
      <c r="T135" s="10"/>
      <c r="U135" s="10"/>
      <c r="V135" s="10"/>
      <c r="W135" s="188"/>
      <c r="X135" s="188"/>
      <c r="Y135" s="188"/>
      <c r="Z135" s="188"/>
      <c r="AA135" s="188"/>
      <c r="AB135" s="188"/>
      <c r="AC135" s="188"/>
      <c r="AD135" s="188"/>
    </row>
    <row xmlns:x14ac="http://schemas.microsoft.com/office/spreadsheetml/2009/9/ac" r="136" s="185" customFormat="true" ht="12" x14ac:dyDescent="0.2">
      <c r="A136" s="188" t="s">
        <v>161</v>
      </c>
      <c r="B136" s="10">
        <v>2029</v>
      </c>
      <c r="C136" s="188" t="s">
        <v>16</v>
      </c>
      <c r="D136" s="10"/>
      <c r="E136" s="10"/>
      <c r="F136" s="10"/>
      <c r="G136" s="10"/>
      <c r="H136" s="10"/>
      <c r="I136" s="10"/>
      <c r="J136" s="10"/>
      <c r="K136" s="10"/>
      <c r="L136" s="10"/>
      <c r="M136" s="10"/>
      <c r="N136" s="10"/>
      <c r="O136" s="10"/>
      <c r="P136" s="10"/>
      <c r="Q136" s="10"/>
      <c r="R136" s="10"/>
      <c r="S136" s="10"/>
      <c r="T136" s="10"/>
      <c r="U136" s="10"/>
      <c r="V136" s="10"/>
      <c r="W136" s="188"/>
      <c r="X136" s="188"/>
      <c r="Y136" s="188"/>
      <c r="Z136" s="188"/>
      <c r="AA136" s="188"/>
      <c r="AB136" s="188"/>
      <c r="AC136" s="188"/>
      <c r="AD136" s="188"/>
    </row>
    <row xmlns:x14ac="http://schemas.microsoft.com/office/spreadsheetml/2009/9/ac" r="137" s="185" customFormat="true" ht="12" x14ac:dyDescent="0.2">
      <c r="A137" s="188" t="s">
        <v>161</v>
      </c>
      <c r="B137" s="10">
        <v>2030</v>
      </c>
      <c r="C137" s="188" t="s">
        <v>16</v>
      </c>
      <c r="D137" s="10"/>
      <c r="E137" s="10"/>
      <c r="F137" s="10"/>
      <c r="G137" s="10"/>
      <c r="H137" s="10"/>
      <c r="I137" s="10"/>
      <c r="J137" s="10"/>
      <c r="K137" s="10"/>
      <c r="L137" s="10"/>
      <c r="M137" s="10"/>
      <c r="N137" s="10"/>
      <c r="O137" s="10"/>
      <c r="P137" s="10"/>
      <c r="Q137" s="10"/>
      <c r="R137" s="10"/>
      <c r="S137" s="10"/>
      <c r="T137" s="10"/>
      <c r="U137" s="10"/>
      <c r="V137" s="10"/>
      <c r="W137" s="188"/>
      <c r="X137" s="188"/>
      <c r="Y137" s="188"/>
      <c r="Z137" s="188"/>
      <c r="AA137" s="188"/>
      <c r="AB137" s="188"/>
      <c r="AC137" s="188"/>
      <c r="AD137" s="188"/>
    </row>
    <row xmlns:x14ac="http://schemas.microsoft.com/office/spreadsheetml/2009/9/ac" r="138" s="185" customFormat="true" ht="12" x14ac:dyDescent="0.2">
      <c r="A138" s="188" t="s">
        <v>161</v>
      </c>
      <c r="B138" s="10">
        <v>2000</v>
      </c>
      <c r="C138" s="188" t="s">
        <v>17</v>
      </c>
      <c r="D138" s="10">
        <v>5512331</v>
      </c>
      <c r="E138" s="10"/>
      <c r="F138" s="10"/>
      <c r="G138" s="10"/>
      <c r="H138" s="10"/>
      <c r="I138" s="10"/>
      <c r="J138" s="10">
        <v>100</v>
      </c>
      <c r="K138" s="10"/>
      <c r="L138" s="10"/>
      <c r="M138" s="10"/>
      <c r="N138" s="10"/>
      <c r="O138" s="10"/>
      <c r="P138" s="10">
        <v>100</v>
      </c>
      <c r="Q138" s="10"/>
      <c r="R138" s="10"/>
      <c r="S138" s="10"/>
      <c r="T138" s="10"/>
      <c r="U138" s="10"/>
      <c r="V138" s="10">
        <v>100</v>
      </c>
      <c r="W138" s="188"/>
      <c r="X138" s="188"/>
      <c r="Y138" s="188"/>
      <c r="Z138" s="188"/>
      <c r="AA138" s="188"/>
      <c r="AB138" s="188"/>
      <c r="AC138" s="188"/>
      <c r="AD138" s="188"/>
    </row>
    <row xmlns:x14ac="http://schemas.microsoft.com/office/spreadsheetml/2009/9/ac" r="139" s="185" customFormat="true" ht="12" x14ac:dyDescent="0.2">
      <c r="A139" s="188" t="s">
        <v>161</v>
      </c>
      <c r="B139" s="10">
        <v>2001</v>
      </c>
      <c r="C139" s="188" t="s">
        <v>17</v>
      </c>
      <c r="D139" s="10">
        <v>4949994</v>
      </c>
      <c r="E139" s="10"/>
      <c r="F139" s="10"/>
      <c r="G139" s="10"/>
      <c r="H139" s="10"/>
      <c r="I139" s="10"/>
      <c r="J139" s="10">
        <v>100</v>
      </c>
      <c r="K139" s="10"/>
      <c r="L139" s="10"/>
      <c r="M139" s="10"/>
      <c r="N139" s="10"/>
      <c r="O139" s="10"/>
      <c r="P139" s="10">
        <v>100</v>
      </c>
      <c r="Q139" s="10"/>
      <c r="R139" s="10"/>
      <c r="S139" s="10"/>
      <c r="T139" s="10"/>
      <c r="U139" s="10"/>
      <c r="V139" s="10">
        <v>100</v>
      </c>
      <c r="W139" s="188"/>
      <c r="X139" s="188"/>
      <c r="Y139" s="188"/>
      <c r="Z139" s="188"/>
      <c r="AA139" s="188"/>
      <c r="AB139" s="188"/>
      <c r="AC139" s="188"/>
      <c r="AD139" s="188"/>
    </row>
    <row xmlns:x14ac="http://schemas.microsoft.com/office/spreadsheetml/2009/9/ac" r="140" s="185" customFormat="true" ht="12" x14ac:dyDescent="0.2">
      <c r="A140" s="188" t="s">
        <v>161</v>
      </c>
      <c r="B140" s="10">
        <v>2002</v>
      </c>
      <c r="C140" s="188" t="s">
        <v>17</v>
      </c>
      <c r="D140" s="10">
        <v>4585568</v>
      </c>
      <c r="E140" s="10"/>
      <c r="F140" s="10"/>
      <c r="G140" s="10"/>
      <c r="H140" s="10"/>
      <c r="I140" s="10"/>
      <c r="J140" s="10">
        <v>100</v>
      </c>
      <c r="K140" s="10"/>
      <c r="L140" s="10"/>
      <c r="M140" s="10"/>
      <c r="N140" s="10"/>
      <c r="O140" s="10"/>
      <c r="P140" s="10">
        <v>100</v>
      </c>
      <c r="Q140" s="10"/>
      <c r="R140" s="10"/>
      <c r="S140" s="10"/>
      <c r="T140" s="10"/>
      <c r="U140" s="10"/>
      <c r="V140" s="10">
        <v>100</v>
      </c>
      <c r="W140" s="188"/>
      <c r="X140" s="188"/>
      <c r="Y140" s="188"/>
      <c r="Z140" s="188"/>
      <c r="AA140" s="188"/>
      <c r="AB140" s="188"/>
      <c r="AC140" s="188"/>
      <c r="AD140" s="188"/>
    </row>
    <row xmlns:x14ac="http://schemas.microsoft.com/office/spreadsheetml/2009/9/ac" r="141" s="185" customFormat="true" ht="12" x14ac:dyDescent="0.2">
      <c r="A141" s="188" t="s">
        <v>161</v>
      </c>
      <c r="B141" s="10">
        <v>2003</v>
      </c>
      <c r="C141" s="188" t="s">
        <v>17</v>
      </c>
      <c r="D141" s="10">
        <v>4288741</v>
      </c>
      <c r="E141" s="10"/>
      <c r="F141" s="10"/>
      <c r="G141" s="10"/>
      <c r="H141" s="10"/>
      <c r="I141" s="10"/>
      <c r="J141" s="10">
        <v>100</v>
      </c>
      <c r="K141" s="10"/>
      <c r="L141" s="10"/>
      <c r="M141" s="10"/>
      <c r="N141" s="10"/>
      <c r="O141" s="10"/>
      <c r="P141" s="10">
        <v>100</v>
      </c>
      <c r="Q141" s="10"/>
      <c r="R141" s="10"/>
      <c r="S141" s="10"/>
      <c r="T141" s="10"/>
      <c r="U141" s="10"/>
      <c r="V141" s="10">
        <v>100</v>
      </c>
      <c r="W141" s="188"/>
      <c r="X141" s="188"/>
      <c r="Y141" s="188"/>
      <c r="Z141" s="188"/>
      <c r="AA141" s="188"/>
      <c r="AB141" s="188"/>
      <c r="AC141" s="188"/>
      <c r="AD141" s="188"/>
    </row>
    <row xmlns:x14ac="http://schemas.microsoft.com/office/spreadsheetml/2009/9/ac" r="142" s="185" customFormat="true" ht="12" x14ac:dyDescent="0.2">
      <c r="A142" s="188" t="s">
        <v>161</v>
      </c>
      <c r="B142" s="10">
        <v>2004</v>
      </c>
      <c r="C142" s="188" t="s">
        <v>17</v>
      </c>
      <c r="D142" s="10">
        <v>5651673</v>
      </c>
      <c r="E142" s="10"/>
      <c r="F142" s="10"/>
      <c r="G142" s="10"/>
      <c r="H142" s="10"/>
      <c r="I142" s="10"/>
      <c r="J142" s="10">
        <v>100</v>
      </c>
      <c r="K142" s="10"/>
      <c r="L142" s="10"/>
      <c r="M142" s="10"/>
      <c r="N142" s="10"/>
      <c r="O142" s="10"/>
      <c r="P142" s="10">
        <v>100</v>
      </c>
      <c r="Q142" s="10"/>
      <c r="R142" s="10"/>
      <c r="S142" s="10"/>
      <c r="T142" s="10"/>
      <c r="U142" s="10"/>
      <c r="V142" s="10">
        <v>100</v>
      </c>
      <c r="W142" s="188"/>
      <c r="X142" s="188"/>
      <c r="Y142" s="188"/>
      <c r="Z142" s="188"/>
      <c r="AA142" s="188"/>
      <c r="AB142" s="188"/>
      <c r="AC142" s="188"/>
      <c r="AD142" s="188"/>
    </row>
    <row xmlns:x14ac="http://schemas.microsoft.com/office/spreadsheetml/2009/9/ac" r="143" s="185" customFormat="true" ht="12" x14ac:dyDescent="0.2">
      <c r="A143" s="188" t="s">
        <v>161</v>
      </c>
      <c r="B143" s="10">
        <v>2005</v>
      </c>
      <c r="C143" s="188" t="s">
        <v>17</v>
      </c>
      <c r="D143" s="10">
        <v>5500069</v>
      </c>
      <c r="E143" s="10"/>
      <c r="F143" s="10"/>
      <c r="G143" s="10"/>
      <c r="H143" s="10"/>
      <c r="I143" s="10"/>
      <c r="J143" s="10">
        <v>100</v>
      </c>
      <c r="K143" s="10"/>
      <c r="L143" s="10"/>
      <c r="M143" s="10"/>
      <c r="N143" s="10"/>
      <c r="O143" s="10"/>
      <c r="P143" s="10">
        <v>100</v>
      </c>
      <c r="Q143" s="10"/>
      <c r="R143" s="10"/>
      <c r="S143" s="10"/>
      <c r="T143" s="10"/>
      <c r="U143" s="10"/>
      <c r="V143" s="10">
        <v>100</v>
      </c>
      <c r="W143" s="188"/>
      <c r="X143" s="188"/>
      <c r="Y143" s="188"/>
      <c r="Z143" s="188"/>
      <c r="AA143" s="188"/>
      <c r="AB143" s="188"/>
      <c r="AC143" s="188"/>
      <c r="AD143" s="188"/>
    </row>
    <row xmlns:x14ac="http://schemas.microsoft.com/office/spreadsheetml/2009/9/ac" r="144" s="185" customFormat="true" ht="12" x14ac:dyDescent="0.2">
      <c r="A144" s="188" t="s">
        <v>161</v>
      </c>
      <c r="B144" s="10">
        <v>2006</v>
      </c>
      <c r="C144" s="188" t="s">
        <v>17</v>
      </c>
      <c r="D144" s="10">
        <v>5361848</v>
      </c>
      <c r="E144" s="10"/>
      <c r="F144" s="10"/>
      <c r="G144" s="10"/>
      <c r="H144" s="10"/>
      <c r="I144" s="10"/>
      <c r="J144" s="10">
        <v>100</v>
      </c>
      <c r="K144" s="10"/>
      <c r="L144" s="10"/>
      <c r="M144" s="10"/>
      <c r="N144" s="10"/>
      <c r="O144" s="10"/>
      <c r="P144" s="10">
        <v>100</v>
      </c>
      <c r="Q144" s="10"/>
      <c r="R144" s="10"/>
      <c r="S144" s="10"/>
      <c r="T144" s="10"/>
      <c r="U144" s="10"/>
      <c r="V144" s="10">
        <v>100</v>
      </c>
      <c r="W144" s="188"/>
      <c r="X144" s="188"/>
      <c r="Y144" s="188"/>
      <c r="Z144" s="188"/>
      <c r="AA144" s="188"/>
      <c r="AB144" s="188"/>
      <c r="AC144" s="188"/>
      <c r="AD144" s="188"/>
    </row>
    <row xmlns:x14ac="http://schemas.microsoft.com/office/spreadsheetml/2009/9/ac" r="145" s="185" customFormat="true" ht="12" x14ac:dyDescent="0.2">
      <c r="A145" s="188" t="s">
        <v>161</v>
      </c>
      <c r="B145" s="10">
        <v>2007</v>
      </c>
      <c r="C145" s="188" t="s">
        <v>17</v>
      </c>
      <c r="D145" s="10">
        <v>5222737</v>
      </c>
      <c r="E145" s="10"/>
      <c r="F145" s="10"/>
      <c r="G145" s="10"/>
      <c r="H145" s="10"/>
      <c r="I145" s="10"/>
      <c r="J145" s="10">
        <v>100</v>
      </c>
      <c r="K145" s="10"/>
      <c r="L145" s="10"/>
      <c r="M145" s="10"/>
      <c r="N145" s="10"/>
      <c r="O145" s="10"/>
      <c r="P145" s="10">
        <v>100</v>
      </c>
      <c r="Q145" s="10"/>
      <c r="R145" s="10"/>
      <c r="S145" s="10"/>
      <c r="T145" s="10"/>
      <c r="U145" s="10"/>
      <c r="V145" s="10">
        <v>100</v>
      </c>
      <c r="W145" s="188"/>
      <c r="X145" s="188"/>
      <c r="Y145" s="188"/>
      <c r="Z145" s="188"/>
      <c r="AA145" s="188"/>
      <c r="AB145" s="188"/>
      <c r="AC145" s="188"/>
      <c r="AD145" s="188"/>
    </row>
    <row xmlns:x14ac="http://schemas.microsoft.com/office/spreadsheetml/2009/9/ac" r="146" s="185" customFormat="true" ht="12" x14ac:dyDescent="0.2">
      <c r="A146" s="188" t="s">
        <v>161</v>
      </c>
      <c r="B146" s="10">
        <v>2008</v>
      </c>
      <c r="C146" s="188" t="s">
        <v>17</v>
      </c>
      <c r="D146" s="10">
        <v>5223744</v>
      </c>
      <c r="E146" s="10"/>
      <c r="F146" s="10"/>
      <c r="G146" s="10"/>
      <c r="H146" s="10"/>
      <c r="I146" s="10"/>
      <c r="J146" s="10">
        <v>100</v>
      </c>
      <c r="K146" s="10"/>
      <c r="L146" s="10"/>
      <c r="M146" s="10"/>
      <c r="N146" s="10"/>
      <c r="O146" s="10"/>
      <c r="P146" s="10">
        <v>100</v>
      </c>
      <c r="Q146" s="10"/>
      <c r="R146" s="10"/>
      <c r="S146" s="10"/>
      <c r="T146" s="10"/>
      <c r="U146" s="10"/>
      <c r="V146" s="10">
        <v>100</v>
      </c>
      <c r="W146" s="188"/>
      <c r="X146" s="188"/>
      <c r="Y146" s="188"/>
      <c r="Z146" s="188"/>
      <c r="AA146" s="188"/>
      <c r="AB146" s="188"/>
      <c r="AC146" s="188"/>
      <c r="AD146" s="188"/>
    </row>
    <row xmlns:x14ac="http://schemas.microsoft.com/office/spreadsheetml/2009/9/ac" r="147" s="185" customFormat="true" ht="12" x14ac:dyDescent="0.2">
      <c r="A147" s="188" t="s">
        <v>161</v>
      </c>
      <c r="B147" s="10">
        <v>2009</v>
      </c>
      <c r="C147" s="188" t="s">
        <v>17</v>
      </c>
      <c r="D147" s="10">
        <v>5260480</v>
      </c>
      <c r="E147" s="10"/>
      <c r="F147" s="10"/>
      <c r="G147" s="10"/>
      <c r="H147" s="10"/>
      <c r="I147" s="10"/>
      <c r="J147" s="10">
        <v>100</v>
      </c>
      <c r="K147" s="10"/>
      <c r="L147" s="10"/>
      <c r="M147" s="10"/>
      <c r="N147" s="10"/>
      <c r="O147" s="10"/>
      <c r="P147" s="10">
        <v>100</v>
      </c>
      <c r="Q147" s="10"/>
      <c r="R147" s="10"/>
      <c r="S147" s="10"/>
      <c r="T147" s="10"/>
      <c r="U147" s="10"/>
      <c r="V147" s="10">
        <v>100</v>
      </c>
      <c r="W147" s="188"/>
      <c r="X147" s="188"/>
      <c r="Y147" s="188"/>
      <c r="Z147" s="188"/>
      <c r="AA147" s="188"/>
      <c r="AB147" s="188"/>
      <c r="AC147" s="188"/>
      <c r="AD147" s="188"/>
    </row>
    <row xmlns:x14ac="http://schemas.microsoft.com/office/spreadsheetml/2009/9/ac" r="148" s="185" customFormat="true" ht="12" x14ac:dyDescent="0.2">
      <c r="A148" s="188" t="s">
        <v>161</v>
      </c>
      <c r="B148" s="10">
        <v>2010</v>
      </c>
      <c r="C148" s="188" t="s">
        <v>17</v>
      </c>
      <c r="D148" s="10">
        <v>5346531</v>
      </c>
      <c r="E148" s="10"/>
      <c r="F148" s="10"/>
      <c r="G148" s="10"/>
      <c r="H148" s="10"/>
      <c r="I148" s="10"/>
      <c r="J148" s="10">
        <v>100</v>
      </c>
      <c r="K148" s="10"/>
      <c r="L148" s="10"/>
      <c r="M148" s="10"/>
      <c r="N148" s="10"/>
      <c r="O148" s="10"/>
      <c r="P148" s="10">
        <v>100</v>
      </c>
      <c r="Q148" s="10"/>
      <c r="R148" s="10"/>
      <c r="S148" s="10"/>
      <c r="T148" s="10"/>
      <c r="U148" s="10"/>
      <c r="V148" s="10">
        <v>100</v>
      </c>
      <c r="W148" s="188"/>
      <c r="X148" s="188"/>
      <c r="Y148" s="188"/>
      <c r="Z148" s="188"/>
      <c r="AA148" s="188"/>
      <c r="AB148" s="188"/>
      <c r="AC148" s="188"/>
      <c r="AD148" s="188"/>
    </row>
    <row xmlns:x14ac="http://schemas.microsoft.com/office/spreadsheetml/2009/9/ac" r="149" s="185" customFormat="true" ht="12" x14ac:dyDescent="0.2">
      <c r="A149" s="188" t="s">
        <v>161</v>
      </c>
      <c r="B149" s="10">
        <v>2011</v>
      </c>
      <c r="C149" s="188" t="s">
        <v>17</v>
      </c>
      <c r="D149" s="10">
        <v>5542434</v>
      </c>
      <c r="E149" s="10"/>
      <c r="F149" s="10"/>
      <c r="G149" s="10"/>
      <c r="H149" s="10"/>
      <c r="I149" s="10"/>
      <c r="J149" s="10">
        <v>100</v>
      </c>
      <c r="K149" s="10"/>
      <c r="L149" s="10"/>
      <c r="M149" s="10"/>
      <c r="N149" s="10"/>
      <c r="O149" s="10"/>
      <c r="P149" s="10">
        <v>100</v>
      </c>
      <c r="Q149" s="10"/>
      <c r="R149" s="10"/>
      <c r="S149" s="10"/>
      <c r="T149" s="10"/>
      <c r="U149" s="10"/>
      <c r="V149" s="10">
        <v>100</v>
      </c>
      <c r="W149" s="188"/>
      <c r="X149" s="188"/>
      <c r="Y149" s="188"/>
      <c r="Z149" s="188"/>
      <c r="AA149" s="188"/>
      <c r="AB149" s="188"/>
      <c r="AC149" s="188"/>
      <c r="AD149" s="188"/>
    </row>
    <row xmlns:x14ac="http://schemas.microsoft.com/office/spreadsheetml/2009/9/ac" r="150" s="185" customFormat="true" ht="12" x14ac:dyDescent="0.2">
      <c r="A150" s="188" t="s">
        <v>161</v>
      </c>
      <c r="B150" s="10">
        <v>2012</v>
      </c>
      <c r="C150" s="188" t="s">
        <v>17</v>
      </c>
      <c r="D150" s="10">
        <v>5664291</v>
      </c>
      <c r="E150" s="10"/>
      <c r="F150" s="10"/>
      <c r="G150" s="10"/>
      <c r="H150" s="10"/>
      <c r="I150" s="10"/>
      <c r="J150" s="10">
        <v>100</v>
      </c>
      <c r="K150" s="10"/>
      <c r="L150" s="10"/>
      <c r="M150" s="10"/>
      <c r="N150" s="10"/>
      <c r="O150" s="10"/>
      <c r="P150" s="10">
        <v>100</v>
      </c>
      <c r="Q150" s="10"/>
      <c r="R150" s="10"/>
      <c r="S150" s="10"/>
      <c r="T150" s="10"/>
      <c r="U150" s="10"/>
      <c r="V150" s="10">
        <v>100</v>
      </c>
      <c r="W150" s="188"/>
      <c r="X150" s="188"/>
      <c r="Y150" s="188"/>
      <c r="Z150" s="188"/>
      <c r="AA150" s="188"/>
      <c r="AB150" s="188"/>
      <c r="AC150" s="188"/>
      <c r="AD150" s="188"/>
    </row>
    <row xmlns:x14ac="http://schemas.microsoft.com/office/spreadsheetml/2009/9/ac" r="151" s="185" customFormat="true" ht="12" x14ac:dyDescent="0.2">
      <c r="A151" s="188" t="s">
        <v>161</v>
      </c>
      <c r="B151" s="10">
        <v>2013</v>
      </c>
      <c r="C151" s="188" t="s">
        <v>17</v>
      </c>
      <c r="D151" s="10">
        <v>5817693</v>
      </c>
      <c r="E151" s="10"/>
      <c r="F151" s="10"/>
      <c r="G151" s="10"/>
      <c r="H151" s="10"/>
      <c r="I151" s="10"/>
      <c r="J151" s="10">
        <v>100</v>
      </c>
      <c r="K151" s="10"/>
      <c r="L151" s="10"/>
      <c r="M151" s="10"/>
      <c r="N151" s="10"/>
      <c r="O151" s="10"/>
      <c r="P151" s="10">
        <v>100</v>
      </c>
      <c r="Q151" s="10"/>
      <c r="R151" s="10"/>
      <c r="S151" s="10"/>
      <c r="T151" s="10"/>
      <c r="U151" s="10"/>
      <c r="V151" s="10">
        <v>100</v>
      </c>
      <c r="W151" s="188"/>
      <c r="X151" s="188"/>
      <c r="Y151" s="188"/>
      <c r="Z151" s="188"/>
      <c r="AA151" s="188"/>
      <c r="AB151" s="188"/>
      <c r="AC151" s="188"/>
      <c r="AD151" s="188"/>
    </row>
    <row xmlns:x14ac="http://schemas.microsoft.com/office/spreadsheetml/2009/9/ac" r="152" s="185" customFormat="true" ht="12" x14ac:dyDescent="0.2">
      <c r="A152" s="188" t="s">
        <v>161</v>
      </c>
      <c r="B152" s="10">
        <v>2014</v>
      </c>
      <c r="C152" s="188" t="s">
        <v>17</v>
      </c>
      <c r="D152" s="10">
        <v>5874539</v>
      </c>
      <c r="E152" s="10"/>
      <c r="F152" s="10"/>
      <c r="G152" s="10"/>
      <c r="H152" s="10"/>
      <c r="I152" s="10"/>
      <c r="J152" s="10">
        <v>100</v>
      </c>
      <c r="K152" s="10"/>
      <c r="L152" s="10"/>
      <c r="M152" s="10"/>
      <c r="N152" s="10"/>
      <c r="O152" s="10"/>
      <c r="P152" s="10">
        <v>100</v>
      </c>
      <c r="Q152" s="10"/>
      <c r="R152" s="10"/>
      <c r="S152" s="10"/>
      <c r="T152" s="10"/>
      <c r="U152" s="10"/>
      <c r="V152" s="10">
        <v>100</v>
      </c>
      <c r="W152" s="188"/>
      <c r="X152" s="188"/>
      <c r="Y152" s="188"/>
      <c r="Z152" s="188"/>
      <c r="AA152" s="188"/>
      <c r="AB152" s="188"/>
      <c r="AC152" s="188"/>
      <c r="AD152" s="188"/>
    </row>
    <row xmlns:x14ac="http://schemas.microsoft.com/office/spreadsheetml/2009/9/ac" r="153" s="185" customFormat="true" ht="12" x14ac:dyDescent="0.2">
      <c r="A153" s="188" t="s">
        <v>161</v>
      </c>
      <c r="B153" s="10">
        <v>2015</v>
      </c>
      <c r="C153" s="188" t="s">
        <v>17</v>
      </c>
      <c r="D153" s="10">
        <v>6007824</v>
      </c>
      <c r="E153" s="10"/>
      <c r="F153" s="10"/>
      <c r="G153" s="10"/>
      <c r="H153" s="10"/>
      <c r="I153" s="10"/>
      <c r="J153" s="10">
        <v>100</v>
      </c>
      <c r="K153" s="10"/>
      <c r="L153" s="10"/>
      <c r="M153" s="10"/>
      <c r="N153" s="10"/>
      <c r="O153" s="10"/>
      <c r="P153" s="10">
        <v>100</v>
      </c>
      <c r="Q153" s="10"/>
      <c r="R153" s="10"/>
      <c r="S153" s="10"/>
      <c r="T153" s="10"/>
      <c r="U153" s="10"/>
      <c r="V153" s="10">
        <v>100</v>
      </c>
      <c r="W153" s="188"/>
      <c r="X153" s="188"/>
      <c r="Y153" s="188"/>
      <c r="Z153" s="188"/>
      <c r="AA153" s="188"/>
      <c r="AB153" s="188"/>
      <c r="AC153" s="188"/>
      <c r="AD153" s="188"/>
    </row>
    <row xmlns:x14ac="http://schemas.microsoft.com/office/spreadsheetml/2009/9/ac" r="154" s="185" customFormat="true" ht="12" x14ac:dyDescent="0.2">
      <c r="A154" s="188" t="s">
        <v>161</v>
      </c>
      <c r="B154" s="10">
        <v>2016</v>
      </c>
      <c r="C154" s="188" t="s">
        <v>17</v>
      </c>
      <c r="D154" s="10">
        <v>6216592</v>
      </c>
      <c r="E154" s="10"/>
      <c r="F154" s="10"/>
      <c r="G154" s="10"/>
      <c r="H154" s="10"/>
      <c r="I154" s="10"/>
      <c r="J154" s="10">
        <v>100</v>
      </c>
      <c r="K154" s="10"/>
      <c r="L154" s="10"/>
      <c r="M154" s="10"/>
      <c r="N154" s="10"/>
      <c r="O154" s="10"/>
      <c r="P154" s="10">
        <v>100</v>
      </c>
      <c r="Q154" s="10"/>
      <c r="R154" s="10"/>
      <c r="S154" s="10"/>
      <c r="T154" s="10"/>
      <c r="U154" s="10"/>
      <c r="V154" s="10">
        <v>100</v>
      </c>
      <c r="W154" s="188"/>
      <c r="X154" s="188"/>
      <c r="Y154" s="188"/>
      <c r="Z154" s="188"/>
      <c r="AA154" s="188"/>
      <c r="AB154" s="188"/>
      <c r="AC154" s="188"/>
      <c r="AD154" s="188"/>
    </row>
    <row xmlns:x14ac="http://schemas.microsoft.com/office/spreadsheetml/2009/9/ac" r="155" s="185" customFormat="true" ht="12" x14ac:dyDescent="0.2">
      <c r="A155" s="188" t="s">
        <v>161</v>
      </c>
      <c r="B155" s="10">
        <v>2017</v>
      </c>
      <c r="C155" s="188" t="s">
        <v>17</v>
      </c>
      <c r="D155" s="10">
        <v>6435453</v>
      </c>
      <c r="E155" s="10"/>
      <c r="F155" s="10"/>
      <c r="G155" s="10"/>
      <c r="H155" s="10"/>
      <c r="I155" s="10"/>
      <c r="J155" s="10">
        <v>100</v>
      </c>
      <c r="K155" s="10"/>
      <c r="L155" s="10"/>
      <c r="M155" s="10"/>
      <c r="N155" s="10"/>
      <c r="O155" s="10"/>
      <c r="P155" s="10">
        <v>100</v>
      </c>
      <c r="Q155" s="10"/>
      <c r="R155" s="10"/>
      <c r="S155" s="10"/>
      <c r="T155" s="10"/>
      <c r="U155" s="10"/>
      <c r="V155" s="10">
        <v>100</v>
      </c>
      <c r="W155" s="188"/>
      <c r="X155" s="188"/>
      <c r="Y155" s="188"/>
      <c r="Z155" s="188"/>
      <c r="AA155" s="188"/>
      <c r="AB155" s="188"/>
      <c r="AC155" s="188"/>
      <c r="AD155" s="188"/>
    </row>
    <row xmlns:x14ac="http://schemas.microsoft.com/office/spreadsheetml/2009/9/ac" r="156" s="185" customFormat="true" ht="12" x14ac:dyDescent="0.2">
      <c r="A156" s="188" t="s">
        <v>161</v>
      </c>
      <c r="B156" s="10">
        <v>2018</v>
      </c>
      <c r="C156" s="188" t="s">
        <v>17</v>
      </c>
      <c r="D156" s="10">
        <v>6634506</v>
      </c>
      <c r="E156" s="10"/>
      <c r="F156" s="10"/>
      <c r="G156" s="10"/>
      <c r="H156" s="10"/>
      <c r="I156" s="10"/>
      <c r="J156" s="10">
        <v>100</v>
      </c>
      <c r="K156" s="10"/>
      <c r="L156" s="10"/>
      <c r="M156" s="10"/>
      <c r="N156" s="10"/>
      <c r="O156" s="10"/>
      <c r="P156" s="10">
        <v>100</v>
      </c>
      <c r="Q156" s="10"/>
      <c r="R156" s="10"/>
      <c r="S156" s="10"/>
      <c r="T156" s="10"/>
      <c r="U156" s="10"/>
      <c r="V156" s="10">
        <v>100</v>
      </c>
      <c r="W156" s="188"/>
      <c r="X156" s="188"/>
      <c r="Y156" s="188"/>
      <c r="Z156" s="188"/>
      <c r="AA156" s="188"/>
      <c r="AB156" s="188"/>
      <c r="AC156" s="188"/>
      <c r="AD156" s="188"/>
    </row>
    <row xmlns:x14ac="http://schemas.microsoft.com/office/spreadsheetml/2009/9/ac" r="157" s="185" customFormat="true" ht="12" x14ac:dyDescent="0.2">
      <c r="A157" s="188" t="s">
        <v>161</v>
      </c>
      <c r="B157" s="10">
        <v>2019</v>
      </c>
      <c r="C157" s="188" t="s">
        <v>17</v>
      </c>
      <c r="D157" s="10">
        <v>6840689</v>
      </c>
      <c r="E157" s="10"/>
      <c r="F157" s="10"/>
      <c r="G157" s="10"/>
      <c r="H157" s="10"/>
      <c r="I157" s="10"/>
      <c r="J157" s="10">
        <v>100</v>
      </c>
      <c r="K157" s="10"/>
      <c r="L157" s="10"/>
      <c r="M157" s="10"/>
      <c r="N157" s="10"/>
      <c r="O157" s="10"/>
      <c r="P157" s="10">
        <v>100</v>
      </c>
      <c r="Q157" s="10"/>
      <c r="R157" s="10"/>
      <c r="S157" s="10"/>
      <c r="T157" s="10"/>
      <c r="U157" s="10"/>
      <c r="V157" s="10">
        <v>100</v>
      </c>
      <c r="W157" s="188"/>
      <c r="X157" s="188"/>
      <c r="Y157" s="188"/>
      <c r="Z157" s="188"/>
      <c r="AA157" s="188"/>
      <c r="AB157" s="188"/>
      <c r="AC157" s="188"/>
      <c r="AD157" s="188"/>
    </row>
    <row xmlns:x14ac="http://schemas.microsoft.com/office/spreadsheetml/2009/9/ac" r="158" s="185" customFormat="true" ht="12" x14ac:dyDescent="0.2">
      <c r="A158" s="188" t="s">
        <v>161</v>
      </c>
      <c r="B158" s="10">
        <v>2020</v>
      </c>
      <c r="C158" s="188" t="s">
        <v>17</v>
      </c>
      <c r="D158" s="10">
        <v>7063045</v>
      </c>
      <c r="E158" s="10"/>
      <c r="F158" s="10"/>
      <c r="G158" s="10"/>
      <c r="H158" s="10"/>
      <c r="I158" s="10"/>
      <c r="J158" s="10">
        <v>100</v>
      </c>
      <c r="K158" s="10"/>
      <c r="L158" s="10"/>
      <c r="M158" s="10"/>
      <c r="N158" s="10"/>
      <c r="O158" s="10"/>
      <c r="P158" s="10">
        <v>100</v>
      </c>
      <c r="Q158" s="10"/>
      <c r="R158" s="10"/>
      <c r="S158" s="10"/>
      <c r="T158" s="10"/>
      <c r="U158" s="10"/>
      <c r="V158" s="10">
        <v>100</v>
      </c>
      <c r="W158" s="188"/>
      <c r="X158" s="188"/>
      <c r="Y158" s="188"/>
      <c r="Z158" s="188"/>
      <c r="AA158" s="188"/>
      <c r="AB158" s="188"/>
      <c r="AC158" s="188"/>
      <c r="AD158" s="188"/>
    </row>
    <row xmlns:x14ac="http://schemas.microsoft.com/office/spreadsheetml/2009/9/ac" r="159" s="185" customFormat="true" ht="12" x14ac:dyDescent="0.2">
      <c r="A159" s="188" t="s">
        <v>161</v>
      </c>
      <c r="B159" s="10">
        <v>2021</v>
      </c>
      <c r="C159" s="188" t="s">
        <v>17</v>
      </c>
      <c r="D159" s="10">
        <v>7274135</v>
      </c>
      <c r="E159" s="10"/>
      <c r="F159" s="10"/>
      <c r="G159" s="10"/>
      <c r="H159" s="10"/>
      <c r="I159" s="10"/>
      <c r="J159" s="10">
        <v>100</v>
      </c>
      <c r="K159" s="10"/>
      <c r="L159" s="10"/>
      <c r="M159" s="10"/>
      <c r="N159" s="10"/>
      <c r="O159" s="10"/>
      <c r="P159" s="10">
        <v>100</v>
      </c>
      <c r="Q159" s="10"/>
      <c r="R159" s="10"/>
      <c r="S159" s="10"/>
      <c r="T159" s="10"/>
      <c r="U159" s="10"/>
      <c r="V159" s="10">
        <v>100</v>
      </c>
      <c r="W159" s="188"/>
      <c r="X159" s="188"/>
      <c r="Y159" s="188"/>
      <c r="Z159" s="188"/>
      <c r="AA159" s="188"/>
      <c r="AB159" s="188"/>
      <c r="AC159" s="188"/>
      <c r="AD159" s="188"/>
    </row>
    <row xmlns:x14ac="http://schemas.microsoft.com/office/spreadsheetml/2009/9/ac" r="160" s="185" customFormat="true" ht="12" x14ac:dyDescent="0.2">
      <c r="A160" s="188" t="s">
        <v>161</v>
      </c>
      <c r="B160" s="10">
        <v>2022</v>
      </c>
      <c r="C160" s="188" t="s">
        <v>17</v>
      </c>
      <c r="D160" s="10">
        <v>7534136</v>
      </c>
      <c r="E160" s="10"/>
      <c r="F160" s="10"/>
      <c r="G160" s="10"/>
      <c r="H160" s="10"/>
      <c r="I160" s="10"/>
      <c r="J160" s="10">
        <v>100</v>
      </c>
      <c r="K160" s="10"/>
      <c r="L160" s="10"/>
      <c r="M160" s="10"/>
      <c r="N160" s="10"/>
      <c r="O160" s="10"/>
      <c r="P160" s="10">
        <v>100</v>
      </c>
      <c r="Q160" s="10"/>
      <c r="R160" s="10"/>
      <c r="S160" s="10"/>
      <c r="T160" s="10"/>
      <c r="U160" s="10"/>
      <c r="V160" s="10">
        <v>100</v>
      </c>
      <c r="W160" s="188"/>
      <c r="X160" s="188"/>
      <c r="Y160" s="188"/>
      <c r="Z160" s="188"/>
      <c r="AA160" s="188"/>
      <c r="AB160" s="188"/>
      <c r="AC160" s="188"/>
      <c r="AD160" s="188"/>
    </row>
    <row xmlns:x14ac="http://schemas.microsoft.com/office/spreadsheetml/2009/9/ac" r="161" s="185" customFormat="true" ht="12" x14ac:dyDescent="0.2">
      <c r="A161" s="188" t="s">
        <v>161</v>
      </c>
      <c r="B161" s="10">
        <v>2023</v>
      </c>
      <c r="C161" s="188" t="s">
        <v>17</v>
      </c>
      <c r="D161" s="10">
        <v>7700228</v>
      </c>
      <c r="E161" s="10"/>
      <c r="F161" s="10"/>
      <c r="G161" s="10"/>
      <c r="H161" s="10"/>
      <c r="I161" s="10"/>
      <c r="J161" s="10">
        <v>100</v>
      </c>
      <c r="K161" s="10"/>
      <c r="L161" s="10"/>
      <c r="M161" s="10"/>
      <c r="N161" s="10"/>
      <c r="O161" s="10"/>
      <c r="P161" s="10">
        <v>100</v>
      </c>
      <c r="Q161" s="10"/>
      <c r="R161" s="10"/>
      <c r="S161" s="10"/>
      <c r="T161" s="10"/>
      <c r="U161" s="10"/>
      <c r="V161" s="10">
        <v>100</v>
      </c>
      <c r="W161" s="188"/>
      <c r="X161" s="188"/>
      <c r="Y161" s="188"/>
      <c r="Z161" s="188"/>
      <c r="AA161" s="188"/>
      <c r="AB161" s="188"/>
      <c r="AC161" s="188"/>
      <c r="AD161" s="188"/>
    </row>
    <row xmlns:x14ac="http://schemas.microsoft.com/office/spreadsheetml/2009/9/ac" r="162" s="185" customFormat="true" ht="12" x14ac:dyDescent="0.2">
      <c r="A162" s="188" t="s">
        <v>161</v>
      </c>
      <c r="B162" s="10">
        <v>2024</v>
      </c>
      <c r="C162" s="188" t="s">
        <v>17</v>
      </c>
      <c r="D162" s="10"/>
      <c r="E162" s="10"/>
      <c r="F162" s="10"/>
      <c r="G162" s="10"/>
      <c r="H162" s="10"/>
      <c r="I162" s="10"/>
      <c r="J162" s="10"/>
      <c r="K162" s="10"/>
      <c r="L162" s="10"/>
      <c r="M162" s="10"/>
      <c r="N162" s="10"/>
      <c r="O162" s="10"/>
      <c r="P162" s="10"/>
      <c r="Q162" s="10"/>
      <c r="R162" s="10"/>
      <c r="S162" s="10"/>
      <c r="T162" s="10"/>
      <c r="U162" s="10"/>
      <c r="V162" s="10"/>
      <c r="W162" s="188"/>
      <c r="X162" s="188"/>
      <c r="Y162" s="188"/>
      <c r="Z162" s="188"/>
      <c r="AA162" s="188"/>
      <c r="AB162" s="188"/>
      <c r="AC162" s="188"/>
      <c r="AD162" s="188"/>
    </row>
    <row xmlns:x14ac="http://schemas.microsoft.com/office/spreadsheetml/2009/9/ac" r="163" s="185" customFormat="true" ht="12" x14ac:dyDescent="0.2">
      <c r="A163" s="188" t="s">
        <v>161</v>
      </c>
      <c r="B163" s="10">
        <v>2025</v>
      </c>
      <c r="C163" s="188" t="s">
        <v>17</v>
      </c>
      <c r="D163" s="10"/>
      <c r="E163" s="10"/>
      <c r="F163" s="10"/>
      <c r="G163" s="10"/>
      <c r="H163" s="10"/>
      <c r="I163" s="10"/>
      <c r="J163" s="10"/>
      <c r="K163" s="10"/>
      <c r="L163" s="10"/>
      <c r="M163" s="10"/>
      <c r="N163" s="10"/>
      <c r="O163" s="10"/>
      <c r="P163" s="10"/>
      <c r="Q163" s="10"/>
      <c r="R163" s="10"/>
      <c r="S163" s="10"/>
      <c r="T163" s="10"/>
      <c r="U163" s="10"/>
      <c r="V163" s="10"/>
      <c r="W163" s="188"/>
      <c r="X163" s="188"/>
      <c r="Y163" s="188"/>
      <c r="Z163" s="188"/>
      <c r="AA163" s="188"/>
      <c r="AB163" s="188"/>
      <c r="AC163" s="188"/>
      <c r="AD163" s="188"/>
    </row>
    <row xmlns:x14ac="http://schemas.microsoft.com/office/spreadsheetml/2009/9/ac" r="164" s="185" customFormat="true" ht="12" x14ac:dyDescent="0.2">
      <c r="A164" s="188" t="s">
        <v>161</v>
      </c>
      <c r="B164" s="10">
        <v>2026</v>
      </c>
      <c r="C164" s="188" t="s">
        <v>17</v>
      </c>
      <c r="D164" s="10"/>
      <c r="E164" s="10"/>
      <c r="F164" s="10"/>
      <c r="G164" s="10"/>
      <c r="H164" s="10"/>
      <c r="I164" s="10"/>
      <c r="J164" s="10"/>
      <c r="K164" s="10"/>
      <c r="L164" s="10"/>
      <c r="M164" s="10"/>
      <c r="N164" s="10"/>
      <c r="O164" s="10"/>
      <c r="P164" s="10"/>
      <c r="Q164" s="10"/>
      <c r="R164" s="10"/>
      <c r="S164" s="10"/>
      <c r="T164" s="10"/>
      <c r="U164" s="10"/>
      <c r="V164" s="10"/>
      <c r="W164" s="188"/>
      <c r="X164" s="188"/>
      <c r="Y164" s="188"/>
      <c r="Z164" s="188"/>
      <c r="AA164" s="188"/>
      <c r="AB164" s="188"/>
      <c r="AC164" s="188"/>
      <c r="AD164" s="188"/>
    </row>
    <row xmlns:x14ac="http://schemas.microsoft.com/office/spreadsheetml/2009/9/ac" r="165" s="185" customFormat="true" ht="12" x14ac:dyDescent="0.2">
      <c r="A165" s="188" t="s">
        <v>161</v>
      </c>
      <c r="B165" s="10">
        <v>2027</v>
      </c>
      <c r="C165" s="188" t="s">
        <v>17</v>
      </c>
      <c r="D165" s="10"/>
      <c r="E165" s="10"/>
      <c r="F165" s="10"/>
      <c r="G165" s="10"/>
      <c r="H165" s="10"/>
      <c r="I165" s="10"/>
      <c r="J165" s="10"/>
      <c r="K165" s="10"/>
      <c r="L165" s="10"/>
      <c r="M165" s="10"/>
      <c r="N165" s="10"/>
      <c r="O165" s="10"/>
      <c r="P165" s="10"/>
      <c r="Q165" s="10"/>
      <c r="R165" s="10"/>
      <c r="S165" s="10"/>
      <c r="T165" s="10"/>
      <c r="U165" s="10"/>
      <c r="V165" s="10"/>
      <c r="W165" s="188"/>
      <c r="X165" s="188"/>
      <c r="Y165" s="188"/>
      <c r="Z165" s="188"/>
      <c r="AA165" s="188"/>
      <c r="AB165" s="188"/>
      <c r="AC165" s="188"/>
      <c r="AD165" s="188"/>
    </row>
    <row xmlns:x14ac="http://schemas.microsoft.com/office/spreadsheetml/2009/9/ac" r="166" s="185" customFormat="true" ht="12" x14ac:dyDescent="0.2">
      <c r="A166" s="188" t="s">
        <v>161</v>
      </c>
      <c r="B166" s="10">
        <v>2028</v>
      </c>
      <c r="C166" s="188" t="s">
        <v>17</v>
      </c>
      <c r="D166" s="10"/>
      <c r="E166" s="10"/>
      <c r="F166" s="10"/>
      <c r="G166" s="10"/>
      <c r="H166" s="10"/>
      <c r="I166" s="10"/>
      <c r="J166" s="10"/>
      <c r="K166" s="10"/>
      <c r="L166" s="10"/>
      <c r="M166" s="10"/>
      <c r="N166" s="10"/>
      <c r="O166" s="10"/>
      <c r="P166" s="10"/>
      <c r="Q166" s="10"/>
      <c r="R166" s="10"/>
      <c r="S166" s="10"/>
      <c r="T166" s="10"/>
      <c r="U166" s="10"/>
      <c r="V166" s="10"/>
      <c r="W166" s="188"/>
      <c r="X166" s="188"/>
      <c r="Y166" s="188"/>
      <c r="Z166" s="188"/>
      <c r="AA166" s="188"/>
      <c r="AB166" s="188"/>
      <c r="AC166" s="188"/>
      <c r="AD166" s="188"/>
    </row>
    <row xmlns:x14ac="http://schemas.microsoft.com/office/spreadsheetml/2009/9/ac" r="167" s="185" customFormat="true" ht="12" x14ac:dyDescent="0.2">
      <c r="A167" s="188" t="s">
        <v>161</v>
      </c>
      <c r="B167" s="10">
        <v>2029</v>
      </c>
      <c r="C167" s="188" t="s">
        <v>17</v>
      </c>
      <c r="D167" s="10"/>
      <c r="E167" s="10"/>
      <c r="F167" s="10"/>
      <c r="G167" s="10"/>
      <c r="H167" s="10"/>
      <c r="I167" s="10"/>
      <c r="J167" s="10"/>
      <c r="K167" s="10"/>
      <c r="L167" s="10"/>
      <c r="M167" s="10"/>
      <c r="N167" s="10"/>
      <c r="O167" s="10"/>
      <c r="P167" s="10"/>
      <c r="Q167" s="10"/>
      <c r="R167" s="10"/>
      <c r="S167" s="10"/>
      <c r="T167" s="10"/>
      <c r="U167" s="10"/>
      <c r="V167" s="10"/>
      <c r="W167" s="188"/>
      <c r="X167" s="188"/>
      <c r="Y167" s="188"/>
      <c r="Z167" s="188"/>
      <c r="AA167" s="188"/>
      <c r="AB167" s="188"/>
    </row>
    <row xmlns:x14ac="http://schemas.microsoft.com/office/spreadsheetml/2009/9/ac" r="168" s="185" customFormat="true" ht="12" x14ac:dyDescent="0.2">
      <c r="A168" s="188" t="s">
        <v>161</v>
      </c>
      <c r="B168" s="10">
        <v>2030</v>
      </c>
      <c r="C168" s="188" t="s">
        <v>17</v>
      </c>
      <c r="D168" s="10"/>
      <c r="E168" s="10"/>
      <c r="F168" s="10"/>
      <c r="G168" s="10"/>
      <c r="H168" s="10"/>
      <c r="I168" s="10"/>
      <c r="J168" s="10"/>
      <c r="K168" s="10"/>
      <c r="L168" s="10"/>
      <c r="M168" s="10"/>
      <c r="N168" s="10"/>
      <c r="O168" s="10"/>
      <c r="P168" s="10"/>
      <c r="Q168" s="10"/>
      <c r="R168" s="10"/>
      <c r="S168" s="10"/>
      <c r="T168" s="10"/>
      <c r="U168" s="10"/>
      <c r="V168" s="10"/>
      <c r="W168" s="188"/>
      <c r="X168" s="188"/>
      <c r="Y168" s="188"/>
      <c r="Z168" s="188"/>
      <c r="AA168" s="188"/>
      <c r="AB168" s="188"/>
    </row>
    <row xmlns:x14ac="http://schemas.microsoft.com/office/spreadsheetml/2009/9/ac" r="169" ht="15.75" x14ac:dyDescent="0.25">
      <c r="A169" s="189" t="s">
        <v>161</v>
      </c>
      <c r="B169" s="10">
        <v>2000</v>
      </c>
      <c r="C169" s="189" t="s">
        <v>18</v>
      </c>
      <c r="D169" s="10">
        <v>17286646</v>
      </c>
      <c r="E169" s="10"/>
      <c r="F169" s="10"/>
      <c r="G169" s="10"/>
      <c r="H169" s="10"/>
      <c r="I169" s="10"/>
      <c r="J169" s="10">
        <v>100</v>
      </c>
      <c r="K169" s="10"/>
      <c r="L169" s="10"/>
      <c r="M169" s="10"/>
      <c r="N169" s="10"/>
      <c r="O169" s="10"/>
      <c r="P169" s="10">
        <v>100</v>
      </c>
      <c r="Q169" s="10"/>
      <c r="R169" s="10"/>
      <c r="S169" s="10"/>
      <c r="T169" s="10"/>
      <c r="U169" s="10"/>
      <c r="V169" s="10">
        <v>100</v>
      </c>
      <c r="W169" s="189"/>
      <c r="X169" s="189"/>
      <c r="Y169" s="189"/>
      <c r="Z169" s="189"/>
      <c r="AA169" s="189"/>
      <c r="AB169" s="189"/>
    </row>
    <row xmlns:x14ac="http://schemas.microsoft.com/office/spreadsheetml/2009/9/ac" r="170" ht="15.75" x14ac:dyDescent="0.25">
      <c r="A170" s="189" t="s">
        <v>161</v>
      </c>
      <c r="B170" s="10">
        <v>2001</v>
      </c>
      <c r="C170" s="189" t="s">
        <v>18</v>
      </c>
      <c r="D170" s="10">
        <v>16807902</v>
      </c>
      <c r="E170" s="10"/>
      <c r="F170" s="10"/>
      <c r="G170" s="10"/>
      <c r="H170" s="10"/>
      <c r="I170" s="10"/>
      <c r="J170" s="10">
        <v>100</v>
      </c>
      <c r="K170" s="10"/>
      <c r="L170" s="10"/>
      <c r="M170" s="10"/>
      <c r="N170" s="10"/>
      <c r="O170" s="10"/>
      <c r="P170" s="10">
        <v>100</v>
      </c>
      <c r="Q170" s="10"/>
      <c r="R170" s="10"/>
      <c r="S170" s="10"/>
      <c r="T170" s="10"/>
      <c r="U170" s="10"/>
      <c r="V170" s="10">
        <v>100</v>
      </c>
      <c r="W170" s="189"/>
      <c r="X170" s="189"/>
      <c r="Y170" s="189"/>
      <c r="Z170" s="189"/>
      <c r="AA170" s="189"/>
      <c r="AB170" s="189"/>
    </row>
    <row xmlns:x14ac="http://schemas.microsoft.com/office/spreadsheetml/2009/9/ac" r="171" ht="15.75" x14ac:dyDescent="0.25">
      <c r="A171" s="189" t="s">
        <v>161</v>
      </c>
      <c r="B171" s="10">
        <v>2002</v>
      </c>
      <c r="C171" s="189" t="s">
        <v>18</v>
      </c>
      <c r="D171" s="10">
        <v>16155300</v>
      </c>
      <c r="E171" s="10"/>
      <c r="F171" s="10"/>
      <c r="G171" s="10"/>
      <c r="H171" s="10"/>
      <c r="I171" s="10"/>
      <c r="J171" s="10">
        <v>100</v>
      </c>
      <c r="K171" s="10"/>
      <c r="L171" s="10"/>
      <c r="M171" s="10"/>
      <c r="N171" s="10"/>
      <c r="O171" s="10"/>
      <c r="P171" s="10">
        <v>100</v>
      </c>
      <c r="Q171" s="10"/>
      <c r="R171" s="10"/>
      <c r="S171" s="10"/>
      <c r="T171" s="10"/>
      <c r="U171" s="10"/>
      <c r="V171" s="10">
        <v>100</v>
      </c>
      <c r="W171" s="189"/>
      <c r="X171" s="189"/>
      <c r="Y171" s="189"/>
      <c r="Z171" s="189"/>
      <c r="AA171" s="189"/>
      <c r="AB171" s="189"/>
    </row>
    <row xmlns:x14ac="http://schemas.microsoft.com/office/spreadsheetml/2009/9/ac" r="172" ht="15.75" x14ac:dyDescent="0.25">
      <c r="A172" s="189" t="s">
        <v>161</v>
      </c>
      <c r="B172" s="10">
        <v>2003</v>
      </c>
      <c r="C172" s="189" t="s">
        <v>18</v>
      </c>
      <c r="D172" s="10">
        <v>15400360</v>
      </c>
      <c r="E172" s="10"/>
      <c r="F172" s="10"/>
      <c r="G172" s="10"/>
      <c r="H172" s="10"/>
      <c r="I172" s="10"/>
      <c r="J172" s="10">
        <v>100</v>
      </c>
      <c r="K172" s="10"/>
      <c r="L172" s="10"/>
      <c r="M172" s="10"/>
      <c r="N172" s="10"/>
      <c r="O172" s="10"/>
      <c r="P172" s="10">
        <v>100</v>
      </c>
      <c r="Q172" s="10"/>
      <c r="R172" s="10"/>
      <c r="S172" s="10"/>
      <c r="T172" s="10"/>
      <c r="U172" s="10"/>
      <c r="V172" s="10">
        <v>100</v>
      </c>
      <c r="W172" s="189"/>
      <c r="X172" s="189"/>
      <c r="Y172" s="189"/>
      <c r="Z172" s="189"/>
      <c r="AA172" s="189"/>
      <c r="AB172" s="189"/>
    </row>
    <row xmlns:x14ac="http://schemas.microsoft.com/office/spreadsheetml/2009/9/ac" r="173" ht="15.75" x14ac:dyDescent="0.25">
      <c r="A173" s="189" t="s">
        <v>161</v>
      </c>
      <c r="B173" s="10">
        <v>2004</v>
      </c>
      <c r="C173" s="189" t="s">
        <v>18</v>
      </c>
      <c r="D173" s="10">
        <v>15444162</v>
      </c>
      <c r="E173" s="10"/>
      <c r="F173" s="10"/>
      <c r="G173" s="10"/>
      <c r="H173" s="10"/>
      <c r="I173" s="10"/>
      <c r="J173" s="10">
        <v>100</v>
      </c>
      <c r="K173" s="10"/>
      <c r="L173" s="10"/>
      <c r="M173" s="10"/>
      <c r="N173" s="10"/>
      <c r="O173" s="10"/>
      <c r="P173" s="10">
        <v>100</v>
      </c>
      <c r="Q173" s="10"/>
      <c r="R173" s="10"/>
      <c r="S173" s="10"/>
      <c r="T173" s="10"/>
      <c r="U173" s="10"/>
      <c r="V173" s="10">
        <v>100</v>
      </c>
      <c r="W173" s="189"/>
      <c r="X173" s="189"/>
      <c r="Y173" s="189"/>
      <c r="Z173" s="189"/>
      <c r="AA173" s="189"/>
      <c r="AB173" s="189"/>
    </row>
    <row xmlns:x14ac="http://schemas.microsoft.com/office/spreadsheetml/2009/9/ac" r="174" ht="15.75" x14ac:dyDescent="0.25">
      <c r="A174" s="189" t="s">
        <v>161</v>
      </c>
      <c r="B174" s="10">
        <v>2005</v>
      </c>
      <c r="C174" s="189" t="s">
        <v>18</v>
      </c>
      <c r="D174" s="10">
        <v>14398454</v>
      </c>
      <c r="E174" s="10"/>
      <c r="F174" s="10"/>
      <c r="G174" s="10"/>
      <c r="H174" s="10"/>
      <c r="I174" s="10"/>
      <c r="J174" s="10">
        <v>100</v>
      </c>
      <c r="K174" s="10"/>
      <c r="L174" s="10"/>
      <c r="M174" s="10"/>
      <c r="N174" s="10"/>
      <c r="O174" s="10"/>
      <c r="P174" s="10">
        <v>100</v>
      </c>
      <c r="Q174" s="10"/>
      <c r="R174" s="10"/>
      <c r="S174" s="10"/>
      <c r="T174" s="10"/>
      <c r="U174" s="10"/>
      <c r="V174" s="10">
        <v>100</v>
      </c>
      <c r="W174" s="189"/>
      <c r="X174" s="189"/>
      <c r="Y174" s="189"/>
      <c r="Z174" s="189"/>
      <c r="AA174" s="189"/>
      <c r="AB174" s="189"/>
    </row>
    <row xmlns:x14ac="http://schemas.microsoft.com/office/spreadsheetml/2009/9/ac" r="175" ht="15.75" x14ac:dyDescent="0.25">
      <c r="A175" s="189" t="s">
        <v>161</v>
      </c>
      <c r="B175" s="10">
        <v>2006</v>
      </c>
      <c r="C175" s="189" t="s">
        <v>18</v>
      </c>
      <c r="D175" s="10">
        <v>13409735</v>
      </c>
      <c r="E175" s="10"/>
      <c r="F175" s="10"/>
      <c r="G175" s="10"/>
      <c r="H175" s="10"/>
      <c r="I175" s="10"/>
      <c r="J175" s="10">
        <v>100</v>
      </c>
      <c r="K175" s="10"/>
      <c r="L175" s="10"/>
      <c r="M175" s="10"/>
      <c r="N175" s="10"/>
      <c r="O175" s="10"/>
      <c r="P175" s="10">
        <v>100</v>
      </c>
      <c r="Q175" s="10"/>
      <c r="R175" s="10"/>
      <c r="S175" s="10"/>
      <c r="T175" s="10"/>
      <c r="U175" s="10"/>
      <c r="V175" s="10">
        <v>100</v>
      </c>
      <c r="W175" s="189"/>
      <c r="X175" s="189"/>
      <c r="Y175" s="189"/>
      <c r="Z175" s="189"/>
      <c r="AA175" s="189"/>
      <c r="AB175" s="189"/>
    </row>
    <row xmlns:x14ac="http://schemas.microsoft.com/office/spreadsheetml/2009/9/ac" r="176" ht="15.75" x14ac:dyDescent="0.25">
      <c r="A176" s="189" t="s">
        <v>161</v>
      </c>
      <c r="B176" s="10">
        <v>2007</v>
      </c>
      <c r="C176" s="189" t="s">
        <v>18</v>
      </c>
      <c r="D176" s="10">
        <v>12530033</v>
      </c>
      <c r="E176" s="10"/>
      <c r="F176" s="10"/>
      <c r="G176" s="10"/>
      <c r="H176" s="10"/>
      <c r="I176" s="10"/>
      <c r="J176" s="10">
        <v>100</v>
      </c>
      <c r="K176" s="10"/>
      <c r="L176" s="10"/>
      <c r="M176" s="10"/>
      <c r="N176" s="10"/>
      <c r="O176" s="10"/>
      <c r="P176" s="10">
        <v>100</v>
      </c>
      <c r="Q176" s="10"/>
      <c r="R176" s="10"/>
      <c r="S176" s="10"/>
      <c r="T176" s="10"/>
      <c r="U176" s="10"/>
      <c r="V176" s="10">
        <v>100</v>
      </c>
      <c r="W176" s="189"/>
      <c r="X176" s="189"/>
      <c r="Y176" s="189"/>
      <c r="Z176" s="189"/>
      <c r="AA176" s="189"/>
      <c r="AB176" s="189"/>
    </row>
    <row xmlns:x14ac="http://schemas.microsoft.com/office/spreadsheetml/2009/9/ac" r="177" ht="15.75" x14ac:dyDescent="0.25">
      <c r="A177" s="189" t="s">
        <v>161</v>
      </c>
      <c r="B177" s="10">
        <v>2008</v>
      </c>
      <c r="C177" s="189" t="s">
        <v>18</v>
      </c>
      <c r="D177" s="10">
        <v>11638390</v>
      </c>
      <c r="E177" s="10"/>
      <c r="F177" s="10"/>
      <c r="G177" s="10"/>
      <c r="H177" s="10"/>
      <c r="I177" s="10"/>
      <c r="J177" s="10">
        <v>100</v>
      </c>
      <c r="K177" s="10"/>
      <c r="L177" s="10"/>
      <c r="M177" s="10"/>
      <c r="N177" s="10"/>
      <c r="O177" s="10"/>
      <c r="P177" s="10">
        <v>100</v>
      </c>
      <c r="Q177" s="10"/>
      <c r="R177" s="10"/>
      <c r="S177" s="10"/>
      <c r="T177" s="10"/>
      <c r="U177" s="10"/>
      <c r="V177" s="10">
        <v>100</v>
      </c>
      <c r="W177" s="189"/>
      <c r="X177" s="189"/>
      <c r="Y177" s="189"/>
      <c r="Z177" s="189"/>
      <c r="AA177" s="189"/>
      <c r="AB177" s="189"/>
    </row>
    <row xmlns:x14ac="http://schemas.microsoft.com/office/spreadsheetml/2009/9/ac" r="178" ht="15.75" x14ac:dyDescent="0.25">
      <c r="A178" s="189" t="s">
        <v>161</v>
      </c>
      <c r="B178" s="10">
        <v>2009</v>
      </c>
      <c r="C178" s="189" t="s">
        <v>18</v>
      </c>
      <c r="D178" s="10">
        <v>10735332</v>
      </c>
      <c r="E178" s="10"/>
      <c r="F178" s="10"/>
      <c r="G178" s="10"/>
      <c r="H178" s="10"/>
      <c r="I178" s="10"/>
      <c r="J178" s="10">
        <v>100</v>
      </c>
      <c r="K178" s="10"/>
      <c r="L178" s="10"/>
      <c r="M178" s="10"/>
      <c r="N178" s="10"/>
      <c r="O178" s="10"/>
      <c r="P178" s="10">
        <v>100</v>
      </c>
      <c r="Q178" s="10"/>
      <c r="R178" s="10"/>
      <c r="S178" s="10"/>
      <c r="T178" s="10"/>
      <c r="U178" s="10"/>
      <c r="V178" s="10">
        <v>100</v>
      </c>
      <c r="W178" s="189"/>
      <c r="X178" s="189"/>
      <c r="Y178" s="189"/>
      <c r="Z178" s="189"/>
      <c r="AA178" s="189"/>
      <c r="AB178" s="189"/>
    </row>
    <row xmlns:x14ac="http://schemas.microsoft.com/office/spreadsheetml/2009/9/ac" r="179" ht="15.75" x14ac:dyDescent="0.25">
      <c r="A179" s="189" t="s">
        <v>161</v>
      </c>
      <c r="B179" s="10">
        <v>2010</v>
      </c>
      <c r="C179" s="189" t="s">
        <v>18</v>
      </c>
      <c r="D179" s="10">
        <v>10190289</v>
      </c>
      <c r="E179" s="10"/>
      <c r="F179" s="10"/>
      <c r="G179" s="10"/>
      <c r="H179" s="10"/>
      <c r="I179" s="10"/>
      <c r="J179" s="10">
        <v>100</v>
      </c>
      <c r="K179" s="10"/>
      <c r="L179" s="10"/>
      <c r="M179" s="10"/>
      <c r="N179" s="10"/>
      <c r="O179" s="10"/>
      <c r="P179" s="10">
        <v>100</v>
      </c>
      <c r="Q179" s="10"/>
      <c r="R179" s="10"/>
      <c r="S179" s="10"/>
      <c r="T179" s="10"/>
      <c r="U179" s="10"/>
      <c r="V179" s="10">
        <v>100</v>
      </c>
      <c r="W179" s="189"/>
      <c r="X179" s="189"/>
      <c r="Y179" s="189"/>
      <c r="Z179" s="189"/>
      <c r="AA179" s="189"/>
      <c r="AB179" s="189"/>
    </row>
    <row xmlns:x14ac="http://schemas.microsoft.com/office/spreadsheetml/2009/9/ac" r="180" ht="15.75" x14ac:dyDescent="0.25">
      <c r="A180" s="189" t="s">
        <v>161</v>
      </c>
      <c r="B180" s="10">
        <v>2011</v>
      </c>
      <c r="C180" s="189" t="s">
        <v>18</v>
      </c>
      <c r="D180" s="10">
        <v>9764521</v>
      </c>
      <c r="E180" s="10"/>
      <c r="F180" s="10"/>
      <c r="G180" s="10"/>
      <c r="H180" s="10"/>
      <c r="I180" s="10"/>
      <c r="J180" s="10">
        <v>100</v>
      </c>
      <c r="K180" s="10"/>
      <c r="L180" s="10"/>
      <c r="M180" s="10"/>
      <c r="N180" s="10"/>
      <c r="O180" s="10"/>
      <c r="P180" s="10">
        <v>100</v>
      </c>
      <c r="Q180" s="10"/>
      <c r="R180" s="10"/>
      <c r="S180" s="10"/>
      <c r="T180" s="10"/>
      <c r="U180" s="10"/>
      <c r="V180" s="10">
        <v>100</v>
      </c>
      <c r="W180" s="189"/>
      <c r="X180" s="189"/>
      <c r="Y180" s="189"/>
      <c r="Z180" s="189"/>
      <c r="AA180" s="189"/>
      <c r="AB180" s="189"/>
    </row>
    <row xmlns:x14ac="http://schemas.microsoft.com/office/spreadsheetml/2009/9/ac" r="181" ht="15.75" x14ac:dyDescent="0.25">
      <c r="A181" s="189" t="s">
        <v>161</v>
      </c>
      <c r="B181" s="10">
        <v>2012</v>
      </c>
      <c r="C181" s="189" t="s">
        <v>18</v>
      </c>
      <c r="D181" s="10">
        <v>9586111</v>
      </c>
      <c r="E181" s="10"/>
      <c r="F181" s="10"/>
      <c r="G181" s="10"/>
      <c r="H181" s="10"/>
      <c r="I181" s="10"/>
      <c r="J181" s="10">
        <v>100</v>
      </c>
      <c r="K181" s="10"/>
      <c r="L181" s="10"/>
      <c r="M181" s="10"/>
      <c r="N181" s="10"/>
      <c r="O181" s="10"/>
      <c r="P181" s="10">
        <v>100</v>
      </c>
      <c r="Q181" s="10"/>
      <c r="R181" s="10"/>
      <c r="S181" s="10"/>
      <c r="T181" s="10"/>
      <c r="U181" s="10"/>
      <c r="V181" s="10">
        <v>100</v>
      </c>
      <c r="W181" s="189"/>
      <c r="X181" s="189"/>
      <c r="Y181" s="189"/>
      <c r="Z181" s="189"/>
      <c r="AA181" s="189"/>
      <c r="AB181" s="189"/>
    </row>
    <row xmlns:x14ac="http://schemas.microsoft.com/office/spreadsheetml/2009/9/ac" r="182" ht="15.75" x14ac:dyDescent="0.25">
      <c r="A182" s="189" t="s">
        <v>161</v>
      </c>
      <c r="B182" s="10">
        <v>2013</v>
      </c>
      <c r="C182" s="189" t="s">
        <v>18</v>
      </c>
      <c r="D182" s="10">
        <v>9398781</v>
      </c>
      <c r="E182" s="10"/>
      <c r="F182" s="10"/>
      <c r="G182" s="10"/>
      <c r="H182" s="10"/>
      <c r="I182" s="10"/>
      <c r="J182" s="10">
        <v>100</v>
      </c>
      <c r="K182" s="10"/>
      <c r="L182" s="10"/>
      <c r="M182" s="10"/>
      <c r="N182" s="10"/>
      <c r="O182" s="10"/>
      <c r="P182" s="10">
        <v>100</v>
      </c>
      <c r="Q182" s="10"/>
      <c r="R182" s="10"/>
      <c r="S182" s="10"/>
      <c r="T182" s="10"/>
      <c r="U182" s="10"/>
      <c r="V182" s="10">
        <v>100</v>
      </c>
      <c r="W182" s="189"/>
      <c r="X182" s="189"/>
      <c r="Y182" s="189"/>
      <c r="Z182" s="189"/>
      <c r="AA182" s="189"/>
      <c r="AB182" s="189"/>
    </row>
    <row xmlns:x14ac="http://schemas.microsoft.com/office/spreadsheetml/2009/9/ac" r="183" ht="15.75" x14ac:dyDescent="0.25">
      <c r="A183" s="189" t="s">
        <v>161</v>
      </c>
      <c r="B183" s="10">
        <v>2014</v>
      </c>
      <c r="C183" s="189" t="s">
        <v>18</v>
      </c>
      <c r="D183" s="10">
        <v>9373806</v>
      </c>
      <c r="E183" s="10"/>
      <c r="F183" s="10"/>
      <c r="G183" s="10"/>
      <c r="H183" s="10"/>
      <c r="I183" s="10"/>
      <c r="J183" s="10">
        <v>100</v>
      </c>
      <c r="K183" s="10"/>
      <c r="L183" s="10"/>
      <c r="M183" s="10"/>
      <c r="N183" s="10"/>
      <c r="O183" s="10"/>
      <c r="P183" s="10">
        <v>100</v>
      </c>
      <c r="Q183" s="10"/>
      <c r="R183" s="10"/>
      <c r="S183" s="10"/>
      <c r="T183" s="10"/>
      <c r="U183" s="10"/>
      <c r="V183" s="10">
        <v>100</v>
      </c>
      <c r="W183" s="189"/>
      <c r="X183" s="189"/>
      <c r="Y183" s="189"/>
      <c r="Z183" s="189"/>
      <c r="AA183" s="189"/>
      <c r="AB183" s="189"/>
    </row>
    <row xmlns:x14ac="http://schemas.microsoft.com/office/spreadsheetml/2009/9/ac" r="184" ht="15.75" x14ac:dyDescent="0.25">
      <c r="A184" s="189" t="s">
        <v>161</v>
      </c>
      <c r="B184" s="10">
        <v>2015</v>
      </c>
      <c r="C184" s="189" t="s">
        <v>18</v>
      </c>
      <c r="D184" s="10">
        <v>9480383</v>
      </c>
      <c r="E184" s="10"/>
      <c r="F184" s="10"/>
      <c r="G184" s="10"/>
      <c r="H184" s="10"/>
      <c r="I184" s="10"/>
      <c r="J184" s="10">
        <v>100</v>
      </c>
      <c r="K184" s="10"/>
      <c r="L184" s="10"/>
      <c r="M184" s="10"/>
      <c r="N184" s="10"/>
      <c r="O184" s="10"/>
      <c r="P184" s="10">
        <v>100</v>
      </c>
      <c r="Q184" s="10"/>
      <c r="R184" s="10"/>
      <c r="S184" s="10"/>
      <c r="T184" s="10"/>
      <c r="U184" s="10"/>
      <c r="V184" s="10">
        <v>100</v>
      </c>
      <c r="W184" s="189"/>
      <c r="X184" s="189"/>
      <c r="Y184" s="189"/>
      <c r="Z184" s="189"/>
      <c r="AA184" s="189"/>
      <c r="AB184" s="189"/>
    </row>
    <row xmlns:x14ac="http://schemas.microsoft.com/office/spreadsheetml/2009/9/ac" r="185" ht="15.75" x14ac:dyDescent="0.25">
      <c r="A185" s="189" t="s">
        <v>161</v>
      </c>
      <c r="B185" s="10">
        <v>2016</v>
      </c>
      <c r="C185" s="189" t="s">
        <v>18</v>
      </c>
      <c r="D185" s="10">
        <v>9684785</v>
      </c>
      <c r="E185" s="10"/>
      <c r="F185" s="10"/>
      <c r="G185" s="10"/>
      <c r="H185" s="10"/>
      <c r="I185" s="10"/>
      <c r="J185" s="10">
        <v>100</v>
      </c>
      <c r="K185" s="10"/>
      <c r="L185" s="10"/>
      <c r="M185" s="10"/>
      <c r="N185" s="10"/>
      <c r="O185" s="10"/>
      <c r="P185" s="10">
        <v>100</v>
      </c>
      <c r="Q185" s="10"/>
      <c r="R185" s="10"/>
      <c r="S185" s="10"/>
      <c r="T185" s="10"/>
      <c r="U185" s="10"/>
      <c r="V185" s="10">
        <v>100</v>
      </c>
      <c r="W185" s="189"/>
      <c r="X185" s="189"/>
      <c r="Y185" s="189"/>
      <c r="Z185" s="189"/>
      <c r="AA185" s="189"/>
      <c r="AB185" s="189"/>
    </row>
    <row xmlns:x14ac="http://schemas.microsoft.com/office/spreadsheetml/2009/9/ac" r="186" ht="15.75" x14ac:dyDescent="0.25">
      <c r="A186" s="189" t="s">
        <v>161</v>
      </c>
      <c r="B186" s="10">
        <v>2017</v>
      </c>
      <c r="C186" s="189" t="s">
        <v>18</v>
      </c>
      <c r="D186" s="10">
        <v>9838520</v>
      </c>
      <c r="E186" s="10"/>
      <c r="F186" s="10"/>
      <c r="G186" s="10"/>
      <c r="H186" s="10"/>
      <c r="I186" s="10"/>
      <c r="J186" s="10">
        <v>100</v>
      </c>
      <c r="K186" s="10"/>
      <c r="L186" s="10"/>
      <c r="M186" s="10"/>
      <c r="N186" s="10"/>
      <c r="O186" s="10"/>
      <c r="P186" s="10">
        <v>100</v>
      </c>
      <c r="Q186" s="10"/>
      <c r="R186" s="10"/>
      <c r="S186" s="10"/>
      <c r="T186" s="10"/>
      <c r="U186" s="10"/>
      <c r="V186" s="10">
        <v>100</v>
      </c>
      <c r="W186" s="189"/>
      <c r="X186" s="189"/>
      <c r="Y186" s="189"/>
      <c r="Z186" s="189"/>
      <c r="AA186" s="189"/>
      <c r="AB186" s="189"/>
    </row>
    <row xmlns:x14ac="http://schemas.microsoft.com/office/spreadsheetml/2009/9/ac" r="187" ht="15.75" x14ac:dyDescent="0.25">
      <c r="A187" s="189" t="s">
        <v>161</v>
      </c>
      <c r="B187" s="10">
        <v>2018</v>
      </c>
      <c r="C187" s="189" t="s">
        <v>18</v>
      </c>
      <c r="D187" s="10">
        <v>10036821</v>
      </c>
      <c r="E187" s="10"/>
      <c r="F187" s="10"/>
      <c r="G187" s="10"/>
      <c r="H187" s="10"/>
      <c r="I187" s="10"/>
      <c r="J187" s="10">
        <v>100</v>
      </c>
      <c r="K187" s="10"/>
      <c r="L187" s="10"/>
      <c r="M187" s="10"/>
      <c r="N187" s="10"/>
      <c r="O187" s="10"/>
      <c r="P187" s="10">
        <v>100</v>
      </c>
      <c r="Q187" s="10"/>
      <c r="R187" s="10"/>
      <c r="S187" s="10"/>
      <c r="T187" s="10"/>
      <c r="U187" s="10"/>
      <c r="V187" s="10">
        <v>100</v>
      </c>
      <c r="W187" s="189"/>
      <c r="X187" s="189"/>
      <c r="Y187" s="189"/>
      <c r="Z187" s="189"/>
      <c r="AA187" s="189"/>
      <c r="AB187" s="189"/>
    </row>
    <row xmlns:x14ac="http://schemas.microsoft.com/office/spreadsheetml/2009/9/ac" r="188" ht="15.75" x14ac:dyDescent="0.25">
      <c r="A188" s="189" t="s">
        <v>161</v>
      </c>
      <c r="B188" s="10">
        <v>2019</v>
      </c>
      <c r="C188" s="189" t="s">
        <v>18</v>
      </c>
      <c r="D188" s="10">
        <v>10277186</v>
      </c>
      <c r="E188" s="10"/>
      <c r="F188" s="10"/>
      <c r="G188" s="10"/>
      <c r="H188" s="10"/>
      <c r="I188" s="10"/>
      <c r="J188" s="10">
        <v>100</v>
      </c>
      <c r="K188" s="10"/>
      <c r="L188" s="10"/>
      <c r="M188" s="10"/>
      <c r="N188" s="10"/>
      <c r="O188" s="10"/>
      <c r="P188" s="10">
        <v>100</v>
      </c>
      <c r="Q188" s="10"/>
      <c r="R188" s="10"/>
      <c r="S188" s="10"/>
      <c r="T188" s="10"/>
      <c r="U188" s="10"/>
      <c r="V188" s="10">
        <v>100</v>
      </c>
      <c r="W188" s="189"/>
      <c r="X188" s="189"/>
      <c r="Y188" s="189"/>
      <c r="Z188" s="189"/>
      <c r="AA188" s="189"/>
      <c r="AB188" s="189"/>
    </row>
    <row xmlns:x14ac="http://schemas.microsoft.com/office/spreadsheetml/2009/9/ac" r="189" ht="15.75" x14ac:dyDescent="0.25">
      <c r="A189" s="189" t="s">
        <v>161</v>
      </c>
      <c r="B189" s="10">
        <v>2020</v>
      </c>
      <c r="C189" s="189" t="s">
        <v>18</v>
      </c>
      <c r="D189" s="10">
        <v>10640779</v>
      </c>
      <c r="E189" s="10"/>
      <c r="F189" s="10"/>
      <c r="G189" s="10"/>
      <c r="H189" s="10"/>
      <c r="I189" s="10"/>
      <c r="J189" s="10">
        <v>100</v>
      </c>
      <c r="K189" s="10"/>
      <c r="L189" s="10"/>
      <c r="M189" s="10"/>
      <c r="N189" s="10"/>
      <c r="O189" s="10"/>
      <c r="P189" s="10">
        <v>100</v>
      </c>
      <c r="Q189" s="10"/>
      <c r="R189" s="10"/>
      <c r="S189" s="10"/>
      <c r="T189" s="10"/>
      <c r="U189" s="10"/>
      <c r="V189" s="10">
        <v>100</v>
      </c>
      <c r="W189" s="189"/>
      <c r="X189" s="189"/>
      <c r="Y189" s="189"/>
      <c r="Z189" s="189"/>
      <c r="AA189" s="189"/>
      <c r="AB189" s="189"/>
    </row>
    <row xmlns:x14ac="http://schemas.microsoft.com/office/spreadsheetml/2009/9/ac" r="190" ht="15.75" x14ac:dyDescent="0.25">
      <c r="A190" s="189" t="s">
        <v>161</v>
      </c>
      <c r="B190" s="10">
        <v>2021</v>
      </c>
      <c r="C190" s="189" t="s">
        <v>18</v>
      </c>
      <c r="D190" s="10">
        <v>10920058</v>
      </c>
      <c r="E190" s="10"/>
      <c r="F190" s="10"/>
      <c r="G190" s="10"/>
      <c r="H190" s="10"/>
      <c r="I190" s="10"/>
      <c r="J190" s="10">
        <v>100</v>
      </c>
      <c r="K190" s="10"/>
      <c r="L190" s="10"/>
      <c r="M190" s="10"/>
      <c r="N190" s="10"/>
      <c r="O190" s="10"/>
      <c r="P190" s="10">
        <v>100</v>
      </c>
      <c r="Q190" s="10"/>
      <c r="R190" s="10"/>
      <c r="S190" s="10"/>
      <c r="T190" s="10"/>
      <c r="U190" s="10"/>
      <c r="V190" s="10">
        <v>100</v>
      </c>
      <c r="W190" s="189"/>
      <c r="X190" s="189"/>
      <c r="Y190" s="189"/>
      <c r="Z190" s="189"/>
      <c r="AA190" s="189"/>
      <c r="AB190" s="189"/>
    </row>
    <row xmlns:x14ac="http://schemas.microsoft.com/office/spreadsheetml/2009/9/ac" r="191" ht="15.75" x14ac:dyDescent="0.25">
      <c r="A191" s="189" t="s">
        <v>161</v>
      </c>
      <c r="B191" s="10">
        <v>2022</v>
      </c>
      <c r="C191" s="189" t="s">
        <v>18</v>
      </c>
      <c r="D191" s="10">
        <v>11121430</v>
      </c>
      <c r="E191" s="10"/>
      <c r="F191" s="10"/>
      <c r="G191" s="10"/>
      <c r="H191" s="10"/>
      <c r="I191" s="10"/>
      <c r="J191" s="10">
        <v>100</v>
      </c>
      <c r="K191" s="10"/>
      <c r="L191" s="10"/>
      <c r="M191" s="10"/>
      <c r="N191" s="10"/>
      <c r="O191" s="10"/>
      <c r="P191" s="10">
        <v>100</v>
      </c>
      <c r="Q191" s="10"/>
      <c r="R191" s="10"/>
      <c r="S191" s="10"/>
      <c r="T191" s="10"/>
      <c r="U191" s="10"/>
      <c r="V191" s="10">
        <v>100</v>
      </c>
      <c r="W191" s="189"/>
      <c r="X191" s="189"/>
      <c r="Y191" s="189"/>
      <c r="Z191" s="189"/>
      <c r="AA191" s="189"/>
      <c r="AB191" s="189"/>
    </row>
    <row xmlns:x14ac="http://schemas.microsoft.com/office/spreadsheetml/2009/9/ac" r="192" ht="15.75" x14ac:dyDescent="0.25">
      <c r="A192" s="189" t="s">
        <v>161</v>
      </c>
      <c r="B192" s="10">
        <v>2023</v>
      </c>
      <c r="C192" s="189" t="s">
        <v>18</v>
      </c>
      <c r="D192" s="10">
        <v>11488837</v>
      </c>
      <c r="E192" s="10"/>
      <c r="F192" s="10"/>
      <c r="G192" s="10"/>
      <c r="H192" s="10"/>
      <c r="I192" s="10"/>
      <c r="J192" s="10">
        <v>100</v>
      </c>
      <c r="K192" s="10"/>
      <c r="L192" s="10"/>
      <c r="M192" s="10"/>
      <c r="N192" s="10"/>
      <c r="O192" s="10"/>
      <c r="P192" s="10">
        <v>100</v>
      </c>
      <c r="Q192" s="10"/>
      <c r="R192" s="10"/>
      <c r="S192" s="10"/>
      <c r="T192" s="10"/>
      <c r="U192" s="10"/>
      <c r="V192" s="10">
        <v>100</v>
      </c>
      <c r="W192" s="189"/>
      <c r="X192" s="189"/>
      <c r="Y192" s="189"/>
      <c r="Z192" s="189"/>
      <c r="AA192" s="189"/>
      <c r="AB192" s="189"/>
    </row>
    <row xmlns:x14ac="http://schemas.microsoft.com/office/spreadsheetml/2009/9/ac" r="193" ht="15.75" x14ac:dyDescent="0.25">
      <c r="A193" s="189" t="s">
        <v>161</v>
      </c>
      <c r="B193" s="10">
        <v>2024</v>
      </c>
      <c r="C193" s="189" t="s">
        <v>18</v>
      </c>
      <c r="D193" s="10"/>
      <c r="E193" s="10"/>
      <c r="F193" s="10"/>
      <c r="G193" s="10"/>
      <c r="H193" s="10"/>
      <c r="I193" s="10"/>
      <c r="J193" s="10"/>
      <c r="K193" s="10"/>
      <c r="L193" s="10"/>
      <c r="M193" s="10"/>
      <c r="N193" s="10"/>
      <c r="O193" s="10"/>
      <c r="P193" s="10"/>
      <c r="Q193" s="10"/>
      <c r="R193" s="10"/>
      <c r="S193" s="10"/>
      <c r="T193" s="10"/>
      <c r="U193" s="10"/>
      <c r="V193" s="10"/>
      <c r="W193" s="189"/>
      <c r="X193" s="189"/>
      <c r="Y193" s="189"/>
      <c r="Z193" s="189"/>
      <c r="AA193" s="189"/>
      <c r="AB193" s="189"/>
    </row>
    <row xmlns:x14ac="http://schemas.microsoft.com/office/spreadsheetml/2009/9/ac" r="194" ht="15.75" x14ac:dyDescent="0.25">
      <c r="A194" s="189" t="s">
        <v>161</v>
      </c>
      <c r="B194" s="10">
        <v>2025</v>
      </c>
      <c r="C194" s="189" t="s">
        <v>18</v>
      </c>
      <c r="D194" s="10"/>
      <c r="E194" s="10"/>
      <c r="F194" s="10"/>
      <c r="G194" s="10"/>
      <c r="H194" s="10"/>
      <c r="I194" s="10"/>
      <c r="J194" s="10"/>
      <c r="K194" s="10"/>
      <c r="L194" s="10"/>
      <c r="M194" s="10"/>
      <c r="N194" s="10"/>
      <c r="O194" s="10"/>
      <c r="P194" s="10"/>
      <c r="Q194" s="10"/>
      <c r="R194" s="10"/>
      <c r="S194" s="10"/>
      <c r="T194" s="10"/>
      <c r="U194" s="10"/>
      <c r="V194" s="10"/>
      <c r="W194" s="189"/>
      <c r="X194" s="189"/>
      <c r="Y194" s="189"/>
      <c r="Z194" s="189"/>
      <c r="AA194" s="189"/>
      <c r="AB194" s="189"/>
    </row>
    <row xmlns:x14ac="http://schemas.microsoft.com/office/spreadsheetml/2009/9/ac" r="195" ht="15.75" x14ac:dyDescent="0.25">
      <c r="A195" s="189" t="s">
        <v>161</v>
      </c>
      <c r="B195" s="10">
        <v>2026</v>
      </c>
      <c r="C195" s="189" t="s">
        <v>18</v>
      </c>
      <c r="D195" s="10"/>
      <c r="E195" s="10"/>
      <c r="F195" s="10"/>
      <c r="G195" s="10"/>
      <c r="H195" s="10"/>
      <c r="I195" s="10"/>
      <c r="J195" s="10"/>
      <c r="K195" s="10"/>
      <c r="L195" s="10"/>
      <c r="M195" s="10"/>
      <c r="N195" s="10"/>
      <c r="O195" s="10"/>
      <c r="P195" s="10"/>
      <c r="Q195" s="10"/>
      <c r="R195" s="10"/>
      <c r="S195" s="10"/>
      <c r="T195" s="10"/>
      <c r="U195" s="10"/>
      <c r="V195" s="10"/>
      <c r="W195" s="189"/>
      <c r="X195" s="189"/>
      <c r="Y195" s="189"/>
      <c r="Z195" s="189"/>
      <c r="AA195" s="189"/>
      <c r="AB195" s="189"/>
    </row>
    <row xmlns:x14ac="http://schemas.microsoft.com/office/spreadsheetml/2009/9/ac" r="196" ht="15.75" x14ac:dyDescent="0.25">
      <c r="A196" s="189" t="s">
        <v>161</v>
      </c>
      <c r="B196" s="10">
        <v>2027</v>
      </c>
      <c r="C196" s="189" t="s">
        <v>18</v>
      </c>
      <c r="D196" s="10"/>
      <c r="E196" s="10"/>
      <c r="F196" s="10"/>
      <c r="G196" s="10"/>
      <c r="H196" s="10"/>
      <c r="I196" s="10"/>
      <c r="J196" s="10"/>
      <c r="K196" s="10"/>
      <c r="L196" s="10"/>
      <c r="M196" s="10"/>
      <c r="N196" s="10"/>
      <c r="O196" s="10"/>
      <c r="P196" s="10"/>
      <c r="Q196" s="10"/>
      <c r="R196" s="10"/>
      <c r="S196" s="10"/>
      <c r="T196" s="10"/>
      <c r="U196" s="10"/>
      <c r="V196" s="10"/>
      <c r="W196" s="189"/>
      <c r="X196" s="189"/>
      <c r="Y196" s="189"/>
      <c r="Z196" s="189"/>
      <c r="AA196" s="189"/>
      <c r="AB196" s="189"/>
    </row>
    <row xmlns:x14ac="http://schemas.microsoft.com/office/spreadsheetml/2009/9/ac" r="197" ht="15.75" x14ac:dyDescent="0.25">
      <c r="A197" s="189" t="s">
        <v>161</v>
      </c>
      <c r="B197" s="10">
        <v>2028</v>
      </c>
      <c r="C197" s="189" t="s">
        <v>18</v>
      </c>
      <c r="D197" s="10"/>
      <c r="E197" s="10"/>
      <c r="F197" s="10"/>
      <c r="G197" s="10"/>
      <c r="H197" s="10"/>
      <c r="I197" s="10"/>
      <c r="J197" s="10"/>
      <c r="K197" s="10"/>
      <c r="L197" s="10"/>
      <c r="M197" s="10"/>
      <c r="N197" s="10"/>
      <c r="O197" s="10"/>
      <c r="P197" s="10"/>
      <c r="Q197" s="10"/>
      <c r="R197" s="10"/>
      <c r="S197" s="10"/>
      <c r="T197" s="10"/>
      <c r="U197" s="10"/>
      <c r="V197" s="10"/>
      <c r="W197" s="189"/>
      <c r="X197" s="189"/>
      <c r="Y197" s="189"/>
      <c r="Z197" s="189"/>
      <c r="AA197" s="189"/>
      <c r="AB197" s="189"/>
    </row>
    <row xmlns:x14ac="http://schemas.microsoft.com/office/spreadsheetml/2009/9/ac" r="198" ht="15.75" x14ac:dyDescent="0.25">
      <c r="A198" s="189" t="s">
        <v>161</v>
      </c>
      <c r="B198" s="10">
        <v>2029</v>
      </c>
      <c r="C198" s="189" t="s">
        <v>18</v>
      </c>
      <c r="D198" s="10"/>
      <c r="E198" s="10"/>
      <c r="F198" s="10"/>
      <c r="G198" s="10"/>
      <c r="H198" s="10"/>
      <c r="I198" s="10"/>
      <c r="J198" s="10"/>
      <c r="K198" s="10"/>
      <c r="L198" s="10"/>
      <c r="M198" s="10"/>
      <c r="N198" s="10"/>
      <c r="O198" s="10"/>
      <c r="P198" s="10"/>
      <c r="Q198" s="10"/>
      <c r="R198" s="10"/>
      <c r="S198" s="10"/>
      <c r="T198" s="10"/>
      <c r="U198" s="10"/>
      <c r="V198" s="10"/>
      <c r="W198" s="189"/>
      <c r="X198" s="189"/>
      <c r="Y198" s="189"/>
      <c r="Z198" s="189"/>
      <c r="AA198" s="189"/>
      <c r="AB198" s="189"/>
    </row>
    <row xmlns:x14ac="http://schemas.microsoft.com/office/spreadsheetml/2009/9/ac" r="199" ht="15.75" x14ac:dyDescent="0.25">
      <c r="A199" s="189" t="s">
        <v>161</v>
      </c>
      <c r="B199" s="10">
        <v>2030</v>
      </c>
      <c r="C199" s="189" t="s">
        <v>18</v>
      </c>
      <c r="D199" s="10"/>
      <c r="E199" s="10"/>
      <c r="F199" s="10"/>
      <c r="G199" s="10"/>
      <c r="H199" s="10"/>
      <c r="I199" s="10"/>
      <c r="J199" s="10"/>
      <c r="K199" s="10"/>
      <c r="L199" s="10"/>
      <c r="M199" s="10"/>
      <c r="N199" s="10"/>
      <c r="O199" s="10"/>
      <c r="P199" s="10"/>
      <c r="Q199" s="10"/>
      <c r="R199" s="10"/>
      <c r="S199" s="10"/>
      <c r="T199" s="10"/>
      <c r="U199" s="10"/>
      <c r="V199" s="10"/>
      <c r="W199" s="189"/>
      <c r="X199" s="189"/>
      <c r="Y199" s="189"/>
      <c r="Z199" s="189"/>
      <c r="AA199" s="189"/>
      <c r="AB199" s="189"/>
    </row>
    <row xmlns:x14ac="http://schemas.microsoft.com/office/spreadsheetml/2009/9/ac" r="200" ht="15.75" x14ac:dyDescent="0.25">
      <c r="A200" s="189"/>
      <c r="B200" s="190"/>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row>
    <row xmlns:x14ac="http://schemas.microsoft.com/office/spreadsheetml/2009/9/ac" r="201" ht="15.75" x14ac:dyDescent="0.25">
      <c r="A201" s="189"/>
      <c r="B201" s="190"/>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row>
    <row xmlns:x14ac="http://schemas.microsoft.com/office/spreadsheetml/2009/9/ac" r="202" ht="15.75" x14ac:dyDescent="0.25">
      <c r="A202" s="189"/>
      <c r="B202" s="190"/>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row>
    <row xmlns:x14ac="http://schemas.microsoft.com/office/spreadsheetml/2009/9/ac" r="203" ht="15.75" x14ac:dyDescent="0.25">
      <c r="A203" s="189"/>
      <c r="B203" s="190"/>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row>
    <row xmlns:x14ac="http://schemas.microsoft.com/office/spreadsheetml/2009/9/ac" r="204" ht="15.75" x14ac:dyDescent="0.25">
      <c r="A204" s="189"/>
      <c r="B204" s="190"/>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row>
    <row xmlns:x14ac="http://schemas.microsoft.com/office/spreadsheetml/2009/9/ac" r="205" ht="15.75" x14ac:dyDescent="0.25">
      <c r="A205" s="189"/>
      <c r="B205" s="190"/>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row>
    <row xmlns:x14ac="http://schemas.microsoft.com/office/spreadsheetml/2009/9/ac" r="206" ht="15.75" x14ac:dyDescent="0.25">
      <c r="A206" s="189"/>
      <c r="B206" s="190"/>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row>
    <row xmlns:x14ac="http://schemas.microsoft.com/office/spreadsheetml/2009/9/ac" r="207" ht="15.75" x14ac:dyDescent="0.25">
      <c r="A207" s="189"/>
      <c r="B207" s="190"/>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row>
    <row xmlns:x14ac="http://schemas.microsoft.com/office/spreadsheetml/2009/9/ac" r="208" ht="15.75" x14ac:dyDescent="0.25">
      <c r="A208" s="189"/>
      <c r="B208" s="190"/>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row>
    <row xmlns:x14ac="http://schemas.microsoft.com/office/spreadsheetml/2009/9/ac" r="209" ht="15.75" x14ac:dyDescent="0.25">
      <c r="A209" s="189"/>
      <c r="B209" s="190"/>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row>
    <row xmlns:x14ac="http://schemas.microsoft.com/office/spreadsheetml/2009/9/ac" r="210" ht="15.75" x14ac:dyDescent="0.25">
      <c r="A210" s="189"/>
      <c r="B210" s="190"/>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row>
    <row xmlns:x14ac="http://schemas.microsoft.com/office/spreadsheetml/2009/9/ac" r="211" ht="15.75" x14ac:dyDescent="0.25">
      <c r="A211" s="189"/>
      <c r="B211" s="190"/>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row>
    <row xmlns:x14ac="http://schemas.microsoft.com/office/spreadsheetml/2009/9/ac" r="212" ht="15.75" x14ac:dyDescent="0.25">
      <c r="A212" s="189"/>
      <c r="B212" s="190"/>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row>
    <row xmlns:x14ac="http://schemas.microsoft.com/office/spreadsheetml/2009/9/ac" r="213" ht="15.75" x14ac:dyDescent="0.25">
      <c r="A213" s="189"/>
      <c r="B213" s="190"/>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row>
    <row xmlns:x14ac="http://schemas.microsoft.com/office/spreadsheetml/2009/9/ac" r="214" ht="15.75" x14ac:dyDescent="0.25">
      <c r="A214" s="189"/>
      <c r="B214" s="190"/>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row>
    <row xmlns:x14ac="http://schemas.microsoft.com/office/spreadsheetml/2009/9/ac" r="215" ht="15.75" x14ac:dyDescent="0.25">
      <c r="A215" s="189"/>
      <c r="B215" s="190"/>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row>
    <row xmlns:x14ac="http://schemas.microsoft.com/office/spreadsheetml/2009/9/ac" r="216" ht="15.75" x14ac:dyDescent="0.25">
      <c r="A216" s="189"/>
      <c r="B216" s="190"/>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row>
    <row xmlns:x14ac="http://schemas.microsoft.com/office/spreadsheetml/2009/9/ac" r="217" ht="15.75" x14ac:dyDescent="0.25">
      <c r="A217" s="189"/>
      <c r="B217" s="190"/>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row>
    <row xmlns:x14ac="http://schemas.microsoft.com/office/spreadsheetml/2009/9/ac" r="218" ht="15.75" x14ac:dyDescent="0.25">
      <c r="A218" s="189"/>
      <c r="B218" s="190"/>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row>
    <row xmlns:x14ac="http://schemas.microsoft.com/office/spreadsheetml/2009/9/ac" r="219" ht="15.75" x14ac:dyDescent="0.25">
      <c r="A219" s="189"/>
      <c r="B219" s="190"/>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row>
    <row xmlns:x14ac="http://schemas.microsoft.com/office/spreadsheetml/2009/9/ac" r="220" ht="15.75" x14ac:dyDescent="0.25">
      <c r="A220" s="189"/>
      <c r="B220" s="190"/>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row>
    <row xmlns:x14ac="http://schemas.microsoft.com/office/spreadsheetml/2009/9/ac" r="221" ht="15.75" x14ac:dyDescent="0.25">
      <c r="A221" s="189"/>
      <c r="B221" s="190"/>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row>
    <row xmlns:x14ac="http://schemas.microsoft.com/office/spreadsheetml/2009/9/ac" r="222" ht="15.75" x14ac:dyDescent="0.25">
      <c r="A222" s="189"/>
      <c r="B222" s="190"/>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row>
    <row xmlns:x14ac="http://schemas.microsoft.com/office/spreadsheetml/2009/9/ac" r="223" ht="15.75" x14ac:dyDescent="0.25">
      <c r="A223" s="189"/>
      <c r="B223" s="190"/>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row>
    <row xmlns:x14ac="http://schemas.microsoft.com/office/spreadsheetml/2009/9/ac" r="224" ht="15.75" x14ac:dyDescent="0.25">
      <c r="A224" s="189"/>
      <c r="B224" s="190"/>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row>
    <row xmlns:x14ac="http://schemas.microsoft.com/office/spreadsheetml/2009/9/ac" r="225" ht="15.75" x14ac:dyDescent="0.25">
      <c r="A225" s="189"/>
      <c r="B225" s="190"/>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row>
    <row xmlns:x14ac="http://schemas.microsoft.com/office/spreadsheetml/2009/9/ac" r="226" ht="15.75" x14ac:dyDescent="0.25">
      <c r="A226" s="189"/>
      <c r="B226" s="190"/>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row>
    <row xmlns:x14ac="http://schemas.microsoft.com/office/spreadsheetml/2009/9/ac" r="227" ht="15.75" x14ac:dyDescent="0.25">
      <c r="A227" s="189"/>
      <c r="B227" s="190"/>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row>
    <row xmlns:x14ac="http://schemas.microsoft.com/office/spreadsheetml/2009/9/ac" r="228" ht="15.75" x14ac:dyDescent="0.25">
      <c r="A228" s="189"/>
      <c r="B228" s="190"/>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row>
    <row xmlns:x14ac="http://schemas.microsoft.com/office/spreadsheetml/2009/9/ac" r="229" ht="15.75" x14ac:dyDescent="0.25">
      <c r="A229" s="189"/>
      <c r="B229" s="190"/>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row>
    <row xmlns:x14ac="http://schemas.microsoft.com/office/spreadsheetml/2009/9/ac" r="230" ht="15.75" x14ac:dyDescent="0.25">
      <c r="A230" s="189"/>
      <c r="B230" s="190"/>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row>
    <row xmlns:x14ac="http://schemas.microsoft.com/office/spreadsheetml/2009/9/ac" r="231" ht="15.75" x14ac:dyDescent="0.25">
      <c r="A231" s="189"/>
      <c r="B231" s="190"/>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row>
    <row xmlns:x14ac="http://schemas.microsoft.com/office/spreadsheetml/2009/9/ac" r="232" ht="15.75" x14ac:dyDescent="0.25">
      <c r="A232" s="189"/>
      <c r="B232" s="190"/>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row>
    <row xmlns:x14ac="http://schemas.microsoft.com/office/spreadsheetml/2009/9/ac" r="233" ht="15.75" x14ac:dyDescent="0.25">
      <c r="A233" s="189"/>
      <c r="B233" s="190"/>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row>
    <row xmlns:x14ac="http://schemas.microsoft.com/office/spreadsheetml/2009/9/ac" r="234" ht="15.75" x14ac:dyDescent="0.25">
      <c r="A234" s="189"/>
      <c r="B234" s="190"/>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row>
    <row xmlns:x14ac="http://schemas.microsoft.com/office/spreadsheetml/2009/9/ac" r="235" ht="15.75" x14ac:dyDescent="0.25">
      <c r="A235" s="189"/>
      <c r="B235" s="190"/>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row>
    <row xmlns:x14ac="http://schemas.microsoft.com/office/spreadsheetml/2009/9/ac" r="236" ht="15.75" x14ac:dyDescent="0.25">
      <c r="A236" s="189"/>
      <c r="B236" s="190"/>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row>
    <row xmlns:x14ac="http://schemas.microsoft.com/office/spreadsheetml/2009/9/ac" r="237" ht="15.75" x14ac:dyDescent="0.25">
      <c r="A237" s="189"/>
      <c r="B237" s="190"/>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row>
    <row xmlns:x14ac="http://schemas.microsoft.com/office/spreadsheetml/2009/9/ac" r="238" ht="15.75" x14ac:dyDescent="0.25">
      <c r="A238" s="189"/>
      <c r="B238" s="190"/>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row>
    <row xmlns:x14ac="http://schemas.microsoft.com/office/spreadsheetml/2009/9/ac" r="239" ht="15.75" x14ac:dyDescent="0.25">
      <c r="A239" s="189"/>
      <c r="B239" s="190"/>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row>
    <row xmlns:x14ac="http://schemas.microsoft.com/office/spreadsheetml/2009/9/ac" r="240" ht="15.75" x14ac:dyDescent="0.25">
      <c r="A240" s="189"/>
      <c r="B240" s="190"/>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row>
    <row xmlns:x14ac="http://schemas.microsoft.com/office/spreadsheetml/2009/9/ac" r="241" ht="15.75" x14ac:dyDescent="0.25">
      <c r="A241" s="189"/>
      <c r="B241" s="190"/>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row>
    <row xmlns:x14ac="http://schemas.microsoft.com/office/spreadsheetml/2009/9/ac" r="242" ht="15.75" x14ac:dyDescent="0.25">
      <c r="A242" s="189"/>
      <c r="B242" s="190"/>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row>
    <row xmlns:x14ac="http://schemas.microsoft.com/office/spreadsheetml/2009/9/ac" r="243" ht="15.75" x14ac:dyDescent="0.25">
      <c r="A243" s="189"/>
      <c r="B243" s="190"/>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row>
    <row xmlns:x14ac="http://schemas.microsoft.com/office/spreadsheetml/2009/9/ac" r="244" ht="15.75" x14ac:dyDescent="0.25">
      <c r="A244" s="189"/>
      <c r="B244" s="190"/>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row>
    <row xmlns:x14ac="http://schemas.microsoft.com/office/spreadsheetml/2009/9/ac" r="245" ht="15.75" x14ac:dyDescent="0.25">
      <c r="A245" s="189"/>
      <c r="B245" s="190"/>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row>
    <row xmlns:x14ac="http://schemas.microsoft.com/office/spreadsheetml/2009/9/ac" r="246" ht="15.75" x14ac:dyDescent="0.25">
      <c r="A246" s="189"/>
      <c r="B246" s="190"/>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row>
    <row xmlns:x14ac="http://schemas.microsoft.com/office/spreadsheetml/2009/9/ac" r="247" ht="15.75" x14ac:dyDescent="0.25">
      <c r="A247" s="189"/>
      <c r="B247" s="190"/>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row>
    <row xmlns:x14ac="http://schemas.microsoft.com/office/spreadsheetml/2009/9/ac" r="248" ht="15.75" x14ac:dyDescent="0.25">
      <c r="A248" s="189"/>
      <c r="B248" s="190"/>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row>
    <row xmlns:x14ac="http://schemas.microsoft.com/office/spreadsheetml/2009/9/ac" r="249" ht="15.75" x14ac:dyDescent="0.25">
      <c r="A249" s="189"/>
      <c r="B249" s="190"/>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row>
    <row xmlns:x14ac="http://schemas.microsoft.com/office/spreadsheetml/2009/9/ac" r="250" ht="15.75" x14ac:dyDescent="0.25">
      <c r="A250" s="189"/>
      <c r="B250" s="190"/>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row>
    <row xmlns:x14ac="http://schemas.microsoft.com/office/spreadsheetml/2009/9/ac" r="251" ht="15.75" x14ac:dyDescent="0.25">
      <c r="A251" s="189"/>
      <c r="B251" s="190"/>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row>
    <row xmlns:x14ac="http://schemas.microsoft.com/office/spreadsheetml/2009/9/ac" r="252" ht="15.75" x14ac:dyDescent="0.25">
      <c r="A252" s="189"/>
      <c r="B252" s="190"/>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row>
    <row xmlns:x14ac="http://schemas.microsoft.com/office/spreadsheetml/2009/9/ac" r="253" ht="15.75" x14ac:dyDescent="0.25">
      <c r="A253" s="189"/>
      <c r="B253" s="190"/>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row>
    <row xmlns:x14ac="http://schemas.microsoft.com/office/spreadsheetml/2009/9/ac" r="254" ht="15.75" x14ac:dyDescent="0.25">
      <c r="A254" s="189"/>
      <c r="B254" s="190"/>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row>
    <row xmlns:x14ac="http://schemas.microsoft.com/office/spreadsheetml/2009/9/ac" r="255" ht="15.75" x14ac:dyDescent="0.25">
      <c r="A255" s="189"/>
      <c r="B255" s="190"/>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row>
    <row xmlns:x14ac="http://schemas.microsoft.com/office/spreadsheetml/2009/9/ac" r="256" ht="15.75" x14ac:dyDescent="0.25">
      <c r="A256" s="189"/>
      <c r="B256" s="190"/>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row>
    <row xmlns:x14ac="http://schemas.microsoft.com/office/spreadsheetml/2009/9/ac" r="257" ht="15.75" x14ac:dyDescent="0.25">
      <c r="A257" s="189"/>
      <c r="B257" s="190"/>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row>
    <row xmlns:x14ac="http://schemas.microsoft.com/office/spreadsheetml/2009/9/ac" r="258" ht="15.75" x14ac:dyDescent="0.25">
      <c r="A258" s="189"/>
      <c r="B258" s="190"/>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row>
    <row xmlns:x14ac="http://schemas.microsoft.com/office/spreadsheetml/2009/9/ac" r="259" ht="15.75" x14ac:dyDescent="0.25">
      <c r="A259" s="189"/>
      <c r="B259" s="190"/>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row>
    <row xmlns:x14ac="http://schemas.microsoft.com/office/spreadsheetml/2009/9/ac" r="260" ht="15.75" x14ac:dyDescent="0.25">
      <c r="A260" s="189"/>
      <c r="B260" s="190"/>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row>
    <row xmlns:x14ac="http://schemas.microsoft.com/office/spreadsheetml/2009/9/ac" r="261" ht="15.75" x14ac:dyDescent="0.25">
      <c r="A261" s="189"/>
      <c r="B261" s="190"/>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row>
    <row xmlns:x14ac="http://schemas.microsoft.com/office/spreadsheetml/2009/9/ac" r="262" ht="15.75" x14ac:dyDescent="0.25">
      <c r="A262" s="189"/>
      <c r="B262" s="190"/>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row>
    <row xmlns:x14ac="http://schemas.microsoft.com/office/spreadsheetml/2009/9/ac" r="263" ht="15.75" x14ac:dyDescent="0.25">
      <c r="A263" s="189"/>
      <c r="B263" s="190"/>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row>
    <row xmlns:x14ac="http://schemas.microsoft.com/office/spreadsheetml/2009/9/ac" r="264" ht="15.75" x14ac:dyDescent="0.25">
      <c r="A264" s="189"/>
      <c r="B264" s="190"/>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row>
    <row xmlns:x14ac="http://schemas.microsoft.com/office/spreadsheetml/2009/9/ac" r="265" ht="15.75" x14ac:dyDescent="0.25">
      <c r="A265" s="189"/>
      <c r="B265" s="190"/>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row>
    <row xmlns:x14ac="http://schemas.microsoft.com/office/spreadsheetml/2009/9/ac" r="266" ht="15.75" x14ac:dyDescent="0.25">
      <c r="A266" s="189"/>
      <c r="B266" s="190"/>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row>
    <row xmlns:x14ac="http://schemas.microsoft.com/office/spreadsheetml/2009/9/ac" r="267" ht="15.75" x14ac:dyDescent="0.25">
      <c r="A267" s="189"/>
      <c r="B267" s="190"/>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row>
    <row xmlns:x14ac="http://schemas.microsoft.com/office/spreadsheetml/2009/9/ac" r="268" ht="15.75" x14ac:dyDescent="0.25">
      <c r="A268" s="189"/>
      <c r="B268" s="190"/>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row>
    <row xmlns:x14ac="http://schemas.microsoft.com/office/spreadsheetml/2009/9/ac" r="269" ht="15.75" x14ac:dyDescent="0.25">
      <c r="A269" s="189"/>
      <c r="B269" s="190"/>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row>
    <row xmlns:x14ac="http://schemas.microsoft.com/office/spreadsheetml/2009/9/ac" r="270" ht="15.75" x14ac:dyDescent="0.25">
      <c r="A270" s="189"/>
      <c r="B270" s="190"/>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row>
    <row xmlns:x14ac="http://schemas.microsoft.com/office/spreadsheetml/2009/9/ac" r="271" ht="15.75" x14ac:dyDescent="0.25">
      <c r="A271" s="189"/>
      <c r="B271" s="190"/>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row>
    <row xmlns:x14ac="http://schemas.microsoft.com/office/spreadsheetml/2009/9/ac" r="272" ht="15.75" x14ac:dyDescent="0.25">
      <c r="A272" s="189"/>
      <c r="B272" s="190"/>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row>
    <row xmlns:x14ac="http://schemas.microsoft.com/office/spreadsheetml/2009/9/ac" r="273" ht="15.75" x14ac:dyDescent="0.25">
      <c r="A273" s="189"/>
      <c r="B273" s="190"/>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row>
    <row xmlns:x14ac="http://schemas.microsoft.com/office/spreadsheetml/2009/9/ac" r="274" ht="15.75" x14ac:dyDescent="0.25">
      <c r="A274" s="189"/>
      <c r="B274" s="190"/>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row>
    <row xmlns:x14ac="http://schemas.microsoft.com/office/spreadsheetml/2009/9/ac" r="275" ht="15.75" x14ac:dyDescent="0.25">
      <c r="A275" s="189"/>
      <c r="B275" s="190"/>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row>
    <row xmlns:x14ac="http://schemas.microsoft.com/office/spreadsheetml/2009/9/ac" r="276" ht="15.75" x14ac:dyDescent="0.25">
      <c r="A276" s="189"/>
      <c r="B276" s="190"/>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row>
    <row xmlns:x14ac="http://schemas.microsoft.com/office/spreadsheetml/2009/9/ac" r="277" ht="15.75" x14ac:dyDescent="0.25">
      <c r="A277" s="189"/>
      <c r="B277" s="190"/>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row>
    <row xmlns:x14ac="http://schemas.microsoft.com/office/spreadsheetml/2009/9/ac" r="278" ht="15.75" x14ac:dyDescent="0.25">
      <c r="A278" s="189"/>
      <c r="B278" s="190"/>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row>
    <row xmlns:x14ac="http://schemas.microsoft.com/office/spreadsheetml/2009/9/ac" r="279" ht="15.75" x14ac:dyDescent="0.25">
      <c r="A279" s="189"/>
      <c r="B279" s="190"/>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row>
    <row xmlns:x14ac="http://schemas.microsoft.com/office/spreadsheetml/2009/9/ac" r="280" ht="15.75" x14ac:dyDescent="0.25">
      <c r="A280" s="189"/>
      <c r="B280" s="190"/>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row>
    <row xmlns:x14ac="http://schemas.microsoft.com/office/spreadsheetml/2009/9/ac" r="281" ht="15.75" x14ac:dyDescent="0.25">
      <c r="A281" s="189"/>
      <c r="B281" s="190"/>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row>
    <row xmlns:x14ac="http://schemas.microsoft.com/office/spreadsheetml/2009/9/ac" r="282" ht="15.75" x14ac:dyDescent="0.25">
      <c r="A282" s="189"/>
      <c r="B282" s="190"/>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row>
    <row xmlns:x14ac="http://schemas.microsoft.com/office/spreadsheetml/2009/9/ac" r="283" ht="15.75" x14ac:dyDescent="0.25">
      <c r="A283" s="189"/>
      <c r="B283" s="190"/>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row>
    <row xmlns:x14ac="http://schemas.microsoft.com/office/spreadsheetml/2009/9/ac" r="284" ht="15.75" x14ac:dyDescent="0.25">
      <c r="A284" s="189"/>
      <c r="B284" s="190"/>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row>
    <row xmlns:x14ac="http://schemas.microsoft.com/office/spreadsheetml/2009/9/ac" r="285" ht="15.75" x14ac:dyDescent="0.25">
      <c r="A285" s="189"/>
      <c r="B285" s="190"/>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row>
    <row xmlns:x14ac="http://schemas.microsoft.com/office/spreadsheetml/2009/9/ac" r="286" ht="15.75" x14ac:dyDescent="0.25">
      <c r="A286" s="189"/>
      <c r="B286" s="190"/>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row>
    <row xmlns:x14ac="http://schemas.microsoft.com/office/spreadsheetml/2009/9/ac" r="287" ht="15.75" x14ac:dyDescent="0.25">
      <c r="A287" s="189"/>
      <c r="B287" s="190"/>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row>
    <row xmlns:x14ac="http://schemas.microsoft.com/office/spreadsheetml/2009/9/ac" r="288" ht="15.75" x14ac:dyDescent="0.25">
      <c r="A288" s="189"/>
      <c r="B288" s="190"/>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row>
    <row xmlns:x14ac="http://schemas.microsoft.com/office/spreadsheetml/2009/9/ac" r="289" ht="15.75" x14ac:dyDescent="0.25">
      <c r="A289" s="189"/>
      <c r="B289" s="190"/>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row>
    <row xmlns:x14ac="http://schemas.microsoft.com/office/spreadsheetml/2009/9/ac" r="290" ht="15.75" x14ac:dyDescent="0.25">
      <c r="A290" s="189"/>
      <c r="B290" s="190"/>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row>
    <row xmlns:x14ac="http://schemas.microsoft.com/office/spreadsheetml/2009/9/ac" r="291" ht="15.75" x14ac:dyDescent="0.25">
      <c r="A291" s="189"/>
      <c r="B291" s="190"/>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row>
    <row xmlns:x14ac="http://schemas.microsoft.com/office/spreadsheetml/2009/9/ac" r="292" ht="15.75" x14ac:dyDescent="0.25">
      <c r="A292" s="189"/>
      <c r="B292" s="190"/>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row>
    <row xmlns:x14ac="http://schemas.microsoft.com/office/spreadsheetml/2009/9/ac" r="293" ht="15.75" x14ac:dyDescent="0.25">
      <c r="A293" s="189"/>
      <c r="B293" s="190"/>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row>
    <row xmlns:x14ac="http://schemas.microsoft.com/office/spreadsheetml/2009/9/ac" r="294" ht="15.75" x14ac:dyDescent="0.25">
      <c r="A294" s="189"/>
      <c r="B294" s="190"/>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row>
    <row xmlns:x14ac="http://schemas.microsoft.com/office/spreadsheetml/2009/9/ac" r="295" ht="15.75" x14ac:dyDescent="0.25">
      <c r="A295" s="189"/>
      <c r="B295" s="190"/>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row>
    <row xmlns:x14ac="http://schemas.microsoft.com/office/spreadsheetml/2009/9/ac" r="296" ht="15.75" x14ac:dyDescent="0.25">
      <c r="A296" s="189"/>
      <c r="B296" s="190"/>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row>
    <row xmlns:x14ac="http://schemas.microsoft.com/office/spreadsheetml/2009/9/ac" r="297" ht="15.75" x14ac:dyDescent="0.25">
      <c r="A297" s="189"/>
      <c r="B297" s="190"/>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row>
    <row xmlns:x14ac="http://schemas.microsoft.com/office/spreadsheetml/2009/9/ac" r="298" ht="15.75" x14ac:dyDescent="0.25">
      <c r="A298" s="189"/>
      <c r="B298" s="190"/>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row>
    <row xmlns:x14ac="http://schemas.microsoft.com/office/spreadsheetml/2009/9/ac" r="299" ht="15.75" x14ac:dyDescent="0.25">
      <c r="A299" s="189"/>
      <c r="B299" s="190"/>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row>
    <row xmlns:x14ac="http://schemas.microsoft.com/office/spreadsheetml/2009/9/ac" r="300" ht="15.75" x14ac:dyDescent="0.25">
      <c r="A300" s="189"/>
      <c r="B300" s="190"/>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row>
    <row xmlns:x14ac="http://schemas.microsoft.com/office/spreadsheetml/2009/9/ac" r="301" ht="15.75" x14ac:dyDescent="0.25">
      <c r="A301" s="189"/>
      <c r="B301" s="190"/>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row>
    <row xmlns:x14ac="http://schemas.microsoft.com/office/spreadsheetml/2009/9/ac" r="302" ht="15.75" x14ac:dyDescent="0.25">
      <c r="A302" s="189"/>
      <c r="B302" s="190"/>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row>
    <row xmlns:x14ac="http://schemas.microsoft.com/office/spreadsheetml/2009/9/ac" r="303" ht="15.75" x14ac:dyDescent="0.25">
      <c r="A303" s="189"/>
      <c r="B303" s="190"/>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row>
    <row xmlns:x14ac="http://schemas.microsoft.com/office/spreadsheetml/2009/9/ac" r="304" ht="15.75" x14ac:dyDescent="0.25">
      <c r="A304" s="189"/>
      <c r="B304" s="190"/>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row>
    <row xmlns:x14ac="http://schemas.microsoft.com/office/spreadsheetml/2009/9/ac" r="305" ht="15.75" x14ac:dyDescent="0.25">
      <c r="A305" s="189"/>
      <c r="B305" s="190"/>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row>
    <row xmlns:x14ac="http://schemas.microsoft.com/office/spreadsheetml/2009/9/ac" r="306" ht="15.75" x14ac:dyDescent="0.25">
      <c r="A306" s="189"/>
      <c r="B306" s="190"/>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row>
    <row xmlns:x14ac="http://schemas.microsoft.com/office/spreadsheetml/2009/9/ac" r="307" ht="15.75" x14ac:dyDescent="0.25">
      <c r="A307" s="189"/>
      <c r="B307" s="190"/>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row>
    <row xmlns:x14ac="http://schemas.microsoft.com/office/spreadsheetml/2009/9/ac" r="308" ht="15.75" x14ac:dyDescent="0.25">
      <c r="A308" s="189"/>
      <c r="B308" s="190"/>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row>
    <row xmlns:x14ac="http://schemas.microsoft.com/office/spreadsheetml/2009/9/ac" r="309" ht="15.75" x14ac:dyDescent="0.25">
      <c r="A309" s="189"/>
      <c r="B309" s="190"/>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row>
    <row xmlns:x14ac="http://schemas.microsoft.com/office/spreadsheetml/2009/9/ac" r="310" ht="15.75" x14ac:dyDescent="0.25">
      <c r="A310" s="189"/>
      <c r="B310" s="190"/>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row>
    <row xmlns:x14ac="http://schemas.microsoft.com/office/spreadsheetml/2009/9/ac" r="311" ht="15.75" x14ac:dyDescent="0.25">
      <c r="A311" s="189"/>
      <c r="B311" s="190"/>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row>
    <row xmlns:x14ac="http://schemas.microsoft.com/office/spreadsheetml/2009/9/ac" r="312" ht="15.75" x14ac:dyDescent="0.25">
      <c r="A312" s="189"/>
      <c r="B312" s="190"/>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row>
    <row xmlns:x14ac="http://schemas.microsoft.com/office/spreadsheetml/2009/9/ac" r="313" ht="15.75" x14ac:dyDescent="0.25">
      <c r="A313" s="189"/>
      <c r="B313" s="190"/>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row>
    <row xmlns:x14ac="http://schemas.microsoft.com/office/spreadsheetml/2009/9/ac" r="314" ht="15.75" x14ac:dyDescent="0.25">
      <c r="A314" s="189"/>
      <c r="B314" s="190"/>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row>
    <row xmlns:x14ac="http://schemas.microsoft.com/office/spreadsheetml/2009/9/ac" r="315" ht="15.75" x14ac:dyDescent="0.25">
      <c r="A315" s="189"/>
      <c r="B315" s="190"/>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row>
    <row xmlns:x14ac="http://schemas.microsoft.com/office/spreadsheetml/2009/9/ac" r="316" ht="15.75" x14ac:dyDescent="0.25">
      <c r="A316" s="189"/>
      <c r="B316" s="190"/>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row>
    <row xmlns:x14ac="http://schemas.microsoft.com/office/spreadsheetml/2009/9/ac" r="317" ht="15.75" x14ac:dyDescent="0.25">
      <c r="A317" s="189"/>
      <c r="B317" s="190"/>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row>
    <row xmlns:x14ac="http://schemas.microsoft.com/office/spreadsheetml/2009/9/ac" r="318" ht="15.75" x14ac:dyDescent="0.25">
      <c r="A318" s="189"/>
      <c r="B318" s="190"/>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row>
    <row xmlns:x14ac="http://schemas.microsoft.com/office/spreadsheetml/2009/9/ac" r="319" ht="15.75" x14ac:dyDescent="0.25">
      <c r="A319" s="189"/>
      <c r="B319" s="190"/>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row>
    <row xmlns:x14ac="http://schemas.microsoft.com/office/spreadsheetml/2009/9/ac" r="320" ht="15.75" x14ac:dyDescent="0.25">
      <c r="A320" s="189"/>
      <c r="B320" s="190"/>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row>
    <row xmlns:x14ac="http://schemas.microsoft.com/office/spreadsheetml/2009/9/ac" r="321" ht="15.75" x14ac:dyDescent="0.25">
      <c r="A321" s="189"/>
      <c r="B321" s="190"/>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row>
    <row xmlns:x14ac="http://schemas.microsoft.com/office/spreadsheetml/2009/9/ac" r="322" ht="15.75" x14ac:dyDescent="0.25">
      <c r="A322" s="189"/>
      <c r="B322" s="190"/>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row>
    <row xmlns:x14ac="http://schemas.microsoft.com/office/spreadsheetml/2009/9/ac" r="323" ht="15.75" x14ac:dyDescent="0.25">
      <c r="A323" s="189"/>
      <c r="B323" s="190"/>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row>
    <row xmlns:x14ac="http://schemas.microsoft.com/office/spreadsheetml/2009/9/ac" r="324" ht="15.75" x14ac:dyDescent="0.25">
      <c r="A324" s="189"/>
      <c r="B324" s="190"/>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row>
    <row xmlns:x14ac="http://schemas.microsoft.com/office/spreadsheetml/2009/9/ac" r="325" ht="15.75" x14ac:dyDescent="0.25">
      <c r="A325" s="189"/>
      <c r="B325" s="190"/>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row>
    <row xmlns:x14ac="http://schemas.microsoft.com/office/spreadsheetml/2009/9/ac" r="326" ht="15.75" x14ac:dyDescent="0.25">
      <c r="A326" s="189"/>
      <c r="B326" s="190"/>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row>
    <row xmlns:x14ac="http://schemas.microsoft.com/office/spreadsheetml/2009/9/ac" r="327" ht="15.75" x14ac:dyDescent="0.25">
      <c r="A327" s="189"/>
      <c r="B327" s="190"/>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row>
    <row xmlns:x14ac="http://schemas.microsoft.com/office/spreadsheetml/2009/9/ac" r="328" ht="15.75" x14ac:dyDescent="0.25">
      <c r="A328" s="189"/>
      <c r="B328" s="190"/>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row>
    <row xmlns:x14ac="http://schemas.microsoft.com/office/spreadsheetml/2009/9/ac" r="329" ht="15.75" x14ac:dyDescent="0.25">
      <c r="A329" s="189"/>
      <c r="B329" s="190"/>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row>
    <row xmlns:x14ac="http://schemas.microsoft.com/office/spreadsheetml/2009/9/ac" r="330" ht="15.75" x14ac:dyDescent="0.25">
      <c r="A330" s="189"/>
      <c r="B330" s="190"/>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row>
    <row xmlns:x14ac="http://schemas.microsoft.com/office/spreadsheetml/2009/9/ac" r="331" ht="15.75" x14ac:dyDescent="0.25">
      <c r="A331" s="189"/>
      <c r="B331" s="190"/>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row>
    <row xmlns:x14ac="http://schemas.microsoft.com/office/spreadsheetml/2009/9/ac" r="332" ht="15.75" x14ac:dyDescent="0.25">
      <c r="A332" s="189"/>
      <c r="B332" s="190"/>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row>
    <row xmlns:x14ac="http://schemas.microsoft.com/office/spreadsheetml/2009/9/ac" r="333" ht="15.75" x14ac:dyDescent="0.25">
      <c r="A333" s="189"/>
      <c r="B333" s="190"/>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row>
    <row xmlns:x14ac="http://schemas.microsoft.com/office/spreadsheetml/2009/9/ac" r="334" ht="15.75" x14ac:dyDescent="0.25">
      <c r="A334" s="189"/>
      <c r="B334" s="190"/>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row>
    <row xmlns:x14ac="http://schemas.microsoft.com/office/spreadsheetml/2009/9/ac" r="335" ht="15.75" x14ac:dyDescent="0.25">
      <c r="A335" s="189"/>
      <c r="B335" s="190"/>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row>
    <row xmlns:x14ac="http://schemas.microsoft.com/office/spreadsheetml/2009/9/ac" r="336" ht="15.75" x14ac:dyDescent="0.25">
      <c r="A336" s="189"/>
      <c r="B336" s="190"/>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row>
    <row xmlns:x14ac="http://schemas.microsoft.com/office/spreadsheetml/2009/9/ac" r="337" ht="15.75" x14ac:dyDescent="0.25">
      <c r="A337" s="189"/>
      <c r="B337" s="190"/>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row>
    <row xmlns:x14ac="http://schemas.microsoft.com/office/spreadsheetml/2009/9/ac" r="338" ht="15.75" x14ac:dyDescent="0.25">
      <c r="A338" s="189"/>
      <c r="B338" s="190"/>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row>
    <row xmlns:x14ac="http://schemas.microsoft.com/office/spreadsheetml/2009/9/ac" r="339" ht="15.75" x14ac:dyDescent="0.25">
      <c r="A339" s="189"/>
      <c r="B339" s="190"/>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row>
    <row xmlns:x14ac="http://schemas.microsoft.com/office/spreadsheetml/2009/9/ac" r="340" ht="15.75" x14ac:dyDescent="0.25">
      <c r="A340" s="189"/>
      <c r="B340" s="190"/>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row>
    <row xmlns:x14ac="http://schemas.microsoft.com/office/spreadsheetml/2009/9/ac" r="341" ht="15.75" x14ac:dyDescent="0.25">
      <c r="A341" s="189"/>
      <c r="B341" s="190"/>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row>
    <row xmlns:x14ac="http://schemas.microsoft.com/office/spreadsheetml/2009/9/ac" r="342" ht="15.75" x14ac:dyDescent="0.25">
      <c r="A342" s="189"/>
      <c r="B342" s="190"/>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row>
    <row xmlns:x14ac="http://schemas.microsoft.com/office/spreadsheetml/2009/9/ac" r="343" ht="15.75" x14ac:dyDescent="0.25">
      <c r="A343" s="189"/>
      <c r="B343" s="190"/>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row>
    <row xmlns:x14ac="http://schemas.microsoft.com/office/spreadsheetml/2009/9/ac" r="344" ht="15.75" x14ac:dyDescent="0.25">
      <c r="A344" s="189"/>
      <c r="B344" s="190"/>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row>
    <row xmlns:x14ac="http://schemas.microsoft.com/office/spreadsheetml/2009/9/ac" r="345" ht="15.75" x14ac:dyDescent="0.25">
      <c r="A345" s="189"/>
      <c r="B345" s="190"/>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row>
    <row xmlns:x14ac="http://schemas.microsoft.com/office/spreadsheetml/2009/9/ac" r="346" ht="15.75" x14ac:dyDescent="0.25">
      <c r="A346" s="189"/>
      <c r="B346" s="190"/>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row>
    <row xmlns:x14ac="http://schemas.microsoft.com/office/spreadsheetml/2009/9/ac" r="347" ht="15.75" x14ac:dyDescent="0.25">
      <c r="A347" s="189"/>
      <c r="B347" s="190"/>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row>
    <row xmlns:x14ac="http://schemas.microsoft.com/office/spreadsheetml/2009/9/ac" r="348" ht="15.75" x14ac:dyDescent="0.25">
      <c r="A348" s="189"/>
      <c r="B348" s="190"/>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row>
    <row xmlns:x14ac="http://schemas.microsoft.com/office/spreadsheetml/2009/9/ac" r="349" ht="15.75" x14ac:dyDescent="0.25">
      <c r="A349" s="189"/>
      <c r="B349" s="190"/>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row>
    <row xmlns:x14ac="http://schemas.microsoft.com/office/spreadsheetml/2009/9/ac" r="350" ht="15.75" x14ac:dyDescent="0.25">
      <c r="A350" s="189"/>
      <c r="B350" s="190"/>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row>
    <row xmlns:x14ac="http://schemas.microsoft.com/office/spreadsheetml/2009/9/ac" r="351" ht="15.75" x14ac:dyDescent="0.25">
      <c r="A351" s="189"/>
      <c r="B351" s="190"/>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row>
    <row xmlns:x14ac="http://schemas.microsoft.com/office/spreadsheetml/2009/9/ac" r="352" ht="15.75" x14ac:dyDescent="0.25">
      <c r="A352" s="189"/>
      <c r="B352" s="190"/>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row>
    <row xmlns:x14ac="http://schemas.microsoft.com/office/spreadsheetml/2009/9/ac" r="353" ht="15.75" x14ac:dyDescent="0.25">
      <c r="A353" s="189"/>
      <c r="B353" s="190"/>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row>
    <row xmlns:x14ac="http://schemas.microsoft.com/office/spreadsheetml/2009/9/ac" r="354" ht="15.75" x14ac:dyDescent="0.25">
      <c r="A354" s="189"/>
      <c r="B354" s="190"/>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row>
    <row xmlns:x14ac="http://schemas.microsoft.com/office/spreadsheetml/2009/9/ac" r="355" ht="15.75" x14ac:dyDescent="0.25">
      <c r="A355" s="189"/>
      <c r="B355" s="190"/>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row>
    <row xmlns:x14ac="http://schemas.microsoft.com/office/spreadsheetml/2009/9/ac" r="356" ht="15.75" x14ac:dyDescent="0.25">
      <c r="A356" s="189"/>
      <c r="B356" s="190"/>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row>
    <row xmlns:x14ac="http://schemas.microsoft.com/office/spreadsheetml/2009/9/ac" r="357" ht="15.75" x14ac:dyDescent="0.25">
      <c r="A357" s="189"/>
      <c r="B357" s="190"/>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row>
    <row xmlns:x14ac="http://schemas.microsoft.com/office/spreadsheetml/2009/9/ac" r="358" ht="15.75" x14ac:dyDescent="0.25">
      <c r="A358" s="189"/>
      <c r="B358" s="190"/>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row>
    <row xmlns:x14ac="http://schemas.microsoft.com/office/spreadsheetml/2009/9/ac" r="359" ht="15.75" x14ac:dyDescent="0.25">
      <c r="A359" s="189"/>
      <c r="B359" s="190"/>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row>
    <row xmlns:x14ac="http://schemas.microsoft.com/office/spreadsheetml/2009/9/ac" r="360" ht="15.75" x14ac:dyDescent="0.25">
      <c r="A360" s="189"/>
      <c r="B360" s="190"/>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row>
    <row xmlns:x14ac="http://schemas.microsoft.com/office/spreadsheetml/2009/9/ac" r="361" ht="15.75" x14ac:dyDescent="0.25">
      <c r="A361" s="189"/>
      <c r="B361" s="190"/>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row>
    <row xmlns:x14ac="http://schemas.microsoft.com/office/spreadsheetml/2009/9/ac" r="362" ht="15.75" x14ac:dyDescent="0.25">
      <c r="A362" s="189"/>
      <c r="B362" s="190"/>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row>
    <row xmlns:x14ac="http://schemas.microsoft.com/office/spreadsheetml/2009/9/ac" r="363" ht="15.75" x14ac:dyDescent="0.25">
      <c r="A363" s="189"/>
      <c r="B363" s="190"/>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row>
    <row xmlns:x14ac="http://schemas.microsoft.com/office/spreadsheetml/2009/9/ac" r="364" ht="15.75" x14ac:dyDescent="0.25">
      <c r="A364" s="189"/>
      <c r="B364" s="190"/>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row>
    <row xmlns:x14ac="http://schemas.microsoft.com/office/spreadsheetml/2009/9/ac" r="365" ht="15.75" x14ac:dyDescent="0.25">
      <c r="A365" s="189"/>
      <c r="B365" s="190"/>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row>
    <row xmlns:x14ac="http://schemas.microsoft.com/office/spreadsheetml/2009/9/ac" r="366" ht="15.75" x14ac:dyDescent="0.25">
      <c r="A366" s="189"/>
      <c r="B366" s="190"/>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row>
    <row xmlns:x14ac="http://schemas.microsoft.com/office/spreadsheetml/2009/9/ac" r="367" ht="15.75" x14ac:dyDescent="0.25">
      <c r="A367" s="189"/>
      <c r="B367" s="190"/>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row>
    <row xmlns:x14ac="http://schemas.microsoft.com/office/spreadsheetml/2009/9/ac" r="368" ht="15.75" x14ac:dyDescent="0.25">
      <c r="A368" s="189"/>
      <c r="B368" s="190"/>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row>
    <row xmlns:x14ac="http://schemas.microsoft.com/office/spreadsheetml/2009/9/ac" r="369" ht="15.75" x14ac:dyDescent="0.25">
      <c r="A369" s="189"/>
      <c r="B369" s="190"/>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row>
    <row xmlns:x14ac="http://schemas.microsoft.com/office/spreadsheetml/2009/9/ac" r="370" ht="15.75" x14ac:dyDescent="0.25">
      <c r="A370" s="189"/>
      <c r="B370" s="190"/>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row>
    <row xmlns:x14ac="http://schemas.microsoft.com/office/spreadsheetml/2009/9/ac" r="371" ht="15.75" x14ac:dyDescent="0.25">
      <c r="A371" s="189"/>
      <c r="B371" s="190"/>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row>
    <row xmlns:x14ac="http://schemas.microsoft.com/office/spreadsheetml/2009/9/ac" r="372" ht="15.75" x14ac:dyDescent="0.25">
      <c r="A372" s="189"/>
      <c r="B372" s="190"/>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row>
    <row xmlns:x14ac="http://schemas.microsoft.com/office/spreadsheetml/2009/9/ac" r="373" ht="15.75" x14ac:dyDescent="0.25">
      <c r="A373" s="189"/>
      <c r="B373" s="190"/>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row>
    <row xmlns:x14ac="http://schemas.microsoft.com/office/spreadsheetml/2009/9/ac" r="374" ht="15.75" x14ac:dyDescent="0.25">
      <c r="A374" s="189"/>
      <c r="B374" s="190"/>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row>
    <row xmlns:x14ac="http://schemas.microsoft.com/office/spreadsheetml/2009/9/ac" r="375" ht="15.75" x14ac:dyDescent="0.25">
      <c r="A375" s="189"/>
      <c r="B375" s="190"/>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row>
    <row xmlns:x14ac="http://schemas.microsoft.com/office/spreadsheetml/2009/9/ac" r="376" ht="15.75" x14ac:dyDescent="0.25">
      <c r="A376" s="189"/>
      <c r="B376" s="190"/>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row>
    <row xmlns:x14ac="http://schemas.microsoft.com/office/spreadsheetml/2009/9/ac" r="377" ht="15.75" x14ac:dyDescent="0.25">
      <c r="A377" s="189"/>
      <c r="B377" s="190"/>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row>
    <row xmlns:x14ac="http://schemas.microsoft.com/office/spreadsheetml/2009/9/ac" r="378" ht="15.75" x14ac:dyDescent="0.25">
      <c r="A378" s="189"/>
      <c r="B378" s="190"/>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row>
    <row xmlns:x14ac="http://schemas.microsoft.com/office/spreadsheetml/2009/9/ac" r="379" ht="15.75" x14ac:dyDescent="0.25">
      <c r="A379" s="189"/>
      <c r="B379" s="190"/>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row>
    <row xmlns:x14ac="http://schemas.microsoft.com/office/spreadsheetml/2009/9/ac" r="380" ht="15.75" x14ac:dyDescent="0.25">
      <c r="A380" s="189"/>
      <c r="B380" s="190"/>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row>
    <row xmlns:x14ac="http://schemas.microsoft.com/office/spreadsheetml/2009/9/ac" r="381" ht="15.75" x14ac:dyDescent="0.25">
      <c r="A381" s="189"/>
      <c r="B381" s="190"/>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row>
    <row xmlns:x14ac="http://schemas.microsoft.com/office/spreadsheetml/2009/9/ac" r="382" ht="15.75" x14ac:dyDescent="0.25">
      <c r="A382" s="189"/>
      <c r="B382" s="190"/>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row>
    <row xmlns:x14ac="http://schemas.microsoft.com/office/spreadsheetml/2009/9/ac" r="383" ht="15.75" x14ac:dyDescent="0.25">
      <c r="A383" s="189"/>
      <c r="B383" s="190"/>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row>
    <row xmlns:x14ac="http://schemas.microsoft.com/office/spreadsheetml/2009/9/ac" r="384" ht="15.75" x14ac:dyDescent="0.25">
      <c r="A384" s="189"/>
      <c r="B384" s="190"/>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row>
    <row xmlns:x14ac="http://schemas.microsoft.com/office/spreadsheetml/2009/9/ac" r="385" ht="15.75" x14ac:dyDescent="0.25">
      <c r="A385" s="189"/>
      <c r="B385" s="190"/>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row>
    <row xmlns:x14ac="http://schemas.microsoft.com/office/spreadsheetml/2009/9/ac" r="386" ht="15.75" x14ac:dyDescent="0.25">
      <c r="A386" s="189"/>
      <c r="B386" s="190"/>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row>
    <row xmlns:x14ac="http://schemas.microsoft.com/office/spreadsheetml/2009/9/ac" r="387" ht="15.75" x14ac:dyDescent="0.25">
      <c r="A387" s="189"/>
      <c r="B387" s="190"/>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row>
    <row xmlns:x14ac="http://schemas.microsoft.com/office/spreadsheetml/2009/9/ac" r="388" ht="15.75" x14ac:dyDescent="0.25">
      <c r="A388" s="189"/>
      <c r="B388" s="190"/>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row>
    <row xmlns:x14ac="http://schemas.microsoft.com/office/spreadsheetml/2009/9/ac" r="389" ht="15.75" x14ac:dyDescent="0.25">
      <c r="A389" s="189"/>
      <c r="B389" s="190"/>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row>
    <row xmlns:x14ac="http://schemas.microsoft.com/office/spreadsheetml/2009/9/ac" r="390" ht="15.75" x14ac:dyDescent="0.25">
      <c r="A390" s="189"/>
      <c r="B390" s="190"/>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row>
    <row xmlns:x14ac="http://schemas.microsoft.com/office/spreadsheetml/2009/9/ac" r="391" ht="15.75" x14ac:dyDescent="0.25">
      <c r="A391" s="189"/>
      <c r="B391" s="190"/>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row>
    <row xmlns:x14ac="http://schemas.microsoft.com/office/spreadsheetml/2009/9/ac" r="392" ht="15.75" x14ac:dyDescent="0.25">
      <c r="A392" s="189"/>
      <c r="B392" s="190"/>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row>
    <row xmlns:x14ac="http://schemas.microsoft.com/office/spreadsheetml/2009/9/ac" r="393" ht="15.75" x14ac:dyDescent="0.25">
      <c r="A393" s="189"/>
      <c r="B393" s="190"/>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row>
    <row xmlns:x14ac="http://schemas.microsoft.com/office/spreadsheetml/2009/9/ac" r="394" ht="15.75" x14ac:dyDescent="0.25">
      <c r="A394" s="189"/>
      <c r="B394" s="190"/>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row>
    <row xmlns:x14ac="http://schemas.microsoft.com/office/spreadsheetml/2009/9/ac" r="395" ht="15.75" x14ac:dyDescent="0.25">
      <c r="A395" s="189"/>
      <c r="B395" s="190"/>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row>
    <row xmlns:x14ac="http://schemas.microsoft.com/office/spreadsheetml/2009/9/ac" r="396" ht="15.75" x14ac:dyDescent="0.25">
      <c r="A396" s="189"/>
      <c r="B396" s="190"/>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row>
    <row xmlns:x14ac="http://schemas.microsoft.com/office/spreadsheetml/2009/9/ac" r="397" ht="15.75" x14ac:dyDescent="0.25">
      <c r="A397" s="189"/>
      <c r="B397" s="190"/>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row>
    <row xmlns:x14ac="http://schemas.microsoft.com/office/spreadsheetml/2009/9/ac" r="398" ht="15.75" x14ac:dyDescent="0.25">
      <c r="A398" s="189"/>
      <c r="B398" s="190"/>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row>
    <row xmlns:x14ac="http://schemas.microsoft.com/office/spreadsheetml/2009/9/ac" r="399" ht="15.75" x14ac:dyDescent="0.25">
      <c r="A399" s="189"/>
      <c r="B399" s="190"/>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row>
    <row xmlns:x14ac="http://schemas.microsoft.com/office/spreadsheetml/2009/9/ac" r="400" ht="15.75" x14ac:dyDescent="0.25">
      <c r="A400" s="189"/>
      <c r="B400" s="190"/>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row>
    <row xmlns:x14ac="http://schemas.microsoft.com/office/spreadsheetml/2009/9/ac" r="401" ht="15.75" x14ac:dyDescent="0.25">
      <c r="A401" s="189"/>
      <c r="B401" s="190"/>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row>
    <row xmlns:x14ac="http://schemas.microsoft.com/office/spreadsheetml/2009/9/ac" r="402" ht="15.75" x14ac:dyDescent="0.25">
      <c r="A402" s="189"/>
      <c r="B402" s="190"/>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row>
    <row xmlns:x14ac="http://schemas.microsoft.com/office/spreadsheetml/2009/9/ac" r="403" ht="15.75" x14ac:dyDescent="0.25">
      <c r="A403" s="189"/>
      <c r="B403" s="190"/>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row>
    <row xmlns:x14ac="http://schemas.microsoft.com/office/spreadsheetml/2009/9/ac" r="404" ht="15.75" x14ac:dyDescent="0.25">
      <c r="A404" s="189"/>
      <c r="B404" s="190"/>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row>
    <row xmlns:x14ac="http://schemas.microsoft.com/office/spreadsheetml/2009/9/ac" r="405" ht="15.75" x14ac:dyDescent="0.25">
      <c r="A405" s="189"/>
      <c r="B405" s="190"/>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row>
    <row xmlns:x14ac="http://schemas.microsoft.com/office/spreadsheetml/2009/9/ac" r="406" ht="15.75" x14ac:dyDescent="0.25">
      <c r="A406" s="189"/>
      <c r="B406" s="190"/>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row>
    <row xmlns:x14ac="http://schemas.microsoft.com/office/spreadsheetml/2009/9/ac" r="407" ht="15.75" x14ac:dyDescent="0.25">
      <c r="A407" s="189"/>
      <c r="B407" s="190"/>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row>
    <row xmlns:x14ac="http://schemas.microsoft.com/office/spreadsheetml/2009/9/ac" r="408" ht="15.75" x14ac:dyDescent="0.25">
      <c r="A408" s="189"/>
      <c r="B408" s="190"/>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row>
    <row xmlns:x14ac="http://schemas.microsoft.com/office/spreadsheetml/2009/9/ac" r="409" ht="15.75" x14ac:dyDescent="0.25">
      <c r="A409" s="189"/>
      <c r="B409" s="190"/>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row>
    <row xmlns:x14ac="http://schemas.microsoft.com/office/spreadsheetml/2009/9/ac" r="410" ht="15.75" x14ac:dyDescent="0.25">
      <c r="A410" s="189"/>
      <c r="B410" s="190"/>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row>
    <row xmlns:x14ac="http://schemas.microsoft.com/office/spreadsheetml/2009/9/ac" r="411" ht="15.75" x14ac:dyDescent="0.25">
      <c r="A411" s="189"/>
      <c r="B411" s="190"/>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row>
    <row xmlns:x14ac="http://schemas.microsoft.com/office/spreadsheetml/2009/9/ac" r="412" ht="15.75" x14ac:dyDescent="0.25">
      <c r="A412" s="189"/>
      <c r="B412" s="190"/>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row>
    <row xmlns:x14ac="http://schemas.microsoft.com/office/spreadsheetml/2009/9/ac" r="413" ht="15.75" x14ac:dyDescent="0.25">
      <c r="A413" s="189"/>
      <c r="B413" s="190"/>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row>
    <row xmlns:x14ac="http://schemas.microsoft.com/office/spreadsheetml/2009/9/ac" r="414" ht="15.75" x14ac:dyDescent="0.25">
      <c r="A414" s="189"/>
      <c r="B414" s="190"/>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row>
    <row xmlns:x14ac="http://schemas.microsoft.com/office/spreadsheetml/2009/9/ac" r="415" ht="15.75" x14ac:dyDescent="0.25">
      <c r="A415" s="189"/>
      <c r="B415" s="190"/>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row>
    <row xmlns:x14ac="http://schemas.microsoft.com/office/spreadsheetml/2009/9/ac" r="416" ht="15.75" x14ac:dyDescent="0.25">
      <c r="A416" s="189"/>
      <c r="B416" s="190"/>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row>
    <row xmlns:x14ac="http://schemas.microsoft.com/office/spreadsheetml/2009/9/ac" r="417" ht="15.75" x14ac:dyDescent="0.25">
      <c r="A417" s="189"/>
      <c r="B417" s="190"/>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row>
    <row xmlns:x14ac="http://schemas.microsoft.com/office/spreadsheetml/2009/9/ac" r="418" ht="15.75" x14ac:dyDescent="0.25">
      <c r="A418" s="189"/>
      <c r="B418" s="190"/>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row>
    <row xmlns:x14ac="http://schemas.microsoft.com/office/spreadsheetml/2009/9/ac" r="419" ht="15.75" x14ac:dyDescent="0.25">
      <c r="A419" s="189"/>
      <c r="B419" s="190"/>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row>
    <row xmlns:x14ac="http://schemas.microsoft.com/office/spreadsheetml/2009/9/ac" r="420" ht="15.75" x14ac:dyDescent="0.25">
      <c r="A420" s="189"/>
      <c r="B420" s="190"/>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row>
    <row xmlns:x14ac="http://schemas.microsoft.com/office/spreadsheetml/2009/9/ac" r="421" ht="15.75" x14ac:dyDescent="0.25">
      <c r="A421" s="189"/>
      <c r="B421" s="190"/>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row>
    <row xmlns:x14ac="http://schemas.microsoft.com/office/spreadsheetml/2009/9/ac" r="422" ht="15.75" x14ac:dyDescent="0.25">
      <c r="A422" s="189"/>
      <c r="B422" s="190"/>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row>
    <row xmlns:x14ac="http://schemas.microsoft.com/office/spreadsheetml/2009/9/ac" r="423" ht="15.75" x14ac:dyDescent="0.25">
      <c r="A423" s="189"/>
      <c r="B423" s="190"/>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row>
    <row xmlns:x14ac="http://schemas.microsoft.com/office/spreadsheetml/2009/9/ac" r="424" ht="15.75" x14ac:dyDescent="0.25">
      <c r="A424" s="189"/>
      <c r="B424" s="190"/>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row>
    <row xmlns:x14ac="http://schemas.microsoft.com/office/spreadsheetml/2009/9/ac" r="425" ht="15.75" x14ac:dyDescent="0.25">
      <c r="A425" s="189"/>
      <c r="B425" s="190"/>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row>
    <row xmlns:x14ac="http://schemas.microsoft.com/office/spreadsheetml/2009/9/ac" r="426" ht="15.75" x14ac:dyDescent="0.25">
      <c r="A426" s="189"/>
      <c r="B426" s="190"/>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row>
    <row xmlns:x14ac="http://schemas.microsoft.com/office/spreadsheetml/2009/9/ac" r="427" ht="15.75" x14ac:dyDescent="0.25">
      <c r="A427" s="189"/>
      <c r="B427" s="190"/>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row>
    <row xmlns:x14ac="http://schemas.microsoft.com/office/spreadsheetml/2009/9/ac" r="428" ht="15.75" x14ac:dyDescent="0.25">
      <c r="A428" s="189"/>
      <c r="B428" s="190"/>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row>
    <row xmlns:x14ac="http://schemas.microsoft.com/office/spreadsheetml/2009/9/ac" r="429" ht="15.75" x14ac:dyDescent="0.25">
      <c r="A429" s="189"/>
      <c r="B429" s="190"/>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row>
    <row xmlns:x14ac="http://schemas.microsoft.com/office/spreadsheetml/2009/9/ac" r="430" ht="15.75" x14ac:dyDescent="0.25">
      <c r="A430" s="189"/>
      <c r="B430" s="190"/>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row>
    <row xmlns:x14ac="http://schemas.microsoft.com/office/spreadsheetml/2009/9/ac" r="431" ht="15.75" x14ac:dyDescent="0.25">
      <c r="A431" s="189"/>
      <c r="B431" s="190"/>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row>
    <row xmlns:x14ac="http://schemas.microsoft.com/office/spreadsheetml/2009/9/ac" r="432" ht="15.75" x14ac:dyDescent="0.25">
      <c r="A432" s="189"/>
      <c r="B432" s="190"/>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row>
    <row xmlns:x14ac="http://schemas.microsoft.com/office/spreadsheetml/2009/9/ac" r="433" ht="15.75" x14ac:dyDescent="0.25">
      <c r="A433" s="189"/>
      <c r="B433" s="190"/>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row>
    <row xmlns:x14ac="http://schemas.microsoft.com/office/spreadsheetml/2009/9/ac" r="434" ht="15.75" x14ac:dyDescent="0.25">
      <c r="A434" s="189"/>
      <c r="B434" s="190"/>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row>
    <row xmlns:x14ac="http://schemas.microsoft.com/office/spreadsheetml/2009/9/ac" r="435" ht="15.75" x14ac:dyDescent="0.25">
      <c r="A435" s="189"/>
      <c r="B435" s="190"/>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row>
    <row xmlns:x14ac="http://schemas.microsoft.com/office/spreadsheetml/2009/9/ac" r="436" ht="15.75" x14ac:dyDescent="0.25">
      <c r="A436" s="189"/>
      <c r="B436" s="190"/>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row>
    <row xmlns:x14ac="http://schemas.microsoft.com/office/spreadsheetml/2009/9/ac" r="437" ht="15.75" x14ac:dyDescent="0.25">
      <c r="A437" s="189"/>
      <c r="B437" s="190"/>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row>
    <row xmlns:x14ac="http://schemas.microsoft.com/office/spreadsheetml/2009/9/ac" r="438" ht="15.75" x14ac:dyDescent="0.25">
      <c r="A438" s="189"/>
      <c r="B438" s="190"/>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row>
    <row xmlns:x14ac="http://schemas.microsoft.com/office/spreadsheetml/2009/9/ac" r="439" ht="15.75" x14ac:dyDescent="0.25">
      <c r="A439" s="189"/>
      <c r="B439" s="190"/>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row>
    <row xmlns:x14ac="http://schemas.microsoft.com/office/spreadsheetml/2009/9/ac" r="440" ht="15.75" x14ac:dyDescent="0.25">
      <c r="A440" s="189"/>
      <c r="B440" s="190"/>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row>
    <row xmlns:x14ac="http://schemas.microsoft.com/office/spreadsheetml/2009/9/ac" r="441" ht="15.75" x14ac:dyDescent="0.25">
      <c r="A441" s="189"/>
      <c r="B441" s="190"/>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row>
    <row xmlns:x14ac="http://schemas.microsoft.com/office/spreadsheetml/2009/9/ac" r="442" ht="15.75" x14ac:dyDescent="0.25">
      <c r="A442" s="189"/>
      <c r="B442" s="190"/>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row>
    <row xmlns:x14ac="http://schemas.microsoft.com/office/spreadsheetml/2009/9/ac" r="443" ht="15.75" x14ac:dyDescent="0.25">
      <c r="A443" s="189"/>
      <c r="B443" s="190"/>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row>
    <row xmlns:x14ac="http://schemas.microsoft.com/office/spreadsheetml/2009/9/ac" r="444" ht="15.75" x14ac:dyDescent="0.25">
      <c r="A444" s="189"/>
      <c r="B444" s="190"/>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row>
    <row xmlns:x14ac="http://schemas.microsoft.com/office/spreadsheetml/2009/9/ac" r="445" ht="15.75" x14ac:dyDescent="0.25">
      <c r="A445" s="189"/>
      <c r="B445" s="190"/>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row>
    <row xmlns:x14ac="http://schemas.microsoft.com/office/spreadsheetml/2009/9/ac" r="446" ht="15.75" x14ac:dyDescent="0.25">
      <c r="A446" s="189"/>
      <c r="B446" s="190"/>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row>
    <row xmlns:x14ac="http://schemas.microsoft.com/office/spreadsheetml/2009/9/ac" r="447" ht="15.75" x14ac:dyDescent="0.25">
      <c r="A447" s="189"/>
      <c r="B447" s="190"/>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row>
    <row xmlns:x14ac="http://schemas.microsoft.com/office/spreadsheetml/2009/9/ac" r="448" ht="15.75" x14ac:dyDescent="0.25">
      <c r="A448" s="189"/>
      <c r="B448" s="190"/>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row>
    <row xmlns:x14ac="http://schemas.microsoft.com/office/spreadsheetml/2009/9/ac" r="449" ht="15.75" x14ac:dyDescent="0.25">
      <c r="A449" s="189"/>
      <c r="B449" s="190"/>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row>
    <row xmlns:x14ac="http://schemas.microsoft.com/office/spreadsheetml/2009/9/ac" r="450" ht="15.75" x14ac:dyDescent="0.25">
      <c r="A450" s="189"/>
      <c r="B450" s="190"/>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row>
    <row xmlns:x14ac="http://schemas.microsoft.com/office/spreadsheetml/2009/9/ac" r="451" ht="15.75" x14ac:dyDescent="0.25">
      <c r="A451" s="189"/>
      <c r="B451" s="190"/>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row>
    <row xmlns:x14ac="http://schemas.microsoft.com/office/spreadsheetml/2009/9/ac" r="452" ht="15.75" x14ac:dyDescent="0.25">
      <c r="A452" s="189"/>
      <c r="B452" s="190"/>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row>
    <row xmlns:x14ac="http://schemas.microsoft.com/office/spreadsheetml/2009/9/ac" r="453" ht="15.75" x14ac:dyDescent="0.25">
      <c r="A453" s="189"/>
      <c r="B453" s="190"/>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row>
    <row xmlns:x14ac="http://schemas.microsoft.com/office/spreadsheetml/2009/9/ac" r="454" ht="15.75" x14ac:dyDescent="0.25">
      <c r="A454" s="189"/>
      <c r="B454" s="190"/>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row>
    <row xmlns:x14ac="http://schemas.microsoft.com/office/spreadsheetml/2009/9/ac" r="455" ht="15.75" x14ac:dyDescent="0.25">
      <c r="A455" s="189"/>
      <c r="B455" s="190"/>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row>
    <row xmlns:x14ac="http://schemas.microsoft.com/office/spreadsheetml/2009/9/ac" r="456" ht="15.75" x14ac:dyDescent="0.25">
      <c r="A456" s="189"/>
      <c r="B456" s="190"/>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row>
    <row xmlns:x14ac="http://schemas.microsoft.com/office/spreadsheetml/2009/9/ac" r="457" ht="15.75" x14ac:dyDescent="0.25">
      <c r="A457" s="189"/>
      <c r="B457" s="190"/>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row>
    <row xmlns:x14ac="http://schemas.microsoft.com/office/spreadsheetml/2009/9/ac" r="458" ht="15.75" x14ac:dyDescent="0.25">
      <c r="A458" s="189"/>
      <c r="B458" s="190"/>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row>
    <row xmlns:x14ac="http://schemas.microsoft.com/office/spreadsheetml/2009/9/ac" r="459" ht="15.75" x14ac:dyDescent="0.25">
      <c r="A459" s="189"/>
      <c r="B459" s="190"/>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row>
    <row xmlns:x14ac="http://schemas.microsoft.com/office/spreadsheetml/2009/9/ac" r="460" ht="15.75" x14ac:dyDescent="0.25">
      <c r="A460" s="189"/>
      <c r="B460" s="190"/>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row>
    <row xmlns:x14ac="http://schemas.microsoft.com/office/spreadsheetml/2009/9/ac" r="461" ht="15.75" x14ac:dyDescent="0.25">
      <c r="A461" s="189"/>
      <c r="B461" s="190"/>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row>
    <row xmlns:x14ac="http://schemas.microsoft.com/office/spreadsheetml/2009/9/ac" r="462" ht="15.75" x14ac:dyDescent="0.25">
      <c r="A462" s="189"/>
      <c r="B462" s="190"/>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row>
    <row xmlns:x14ac="http://schemas.microsoft.com/office/spreadsheetml/2009/9/ac" r="463" ht="15.75" x14ac:dyDescent="0.25">
      <c r="A463" s="189"/>
      <c r="B463" s="190"/>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row>
    <row xmlns:x14ac="http://schemas.microsoft.com/office/spreadsheetml/2009/9/ac" r="464" ht="15.75" x14ac:dyDescent="0.25">
      <c r="A464" s="189"/>
      <c r="B464" s="190"/>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row>
    <row xmlns:x14ac="http://schemas.microsoft.com/office/spreadsheetml/2009/9/ac" r="465" ht="15.75" x14ac:dyDescent="0.25">
      <c r="A465" s="189"/>
      <c r="B465" s="190"/>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row>
    <row xmlns:x14ac="http://schemas.microsoft.com/office/spreadsheetml/2009/9/ac" r="466" ht="15.75" x14ac:dyDescent="0.25">
      <c r="A466" s="189"/>
      <c r="B466" s="190"/>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row>
    <row xmlns:x14ac="http://schemas.microsoft.com/office/spreadsheetml/2009/9/ac" r="467" ht="15.75" x14ac:dyDescent="0.25">
      <c r="A467" s="189"/>
      <c r="B467" s="190"/>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row>
    <row xmlns:x14ac="http://schemas.microsoft.com/office/spreadsheetml/2009/9/ac" r="468" ht="15.75" x14ac:dyDescent="0.25">
      <c r="A468" s="189"/>
      <c r="B468" s="190"/>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row>
    <row xmlns:x14ac="http://schemas.microsoft.com/office/spreadsheetml/2009/9/ac" r="469" ht="15.75" x14ac:dyDescent="0.25">
      <c r="A469" s="189"/>
      <c r="B469" s="190"/>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row>
    <row xmlns:x14ac="http://schemas.microsoft.com/office/spreadsheetml/2009/9/ac" r="470" ht="15.75" x14ac:dyDescent="0.25">
      <c r="A470" s="189"/>
      <c r="B470" s="190"/>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row>
    <row xmlns:x14ac="http://schemas.microsoft.com/office/spreadsheetml/2009/9/ac" r="471" ht="15.75" x14ac:dyDescent="0.25">
      <c r="A471" s="189"/>
      <c r="B471" s="190"/>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row>
    <row xmlns:x14ac="http://schemas.microsoft.com/office/spreadsheetml/2009/9/ac" r="472" ht="15.75" x14ac:dyDescent="0.25">
      <c r="A472" s="189"/>
      <c r="B472" s="190"/>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row>
    <row xmlns:x14ac="http://schemas.microsoft.com/office/spreadsheetml/2009/9/ac" r="473" ht="15.75" x14ac:dyDescent="0.25">
      <c r="A473" s="189"/>
      <c r="B473" s="190"/>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row>
    <row xmlns:x14ac="http://schemas.microsoft.com/office/spreadsheetml/2009/9/ac" r="474" ht="15.75" x14ac:dyDescent="0.25">
      <c r="A474" s="189"/>
      <c r="B474" s="190"/>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row>
    <row xmlns:x14ac="http://schemas.microsoft.com/office/spreadsheetml/2009/9/ac" r="475" ht="15.75" x14ac:dyDescent="0.25">
      <c r="A475" s="189"/>
      <c r="B475" s="190"/>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row>
    <row xmlns:x14ac="http://schemas.microsoft.com/office/spreadsheetml/2009/9/ac" r="476" ht="15.75" x14ac:dyDescent="0.25">
      <c r="A476" s="189"/>
      <c r="B476" s="190"/>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row>
    <row xmlns:x14ac="http://schemas.microsoft.com/office/spreadsheetml/2009/9/ac" r="477" ht="15.75" x14ac:dyDescent="0.25">
      <c r="A477" s="189"/>
      <c r="B477" s="190"/>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row>
    <row xmlns:x14ac="http://schemas.microsoft.com/office/spreadsheetml/2009/9/ac" r="478" ht="15.75" x14ac:dyDescent="0.25">
      <c r="A478" s="189"/>
      <c r="B478" s="190"/>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row>
    <row xmlns:x14ac="http://schemas.microsoft.com/office/spreadsheetml/2009/9/ac" r="479" ht="15.75" x14ac:dyDescent="0.25">
      <c r="A479" s="189"/>
      <c r="B479" s="190"/>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row>
    <row xmlns:x14ac="http://schemas.microsoft.com/office/spreadsheetml/2009/9/ac" r="480" ht="15.75" x14ac:dyDescent="0.25">
      <c r="A480" s="189"/>
      <c r="B480" s="190"/>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row>
    <row xmlns:x14ac="http://schemas.microsoft.com/office/spreadsheetml/2009/9/ac" r="481" ht="15.75" x14ac:dyDescent="0.25">
      <c r="A481" s="189"/>
      <c r="B481" s="190"/>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row>
    <row xmlns:x14ac="http://schemas.microsoft.com/office/spreadsheetml/2009/9/ac" r="482" ht="15.75" x14ac:dyDescent="0.25">
      <c r="A482" s="189"/>
      <c r="B482" s="190"/>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row>
    <row xmlns:x14ac="http://schemas.microsoft.com/office/spreadsheetml/2009/9/ac" r="483" ht="15.75" x14ac:dyDescent="0.25">
      <c r="A483" s="189"/>
      <c r="B483" s="190"/>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row>
    <row xmlns:x14ac="http://schemas.microsoft.com/office/spreadsheetml/2009/9/ac" r="484" ht="15.75" x14ac:dyDescent="0.25">
      <c r="A484" s="189"/>
      <c r="B484" s="190"/>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row>
    <row xmlns:x14ac="http://schemas.microsoft.com/office/spreadsheetml/2009/9/ac" r="485" ht="15.75" x14ac:dyDescent="0.25">
      <c r="A485" s="189"/>
      <c r="B485" s="190"/>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row>
    <row xmlns:x14ac="http://schemas.microsoft.com/office/spreadsheetml/2009/9/ac" r="486" ht="15.75" x14ac:dyDescent="0.25">
      <c r="A486" s="189"/>
      <c r="B486" s="190"/>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row>
    <row xmlns:x14ac="http://schemas.microsoft.com/office/spreadsheetml/2009/9/ac" r="487" ht="15.75" x14ac:dyDescent="0.25">
      <c r="A487" s="189"/>
      <c r="B487" s="190"/>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row>
    <row xmlns:x14ac="http://schemas.microsoft.com/office/spreadsheetml/2009/9/ac" r="488" ht="15.75" x14ac:dyDescent="0.25">
      <c r="A488" s="189"/>
      <c r="B488" s="190"/>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5196-862A-4800-86B8-580C1A332BB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0" customWidth="true"/>
    <col min="2" max="2" width="6.5" style="221" customWidth="true"/>
    <col min="3" max="3" width="14.125" style="222" customWidth="true"/>
    <col min="4" max="4" width="9.75" style="200" customWidth="true"/>
    <col min="5" max="5" width="8" style="223" customWidth="true"/>
    <col min="6" max="6" width="8" style="224" customWidth="true"/>
    <col min="7" max="7" width="8" style="225" customWidth="true"/>
    <col min="8" max="8" width="8" style="226" customWidth="true"/>
    <col min="9" max="9" width="8" style="219" customWidth="true"/>
    <col min="10" max="10" width="8" style="227" customWidth="true"/>
    <col min="11" max="11" width="8" style="228" customWidth="true"/>
    <col min="12" max="12" width="8" style="224" customWidth="true"/>
    <col min="13" max="13" width="8" style="229" customWidth="true"/>
    <col min="14" max="14" width="8" style="230" customWidth="true"/>
    <col min="15" max="19" width="8" style="200" customWidth="true"/>
    <col min="20" max="16384" width="9" style="200"/>
  </cols>
  <sheetData>
    <row xmlns:x14ac="http://schemas.microsoft.com/office/spreadsheetml/2009/9/ac" r="1" ht="20.25" customHeight="true" x14ac:dyDescent="0.2">
      <c r="A1" s="585" t="s">
        <v>261</v>
      </c>
      <c r="B1" s="586"/>
      <c r="C1" s="586"/>
      <c r="D1" s="586"/>
      <c r="E1" s="587" t="s">
        <v>52</v>
      </c>
      <c r="F1" s="588"/>
      <c r="G1" s="588"/>
      <c r="H1" s="588"/>
      <c r="I1" s="589"/>
      <c r="J1" s="590" t="s">
        <v>10</v>
      </c>
      <c r="K1" s="590"/>
      <c r="L1" s="590"/>
      <c r="M1" s="590"/>
      <c r="N1" s="590"/>
      <c r="O1" s="591" t="s">
        <v>11</v>
      </c>
      <c r="P1" s="592"/>
      <c r="Q1" s="592"/>
      <c r="R1" s="592"/>
      <c r="S1" s="593"/>
    </row>
    <row xmlns:x14ac="http://schemas.microsoft.com/office/spreadsheetml/2009/9/ac" r="2" x14ac:dyDescent="0.2">
      <c r="A2" s="586"/>
      <c r="B2" s="586"/>
      <c r="C2" s="586"/>
      <c r="D2" s="586"/>
      <c r="E2" s="201"/>
      <c r="F2" s="202"/>
      <c r="G2" s="231"/>
      <c r="H2" s="203"/>
      <c r="I2" s="232"/>
      <c r="J2" s="204"/>
      <c r="K2" s="202"/>
      <c r="L2" s="233"/>
      <c r="M2" s="203"/>
      <c r="N2" s="234"/>
      <c r="O2" s="201"/>
      <c r="P2" s="202"/>
      <c r="Q2" s="205"/>
      <c r="R2" s="203"/>
      <c r="S2" s="232"/>
    </row>
    <row xmlns:x14ac="http://schemas.microsoft.com/office/spreadsheetml/2009/9/ac" r="3" ht="134.25" customHeight="true" x14ac:dyDescent="0.2">
      <c r="A3" s="206" t="s">
        <v>9</v>
      </c>
      <c r="B3" s="207" t="s">
        <v>4</v>
      </c>
      <c r="C3" s="208" t="s">
        <v>8</v>
      </c>
      <c r="D3" s="209" t="s">
        <v>189</v>
      </c>
      <c r="E3" s="210" t="s">
        <v>25</v>
      </c>
      <c r="F3" s="211" t="s">
        <v>19</v>
      </c>
      <c r="G3" s="235" t="s">
        <v>175</v>
      </c>
      <c r="H3" s="212" t="s">
        <v>184</v>
      </c>
      <c r="I3" s="236" t="s">
        <v>36</v>
      </c>
      <c r="J3" s="213" t="s">
        <v>25</v>
      </c>
      <c r="K3" s="214" t="s">
        <v>19</v>
      </c>
      <c r="L3" s="237" t="s">
        <v>176</v>
      </c>
      <c r="M3" s="212" t="s">
        <v>184</v>
      </c>
      <c r="N3" s="238" t="s">
        <v>36</v>
      </c>
      <c r="O3" s="210" t="s">
        <v>25</v>
      </c>
      <c r="P3" s="211" t="s">
        <v>141</v>
      </c>
      <c r="Q3" s="215" t="s">
        <v>177</v>
      </c>
      <c r="R3" s="212" t="s">
        <v>184</v>
      </c>
      <c r="S3" s="236" t="s">
        <v>36</v>
      </c>
    </row>
    <row xmlns:x14ac="http://schemas.microsoft.com/office/spreadsheetml/2009/9/ac" r="4" x14ac:dyDescent="0.2">
      <c r="A4" s="344" t="str">
        <f>IF(ISBLANK(Regressions!A14), " ", Regressions!A14)</f>
        <v>Russian Federation</v>
      </c>
      <c r="B4" s="345">
        <f>IF(ISBLANK(Regressions!B14), " ", Regressions!B14)</f>
        <v>2000</v>
      </c>
      <c r="C4" s="216" t="str">
        <f>IF(ISBLANK(Regressions!C14), " ", Regressions!C14)</f>
        <v>National</v>
      </c>
      <c r="D4" s="346">
        <f>IF(ISBLANK(Regressions!D14), " ", Regressions!D14)</f>
        <v>28581674</v>
      </c>
      <c r="E4" s="217" t="e">
        <f>IF(ISNUMBER(Regressions!E14),ROUND(Regressions!E14, 1), NA())</f>
        <v>#N/A</v>
      </c>
      <c r="F4" s="347" t="e">
        <f>IF(ISNUMBER(Regressions!F14),ROUND(Regressions!F14, 1), NA())</f>
        <v>#N/A</v>
      </c>
      <c r="G4" s="239" t="e">
        <f>IF(ISNUMBER(Regressions!G14),ROUND(Regressions!G14, 1), NA())</f>
        <v>#N/A</v>
      </c>
      <c r="H4" s="348" t="e">
        <f>IF(ISNUMBER(Regressions!H14),ROUND(Regressions!H14, 1), NA())</f>
        <v>#N/A</v>
      </c>
      <c r="I4" s="240" t="e">
        <f>IF(ISNUMBER(Regressions!I14),ROUND(Regressions!I14, 1), NA())</f>
        <v>#N/A</v>
      </c>
      <c r="J4" s="349" t="e">
        <f>IF(ISNUMBER(Regressions!K14),ROUND(Regressions!K14, 1), NA())</f>
        <v>#N/A</v>
      </c>
      <c r="K4" s="347" t="e">
        <f>IF(ISNUMBER(Regressions!L14),ROUND(Regressions!L14, 1), NA())</f>
        <v>#N/A</v>
      </c>
      <c r="L4" s="241" t="e">
        <f>IF(ISNUMBER(Regressions!M14),ROUND(Regressions!M14, 1), NA())</f>
        <v>#N/A</v>
      </c>
      <c r="M4" s="348" t="e">
        <f>IF(ISNUMBER(Regressions!N14),ROUND(Regressions!N14, 1), NA())</f>
        <v>#N/A</v>
      </c>
      <c r="N4" s="240" t="e">
        <f>IF(ISNUMBER(Regressions!O14),ROUND(Regressions!O14, 1), NA())</f>
        <v>#N/A</v>
      </c>
      <c r="O4" s="349" t="e">
        <f>IF(ISNUMBER(Regressions!Q14),ROUND(Regressions!Q14, 1), NA())</f>
        <v>#N/A</v>
      </c>
      <c r="P4" s="347" t="e">
        <f>IF(ISNUMBER(Regressions!R14),ROUND(Regressions!R14, 1), NA())</f>
        <v>#N/A</v>
      </c>
      <c r="Q4" s="218" t="e">
        <f>IF(ISNUMBER(Regressions!S14),ROUND(Regressions!S14, 1), NA())</f>
        <v>#N/A</v>
      </c>
      <c r="R4" s="348" t="e">
        <f>IF(ISNUMBER(Regressions!T14),ROUND(Regressions!T14, 1), NA())</f>
        <v>#N/A</v>
      </c>
      <c r="S4" s="240" t="e">
        <f>IF(ISNUMBER(Regressions!U14),ROUND(Regressions!U14, 1), NA())</f>
        <v>#N/A</v>
      </c>
    </row>
    <row xmlns:x14ac="http://schemas.microsoft.com/office/spreadsheetml/2009/9/ac" r="5" x14ac:dyDescent="0.2">
      <c r="A5" s="344" t="str">
        <f>IF(ISBLANK(Regressions!A15), " ", Regressions!A15)</f>
        <v>Russian Federation</v>
      </c>
      <c r="B5" s="345">
        <f>IF(ISBLANK(Regressions!B15), " ", Regressions!B15)</f>
        <v>2001</v>
      </c>
      <c r="C5" s="350" t="str">
        <f>IF(ISBLANK(Regressions!C15), " ", Regressions!C15)</f>
        <v>National</v>
      </c>
      <c r="D5" s="346">
        <f>IF(ISBLANK(Regressions!D15), " ", Regressions!D15)</f>
        <v>27339512</v>
      </c>
      <c r="E5" s="217" t="e">
        <f>IF(ISNUMBER(Regressions!E15),ROUND(Regressions!E15, 1), NA())</f>
        <v>#N/A</v>
      </c>
      <c r="F5" s="347" t="e">
        <f>IF(ISNUMBER(Regressions!F15),ROUND(Regressions!F15, 1), NA())</f>
        <v>#N/A</v>
      </c>
      <c r="G5" s="239" t="e">
        <f>IF(ISNUMBER(Regressions!G15),ROUND(Regressions!G15, 1), NA())</f>
        <v>#N/A</v>
      </c>
      <c r="H5" s="348" t="e">
        <f>IF(ISNUMBER(Regressions!H15),ROUND(Regressions!H15, 1), NA())</f>
        <v>#N/A</v>
      </c>
      <c r="I5" s="240" t="e">
        <f>IF(ISNUMBER(Regressions!I15),ROUND(Regressions!I15, 1), NA())</f>
        <v>#N/A</v>
      </c>
      <c r="J5" s="349" t="e">
        <f>IF(ISNUMBER(Regressions!K15),ROUND(Regressions!K15, 1), NA())</f>
        <v>#N/A</v>
      </c>
      <c r="K5" s="347" t="e">
        <f>IF(ISNUMBER(Regressions!L15),ROUND(Regressions!L15, 1), NA())</f>
        <v>#N/A</v>
      </c>
      <c r="L5" s="241" t="e">
        <f>IF(ISNUMBER(Regressions!M15),ROUND(Regressions!M15, 1), NA())</f>
        <v>#N/A</v>
      </c>
      <c r="M5" s="348" t="e">
        <f>IF(ISNUMBER(Regressions!N15),ROUND(Regressions!N15, 1), NA())</f>
        <v>#N/A</v>
      </c>
      <c r="N5" s="240" t="e">
        <f>IF(ISNUMBER(Regressions!O15),ROUND(Regressions!O15, 1), NA())</f>
        <v>#N/A</v>
      </c>
      <c r="O5" s="349" t="e">
        <f>IF(ISNUMBER(Regressions!Q15),ROUND(Regressions!Q15, 1), NA())</f>
        <v>#N/A</v>
      </c>
      <c r="P5" s="347" t="e">
        <f>IF(ISNUMBER(Regressions!R15),ROUND(Regressions!R15, 1), NA())</f>
        <v>#N/A</v>
      </c>
      <c r="Q5" s="218" t="e">
        <f>IF(ISNUMBER(Regressions!S15),ROUND(Regressions!S15, 1), NA())</f>
        <v>#N/A</v>
      </c>
      <c r="R5" s="348" t="e">
        <f>IF(ISNUMBER(Regressions!T15),ROUND(Regressions!T15, 1), NA())</f>
        <v>#N/A</v>
      </c>
      <c r="S5" s="240" t="e">
        <f>IF(ISNUMBER(Regressions!U15),ROUND(Regressions!U15, 1), NA())</f>
        <v>#N/A</v>
      </c>
      <c r="T5" s="219"/>
      <c r="U5" s="219"/>
      <c r="V5" s="219"/>
      <c r="W5" s="219"/>
      <c r="X5" s="219"/>
      <c r="Y5" s="219"/>
      <c r="Z5" s="219"/>
      <c r="AA5" s="219"/>
    </row>
    <row xmlns:x14ac="http://schemas.microsoft.com/office/spreadsheetml/2009/9/ac" r="6" x14ac:dyDescent="0.2">
      <c r="A6" s="344" t="str">
        <f>IF(ISBLANK(Regressions!A16), " ", Regressions!A16)</f>
        <v>Russian Federation</v>
      </c>
      <c r="B6" s="345">
        <f>IF(ISBLANK(Regressions!B16), " ", Regressions!B16)</f>
        <v>2002</v>
      </c>
      <c r="C6" s="350" t="str">
        <f>IF(ISBLANK(Regressions!C16), " ", Regressions!C16)</f>
        <v>National</v>
      </c>
      <c r="D6" s="346">
        <f>IF(ISBLANK(Regressions!D16), " ", Regressions!D16)</f>
        <v>26114580</v>
      </c>
      <c r="E6" s="217" t="e">
        <f>IF(ISNUMBER(Regressions!E16),ROUND(Regressions!E16, 1), NA())</f>
        <v>#N/A</v>
      </c>
      <c r="F6" s="347" t="e">
        <f>IF(ISNUMBER(Regressions!F16),ROUND(Regressions!F16, 1), NA())</f>
        <v>#N/A</v>
      </c>
      <c r="G6" s="239" t="e">
        <f>IF(ISNUMBER(Regressions!G16),ROUND(Regressions!G16, 1), NA())</f>
        <v>#N/A</v>
      </c>
      <c r="H6" s="348" t="e">
        <f>IF(ISNUMBER(Regressions!H16),ROUND(Regressions!H16, 1), NA())</f>
        <v>#N/A</v>
      </c>
      <c r="I6" s="240" t="e">
        <f>IF(ISNUMBER(Regressions!I16),ROUND(Regressions!I16, 1), NA())</f>
        <v>#N/A</v>
      </c>
      <c r="J6" s="349" t="e">
        <f>IF(ISNUMBER(Regressions!K16),ROUND(Regressions!K16, 1), NA())</f>
        <v>#N/A</v>
      </c>
      <c r="K6" s="347" t="e">
        <f>IF(ISNUMBER(Regressions!L16),ROUND(Regressions!L16, 1), NA())</f>
        <v>#N/A</v>
      </c>
      <c r="L6" s="241" t="e">
        <f>IF(ISNUMBER(Regressions!M16),ROUND(Regressions!M16, 1), NA())</f>
        <v>#N/A</v>
      </c>
      <c r="M6" s="348" t="e">
        <f>IF(ISNUMBER(Regressions!N16),ROUND(Regressions!N16, 1), NA())</f>
        <v>#N/A</v>
      </c>
      <c r="N6" s="240" t="e">
        <f>IF(ISNUMBER(Regressions!O16),ROUND(Regressions!O16, 1), NA())</f>
        <v>#N/A</v>
      </c>
      <c r="O6" s="349" t="e">
        <f>IF(ISNUMBER(Regressions!Q16),ROUND(Regressions!Q16, 1), NA())</f>
        <v>#N/A</v>
      </c>
      <c r="P6" s="347" t="e">
        <f>IF(ISNUMBER(Regressions!R16),ROUND(Regressions!R16, 1), NA())</f>
        <v>#N/A</v>
      </c>
      <c r="Q6" s="218" t="e">
        <f>IF(ISNUMBER(Regressions!S16),ROUND(Regressions!S16, 1), NA())</f>
        <v>#N/A</v>
      </c>
      <c r="R6" s="348" t="e">
        <f>IF(ISNUMBER(Regressions!T16),ROUND(Regressions!T16, 1), NA())</f>
        <v>#N/A</v>
      </c>
      <c r="S6" s="240" t="e">
        <f>IF(ISNUMBER(Regressions!U16),ROUND(Regressions!U16, 1), NA())</f>
        <v>#N/A</v>
      </c>
      <c r="T6" s="219"/>
      <c r="U6" s="219"/>
      <c r="V6" s="219"/>
      <c r="W6" s="219"/>
      <c r="X6" s="219"/>
      <c r="Y6" s="219"/>
      <c r="Z6" s="219"/>
      <c r="AA6" s="219"/>
    </row>
    <row xmlns:x14ac="http://schemas.microsoft.com/office/spreadsheetml/2009/9/ac" r="7" x14ac:dyDescent="0.2">
      <c r="A7" s="344" t="str">
        <f>IF(ISBLANK(Regressions!A17), " ", Regressions!A17)</f>
        <v>Russian Federation</v>
      </c>
      <c r="B7" s="345">
        <f>IF(ISBLANK(Regressions!B17), " ", Regressions!B17)</f>
        <v>2003</v>
      </c>
      <c r="C7" s="350" t="str">
        <f>IF(ISBLANK(Regressions!C17), " ", Regressions!C17)</f>
        <v>National</v>
      </c>
      <c r="D7" s="346">
        <f>IF(ISBLANK(Regressions!D17), " ", Regressions!D17)</f>
        <v>24839612</v>
      </c>
      <c r="E7" s="217" t="e">
        <f>IF(ISNUMBER(Regressions!E17),ROUND(Regressions!E17, 1), NA())</f>
        <v>#N/A</v>
      </c>
      <c r="F7" s="347">
        <f>IF(ISNUMBER(Regressions!F17),ROUND(Regressions!F17, 1), NA())</f>
        <v>95.9</v>
      </c>
      <c r="G7" s="239" t="e">
        <f>IF(ISNUMBER(Regressions!G17),ROUND(Regressions!G17, 1), NA())</f>
        <v>#N/A</v>
      </c>
      <c r="H7" s="348" t="e">
        <f>IF(ISNUMBER(Regressions!H17),ROUND(Regressions!H17, 1), NA())</f>
        <v>#N/A</v>
      </c>
      <c r="I7" s="240">
        <f>IF(ISNUMBER(Regressions!I17),ROUND(Regressions!I17, 1), NA())</f>
        <v>4.0999999999999996</v>
      </c>
      <c r="J7" s="349" t="e">
        <f>IF(ISNUMBER(Regressions!K17),ROUND(Regressions!K17, 1), NA())</f>
        <v>#N/A</v>
      </c>
      <c r="K7" s="347">
        <f>IF(ISNUMBER(Regressions!L17),ROUND(Regressions!L17, 1), NA())</f>
        <v>95.1</v>
      </c>
      <c r="L7" s="241" t="e">
        <f>IF(ISNUMBER(Regressions!M17),ROUND(Regressions!M17, 1), NA())</f>
        <v>#N/A</v>
      </c>
      <c r="M7" s="348" t="e">
        <f>IF(ISNUMBER(Regressions!N17),ROUND(Regressions!N17, 1), NA())</f>
        <v>#N/A</v>
      </c>
      <c r="N7" s="240">
        <f>IF(ISNUMBER(Regressions!O17),ROUND(Regressions!O17, 1), NA())</f>
        <v>4.9000000000000004</v>
      </c>
      <c r="O7" s="349" t="e">
        <f>IF(ISNUMBER(Regressions!Q17),ROUND(Regressions!Q17, 1), NA())</f>
        <v>#N/A</v>
      </c>
      <c r="P7" s="347" t="e">
        <f>IF(ISNUMBER(Regressions!R17),ROUND(Regressions!R17, 1), NA())</f>
        <v>#N/A</v>
      </c>
      <c r="Q7" s="218" t="e">
        <f>IF(ISNUMBER(Regressions!S17),ROUND(Regressions!S17, 1), NA())</f>
        <v>#N/A</v>
      </c>
      <c r="R7" s="348" t="e">
        <f>IF(ISNUMBER(Regressions!T17),ROUND(Regressions!T17, 1), NA())</f>
        <v>#N/A</v>
      </c>
      <c r="S7" s="240" t="e">
        <f>IF(ISNUMBER(Regressions!U17),ROUND(Regressions!U17, 1), NA())</f>
        <v>#N/A</v>
      </c>
      <c r="T7" s="219"/>
      <c r="U7" s="219"/>
      <c r="V7" s="219"/>
      <c r="W7" s="219"/>
      <c r="X7" s="219"/>
      <c r="Y7" s="219"/>
      <c r="Z7" s="219"/>
      <c r="AA7" s="219"/>
    </row>
    <row xmlns:x14ac="http://schemas.microsoft.com/office/spreadsheetml/2009/9/ac" r="8" x14ac:dyDescent="0.2">
      <c r="A8" s="344" t="str">
        <f>IF(ISBLANK(Regressions!A18), " ", Regressions!A18)</f>
        <v>Russian Federation</v>
      </c>
      <c r="B8" s="345">
        <f>IF(ISBLANK(Regressions!B18), " ", Regressions!B18)</f>
        <v>2004</v>
      </c>
      <c r="C8" s="350" t="str">
        <f>IF(ISBLANK(Regressions!C18), " ", Regressions!C18)</f>
        <v>National</v>
      </c>
      <c r="D8" s="346">
        <f>IF(ISBLANK(Regressions!D18), " ", Regressions!D18)</f>
        <v>26215836</v>
      </c>
      <c r="E8" s="217" t="e">
        <f>IF(ISNUMBER(Regressions!E18),ROUND(Regressions!E18, 1), NA())</f>
        <v>#N/A</v>
      </c>
      <c r="F8" s="347">
        <f>IF(ISNUMBER(Regressions!F18),ROUND(Regressions!F18, 1), NA())</f>
        <v>95.9</v>
      </c>
      <c r="G8" s="239" t="e">
        <f>IF(ISNUMBER(Regressions!G18),ROUND(Regressions!G18, 1), NA())</f>
        <v>#N/A</v>
      </c>
      <c r="H8" s="348" t="e">
        <f>IF(ISNUMBER(Regressions!H18),ROUND(Regressions!H18, 1), NA())</f>
        <v>#N/A</v>
      </c>
      <c r="I8" s="240">
        <f>IF(ISNUMBER(Regressions!I18),ROUND(Regressions!I18, 1), NA())</f>
        <v>4.0999999999999996</v>
      </c>
      <c r="J8" s="349" t="e">
        <f>IF(ISNUMBER(Regressions!K18),ROUND(Regressions!K18, 1), NA())</f>
        <v>#N/A</v>
      </c>
      <c r="K8" s="347">
        <f>IF(ISNUMBER(Regressions!L18),ROUND(Regressions!L18, 1), NA())</f>
        <v>95.1</v>
      </c>
      <c r="L8" s="241" t="e">
        <f>IF(ISNUMBER(Regressions!M18),ROUND(Regressions!M18, 1), NA())</f>
        <v>#N/A</v>
      </c>
      <c r="M8" s="348" t="e">
        <f>IF(ISNUMBER(Regressions!N18),ROUND(Regressions!N18, 1), NA())</f>
        <v>#N/A</v>
      </c>
      <c r="N8" s="240">
        <f>IF(ISNUMBER(Regressions!O18),ROUND(Regressions!O18, 1), NA())</f>
        <v>4.9000000000000004</v>
      </c>
      <c r="O8" s="349" t="e">
        <f>IF(ISNUMBER(Regressions!Q18),ROUND(Regressions!Q18, 1), NA())</f>
        <v>#N/A</v>
      </c>
      <c r="P8" s="347" t="e">
        <f>IF(ISNUMBER(Regressions!R18),ROUND(Regressions!R18, 1), NA())</f>
        <v>#N/A</v>
      </c>
      <c r="Q8" s="218" t="e">
        <f>IF(ISNUMBER(Regressions!S18),ROUND(Regressions!S18, 1), NA())</f>
        <v>#N/A</v>
      </c>
      <c r="R8" s="348" t="e">
        <f>IF(ISNUMBER(Regressions!T18),ROUND(Regressions!T18, 1), NA())</f>
        <v>#N/A</v>
      </c>
      <c r="S8" s="240" t="e">
        <f>IF(ISNUMBER(Regressions!U18),ROUND(Regressions!U18, 1), NA())</f>
        <v>#N/A</v>
      </c>
      <c r="T8" s="219"/>
      <c r="U8" s="219"/>
      <c r="V8" s="219"/>
      <c r="W8" s="219"/>
      <c r="X8" s="219"/>
      <c r="Y8" s="219"/>
      <c r="Z8" s="219"/>
      <c r="AA8" s="219"/>
    </row>
    <row xmlns:x14ac="http://schemas.microsoft.com/office/spreadsheetml/2009/9/ac" r="9" x14ac:dyDescent="0.2">
      <c r="A9" s="344" t="str">
        <f>IF(ISBLANK(Regressions!A19), " ", Regressions!A19)</f>
        <v>Russian Federation</v>
      </c>
      <c r="B9" s="345">
        <f>IF(ISBLANK(Regressions!B19), " ", Regressions!B19)</f>
        <v>2005</v>
      </c>
      <c r="C9" s="350" t="str">
        <f>IF(ISBLANK(Regressions!C19), " ", Regressions!C19)</f>
        <v>National</v>
      </c>
      <c r="D9" s="346">
        <f>IF(ISBLANK(Regressions!D19), " ", Regressions!D19)</f>
        <v>25063750</v>
      </c>
      <c r="E9" s="217" t="e">
        <f>IF(ISNUMBER(Regressions!E19),ROUND(Regressions!E19, 1), NA())</f>
        <v>#N/A</v>
      </c>
      <c r="F9" s="347">
        <f>IF(ISNUMBER(Regressions!F19),ROUND(Regressions!F19, 1), NA())</f>
        <v>95.9</v>
      </c>
      <c r="G9" s="239" t="e">
        <f>IF(ISNUMBER(Regressions!G19),ROUND(Regressions!G19, 1), NA())</f>
        <v>#N/A</v>
      </c>
      <c r="H9" s="348" t="e">
        <f>IF(ISNUMBER(Regressions!H19),ROUND(Regressions!H19, 1), NA())</f>
        <v>#N/A</v>
      </c>
      <c r="I9" s="240">
        <f>IF(ISNUMBER(Regressions!I19),ROUND(Regressions!I19, 1), NA())</f>
        <v>4.0999999999999996</v>
      </c>
      <c r="J9" s="349" t="e">
        <f>IF(ISNUMBER(Regressions!K19),ROUND(Regressions!K19, 1), NA())</f>
        <v>#N/A</v>
      </c>
      <c r="K9" s="347">
        <f>IF(ISNUMBER(Regressions!L19),ROUND(Regressions!L19, 1), NA())</f>
        <v>95.1</v>
      </c>
      <c r="L9" s="241" t="e">
        <f>IF(ISNUMBER(Regressions!M19),ROUND(Regressions!M19, 1), NA())</f>
        <v>#N/A</v>
      </c>
      <c r="M9" s="348" t="e">
        <f>IF(ISNUMBER(Regressions!N19),ROUND(Regressions!N19, 1), NA())</f>
        <v>#N/A</v>
      </c>
      <c r="N9" s="240">
        <f>IF(ISNUMBER(Regressions!O19),ROUND(Regressions!O19, 1), NA())</f>
        <v>4.9000000000000004</v>
      </c>
      <c r="O9" s="349" t="e">
        <f>IF(ISNUMBER(Regressions!Q19),ROUND(Regressions!Q19, 1), NA())</f>
        <v>#N/A</v>
      </c>
      <c r="P9" s="347" t="e">
        <f>IF(ISNUMBER(Regressions!R19),ROUND(Regressions!R19, 1), NA())</f>
        <v>#N/A</v>
      </c>
      <c r="Q9" s="218" t="e">
        <f>IF(ISNUMBER(Regressions!S19),ROUND(Regressions!S19, 1), NA())</f>
        <v>#N/A</v>
      </c>
      <c r="R9" s="348" t="e">
        <f>IF(ISNUMBER(Regressions!T19),ROUND(Regressions!T19, 1), NA())</f>
        <v>#N/A</v>
      </c>
      <c r="S9" s="240" t="e">
        <f>IF(ISNUMBER(Regressions!U19),ROUND(Regressions!U19, 1), NA())</f>
        <v>#N/A</v>
      </c>
    </row>
    <row xmlns:x14ac="http://schemas.microsoft.com/office/spreadsheetml/2009/9/ac" r="10" x14ac:dyDescent="0.2">
      <c r="A10" s="344" t="str">
        <f>IF(ISBLANK(Regressions!A20), " ", Regressions!A20)</f>
        <v>Russian Federation</v>
      </c>
      <c r="B10" s="345">
        <f>IF(ISBLANK(Regressions!B20), " ", Regressions!B20)</f>
        <v>2006</v>
      </c>
      <c r="C10" s="350" t="str">
        <f>IF(ISBLANK(Regressions!C20), " ", Regressions!C20)</f>
        <v>National</v>
      </c>
      <c r="D10" s="346">
        <f>IF(ISBLANK(Regressions!D20), " ", Regressions!D20)</f>
        <v>24044028</v>
      </c>
      <c r="E10" s="217" t="e">
        <f>IF(ISNUMBER(Regressions!E20),ROUND(Regressions!E20, 1), NA())</f>
        <v>#N/A</v>
      </c>
      <c r="F10" s="347">
        <f>IF(ISNUMBER(Regressions!F20),ROUND(Regressions!F20, 1), NA())</f>
        <v>95.9</v>
      </c>
      <c r="G10" s="239" t="e">
        <f>IF(ISNUMBER(Regressions!G20),ROUND(Regressions!G20, 1), NA())</f>
        <v>#N/A</v>
      </c>
      <c r="H10" s="348" t="e">
        <f>IF(ISNUMBER(Regressions!H20),ROUND(Regressions!H20, 1), NA())</f>
        <v>#N/A</v>
      </c>
      <c r="I10" s="240">
        <f>IF(ISNUMBER(Regressions!I20),ROUND(Regressions!I20, 1), NA())</f>
        <v>4.0999999999999996</v>
      </c>
      <c r="J10" s="349">
        <f>IF(ISNUMBER(Regressions!K20),ROUND(Regressions!K20, 1), NA())</f>
        <v>95.1</v>
      </c>
      <c r="K10" s="347">
        <f>IF(ISNUMBER(Regressions!L20),ROUND(Regressions!L20, 1), NA())</f>
        <v>95.1</v>
      </c>
      <c r="L10" s="241" t="e">
        <f>IF(ISNUMBER(Regressions!M20),ROUND(Regressions!M20, 1), NA())</f>
        <v>#N/A</v>
      </c>
      <c r="M10" s="348" t="e">
        <f>IF(ISNUMBER(Regressions!N20),ROUND(Regressions!N20, 1), NA())</f>
        <v>#N/A</v>
      </c>
      <c r="N10" s="240">
        <f>IF(ISNUMBER(Regressions!O20),ROUND(Regressions!O20, 1), NA())</f>
        <v>4.9000000000000004</v>
      </c>
      <c r="O10" s="349" t="e">
        <f>IF(ISNUMBER(Regressions!Q20),ROUND(Regressions!Q20, 1), NA())</f>
        <v>#N/A</v>
      </c>
      <c r="P10" s="347" t="e">
        <f>IF(ISNUMBER(Regressions!R20),ROUND(Regressions!R20, 1), NA())</f>
        <v>#N/A</v>
      </c>
      <c r="Q10" s="218" t="e">
        <f>IF(ISNUMBER(Regressions!S20),ROUND(Regressions!S20, 1), NA())</f>
        <v>#N/A</v>
      </c>
      <c r="R10" s="348" t="e">
        <f>IF(ISNUMBER(Regressions!T20),ROUND(Regressions!T20, 1), NA())</f>
        <v>#N/A</v>
      </c>
      <c r="S10" s="240" t="e">
        <f>IF(ISNUMBER(Regressions!U20),ROUND(Regressions!U20, 1), NA())</f>
        <v>#N/A</v>
      </c>
    </row>
    <row xmlns:x14ac="http://schemas.microsoft.com/office/spreadsheetml/2009/9/ac" r="11" x14ac:dyDescent="0.2">
      <c r="A11" s="344" t="str">
        <f>IF(ISBLANK(Regressions!A21), " ", Regressions!A21)</f>
        <v>Russian Federation</v>
      </c>
      <c r="B11" s="345">
        <f>IF(ISBLANK(Regressions!B21), " ", Regressions!B21)</f>
        <v>2007</v>
      </c>
      <c r="C11" s="350" t="str">
        <f>IF(ISBLANK(Regressions!C21), " ", Regressions!C21)</f>
        <v>National</v>
      </c>
      <c r="D11" s="346">
        <f>IF(ISBLANK(Regressions!D21), " ", Regressions!D21)</f>
        <v>23246470</v>
      </c>
      <c r="E11" s="217" t="e">
        <f>IF(ISNUMBER(Regressions!E21),ROUND(Regressions!E21, 1), NA())</f>
        <v>#N/A</v>
      </c>
      <c r="F11" s="347">
        <f>IF(ISNUMBER(Regressions!F21),ROUND(Regressions!F21, 1), NA())</f>
        <v>95.9</v>
      </c>
      <c r="G11" s="239" t="e">
        <f>IF(ISNUMBER(Regressions!G21),ROUND(Regressions!G21, 1), NA())</f>
        <v>#N/A</v>
      </c>
      <c r="H11" s="348" t="e">
        <f>IF(ISNUMBER(Regressions!H21),ROUND(Regressions!H21, 1), NA())</f>
        <v>#N/A</v>
      </c>
      <c r="I11" s="240">
        <f>IF(ISNUMBER(Regressions!I21),ROUND(Regressions!I21, 1), NA())</f>
        <v>4.0999999999999996</v>
      </c>
      <c r="J11" s="349">
        <f>IF(ISNUMBER(Regressions!K21),ROUND(Regressions!K21, 1), NA())</f>
        <v>95.1</v>
      </c>
      <c r="K11" s="347">
        <f>IF(ISNUMBER(Regressions!L21),ROUND(Regressions!L21, 1), NA())</f>
        <v>95.1</v>
      </c>
      <c r="L11" s="241" t="e">
        <f>IF(ISNUMBER(Regressions!M21),ROUND(Regressions!M21, 1), NA())</f>
        <v>#N/A</v>
      </c>
      <c r="M11" s="348" t="e">
        <f>IF(ISNUMBER(Regressions!N21),ROUND(Regressions!N21, 1), NA())</f>
        <v>#N/A</v>
      </c>
      <c r="N11" s="240">
        <f>IF(ISNUMBER(Regressions!O21),ROUND(Regressions!O21, 1), NA())</f>
        <v>4.9000000000000004</v>
      </c>
      <c r="O11" s="349" t="e">
        <f>IF(ISNUMBER(Regressions!Q21),ROUND(Regressions!Q21, 1), NA())</f>
        <v>#N/A</v>
      </c>
      <c r="P11" s="347" t="e">
        <f>IF(ISNUMBER(Regressions!R21),ROUND(Regressions!R21, 1), NA())</f>
        <v>#N/A</v>
      </c>
      <c r="Q11" s="218" t="e">
        <f>IF(ISNUMBER(Regressions!S21),ROUND(Regressions!S21, 1), NA())</f>
        <v>#N/A</v>
      </c>
      <c r="R11" s="348" t="e">
        <f>IF(ISNUMBER(Regressions!T21),ROUND(Regressions!T21, 1), NA())</f>
        <v>#N/A</v>
      </c>
      <c r="S11" s="240" t="e">
        <f>IF(ISNUMBER(Regressions!U21),ROUND(Regressions!U21, 1), NA())</f>
        <v>#N/A</v>
      </c>
    </row>
    <row xmlns:x14ac="http://schemas.microsoft.com/office/spreadsheetml/2009/9/ac" r="12" x14ac:dyDescent="0.2">
      <c r="A12" s="344" t="str">
        <f>IF(ISBLANK(Regressions!A22), " ", Regressions!A22)</f>
        <v>Russian Federation</v>
      </c>
      <c r="B12" s="345">
        <f>IF(ISBLANK(Regressions!B22), " ", Regressions!B22)</f>
        <v>2008</v>
      </c>
      <c r="C12" s="350" t="str">
        <f>IF(ISBLANK(Regressions!C22), " ", Regressions!C22)</f>
        <v>National</v>
      </c>
      <c r="D12" s="346">
        <f>IF(ISBLANK(Regressions!D22), " ", Regressions!D22)</f>
        <v>22502228</v>
      </c>
      <c r="E12" s="217" t="e">
        <f>IF(ISNUMBER(Regressions!E22),ROUND(Regressions!E22, 1), NA())</f>
        <v>#N/A</v>
      </c>
      <c r="F12" s="347">
        <f>IF(ISNUMBER(Regressions!F22),ROUND(Regressions!F22, 1), NA())</f>
        <v>96</v>
      </c>
      <c r="G12" s="239" t="e">
        <f>IF(ISNUMBER(Regressions!G22),ROUND(Regressions!G22, 1), NA())</f>
        <v>#N/A</v>
      </c>
      <c r="H12" s="348" t="e">
        <f>IF(ISNUMBER(Regressions!H22),ROUND(Regressions!H22, 1), NA())</f>
        <v>#N/A</v>
      </c>
      <c r="I12" s="240">
        <f>IF(ISNUMBER(Regressions!I22),ROUND(Regressions!I22, 1), NA())</f>
        <v>4</v>
      </c>
      <c r="J12" s="349">
        <f>IF(ISNUMBER(Regressions!K22),ROUND(Regressions!K22, 1), NA())</f>
        <v>95.3</v>
      </c>
      <c r="K12" s="347">
        <f>IF(ISNUMBER(Regressions!L22),ROUND(Regressions!L22, 1), NA())</f>
        <v>95.3</v>
      </c>
      <c r="L12" s="241" t="e">
        <f>IF(ISNUMBER(Regressions!M22),ROUND(Regressions!M22, 1), NA())</f>
        <v>#N/A</v>
      </c>
      <c r="M12" s="348" t="e">
        <f>IF(ISNUMBER(Regressions!N22),ROUND(Regressions!N22, 1), NA())</f>
        <v>#N/A</v>
      </c>
      <c r="N12" s="240">
        <f>IF(ISNUMBER(Regressions!O22),ROUND(Regressions!O22, 1), NA())</f>
        <v>4.7</v>
      </c>
      <c r="O12" s="349" t="e">
        <f>IF(ISNUMBER(Regressions!Q22),ROUND(Regressions!Q22, 1), NA())</f>
        <v>#N/A</v>
      </c>
      <c r="P12" s="347" t="e">
        <f>IF(ISNUMBER(Regressions!R22),ROUND(Regressions!R22, 1), NA())</f>
        <v>#N/A</v>
      </c>
      <c r="Q12" s="218" t="e">
        <f>IF(ISNUMBER(Regressions!S22),ROUND(Regressions!S22, 1), NA())</f>
        <v>#N/A</v>
      </c>
      <c r="R12" s="348" t="e">
        <f>IF(ISNUMBER(Regressions!T22),ROUND(Regressions!T22, 1), NA())</f>
        <v>#N/A</v>
      </c>
      <c r="S12" s="240" t="e">
        <f>IF(ISNUMBER(Regressions!U22),ROUND(Regressions!U22, 1), NA())</f>
        <v>#N/A</v>
      </c>
    </row>
    <row xmlns:x14ac="http://schemas.microsoft.com/office/spreadsheetml/2009/9/ac" r="13" x14ac:dyDescent="0.2">
      <c r="A13" s="344" t="str">
        <f>IF(ISBLANK(Regressions!A23), " ", Regressions!A23)</f>
        <v>Russian Federation</v>
      </c>
      <c r="B13" s="345">
        <f>IF(ISBLANK(Regressions!B23), " ", Regressions!B23)</f>
        <v>2009</v>
      </c>
      <c r="C13" s="350" t="str">
        <f>IF(ISBLANK(Regressions!C23), " ", Regressions!C23)</f>
        <v>National</v>
      </c>
      <c r="D13" s="346">
        <f>IF(ISBLANK(Regressions!D23), " ", Regressions!D23)</f>
        <v>21789178</v>
      </c>
      <c r="E13" s="217" t="e">
        <f>IF(ISNUMBER(Regressions!E23),ROUND(Regressions!E23, 1), NA())</f>
        <v>#N/A</v>
      </c>
      <c r="F13" s="347">
        <f>IF(ISNUMBER(Regressions!F23),ROUND(Regressions!F23, 1), NA())</f>
        <v>96.1</v>
      </c>
      <c r="G13" s="239" t="e">
        <f>IF(ISNUMBER(Regressions!G23),ROUND(Regressions!G23, 1), NA())</f>
        <v>#N/A</v>
      </c>
      <c r="H13" s="348" t="e">
        <f>IF(ISNUMBER(Regressions!H23),ROUND(Regressions!H23, 1), NA())</f>
        <v>#N/A</v>
      </c>
      <c r="I13" s="240">
        <f>IF(ISNUMBER(Regressions!I23),ROUND(Regressions!I23, 1), NA())</f>
        <v>3.9</v>
      </c>
      <c r="J13" s="349">
        <f>IF(ISNUMBER(Regressions!K23),ROUND(Regressions!K23, 1), NA())</f>
        <v>95.6</v>
      </c>
      <c r="K13" s="347">
        <f>IF(ISNUMBER(Regressions!L23),ROUND(Regressions!L23, 1), NA())</f>
        <v>95.6</v>
      </c>
      <c r="L13" s="241" t="e">
        <f>IF(ISNUMBER(Regressions!M23),ROUND(Regressions!M23, 1), NA())</f>
        <v>#N/A</v>
      </c>
      <c r="M13" s="348" t="e">
        <f>IF(ISNUMBER(Regressions!N23),ROUND(Regressions!N23, 1), NA())</f>
        <v>#N/A</v>
      </c>
      <c r="N13" s="240">
        <f>IF(ISNUMBER(Regressions!O23),ROUND(Regressions!O23, 1), NA())</f>
        <v>4.4000000000000004</v>
      </c>
      <c r="O13" s="349" t="e">
        <f>IF(ISNUMBER(Regressions!Q23),ROUND(Regressions!Q23, 1), NA())</f>
        <v>#N/A</v>
      </c>
      <c r="P13" s="347" t="e">
        <f>IF(ISNUMBER(Regressions!R23),ROUND(Regressions!R23, 1), NA())</f>
        <v>#N/A</v>
      </c>
      <c r="Q13" s="218" t="e">
        <f>IF(ISNUMBER(Regressions!S23),ROUND(Regressions!S23, 1), NA())</f>
        <v>#N/A</v>
      </c>
      <c r="R13" s="348" t="e">
        <f>IF(ISNUMBER(Regressions!T23),ROUND(Regressions!T23, 1), NA())</f>
        <v>#N/A</v>
      </c>
      <c r="S13" s="240" t="e">
        <f>IF(ISNUMBER(Regressions!U23),ROUND(Regressions!U23, 1), NA())</f>
        <v>#N/A</v>
      </c>
    </row>
    <row xmlns:x14ac="http://schemas.microsoft.com/office/spreadsheetml/2009/9/ac" r="14" x14ac:dyDescent="0.2">
      <c r="A14" s="344" t="str">
        <f>IF(ISBLANK(Regressions!A24), " ", Regressions!A24)</f>
        <v>Russian Federation</v>
      </c>
      <c r="B14" s="345">
        <f>IF(ISBLANK(Regressions!B24), " ", Regressions!B24)</f>
        <v>2010</v>
      </c>
      <c r="C14" s="350" t="str">
        <f>IF(ISBLANK(Regressions!C24), " ", Regressions!C24)</f>
        <v>National</v>
      </c>
      <c r="D14" s="346">
        <f>IF(ISBLANK(Regressions!D24), " ", Regressions!D24)</f>
        <v>21391160</v>
      </c>
      <c r="E14" s="217" t="e">
        <f>IF(ISNUMBER(Regressions!E24),ROUND(Regressions!E24, 1), NA())</f>
        <v>#N/A</v>
      </c>
      <c r="F14" s="347">
        <f>IF(ISNUMBER(Regressions!F24),ROUND(Regressions!F24, 1), NA())</f>
        <v>96.2</v>
      </c>
      <c r="G14" s="239" t="e">
        <f>IF(ISNUMBER(Regressions!G24),ROUND(Regressions!G24, 1), NA())</f>
        <v>#N/A</v>
      </c>
      <c r="H14" s="348" t="e">
        <f>IF(ISNUMBER(Regressions!H24),ROUND(Regressions!H24, 1), NA())</f>
        <v>#N/A</v>
      </c>
      <c r="I14" s="240">
        <f>IF(ISNUMBER(Regressions!I24),ROUND(Regressions!I24, 1), NA())</f>
        <v>3.8</v>
      </c>
      <c r="J14" s="349">
        <f>IF(ISNUMBER(Regressions!K24),ROUND(Regressions!K24, 1), NA())</f>
        <v>95.9</v>
      </c>
      <c r="K14" s="347">
        <f>IF(ISNUMBER(Regressions!L24),ROUND(Regressions!L24, 1), NA())</f>
        <v>95.9</v>
      </c>
      <c r="L14" s="241" t="e">
        <f>IF(ISNUMBER(Regressions!M24),ROUND(Regressions!M24, 1), NA())</f>
        <v>#N/A</v>
      </c>
      <c r="M14" s="348" t="e">
        <f>IF(ISNUMBER(Regressions!N24),ROUND(Regressions!N24, 1), NA())</f>
        <v>#N/A</v>
      </c>
      <c r="N14" s="240">
        <f>IF(ISNUMBER(Regressions!O24),ROUND(Regressions!O24, 1), NA())</f>
        <v>4.0999999999999996</v>
      </c>
      <c r="O14" s="349" t="e">
        <f>IF(ISNUMBER(Regressions!Q24),ROUND(Regressions!Q24, 1), NA())</f>
        <v>#N/A</v>
      </c>
      <c r="P14" s="347" t="e">
        <f>IF(ISNUMBER(Regressions!R24),ROUND(Regressions!R24, 1), NA())</f>
        <v>#N/A</v>
      </c>
      <c r="Q14" s="218" t="e">
        <f>IF(ISNUMBER(Regressions!S24),ROUND(Regressions!S24, 1), NA())</f>
        <v>#N/A</v>
      </c>
      <c r="R14" s="348" t="e">
        <f>IF(ISNUMBER(Regressions!T24),ROUND(Regressions!T24, 1), NA())</f>
        <v>#N/A</v>
      </c>
      <c r="S14" s="240" t="e">
        <f>IF(ISNUMBER(Regressions!U24),ROUND(Regressions!U24, 1), NA())</f>
        <v>#N/A</v>
      </c>
    </row>
    <row xmlns:x14ac="http://schemas.microsoft.com/office/spreadsheetml/2009/9/ac" r="15" x14ac:dyDescent="0.2">
      <c r="A15" s="344" t="str">
        <f>IF(ISBLANK(Regressions!A25), " ", Regressions!A25)</f>
        <v>Russian Federation</v>
      </c>
      <c r="B15" s="345">
        <f>IF(ISBLANK(Regressions!B25), " ", Regressions!B25)</f>
        <v>2011</v>
      </c>
      <c r="C15" s="350" t="str">
        <f>IF(ISBLANK(Regressions!C25), " ", Regressions!C25)</f>
        <v>National</v>
      </c>
      <c r="D15" s="346">
        <f>IF(ISBLANK(Regressions!D25), " ", Regressions!D25)</f>
        <v>21291596</v>
      </c>
      <c r="E15" s="217" t="e">
        <f>IF(ISNUMBER(Regressions!E25),ROUND(Regressions!E25, 1), NA())</f>
        <v>#N/A</v>
      </c>
      <c r="F15" s="347">
        <f>IF(ISNUMBER(Regressions!F25),ROUND(Regressions!F25, 1), NA())</f>
        <v>96.2</v>
      </c>
      <c r="G15" s="239" t="e">
        <f>IF(ISNUMBER(Regressions!G25),ROUND(Regressions!G25, 1), NA())</f>
        <v>#N/A</v>
      </c>
      <c r="H15" s="348" t="e">
        <f>IF(ISNUMBER(Regressions!H25),ROUND(Regressions!H25, 1), NA())</f>
        <v>#N/A</v>
      </c>
      <c r="I15" s="240">
        <f>IF(ISNUMBER(Regressions!I25),ROUND(Regressions!I25, 1), NA())</f>
        <v>3.8</v>
      </c>
      <c r="J15" s="349">
        <f>IF(ISNUMBER(Regressions!K25),ROUND(Regressions!K25, 1), NA())</f>
        <v>96.2</v>
      </c>
      <c r="K15" s="347">
        <f>IF(ISNUMBER(Regressions!L25),ROUND(Regressions!L25, 1), NA())</f>
        <v>96.2</v>
      </c>
      <c r="L15" s="241" t="e">
        <f>IF(ISNUMBER(Regressions!M25),ROUND(Regressions!M25, 1), NA())</f>
        <v>#N/A</v>
      </c>
      <c r="M15" s="348" t="e">
        <f>IF(ISNUMBER(Regressions!N25),ROUND(Regressions!N25, 1), NA())</f>
        <v>#N/A</v>
      </c>
      <c r="N15" s="240">
        <f>IF(ISNUMBER(Regressions!O25),ROUND(Regressions!O25, 1), NA())</f>
        <v>3.8</v>
      </c>
      <c r="O15" s="349" t="e">
        <f>IF(ISNUMBER(Regressions!Q25),ROUND(Regressions!Q25, 1), NA())</f>
        <v>#N/A</v>
      </c>
      <c r="P15" s="347" t="e">
        <f>IF(ISNUMBER(Regressions!R25),ROUND(Regressions!R25, 1), NA())</f>
        <v>#N/A</v>
      </c>
      <c r="Q15" s="218" t="e">
        <f>IF(ISNUMBER(Regressions!S25),ROUND(Regressions!S25, 1), NA())</f>
        <v>#N/A</v>
      </c>
      <c r="R15" s="348" t="e">
        <f>IF(ISNUMBER(Regressions!T25),ROUND(Regressions!T25, 1), NA())</f>
        <v>#N/A</v>
      </c>
      <c r="S15" s="240" t="e">
        <f>IF(ISNUMBER(Regressions!U25),ROUND(Regressions!U25, 1), NA())</f>
        <v>#N/A</v>
      </c>
    </row>
    <row xmlns:x14ac="http://schemas.microsoft.com/office/spreadsheetml/2009/9/ac" r="16" x14ac:dyDescent="0.2">
      <c r="A16" s="344" t="str">
        <f>IF(ISBLANK(Regressions!A26), " ", Regressions!A26)</f>
        <v>Russian Federation</v>
      </c>
      <c r="B16" s="345">
        <f>IF(ISBLANK(Regressions!B26), " ", Regressions!B26)</f>
        <v>2012</v>
      </c>
      <c r="C16" s="350" t="str">
        <f>IF(ISBLANK(Regressions!C26), " ", Regressions!C26)</f>
        <v>National</v>
      </c>
      <c r="D16" s="346">
        <f>IF(ISBLANK(Regressions!D26), " ", Regressions!D26)</f>
        <v>21442284</v>
      </c>
      <c r="E16" s="217" t="e">
        <f>IF(ISNUMBER(Regressions!E26),ROUND(Regressions!E26, 1), NA())</f>
        <v>#N/A</v>
      </c>
      <c r="F16" s="347">
        <f>IF(ISNUMBER(Regressions!F26),ROUND(Regressions!F26, 1), NA())</f>
        <v>96.3</v>
      </c>
      <c r="G16" s="239" t="e">
        <f>IF(ISNUMBER(Regressions!G26),ROUND(Regressions!G26, 1), NA())</f>
        <v>#N/A</v>
      </c>
      <c r="H16" s="348" t="e">
        <f>IF(ISNUMBER(Regressions!H26),ROUND(Regressions!H26, 1), NA())</f>
        <v>#N/A</v>
      </c>
      <c r="I16" s="240">
        <f>IF(ISNUMBER(Regressions!I26),ROUND(Regressions!I26, 1), NA())</f>
        <v>3.7</v>
      </c>
      <c r="J16" s="349">
        <f>IF(ISNUMBER(Regressions!K26),ROUND(Regressions!K26, 1), NA())</f>
        <v>96.4</v>
      </c>
      <c r="K16" s="347">
        <f>IF(ISNUMBER(Regressions!L26),ROUND(Regressions!L26, 1), NA())</f>
        <v>96.4</v>
      </c>
      <c r="L16" s="241" t="e">
        <f>IF(ISNUMBER(Regressions!M26),ROUND(Regressions!M26, 1), NA())</f>
        <v>#N/A</v>
      </c>
      <c r="M16" s="348" t="e">
        <f>IF(ISNUMBER(Regressions!N26),ROUND(Regressions!N26, 1), NA())</f>
        <v>#N/A</v>
      </c>
      <c r="N16" s="240">
        <f>IF(ISNUMBER(Regressions!O26),ROUND(Regressions!O26, 1), NA())</f>
        <v>3.6</v>
      </c>
      <c r="O16" s="349" t="e">
        <f>IF(ISNUMBER(Regressions!Q26),ROUND(Regressions!Q26, 1), NA())</f>
        <v>#N/A</v>
      </c>
      <c r="P16" s="347" t="e">
        <f>IF(ISNUMBER(Regressions!R26),ROUND(Regressions!R26, 1), NA())</f>
        <v>#N/A</v>
      </c>
      <c r="Q16" s="218" t="e">
        <f>IF(ISNUMBER(Regressions!S26),ROUND(Regressions!S26, 1), NA())</f>
        <v>#N/A</v>
      </c>
      <c r="R16" s="348" t="e">
        <f>IF(ISNUMBER(Regressions!T26),ROUND(Regressions!T26, 1), NA())</f>
        <v>#N/A</v>
      </c>
      <c r="S16" s="240" t="e">
        <f>IF(ISNUMBER(Regressions!U26),ROUND(Regressions!U26, 1), NA())</f>
        <v>#N/A</v>
      </c>
    </row>
    <row xmlns:x14ac="http://schemas.microsoft.com/office/spreadsheetml/2009/9/ac" r="17" x14ac:dyDescent="0.2">
      <c r="A17" s="344" t="str">
        <f>IF(ISBLANK(Regressions!A27), " ", Regressions!A27)</f>
        <v>Russian Federation</v>
      </c>
      <c r="B17" s="345">
        <f>IF(ISBLANK(Regressions!B27), " ", Regressions!B27)</f>
        <v>2013</v>
      </c>
      <c r="C17" s="350" t="str">
        <f>IF(ISBLANK(Regressions!C27), " ", Regressions!C27)</f>
        <v>National</v>
      </c>
      <c r="D17" s="346">
        <f>IF(ISBLANK(Regressions!D27), " ", Regressions!D27)</f>
        <v>21626056</v>
      </c>
      <c r="E17" s="217" t="e">
        <f>IF(ISNUMBER(Regressions!E27),ROUND(Regressions!E27, 1), NA())</f>
        <v>#N/A</v>
      </c>
      <c r="F17" s="347">
        <f>IF(ISNUMBER(Regressions!F27),ROUND(Regressions!F27, 1), NA())</f>
        <v>96.4</v>
      </c>
      <c r="G17" s="239" t="e">
        <f>IF(ISNUMBER(Regressions!G27),ROUND(Regressions!G27, 1), NA())</f>
        <v>#N/A</v>
      </c>
      <c r="H17" s="348" t="e">
        <f>IF(ISNUMBER(Regressions!H27),ROUND(Regressions!H27, 1), NA())</f>
        <v>#N/A</v>
      </c>
      <c r="I17" s="240">
        <f>IF(ISNUMBER(Regressions!I27),ROUND(Regressions!I27, 1), NA())</f>
        <v>3.6</v>
      </c>
      <c r="J17" s="349">
        <f>IF(ISNUMBER(Regressions!K27),ROUND(Regressions!K27, 1), NA())</f>
        <v>96.7</v>
      </c>
      <c r="K17" s="347">
        <f>IF(ISNUMBER(Regressions!L27),ROUND(Regressions!L27, 1), NA())</f>
        <v>96.7</v>
      </c>
      <c r="L17" s="241" t="e">
        <f>IF(ISNUMBER(Regressions!M27),ROUND(Regressions!M27, 1), NA())</f>
        <v>#N/A</v>
      </c>
      <c r="M17" s="348" t="e">
        <f>IF(ISNUMBER(Regressions!N27),ROUND(Regressions!N27, 1), NA())</f>
        <v>#N/A</v>
      </c>
      <c r="N17" s="240">
        <f>IF(ISNUMBER(Regressions!O27),ROUND(Regressions!O27, 1), NA())</f>
        <v>3.3</v>
      </c>
      <c r="O17" s="349" t="e">
        <f>IF(ISNUMBER(Regressions!Q27),ROUND(Regressions!Q27, 1), NA())</f>
        <v>#N/A</v>
      </c>
      <c r="P17" s="347" t="e">
        <f>IF(ISNUMBER(Regressions!R27),ROUND(Regressions!R27, 1), NA())</f>
        <v>#N/A</v>
      </c>
      <c r="Q17" s="218" t="e">
        <f>IF(ISNUMBER(Regressions!S27),ROUND(Regressions!S27, 1), NA())</f>
        <v>#N/A</v>
      </c>
      <c r="R17" s="348" t="e">
        <f>IF(ISNUMBER(Regressions!T27),ROUND(Regressions!T27, 1), NA())</f>
        <v>#N/A</v>
      </c>
      <c r="S17" s="240" t="e">
        <f>IF(ISNUMBER(Regressions!U27),ROUND(Regressions!U27, 1), NA())</f>
        <v>#N/A</v>
      </c>
    </row>
    <row xmlns:x14ac="http://schemas.microsoft.com/office/spreadsheetml/2009/9/ac" r="18" x14ac:dyDescent="0.2">
      <c r="A18" s="344" t="str">
        <f>IF(ISBLANK(Regressions!A28), " ", Regressions!A28)</f>
        <v>Russian Federation</v>
      </c>
      <c r="B18" s="345">
        <f>IF(ISBLANK(Regressions!B28), " ", Regressions!B28)</f>
        <v>2014</v>
      </c>
      <c r="C18" s="350" t="str">
        <f>IF(ISBLANK(Regressions!C28), " ", Regressions!C28)</f>
        <v>National</v>
      </c>
      <c r="D18" s="346">
        <f>IF(ISBLANK(Regressions!D28), " ", Regressions!D28)</f>
        <v>21856288</v>
      </c>
      <c r="E18" s="217" t="e">
        <f>IF(ISNUMBER(Regressions!E28),ROUND(Regressions!E28, 1), NA())</f>
        <v>#N/A</v>
      </c>
      <c r="F18" s="347">
        <f>IF(ISNUMBER(Regressions!F28),ROUND(Regressions!F28, 1), NA())</f>
        <v>96.5</v>
      </c>
      <c r="G18" s="239" t="e">
        <f>IF(ISNUMBER(Regressions!G28),ROUND(Regressions!G28, 1), NA())</f>
        <v>#N/A</v>
      </c>
      <c r="H18" s="348" t="e">
        <f>IF(ISNUMBER(Regressions!H28),ROUND(Regressions!H28, 1), NA())</f>
        <v>#N/A</v>
      </c>
      <c r="I18" s="240">
        <f>IF(ISNUMBER(Regressions!I28),ROUND(Regressions!I28, 1), NA())</f>
        <v>3.5</v>
      </c>
      <c r="J18" s="349">
        <f>IF(ISNUMBER(Regressions!K28),ROUND(Regressions!K28, 1), NA())</f>
        <v>97</v>
      </c>
      <c r="K18" s="347">
        <f>IF(ISNUMBER(Regressions!L28),ROUND(Regressions!L28, 1), NA())</f>
        <v>97</v>
      </c>
      <c r="L18" s="241" t="e">
        <f>IF(ISNUMBER(Regressions!M28),ROUND(Regressions!M28, 1), NA())</f>
        <v>#N/A</v>
      </c>
      <c r="M18" s="348" t="e">
        <f>IF(ISNUMBER(Regressions!N28),ROUND(Regressions!N28, 1), NA())</f>
        <v>#N/A</v>
      </c>
      <c r="N18" s="240">
        <f>IF(ISNUMBER(Regressions!O28),ROUND(Regressions!O28, 1), NA())</f>
        <v>3</v>
      </c>
      <c r="O18" s="349" t="e">
        <f>IF(ISNUMBER(Regressions!Q28),ROUND(Regressions!Q28, 1), NA())</f>
        <v>#N/A</v>
      </c>
      <c r="P18" s="347" t="e">
        <f>IF(ISNUMBER(Regressions!R28),ROUND(Regressions!R28, 1), NA())</f>
        <v>#N/A</v>
      </c>
      <c r="Q18" s="218" t="e">
        <f>IF(ISNUMBER(Regressions!S28),ROUND(Regressions!S28, 1), NA())</f>
        <v>#N/A</v>
      </c>
      <c r="R18" s="348" t="e">
        <f>IF(ISNUMBER(Regressions!T28),ROUND(Regressions!T28, 1), NA())</f>
        <v>#N/A</v>
      </c>
      <c r="S18" s="240" t="e">
        <f>IF(ISNUMBER(Regressions!U28),ROUND(Regressions!U28, 1), NA())</f>
        <v>#N/A</v>
      </c>
    </row>
    <row xmlns:x14ac="http://schemas.microsoft.com/office/spreadsheetml/2009/9/ac" r="19" x14ac:dyDescent="0.2">
      <c r="A19" s="344" t="str">
        <f>IF(ISBLANK(Regressions!A29), " ", Regressions!A29)</f>
        <v>Russian Federation</v>
      </c>
      <c r="B19" s="345">
        <f>IF(ISBLANK(Regressions!B29), " ", Regressions!B29)</f>
        <v>2015</v>
      </c>
      <c r="C19" s="350" t="str">
        <f>IF(ISBLANK(Regressions!C29), " ", Regressions!C29)</f>
        <v>National</v>
      </c>
      <c r="D19" s="346">
        <f>IF(ISBLANK(Regressions!D29), " ", Regressions!D29)</f>
        <v>22302124</v>
      </c>
      <c r="E19" s="217" t="e">
        <f>IF(ISNUMBER(Regressions!E29),ROUND(Regressions!E29, 1), NA())</f>
        <v>#N/A</v>
      </c>
      <c r="F19" s="347">
        <f>IF(ISNUMBER(Regressions!F29),ROUND(Regressions!F29, 1), NA())</f>
        <v>96.5</v>
      </c>
      <c r="G19" s="239" t="e">
        <f>IF(ISNUMBER(Regressions!G29),ROUND(Regressions!G29, 1), NA())</f>
        <v>#N/A</v>
      </c>
      <c r="H19" s="348" t="e">
        <f>IF(ISNUMBER(Regressions!H29),ROUND(Regressions!H29, 1), NA())</f>
        <v>#N/A</v>
      </c>
      <c r="I19" s="240">
        <f>IF(ISNUMBER(Regressions!I29),ROUND(Regressions!I29, 1), NA())</f>
        <v>3.5</v>
      </c>
      <c r="J19" s="349">
        <f>IF(ISNUMBER(Regressions!K29),ROUND(Regressions!K29, 1), NA())</f>
        <v>97.3</v>
      </c>
      <c r="K19" s="347">
        <f>IF(ISNUMBER(Regressions!L29),ROUND(Regressions!L29, 1), NA())</f>
        <v>97.3</v>
      </c>
      <c r="L19" s="241" t="e">
        <f>IF(ISNUMBER(Regressions!M29),ROUND(Regressions!M29, 1), NA())</f>
        <v>#N/A</v>
      </c>
      <c r="M19" s="348" t="e">
        <f>IF(ISNUMBER(Regressions!N29),ROUND(Regressions!N29, 1), NA())</f>
        <v>#N/A</v>
      </c>
      <c r="N19" s="240">
        <f>IF(ISNUMBER(Regressions!O29),ROUND(Regressions!O29, 1), NA())</f>
        <v>2.7</v>
      </c>
      <c r="O19" s="349" t="e">
        <f>IF(ISNUMBER(Regressions!Q29),ROUND(Regressions!Q29, 1), NA())</f>
        <v>#N/A</v>
      </c>
      <c r="P19" s="347" t="e">
        <f>IF(ISNUMBER(Regressions!R29),ROUND(Regressions!R29, 1), NA())</f>
        <v>#N/A</v>
      </c>
      <c r="Q19" s="218" t="e">
        <f>IF(ISNUMBER(Regressions!S29),ROUND(Regressions!S29, 1), NA())</f>
        <v>#N/A</v>
      </c>
      <c r="R19" s="348" t="e">
        <f>IF(ISNUMBER(Regressions!T29),ROUND(Regressions!T29, 1), NA())</f>
        <v>#N/A</v>
      </c>
      <c r="S19" s="240" t="e">
        <f>IF(ISNUMBER(Regressions!U29),ROUND(Regressions!U29, 1), NA())</f>
        <v>#N/A</v>
      </c>
    </row>
    <row xmlns:x14ac="http://schemas.microsoft.com/office/spreadsheetml/2009/9/ac" r="20" x14ac:dyDescent="0.2">
      <c r="A20" s="344" t="str">
        <f>IF(ISBLANK(Regressions!A30), " ", Regressions!A30)</f>
        <v>Russian Federation</v>
      </c>
      <c r="B20" s="345">
        <f>IF(ISBLANK(Regressions!B30), " ", Regressions!B30)</f>
        <v>2016</v>
      </c>
      <c r="C20" s="350" t="str">
        <f>IF(ISBLANK(Regressions!C30), " ", Regressions!C30)</f>
        <v>National</v>
      </c>
      <c r="D20" s="346">
        <f>IF(ISBLANK(Regressions!D30), " ", Regressions!D30)</f>
        <v>22938940</v>
      </c>
      <c r="E20" s="217" t="e">
        <f>IF(ISNUMBER(Regressions!E30),ROUND(Regressions!E30, 1), NA())</f>
        <v>#N/A</v>
      </c>
      <c r="F20" s="347">
        <f>IF(ISNUMBER(Regressions!F30),ROUND(Regressions!F30, 1), NA())</f>
        <v>96.6</v>
      </c>
      <c r="G20" s="239" t="e">
        <f>IF(ISNUMBER(Regressions!G30),ROUND(Regressions!G30, 1), NA())</f>
        <v>#N/A</v>
      </c>
      <c r="H20" s="348" t="e">
        <f>IF(ISNUMBER(Regressions!H30),ROUND(Regressions!H30, 1), NA())</f>
        <v>#N/A</v>
      </c>
      <c r="I20" s="240">
        <f>IF(ISNUMBER(Regressions!I30),ROUND(Regressions!I30, 1), NA())</f>
        <v>3.4</v>
      </c>
      <c r="J20" s="349">
        <f>IF(ISNUMBER(Regressions!K30),ROUND(Regressions!K30, 1), NA())</f>
        <v>97.5</v>
      </c>
      <c r="K20" s="347">
        <f>IF(ISNUMBER(Regressions!L30),ROUND(Regressions!L30, 1), NA())</f>
        <v>97.5</v>
      </c>
      <c r="L20" s="241" t="e">
        <f>IF(ISNUMBER(Regressions!M30),ROUND(Regressions!M30, 1), NA())</f>
        <v>#N/A</v>
      </c>
      <c r="M20" s="348" t="e">
        <f>IF(ISNUMBER(Regressions!N30),ROUND(Regressions!N30, 1), NA())</f>
        <v>#N/A</v>
      </c>
      <c r="N20" s="240">
        <f>IF(ISNUMBER(Regressions!O30),ROUND(Regressions!O30, 1), NA())</f>
        <v>2.5</v>
      </c>
      <c r="O20" s="349" t="e">
        <f>IF(ISNUMBER(Regressions!Q30),ROUND(Regressions!Q30, 1), NA())</f>
        <v>#N/A</v>
      </c>
      <c r="P20" s="347" t="e">
        <f>IF(ISNUMBER(Regressions!R30),ROUND(Regressions!R30, 1), NA())</f>
        <v>#N/A</v>
      </c>
      <c r="Q20" s="218" t="e">
        <f>IF(ISNUMBER(Regressions!S30),ROUND(Regressions!S30, 1), NA())</f>
        <v>#N/A</v>
      </c>
      <c r="R20" s="348" t="e">
        <f>IF(ISNUMBER(Regressions!T30),ROUND(Regressions!T30, 1), NA())</f>
        <v>#N/A</v>
      </c>
      <c r="S20" s="240" t="e">
        <f>IF(ISNUMBER(Regressions!U30),ROUND(Regressions!U30, 1), NA())</f>
        <v>#N/A</v>
      </c>
    </row>
    <row xmlns:x14ac="http://schemas.microsoft.com/office/spreadsheetml/2009/9/ac" r="21" x14ac:dyDescent="0.2">
      <c r="A21" s="344" t="str">
        <f>IF(ISBLANK(Regressions!A31), " ", Regressions!A31)</f>
        <v>Russian Federation</v>
      </c>
      <c r="B21" s="345">
        <f>IF(ISBLANK(Regressions!B31), " ", Regressions!B31)</f>
        <v>2017</v>
      </c>
      <c r="C21" s="350" t="str">
        <f>IF(ISBLANK(Regressions!C31), " ", Regressions!C31)</f>
        <v>National</v>
      </c>
      <c r="D21" s="346">
        <f>IF(ISBLANK(Regressions!D31), " ", Regressions!D31)</f>
        <v>23523552</v>
      </c>
      <c r="E21" s="217" t="e">
        <f>IF(ISNUMBER(Regressions!E31),ROUND(Regressions!E31, 1), NA())</f>
        <v>#N/A</v>
      </c>
      <c r="F21" s="347">
        <f>IF(ISNUMBER(Regressions!F31),ROUND(Regressions!F31, 1), NA())</f>
        <v>96.7</v>
      </c>
      <c r="G21" s="239" t="e">
        <f>IF(ISNUMBER(Regressions!G31),ROUND(Regressions!G31, 1), NA())</f>
        <v>#N/A</v>
      </c>
      <c r="H21" s="348" t="e">
        <f>IF(ISNUMBER(Regressions!H31),ROUND(Regressions!H31, 1), NA())</f>
        <v>#N/A</v>
      </c>
      <c r="I21" s="240">
        <f>IF(ISNUMBER(Regressions!I31),ROUND(Regressions!I31, 1), NA())</f>
        <v>3.3</v>
      </c>
      <c r="J21" s="349">
        <f>IF(ISNUMBER(Regressions!K31),ROUND(Regressions!K31, 1), NA())</f>
        <v>97.8</v>
      </c>
      <c r="K21" s="347">
        <f>IF(ISNUMBER(Regressions!L31),ROUND(Regressions!L31, 1), NA())</f>
        <v>97.8</v>
      </c>
      <c r="L21" s="241" t="e">
        <f>IF(ISNUMBER(Regressions!M31),ROUND(Regressions!M31, 1), NA())</f>
        <v>#N/A</v>
      </c>
      <c r="M21" s="348" t="e">
        <f>IF(ISNUMBER(Regressions!N31),ROUND(Regressions!N31, 1), NA())</f>
        <v>#N/A</v>
      </c>
      <c r="N21" s="240">
        <f>IF(ISNUMBER(Regressions!O31),ROUND(Regressions!O31, 1), NA())</f>
        <v>2.2000000000000002</v>
      </c>
      <c r="O21" s="349" t="e">
        <f>IF(ISNUMBER(Regressions!Q31),ROUND(Regressions!Q31, 1), NA())</f>
        <v>#N/A</v>
      </c>
      <c r="P21" s="347" t="e">
        <f>IF(ISNUMBER(Regressions!R31),ROUND(Regressions!R31, 1), NA())</f>
        <v>#N/A</v>
      </c>
      <c r="Q21" s="218" t="e">
        <f>IF(ISNUMBER(Regressions!S31),ROUND(Regressions!S31, 1), NA())</f>
        <v>#N/A</v>
      </c>
      <c r="R21" s="348" t="e">
        <f>IF(ISNUMBER(Regressions!T31),ROUND(Regressions!T31, 1), NA())</f>
        <v>#N/A</v>
      </c>
      <c r="S21" s="240" t="e">
        <f>IF(ISNUMBER(Regressions!U31),ROUND(Regressions!U31, 1), NA())</f>
        <v>#N/A</v>
      </c>
    </row>
    <row xmlns:x14ac="http://schemas.microsoft.com/office/spreadsheetml/2009/9/ac" r="22" x14ac:dyDescent="0.2">
      <c r="A22" s="344" t="str">
        <f>IF(ISBLANK(Regressions!A32), " ", Regressions!A32)</f>
        <v>Russian Federation</v>
      </c>
      <c r="B22" s="345">
        <f>IF(ISBLANK(Regressions!B32), " ", Regressions!B32)</f>
        <v>2018</v>
      </c>
      <c r="C22" s="350" t="str">
        <f>IF(ISBLANK(Regressions!C32), " ", Regressions!C32)</f>
        <v>National</v>
      </c>
      <c r="D22" s="346">
        <f>IF(ISBLANK(Regressions!D32), " ", Regressions!D32)</f>
        <v>24181722</v>
      </c>
      <c r="E22" s="217" t="e">
        <f>IF(ISNUMBER(Regressions!E32),ROUND(Regressions!E32, 1), NA())</f>
        <v>#N/A</v>
      </c>
      <c r="F22" s="347">
        <f>IF(ISNUMBER(Regressions!F32),ROUND(Regressions!F32, 1), NA())</f>
        <v>96.8</v>
      </c>
      <c r="G22" s="239" t="e">
        <f>IF(ISNUMBER(Regressions!G32),ROUND(Regressions!G32, 1), NA())</f>
        <v>#N/A</v>
      </c>
      <c r="H22" s="348" t="e">
        <f>IF(ISNUMBER(Regressions!H32),ROUND(Regressions!H32, 1), NA())</f>
        <v>#N/A</v>
      </c>
      <c r="I22" s="240">
        <f>IF(ISNUMBER(Regressions!I32),ROUND(Regressions!I32, 1), NA())</f>
        <v>3.2</v>
      </c>
      <c r="J22" s="349">
        <f>IF(ISNUMBER(Regressions!K32),ROUND(Regressions!K32, 1), NA())</f>
        <v>98.1</v>
      </c>
      <c r="K22" s="347">
        <f>IF(ISNUMBER(Regressions!L32),ROUND(Regressions!L32, 1), NA())</f>
        <v>98.1</v>
      </c>
      <c r="L22" s="241" t="e">
        <f>IF(ISNUMBER(Regressions!M32),ROUND(Regressions!M32, 1), NA())</f>
        <v>#N/A</v>
      </c>
      <c r="M22" s="348" t="e">
        <f>IF(ISNUMBER(Regressions!N32),ROUND(Regressions!N32, 1), NA())</f>
        <v>#N/A</v>
      </c>
      <c r="N22" s="240">
        <f>IF(ISNUMBER(Regressions!O32),ROUND(Regressions!O32, 1), NA())</f>
        <v>1.9</v>
      </c>
      <c r="O22" s="349" t="e">
        <f>IF(ISNUMBER(Regressions!Q32),ROUND(Regressions!Q32, 1), NA())</f>
        <v>#N/A</v>
      </c>
      <c r="P22" s="347" t="e">
        <f>IF(ISNUMBER(Regressions!R32),ROUND(Regressions!R32, 1), NA())</f>
        <v>#N/A</v>
      </c>
      <c r="Q22" s="218" t="e">
        <f>IF(ISNUMBER(Regressions!S32),ROUND(Regressions!S32, 1), NA())</f>
        <v>#N/A</v>
      </c>
      <c r="R22" s="348" t="e">
        <f>IF(ISNUMBER(Regressions!T32),ROUND(Regressions!T32, 1), NA())</f>
        <v>#N/A</v>
      </c>
      <c r="S22" s="240" t="e">
        <f>IF(ISNUMBER(Regressions!U32),ROUND(Regressions!U32, 1), NA())</f>
        <v>#N/A</v>
      </c>
    </row>
    <row xmlns:x14ac="http://schemas.microsoft.com/office/spreadsheetml/2009/9/ac" r="23" x14ac:dyDescent="0.2">
      <c r="A23" s="344" t="str">
        <f>IF(ISBLANK(Regressions!A33), " ", Regressions!A33)</f>
        <v>Russian Federation</v>
      </c>
      <c r="B23" s="345">
        <f>IF(ISBLANK(Regressions!B33), " ", Regressions!B33)</f>
        <v>2019</v>
      </c>
      <c r="C23" s="350" t="str">
        <f>IF(ISBLANK(Regressions!C33), " ", Regressions!C33)</f>
        <v>National</v>
      </c>
      <c r="D23" s="346">
        <f>IF(ISBLANK(Regressions!D33), " ", Regressions!D33)</f>
        <v>24784168</v>
      </c>
      <c r="E23" s="217" t="e">
        <f>IF(ISNUMBER(Regressions!E33),ROUND(Regressions!E33, 1), NA())</f>
        <v>#N/A</v>
      </c>
      <c r="F23" s="347">
        <f>IF(ISNUMBER(Regressions!F33),ROUND(Regressions!F33, 1), NA())</f>
        <v>96.9</v>
      </c>
      <c r="G23" s="239" t="e">
        <f>IF(ISNUMBER(Regressions!G33),ROUND(Regressions!G33, 1), NA())</f>
        <v>#N/A</v>
      </c>
      <c r="H23" s="348" t="e">
        <f>IF(ISNUMBER(Regressions!H33),ROUND(Regressions!H33, 1), NA())</f>
        <v>#N/A</v>
      </c>
      <c r="I23" s="240">
        <f>IF(ISNUMBER(Regressions!I33),ROUND(Regressions!I33, 1), NA())</f>
        <v>3.1</v>
      </c>
      <c r="J23" s="349">
        <f>IF(ISNUMBER(Regressions!K33),ROUND(Regressions!K33, 1), NA())</f>
        <v>98.4</v>
      </c>
      <c r="K23" s="347">
        <f>IF(ISNUMBER(Regressions!L33),ROUND(Regressions!L33, 1), NA())</f>
        <v>98.4</v>
      </c>
      <c r="L23" s="241" t="e">
        <f>IF(ISNUMBER(Regressions!M33),ROUND(Regressions!M33, 1), NA())</f>
        <v>#N/A</v>
      </c>
      <c r="M23" s="348" t="e">
        <f>IF(ISNUMBER(Regressions!N33),ROUND(Regressions!N33, 1), NA())</f>
        <v>#N/A</v>
      </c>
      <c r="N23" s="240">
        <f>IF(ISNUMBER(Regressions!O33),ROUND(Regressions!O33, 1), NA())</f>
        <v>1.6</v>
      </c>
      <c r="O23" s="349" t="e">
        <f>IF(ISNUMBER(Regressions!Q33),ROUND(Regressions!Q33, 1), NA())</f>
        <v>#N/A</v>
      </c>
      <c r="P23" s="347" t="e">
        <f>IF(ISNUMBER(Regressions!R33),ROUND(Regressions!R33, 1), NA())</f>
        <v>#N/A</v>
      </c>
      <c r="Q23" s="218" t="e">
        <f>IF(ISNUMBER(Regressions!S33),ROUND(Regressions!S33, 1), NA())</f>
        <v>#N/A</v>
      </c>
      <c r="R23" s="348" t="e">
        <f>IF(ISNUMBER(Regressions!T33),ROUND(Regressions!T33, 1), NA())</f>
        <v>#N/A</v>
      </c>
      <c r="S23" s="240" t="e">
        <f>IF(ISNUMBER(Regressions!U33),ROUND(Regressions!U33, 1), NA())</f>
        <v>#N/A</v>
      </c>
    </row>
    <row xmlns:x14ac="http://schemas.microsoft.com/office/spreadsheetml/2009/9/ac" r="24" x14ac:dyDescent="0.2">
      <c r="A24" s="344" t="str">
        <f>IF(ISBLANK(Regressions!A34), " ", Regressions!A34)</f>
        <v>Russian Federation</v>
      </c>
      <c r="B24" s="345">
        <f>IF(ISBLANK(Regressions!B34), " ", Regressions!B34)</f>
        <v>2020</v>
      </c>
      <c r="C24" s="350" t="str">
        <f>IF(ISBLANK(Regressions!C34), " ", Regressions!C34)</f>
        <v>National</v>
      </c>
      <c r="D24" s="346">
        <f>IF(ISBLANK(Regressions!D34), " ", Regressions!D34)</f>
        <v>25368414</v>
      </c>
      <c r="E24" s="217" t="e">
        <f>IF(ISNUMBER(Regressions!E34),ROUND(Regressions!E34, 1), NA())</f>
        <v>#N/A</v>
      </c>
      <c r="F24" s="347">
        <f>IF(ISNUMBER(Regressions!F34),ROUND(Regressions!F34, 1), NA())</f>
        <v>96.9</v>
      </c>
      <c r="G24" s="239" t="e">
        <f>IF(ISNUMBER(Regressions!G34),ROUND(Regressions!G34, 1), NA())</f>
        <v>#N/A</v>
      </c>
      <c r="H24" s="348" t="e">
        <f>IF(ISNUMBER(Regressions!H34),ROUND(Regressions!H34, 1), NA())</f>
        <v>#N/A</v>
      </c>
      <c r="I24" s="240">
        <f>IF(ISNUMBER(Regressions!I34),ROUND(Regressions!I34, 1), NA())</f>
        <v>3.1</v>
      </c>
      <c r="J24" s="349">
        <f>IF(ISNUMBER(Regressions!K34),ROUND(Regressions!K34, 1), NA())</f>
        <v>98.7</v>
      </c>
      <c r="K24" s="347">
        <f>IF(ISNUMBER(Regressions!L34),ROUND(Regressions!L34, 1), NA())</f>
        <v>98.7</v>
      </c>
      <c r="L24" s="241" t="e">
        <f>IF(ISNUMBER(Regressions!M34),ROUND(Regressions!M34, 1), NA())</f>
        <v>#N/A</v>
      </c>
      <c r="M24" s="348" t="e">
        <f>IF(ISNUMBER(Regressions!N34),ROUND(Regressions!N34, 1), NA())</f>
        <v>#N/A</v>
      </c>
      <c r="N24" s="240">
        <f>IF(ISNUMBER(Regressions!O34),ROUND(Regressions!O34, 1), NA())</f>
        <v>1.3</v>
      </c>
      <c r="O24" s="349" t="e">
        <f>IF(ISNUMBER(Regressions!Q34),ROUND(Regressions!Q34, 1), NA())</f>
        <v>#N/A</v>
      </c>
      <c r="P24" s="347" t="e">
        <f>IF(ISNUMBER(Regressions!R34),ROUND(Regressions!R34, 1), NA())</f>
        <v>#N/A</v>
      </c>
      <c r="Q24" s="218" t="e">
        <f>IF(ISNUMBER(Regressions!S34),ROUND(Regressions!S34, 1), NA())</f>
        <v>#N/A</v>
      </c>
      <c r="R24" s="348" t="e">
        <f>IF(ISNUMBER(Regressions!T34),ROUND(Regressions!T34, 1), NA())</f>
        <v>#N/A</v>
      </c>
      <c r="S24" s="240" t="e">
        <f>IF(ISNUMBER(Regressions!U34),ROUND(Regressions!U34, 1), NA())</f>
        <v>#N/A</v>
      </c>
    </row>
    <row xmlns:x14ac="http://schemas.microsoft.com/office/spreadsheetml/2009/9/ac" r="25" x14ac:dyDescent="0.2">
      <c r="A25" s="397" t="str">
        <f>IF(ISBLANK(Regressions!A35), " ", Regressions!A35)</f>
        <v>Russian Federation</v>
      </c>
      <c r="B25" s="398">
        <f>IF(ISBLANK(Regressions!B35), " ", Regressions!B35)</f>
        <v>2021</v>
      </c>
      <c r="C25" s="399" t="str">
        <f>IF(ISBLANK(Regressions!C35), " ", Regressions!C35)</f>
        <v>National</v>
      </c>
      <c r="D25" s="400">
        <f>IF(ISBLANK(Regressions!D35), " ", Regressions!D35)</f>
        <v>25662168</v>
      </c>
      <c r="E25" s="403" t="e">
        <f>IF(ISNUMBER(Regressions!E35),ROUND(Regressions!E35, 1), NA())</f>
        <v>#N/A</v>
      </c>
      <c r="F25" s="401">
        <f>IF(ISNUMBER(Regressions!F35),ROUND(Regressions!F35, 1), NA())</f>
        <v>97</v>
      </c>
      <c r="G25" s="404" t="e">
        <f>IF(ISNUMBER(Regressions!G35),ROUND(Regressions!G35, 1), NA())</f>
        <v>#N/A</v>
      </c>
      <c r="H25" s="402" t="e">
        <f>IF(ISNUMBER(Regressions!H35),ROUND(Regressions!H35, 1), NA())</f>
        <v>#N/A</v>
      </c>
      <c r="I25" s="405">
        <f>IF(ISNUMBER(Regressions!I35),ROUND(Regressions!I35, 1), NA())</f>
        <v>3</v>
      </c>
      <c r="J25" s="403">
        <f>IF(ISNUMBER(Regressions!K35),ROUND(Regressions!K35, 1), NA())</f>
        <v>98.9</v>
      </c>
      <c r="K25" s="401">
        <f>IF(ISNUMBER(Regressions!L35),ROUND(Regressions!L35, 1), NA())</f>
        <v>98.9</v>
      </c>
      <c r="L25" s="406" t="e">
        <f>IF(ISNUMBER(Regressions!M35),ROUND(Regressions!M35, 1), NA())</f>
        <v>#N/A</v>
      </c>
      <c r="M25" s="402" t="e">
        <f>IF(ISNUMBER(Regressions!N35),ROUND(Regressions!N35, 1), NA())</f>
        <v>#N/A</v>
      </c>
      <c r="N25" s="405">
        <f>IF(ISNUMBER(Regressions!O35),ROUND(Regressions!O35, 1), NA())</f>
        <v>1.1000000000000001</v>
      </c>
      <c r="O25" s="403" t="e">
        <f>IF(ISNUMBER(Regressions!Q35),ROUND(Regressions!Q35, 1), NA())</f>
        <v>#N/A</v>
      </c>
      <c r="P25" s="401" t="e">
        <f>IF(ISNUMBER(Regressions!R35),ROUND(Regressions!R35, 1), NA())</f>
        <v>#N/A</v>
      </c>
      <c r="Q25" s="407" t="e">
        <f>IF(ISNUMBER(Regressions!S35),ROUND(Regressions!S35, 1), NA())</f>
        <v>#N/A</v>
      </c>
      <c r="R25" s="402" t="e">
        <f>IF(ISNUMBER(Regressions!T35),ROUND(Regressions!T35, 1), NA())</f>
        <v>#N/A</v>
      </c>
      <c r="S25" s="405" t="e">
        <f>IF(ISNUMBER(Regressions!U35),ROUND(Regressions!U35, 1), NA())</f>
        <v>#N/A</v>
      </c>
      <c r="T25" s="396"/>
      <c r="U25" s="396"/>
      <c r="V25" s="396"/>
      <c r="W25" s="396"/>
      <c r="X25" s="396"/>
      <c r="Y25" s="396"/>
      <c r="Z25" s="396"/>
      <c r="AA25" s="396"/>
      <c r="AB25" s="396"/>
      <c r="AC25" s="396"/>
    </row>
    <row xmlns:x14ac="http://schemas.microsoft.com/office/spreadsheetml/2009/9/ac" r="26" x14ac:dyDescent="0.2">
      <c r="A26" s="344" t="str">
        <f>IF(ISBLANK(Regressions!A36), " ", Regressions!A36)</f>
        <v>Russian Federation</v>
      </c>
      <c r="B26" s="345">
        <f>IF(ISBLANK(Regressions!B36), " ", Regressions!B36)</f>
        <v>2022</v>
      </c>
      <c r="C26" s="350" t="str">
        <f>IF(ISBLANK(Regressions!C36), " ", Regressions!C36)</f>
        <v>National</v>
      </c>
      <c r="D26" s="346">
        <f>IF(ISBLANK(Regressions!D36), " ", Regressions!D36)</f>
        <v>25820232</v>
      </c>
      <c r="E26" s="217" t="e">
        <f>IF(ISNUMBER(Regressions!E36),ROUND(Regressions!E36, 1), NA())</f>
        <v>#N/A</v>
      </c>
      <c r="F26" s="347">
        <f>IF(ISNUMBER(Regressions!F36),ROUND(Regressions!F36, 1), NA())</f>
        <v>97.1</v>
      </c>
      <c r="G26" s="239" t="e">
        <f>IF(ISNUMBER(Regressions!G36),ROUND(Regressions!G36, 1), NA())</f>
        <v>#N/A</v>
      </c>
      <c r="H26" s="348" t="e">
        <f>IF(ISNUMBER(Regressions!H36),ROUND(Regressions!H36, 1), NA())</f>
        <v>#N/A</v>
      </c>
      <c r="I26" s="240">
        <f>IF(ISNUMBER(Regressions!I36),ROUND(Regressions!I36, 1), NA())</f>
        <v>2.9</v>
      </c>
      <c r="J26" s="349">
        <f>IF(ISNUMBER(Regressions!K36),ROUND(Regressions!K36, 1), NA())</f>
        <v>99.2</v>
      </c>
      <c r="K26" s="347">
        <f>IF(ISNUMBER(Regressions!L36),ROUND(Regressions!L36, 1), NA())</f>
        <v>99.2</v>
      </c>
      <c r="L26" s="241" t="e">
        <f>IF(ISNUMBER(Regressions!M36),ROUND(Regressions!M36, 1), NA())</f>
        <v>#N/A</v>
      </c>
      <c r="M26" s="348" t="e">
        <f>IF(ISNUMBER(Regressions!N36),ROUND(Regressions!N36, 1), NA())</f>
        <v>#N/A</v>
      </c>
      <c r="N26" s="240">
        <f>IF(ISNUMBER(Regressions!O36),ROUND(Regressions!O36, 1), NA())</f>
        <v>0.8</v>
      </c>
      <c r="O26" s="349" t="e">
        <f>IF(ISNUMBER(Regressions!Q36),ROUND(Regressions!Q36, 1), NA())</f>
        <v>#N/A</v>
      </c>
      <c r="P26" s="347" t="e">
        <f>IF(ISNUMBER(Regressions!R36),ROUND(Regressions!R36, 1), NA())</f>
        <v>#N/A</v>
      </c>
      <c r="Q26" s="218" t="e">
        <f>IF(ISNUMBER(Regressions!S36),ROUND(Regressions!S36, 1), NA())</f>
        <v>#N/A</v>
      </c>
      <c r="R26" s="348" t="e">
        <f>IF(ISNUMBER(Regressions!T36),ROUND(Regressions!T36, 1), NA())</f>
        <v>#N/A</v>
      </c>
      <c r="S26" s="240" t="e">
        <f>IF(ISNUMBER(Regressions!U36),ROUND(Regressions!U36, 1), NA())</f>
        <v>#N/A</v>
      </c>
    </row>
    <row xmlns:x14ac="http://schemas.microsoft.com/office/spreadsheetml/2009/9/ac" r="27" x14ac:dyDescent="0.2">
      <c r="A27" s="351" t="str">
        <f>IF(ISBLANK(Regressions!A37), " ", Regressions!A37)</f>
        <v>Russian Federation</v>
      </c>
      <c r="B27" s="352">
        <f>IF(ISBLANK(Regressions!B37), " ", Regressions!B37)</f>
        <v>2023</v>
      </c>
      <c r="C27" s="353" t="str">
        <f>IF(ISBLANK(Regressions!C37), " ", Regressions!C37)</f>
        <v>National</v>
      </c>
      <c r="D27" s="354">
        <f>IF(ISBLANK(Regressions!D37), " ", Regressions!D37)</f>
        <v>25923648</v>
      </c>
      <c r="E27" s="355" t="e">
        <f>IF(ISNUMBER(Regressions!E37),ROUND(Regressions!E37, 1), NA())</f>
        <v>#N/A</v>
      </c>
      <c r="F27" s="356">
        <f>IF(ISNUMBER(Regressions!F37),ROUND(Regressions!F37, 1), NA())</f>
        <v>97.2</v>
      </c>
      <c r="G27" s="357" t="e">
        <f>IF(ISNUMBER(Regressions!G37),ROUND(Regressions!G37, 1), NA())</f>
        <v>#N/A</v>
      </c>
      <c r="H27" s="358" t="e">
        <f>IF(ISNUMBER(Regressions!H37),ROUND(Regressions!H37, 1), NA())</f>
        <v>#N/A</v>
      </c>
      <c r="I27" s="359">
        <f>IF(ISNUMBER(Regressions!I37),ROUND(Regressions!I37, 1), NA())</f>
        <v>2.8</v>
      </c>
      <c r="J27" s="360">
        <f>IF(ISNUMBER(Regressions!K37),ROUND(Regressions!K37, 1), NA())</f>
        <v>99.5</v>
      </c>
      <c r="K27" s="356">
        <f>IF(ISNUMBER(Regressions!L37),ROUND(Regressions!L37, 1), NA())</f>
        <v>99.5</v>
      </c>
      <c r="L27" s="361" t="e">
        <f>IF(ISNUMBER(Regressions!M37),ROUND(Regressions!M37, 1), NA())</f>
        <v>#N/A</v>
      </c>
      <c r="M27" s="358" t="e">
        <f>IF(ISNUMBER(Regressions!N37),ROUND(Regressions!N37, 1), NA())</f>
        <v>#N/A</v>
      </c>
      <c r="N27" s="359">
        <f>IF(ISNUMBER(Regressions!O37),ROUND(Regressions!O37, 1), NA())</f>
        <v>0.5</v>
      </c>
      <c r="O27" s="360" t="e">
        <f>IF(ISNUMBER(Regressions!Q37),ROUND(Regressions!Q37, 1), NA())</f>
        <v>#N/A</v>
      </c>
      <c r="P27" s="356" t="e">
        <f>IF(ISNUMBER(Regressions!R37),ROUND(Regressions!R37, 1), NA())</f>
        <v>#N/A</v>
      </c>
      <c r="Q27" s="362" t="e">
        <f>IF(ISNUMBER(Regressions!S37),ROUND(Regressions!S37, 1), NA())</f>
        <v>#N/A</v>
      </c>
      <c r="R27" s="358" t="e">
        <f>IF(ISNUMBER(Regressions!T37),ROUND(Regressions!T37, 1), NA())</f>
        <v>#N/A</v>
      </c>
      <c r="S27" s="359" t="e">
        <f>IF(ISNUMBER(Regressions!U37),ROUND(Regressions!U37, 1), NA())</f>
        <v>#N/A</v>
      </c>
    </row>
    <row xmlns:x14ac="http://schemas.microsoft.com/office/spreadsheetml/2009/9/ac" r="28" hidden="true" x14ac:dyDescent="0.2">
      <c r="A28" s="344" t="str">
        <f>IF(ISBLANK(Regressions!A38), " ", Regressions!A38)</f>
        <v>Russian Federation</v>
      </c>
      <c r="B28" s="345">
        <f>IF(ISBLANK(Regressions!B38), " ", Regressions!B38)</f>
        <v>2024</v>
      </c>
      <c r="C28" s="350" t="str">
        <f>IF(ISBLANK(Regressions!C38), " ", Regressions!C38)</f>
        <v>National</v>
      </c>
      <c r="D28" s="346" t="str">
        <f>IF(ISBLANK(Regressions!D38), " ", Regressions!D38)</f>
        <v> </v>
      </c>
      <c r="E28" s="217" t="e">
        <f>IF(ISNUMBER(Regressions!E38),ROUND(Regressions!E38, 1), NA())</f>
        <v>#N/A</v>
      </c>
      <c r="F28" s="347" t="e">
        <f>IF(ISNUMBER(Regressions!F38),ROUND(Regressions!F38, 1), NA())</f>
        <v>#N/A</v>
      </c>
      <c r="G28" s="239" t="e">
        <f>IF(ISNUMBER(Regressions!G38),ROUND(Regressions!G38, 1), NA())</f>
        <v>#N/A</v>
      </c>
      <c r="H28" s="348" t="e">
        <f>IF(ISNUMBER(Regressions!H38),ROUND(Regressions!H38, 1), NA())</f>
        <v>#N/A</v>
      </c>
      <c r="I28" s="240" t="e">
        <f>IF(ISNUMBER(Regressions!I38),ROUND(Regressions!I38, 1), NA())</f>
        <v>#N/A</v>
      </c>
      <c r="J28" s="349" t="e">
        <f>IF(ISNUMBER(Regressions!K38),ROUND(Regressions!K38, 1), NA())</f>
        <v>#N/A</v>
      </c>
      <c r="K28" s="347" t="e">
        <f>IF(ISNUMBER(Regressions!L38),ROUND(Regressions!L38, 1), NA())</f>
        <v>#N/A</v>
      </c>
      <c r="L28" s="241" t="e">
        <f>IF(ISNUMBER(Regressions!M38),ROUND(Regressions!M38, 1), NA())</f>
        <v>#N/A</v>
      </c>
      <c r="M28" s="348" t="e">
        <f>IF(ISNUMBER(Regressions!N38),ROUND(Regressions!N38, 1), NA())</f>
        <v>#N/A</v>
      </c>
      <c r="N28" s="240" t="e">
        <f>IF(ISNUMBER(Regressions!O38),ROUND(Regressions!O38, 1), NA())</f>
        <v>#N/A</v>
      </c>
      <c r="O28" s="349" t="e">
        <f>IF(ISNUMBER(Regressions!Q38),ROUND(Regressions!Q38, 1), NA())</f>
        <v>#N/A</v>
      </c>
      <c r="P28" s="347" t="e">
        <f>IF(ISNUMBER(Regressions!R38),ROUND(Regressions!R38, 1), NA())</f>
        <v>#N/A</v>
      </c>
      <c r="Q28" s="218" t="e">
        <f>IF(ISNUMBER(Regressions!S38),ROUND(Regressions!S38, 1), NA())</f>
        <v>#N/A</v>
      </c>
      <c r="R28" s="348" t="e">
        <f>IF(ISNUMBER(Regressions!T38),ROUND(Regressions!T38, 1), NA())</f>
        <v>#N/A</v>
      </c>
      <c r="S28" s="240" t="e">
        <f>IF(ISNUMBER(Regressions!U38),ROUND(Regressions!U38, 1), NA())</f>
        <v>#N/A</v>
      </c>
    </row>
    <row xmlns:x14ac="http://schemas.microsoft.com/office/spreadsheetml/2009/9/ac" r="29" hidden="true" x14ac:dyDescent="0.2">
      <c r="A29" s="344" t="str">
        <f>IF(ISBLANK(Regressions!A39), " ", Regressions!A39)</f>
        <v>Russian Federation</v>
      </c>
      <c r="B29" s="345">
        <f>IF(ISBLANK(Regressions!B39), " ", Regressions!B39)</f>
        <v>2025</v>
      </c>
      <c r="C29" s="350" t="str">
        <f>IF(ISBLANK(Regressions!C39), " ", Regressions!C39)</f>
        <v>National</v>
      </c>
      <c r="D29" s="346" t="str">
        <f>IF(ISBLANK(Regressions!D39), " ", Regressions!D39)</f>
        <v> </v>
      </c>
      <c r="E29" s="217" t="e">
        <f>IF(ISNUMBER(Regressions!E39),ROUND(Regressions!E39, 1), NA())</f>
        <v>#N/A</v>
      </c>
      <c r="F29" s="347" t="e">
        <f>IF(ISNUMBER(Regressions!F39),ROUND(Regressions!F39, 1), NA())</f>
        <v>#N/A</v>
      </c>
      <c r="G29" s="239" t="e">
        <f>IF(ISNUMBER(Regressions!G39),ROUND(Regressions!G39, 1), NA())</f>
        <v>#N/A</v>
      </c>
      <c r="H29" s="348" t="e">
        <f>IF(ISNUMBER(Regressions!H39),ROUND(Regressions!H39, 1), NA())</f>
        <v>#N/A</v>
      </c>
      <c r="I29" s="240" t="e">
        <f>IF(ISNUMBER(Regressions!I39),ROUND(Regressions!I39, 1), NA())</f>
        <v>#N/A</v>
      </c>
      <c r="J29" s="349" t="e">
        <f>IF(ISNUMBER(Regressions!K39),ROUND(Regressions!K39, 1), NA())</f>
        <v>#N/A</v>
      </c>
      <c r="K29" s="347" t="e">
        <f>IF(ISNUMBER(Regressions!L39),ROUND(Regressions!L39, 1), NA())</f>
        <v>#N/A</v>
      </c>
      <c r="L29" s="241" t="e">
        <f>IF(ISNUMBER(Regressions!M39),ROUND(Regressions!M39, 1), NA())</f>
        <v>#N/A</v>
      </c>
      <c r="M29" s="348" t="e">
        <f>IF(ISNUMBER(Regressions!N39),ROUND(Regressions!N39, 1), NA())</f>
        <v>#N/A</v>
      </c>
      <c r="N29" s="240" t="e">
        <f>IF(ISNUMBER(Regressions!O39),ROUND(Regressions!O39, 1), NA())</f>
        <v>#N/A</v>
      </c>
      <c r="O29" s="349" t="e">
        <f>IF(ISNUMBER(Regressions!Q39),ROUND(Regressions!Q39, 1), NA())</f>
        <v>#N/A</v>
      </c>
      <c r="P29" s="347" t="e">
        <f>IF(ISNUMBER(Regressions!R39),ROUND(Regressions!R39, 1), NA())</f>
        <v>#N/A</v>
      </c>
      <c r="Q29" s="218" t="e">
        <f>IF(ISNUMBER(Regressions!S39),ROUND(Regressions!S39, 1), NA())</f>
        <v>#N/A</v>
      </c>
      <c r="R29" s="348" t="e">
        <f>IF(ISNUMBER(Regressions!T39),ROUND(Regressions!T39, 1), NA())</f>
        <v>#N/A</v>
      </c>
      <c r="S29" s="240" t="e">
        <f>IF(ISNUMBER(Regressions!U39),ROUND(Regressions!U39, 1), NA())</f>
        <v>#N/A</v>
      </c>
    </row>
    <row xmlns:x14ac="http://schemas.microsoft.com/office/spreadsheetml/2009/9/ac" r="30" hidden="true" x14ac:dyDescent="0.2">
      <c r="A30" s="344" t="str">
        <f>IF(ISBLANK(Regressions!A40), " ", Regressions!A40)</f>
        <v>Russian Federation</v>
      </c>
      <c r="B30" s="345">
        <f>IF(ISBLANK(Regressions!B40), " ", Regressions!B40)</f>
        <v>2026</v>
      </c>
      <c r="C30" s="350" t="str">
        <f>IF(ISBLANK(Regressions!C40), " ", Regressions!C40)</f>
        <v>National</v>
      </c>
      <c r="D30" s="346" t="str">
        <f>IF(ISBLANK(Regressions!D40), " ", Regressions!D40)</f>
        <v> </v>
      </c>
      <c r="E30" s="217" t="e">
        <f>IF(ISNUMBER(Regressions!E40),ROUND(Regressions!E40, 1), NA())</f>
        <v>#N/A</v>
      </c>
      <c r="F30" s="347" t="e">
        <f>IF(ISNUMBER(Regressions!F40),ROUND(Regressions!F40, 1), NA())</f>
        <v>#N/A</v>
      </c>
      <c r="G30" s="239" t="e">
        <f>IF(ISNUMBER(Regressions!G40),ROUND(Regressions!G40, 1), NA())</f>
        <v>#N/A</v>
      </c>
      <c r="H30" s="348" t="e">
        <f>IF(ISNUMBER(Regressions!H40),ROUND(Regressions!H40, 1), NA())</f>
        <v>#N/A</v>
      </c>
      <c r="I30" s="240" t="e">
        <f>IF(ISNUMBER(Regressions!I40),ROUND(Regressions!I40, 1), NA())</f>
        <v>#N/A</v>
      </c>
      <c r="J30" s="349" t="e">
        <f>IF(ISNUMBER(Regressions!K40),ROUND(Regressions!K40, 1), NA())</f>
        <v>#N/A</v>
      </c>
      <c r="K30" s="347" t="e">
        <f>IF(ISNUMBER(Regressions!L40),ROUND(Regressions!L40, 1), NA())</f>
        <v>#N/A</v>
      </c>
      <c r="L30" s="241" t="e">
        <f>IF(ISNUMBER(Regressions!M40),ROUND(Regressions!M40, 1), NA())</f>
        <v>#N/A</v>
      </c>
      <c r="M30" s="348" t="e">
        <f>IF(ISNUMBER(Regressions!N40),ROUND(Regressions!N40, 1), NA())</f>
        <v>#N/A</v>
      </c>
      <c r="N30" s="240" t="e">
        <f>IF(ISNUMBER(Regressions!O40),ROUND(Regressions!O40, 1), NA())</f>
        <v>#N/A</v>
      </c>
      <c r="O30" s="349" t="e">
        <f>IF(ISNUMBER(Regressions!Q40),ROUND(Regressions!Q40, 1), NA())</f>
        <v>#N/A</v>
      </c>
      <c r="P30" s="347" t="e">
        <f>IF(ISNUMBER(Regressions!R40),ROUND(Regressions!R40, 1), NA())</f>
        <v>#N/A</v>
      </c>
      <c r="Q30" s="218" t="e">
        <f>IF(ISNUMBER(Regressions!S40),ROUND(Regressions!S40, 1), NA())</f>
        <v>#N/A</v>
      </c>
      <c r="R30" s="348" t="e">
        <f>IF(ISNUMBER(Regressions!T40),ROUND(Regressions!T40, 1), NA())</f>
        <v>#N/A</v>
      </c>
      <c r="S30" s="240" t="e">
        <f>IF(ISNUMBER(Regressions!U40),ROUND(Regressions!U40, 1), NA())</f>
        <v>#N/A</v>
      </c>
    </row>
    <row xmlns:x14ac="http://schemas.microsoft.com/office/spreadsheetml/2009/9/ac" r="31" hidden="true" x14ac:dyDescent="0.2">
      <c r="A31" s="344" t="str">
        <f>IF(ISBLANK(Regressions!A41), " ", Regressions!A41)</f>
        <v>Russian Federation</v>
      </c>
      <c r="B31" s="345">
        <f>IF(ISBLANK(Regressions!B41), " ", Regressions!B41)</f>
        <v>2027</v>
      </c>
      <c r="C31" s="350" t="str">
        <f>IF(ISBLANK(Regressions!C41), " ", Regressions!C41)</f>
        <v>National</v>
      </c>
      <c r="D31" s="346" t="str">
        <f>IF(ISBLANK(Regressions!D41), " ", Regressions!D41)</f>
        <v> </v>
      </c>
      <c r="E31" s="217" t="e">
        <f>IF(ISNUMBER(Regressions!E41),ROUND(Regressions!E41, 1), NA())</f>
        <v>#N/A</v>
      </c>
      <c r="F31" s="347" t="e">
        <f>IF(ISNUMBER(Regressions!F41),ROUND(Regressions!F41, 1), NA())</f>
        <v>#N/A</v>
      </c>
      <c r="G31" s="239" t="e">
        <f>IF(ISNUMBER(Regressions!G41),ROUND(Regressions!G41, 1), NA())</f>
        <v>#N/A</v>
      </c>
      <c r="H31" s="348" t="e">
        <f>IF(ISNUMBER(Regressions!H41),ROUND(Regressions!H41, 1), NA())</f>
        <v>#N/A</v>
      </c>
      <c r="I31" s="240" t="e">
        <f>IF(ISNUMBER(Regressions!I41),ROUND(Regressions!I41, 1), NA())</f>
        <v>#N/A</v>
      </c>
      <c r="J31" s="349" t="e">
        <f>IF(ISNUMBER(Regressions!K41),ROUND(Regressions!K41, 1), NA())</f>
        <v>#N/A</v>
      </c>
      <c r="K31" s="347" t="e">
        <f>IF(ISNUMBER(Regressions!L41),ROUND(Regressions!L41, 1), NA())</f>
        <v>#N/A</v>
      </c>
      <c r="L31" s="241" t="e">
        <f>IF(ISNUMBER(Regressions!M41),ROUND(Regressions!M41, 1), NA())</f>
        <v>#N/A</v>
      </c>
      <c r="M31" s="348" t="e">
        <f>IF(ISNUMBER(Regressions!N41),ROUND(Regressions!N41, 1), NA())</f>
        <v>#N/A</v>
      </c>
      <c r="N31" s="240" t="e">
        <f>IF(ISNUMBER(Regressions!O41),ROUND(Regressions!O41, 1), NA())</f>
        <v>#N/A</v>
      </c>
      <c r="O31" s="349" t="e">
        <f>IF(ISNUMBER(Regressions!Q41),ROUND(Regressions!Q41, 1), NA())</f>
        <v>#N/A</v>
      </c>
      <c r="P31" s="347" t="e">
        <f>IF(ISNUMBER(Regressions!R41),ROUND(Regressions!R41, 1), NA())</f>
        <v>#N/A</v>
      </c>
      <c r="Q31" s="218" t="e">
        <f>IF(ISNUMBER(Regressions!S41),ROUND(Regressions!S41, 1), NA())</f>
        <v>#N/A</v>
      </c>
      <c r="R31" s="348" t="e">
        <f>IF(ISNUMBER(Regressions!T41),ROUND(Regressions!T41, 1), NA())</f>
        <v>#N/A</v>
      </c>
      <c r="S31" s="240" t="e">
        <f>IF(ISNUMBER(Regressions!U41),ROUND(Regressions!U41, 1), NA())</f>
        <v>#N/A</v>
      </c>
    </row>
    <row xmlns:x14ac="http://schemas.microsoft.com/office/spreadsheetml/2009/9/ac" r="32" hidden="true" x14ac:dyDescent="0.2">
      <c r="A32" s="344" t="str">
        <f>IF(ISBLANK(Regressions!A42), " ", Regressions!A42)</f>
        <v>Russian Federation</v>
      </c>
      <c r="B32" s="345">
        <f>IF(ISBLANK(Regressions!B42), " ", Regressions!B42)</f>
        <v>2028</v>
      </c>
      <c r="C32" s="350" t="str">
        <f>IF(ISBLANK(Regressions!C42), " ", Regressions!C42)</f>
        <v>National</v>
      </c>
      <c r="D32" s="346" t="str">
        <f>IF(ISBLANK(Regressions!D42), " ", Regressions!D42)</f>
        <v> </v>
      </c>
      <c r="E32" s="217" t="e">
        <f>IF(ISNUMBER(Regressions!E42),ROUND(Regressions!E42, 1), NA())</f>
        <v>#N/A</v>
      </c>
      <c r="F32" s="347" t="e">
        <f>IF(ISNUMBER(Regressions!F42),ROUND(Regressions!F42, 1), NA())</f>
        <v>#N/A</v>
      </c>
      <c r="G32" s="239" t="e">
        <f>IF(ISNUMBER(Regressions!G42),ROUND(Regressions!G42, 1), NA())</f>
        <v>#N/A</v>
      </c>
      <c r="H32" s="348" t="e">
        <f>IF(ISNUMBER(Regressions!H42),ROUND(Regressions!H42, 1), NA())</f>
        <v>#N/A</v>
      </c>
      <c r="I32" s="240" t="e">
        <f>IF(ISNUMBER(Regressions!I42),ROUND(Regressions!I42, 1), NA())</f>
        <v>#N/A</v>
      </c>
      <c r="J32" s="349" t="e">
        <f>IF(ISNUMBER(Regressions!K42),ROUND(Regressions!K42, 1), NA())</f>
        <v>#N/A</v>
      </c>
      <c r="K32" s="347" t="e">
        <f>IF(ISNUMBER(Regressions!L42),ROUND(Regressions!L42, 1), NA())</f>
        <v>#N/A</v>
      </c>
      <c r="L32" s="241" t="e">
        <f>IF(ISNUMBER(Regressions!M42),ROUND(Regressions!M42, 1), NA())</f>
        <v>#N/A</v>
      </c>
      <c r="M32" s="348" t="e">
        <f>IF(ISNUMBER(Regressions!N42),ROUND(Regressions!N42, 1), NA())</f>
        <v>#N/A</v>
      </c>
      <c r="N32" s="240" t="e">
        <f>IF(ISNUMBER(Regressions!O42),ROUND(Regressions!O42, 1), NA())</f>
        <v>#N/A</v>
      </c>
      <c r="O32" s="349" t="e">
        <f>IF(ISNUMBER(Regressions!Q42),ROUND(Regressions!Q42, 1), NA())</f>
        <v>#N/A</v>
      </c>
      <c r="P32" s="347" t="e">
        <f>IF(ISNUMBER(Regressions!R42),ROUND(Regressions!R42, 1), NA())</f>
        <v>#N/A</v>
      </c>
      <c r="Q32" s="218" t="e">
        <f>IF(ISNUMBER(Regressions!S42),ROUND(Regressions!S42, 1), NA())</f>
        <v>#N/A</v>
      </c>
      <c r="R32" s="348" t="e">
        <f>IF(ISNUMBER(Regressions!T42),ROUND(Regressions!T42, 1), NA())</f>
        <v>#N/A</v>
      </c>
      <c r="S32" s="240" t="e">
        <f>IF(ISNUMBER(Regressions!U42),ROUND(Regressions!U42, 1), NA())</f>
        <v>#N/A</v>
      </c>
    </row>
    <row xmlns:x14ac="http://schemas.microsoft.com/office/spreadsheetml/2009/9/ac" r="33" hidden="true" x14ac:dyDescent="0.2">
      <c r="A33" s="344" t="str">
        <f>IF(ISBLANK(Regressions!A43), " ", Regressions!A43)</f>
        <v>Russian Federation</v>
      </c>
      <c r="B33" s="345">
        <f>IF(ISBLANK(Regressions!B43), " ", Regressions!B43)</f>
        <v>2029</v>
      </c>
      <c r="C33" s="350" t="str">
        <f>IF(ISBLANK(Regressions!C43), " ", Regressions!C43)</f>
        <v>National</v>
      </c>
      <c r="D33" s="346" t="str">
        <f>IF(ISBLANK(Regressions!D43), " ", Regressions!D43)</f>
        <v> </v>
      </c>
      <c r="E33" s="217" t="e">
        <f>IF(ISNUMBER(Regressions!E43),ROUND(Regressions!E43, 1), NA())</f>
        <v>#N/A</v>
      </c>
      <c r="F33" s="347" t="e">
        <f>IF(ISNUMBER(Regressions!F43),ROUND(Regressions!F43, 1), NA())</f>
        <v>#N/A</v>
      </c>
      <c r="G33" s="239" t="e">
        <f>IF(ISNUMBER(Regressions!G43),ROUND(Regressions!G43, 1), NA())</f>
        <v>#N/A</v>
      </c>
      <c r="H33" s="348" t="e">
        <f>IF(ISNUMBER(Regressions!H43),ROUND(Regressions!H43, 1), NA())</f>
        <v>#N/A</v>
      </c>
      <c r="I33" s="240" t="e">
        <f>IF(ISNUMBER(Regressions!I43),ROUND(Regressions!I43, 1), NA())</f>
        <v>#N/A</v>
      </c>
      <c r="J33" s="349" t="e">
        <f>IF(ISNUMBER(Regressions!K43),ROUND(Regressions!K43, 1), NA())</f>
        <v>#N/A</v>
      </c>
      <c r="K33" s="347" t="e">
        <f>IF(ISNUMBER(Regressions!L43),ROUND(Regressions!L43, 1), NA())</f>
        <v>#N/A</v>
      </c>
      <c r="L33" s="241" t="e">
        <f>IF(ISNUMBER(Regressions!M43),ROUND(Regressions!M43, 1), NA())</f>
        <v>#N/A</v>
      </c>
      <c r="M33" s="348" t="e">
        <f>IF(ISNUMBER(Regressions!N43),ROUND(Regressions!N43, 1), NA())</f>
        <v>#N/A</v>
      </c>
      <c r="N33" s="240" t="e">
        <f>IF(ISNUMBER(Regressions!O43),ROUND(Regressions!O43, 1), NA())</f>
        <v>#N/A</v>
      </c>
      <c r="O33" s="349" t="e">
        <f>IF(ISNUMBER(Regressions!Q43),ROUND(Regressions!Q43, 1), NA())</f>
        <v>#N/A</v>
      </c>
      <c r="P33" s="347" t="e">
        <f>IF(ISNUMBER(Regressions!R43),ROUND(Regressions!R43, 1), NA())</f>
        <v>#N/A</v>
      </c>
      <c r="Q33" s="218" t="e">
        <f>IF(ISNUMBER(Regressions!S43),ROUND(Regressions!S43, 1), NA())</f>
        <v>#N/A</v>
      </c>
      <c r="R33" s="348" t="e">
        <f>IF(ISNUMBER(Regressions!T43),ROUND(Regressions!T43, 1), NA())</f>
        <v>#N/A</v>
      </c>
      <c r="S33" s="240" t="e">
        <f>IF(ISNUMBER(Regressions!U43),ROUND(Regressions!U43, 1), NA())</f>
        <v>#N/A</v>
      </c>
    </row>
    <row xmlns:x14ac="http://schemas.microsoft.com/office/spreadsheetml/2009/9/ac" r="34" hidden="true" x14ac:dyDescent="0.2">
      <c r="A34" s="344" t="str">
        <f>IF(ISBLANK(Regressions!A44), " ", Regressions!A44)</f>
        <v>Russian Federation</v>
      </c>
      <c r="B34" s="345">
        <f>IF(ISBLANK(Regressions!B44), " ", Regressions!B44)</f>
        <v>2030</v>
      </c>
      <c r="C34" s="350" t="str">
        <f>IF(ISBLANK(Regressions!C44), " ", Regressions!C44)</f>
        <v>National</v>
      </c>
      <c r="D34" s="346" t="str">
        <f>IF(ISBLANK(Regressions!D44), " ", Regressions!D44)</f>
        <v> </v>
      </c>
      <c r="E34" s="217" t="e">
        <f>IF(ISNUMBER(Regressions!E44),ROUND(Regressions!E44, 1), NA())</f>
        <v>#N/A</v>
      </c>
      <c r="F34" s="347" t="e">
        <f>IF(ISNUMBER(Regressions!F44),ROUND(Regressions!F44, 1), NA())</f>
        <v>#N/A</v>
      </c>
      <c r="G34" s="239" t="e">
        <f>IF(ISNUMBER(Regressions!G44),ROUND(Regressions!G44, 1), NA())</f>
        <v>#N/A</v>
      </c>
      <c r="H34" s="348" t="e">
        <f>IF(ISNUMBER(Regressions!H44),ROUND(Regressions!H44, 1), NA())</f>
        <v>#N/A</v>
      </c>
      <c r="I34" s="240" t="e">
        <f>IF(ISNUMBER(Regressions!I44),ROUND(Regressions!I44, 1), NA())</f>
        <v>#N/A</v>
      </c>
      <c r="J34" s="349" t="e">
        <f>IF(ISNUMBER(Regressions!K44),ROUND(Regressions!K44, 1), NA())</f>
        <v>#N/A</v>
      </c>
      <c r="K34" s="347" t="e">
        <f>IF(ISNUMBER(Regressions!L44),ROUND(Regressions!L44, 1), NA())</f>
        <v>#N/A</v>
      </c>
      <c r="L34" s="241" t="e">
        <f>IF(ISNUMBER(Regressions!M44),ROUND(Regressions!M44, 1), NA())</f>
        <v>#N/A</v>
      </c>
      <c r="M34" s="348" t="e">
        <f>IF(ISNUMBER(Regressions!N44),ROUND(Regressions!N44, 1), NA())</f>
        <v>#N/A</v>
      </c>
      <c r="N34" s="240" t="e">
        <f>IF(ISNUMBER(Regressions!O44),ROUND(Regressions!O44, 1), NA())</f>
        <v>#N/A</v>
      </c>
      <c r="O34" s="349" t="e">
        <f>IF(ISNUMBER(Regressions!Q44),ROUND(Regressions!Q44, 1), NA())</f>
        <v>#N/A</v>
      </c>
      <c r="P34" s="347" t="e">
        <f>IF(ISNUMBER(Regressions!R44),ROUND(Regressions!R44, 1), NA())</f>
        <v>#N/A</v>
      </c>
      <c r="Q34" s="218" t="e">
        <f>IF(ISNUMBER(Regressions!S44),ROUND(Regressions!S44, 1), NA())</f>
        <v>#N/A</v>
      </c>
      <c r="R34" s="348" t="e">
        <f>IF(ISNUMBER(Regressions!T44),ROUND(Regressions!T44, 1), NA())</f>
        <v>#N/A</v>
      </c>
      <c r="S34" s="240" t="e">
        <f>IF(ISNUMBER(Regressions!U44),ROUND(Regressions!U44, 1), NA())</f>
        <v>#N/A</v>
      </c>
    </row>
    <row xmlns:x14ac="http://schemas.microsoft.com/office/spreadsheetml/2009/9/ac" r="35" x14ac:dyDescent="0.2">
      <c r="A35" s="344" t="str">
        <f>IF(ISBLANK(Regressions!A45), " ", Regressions!A45)</f>
        <v>Russian Federation</v>
      </c>
      <c r="B35" s="345">
        <f>IF(ISBLANK(Regressions!B45), " ", Regressions!B45)</f>
        <v>2000</v>
      </c>
      <c r="C35" s="350" t="str">
        <f>IF(ISBLANK(Regressions!C45), " ", Regressions!C45)</f>
        <v>Urban</v>
      </c>
      <c r="D35" s="346">
        <f>IF(ISBLANK(Regressions!D45), " ", Regressions!D45)</f>
        <v>20964657.442878261</v>
      </c>
      <c r="E35" s="217" t="e">
        <f>IF(ISNUMBER(Regressions!E45),ROUND(Regressions!E45, 1), NA())</f>
        <v>#N/A</v>
      </c>
      <c r="F35" s="347" t="e">
        <f>IF(ISNUMBER(Regressions!F45),ROUND(Regressions!F45, 1), NA())</f>
        <v>#N/A</v>
      </c>
      <c r="G35" s="239" t="e">
        <f>IF(ISNUMBER(Regressions!G45),ROUND(Regressions!G45, 1), NA())</f>
        <v>#N/A</v>
      </c>
      <c r="H35" s="348" t="e">
        <f>IF(ISNUMBER(Regressions!H45),ROUND(Regressions!H45, 1), NA())</f>
        <v>#N/A</v>
      </c>
      <c r="I35" s="240" t="e">
        <f>IF(ISNUMBER(Regressions!I45),ROUND(Regressions!I45, 1), NA())</f>
        <v>#N/A</v>
      </c>
      <c r="J35" s="349" t="e">
        <f>IF(ISNUMBER(Regressions!K45),ROUND(Regressions!K45, 1), NA())</f>
        <v>#N/A</v>
      </c>
      <c r="K35" s="347" t="e">
        <f>IF(ISNUMBER(Regressions!L45),ROUND(Regressions!L45, 1), NA())</f>
        <v>#N/A</v>
      </c>
      <c r="L35" s="241" t="e">
        <f>IF(ISNUMBER(Regressions!M45),ROUND(Regressions!M45, 1), NA())</f>
        <v>#N/A</v>
      </c>
      <c r="M35" s="348" t="e">
        <f>IF(ISNUMBER(Regressions!N45),ROUND(Regressions!N45, 1), NA())</f>
        <v>#N/A</v>
      </c>
      <c r="N35" s="240" t="e">
        <f>IF(ISNUMBER(Regressions!O45),ROUND(Regressions!O45, 1), NA())</f>
        <v>#N/A</v>
      </c>
      <c r="O35" s="349" t="e">
        <f>IF(ISNUMBER(Regressions!Q45),ROUND(Regressions!Q45, 1), NA())</f>
        <v>#N/A</v>
      </c>
      <c r="P35" s="347" t="e">
        <f>IF(ISNUMBER(Regressions!R45),ROUND(Regressions!R45, 1), NA())</f>
        <v>#N/A</v>
      </c>
      <c r="Q35" s="218" t="e">
        <f>IF(ISNUMBER(Regressions!S45),ROUND(Regressions!S45, 1), NA())</f>
        <v>#N/A</v>
      </c>
      <c r="R35" s="348" t="e">
        <f>IF(ISNUMBER(Regressions!T45),ROUND(Regressions!T45, 1), NA())</f>
        <v>#N/A</v>
      </c>
      <c r="S35" s="240" t="e">
        <f>IF(ISNUMBER(Regressions!U45),ROUND(Regressions!U45, 1), NA())</f>
        <v>#N/A</v>
      </c>
    </row>
    <row xmlns:x14ac="http://schemas.microsoft.com/office/spreadsheetml/2009/9/ac" r="36" x14ac:dyDescent="0.2">
      <c r="A36" s="344" t="str">
        <f>IF(ISBLANK(Regressions!A46), " ", Regressions!A46)</f>
        <v>Russian Federation</v>
      </c>
      <c r="B36" s="345">
        <f>IF(ISBLANK(Regressions!B46), " ", Regressions!B46)</f>
        <v>2001</v>
      </c>
      <c r="C36" s="350" t="str">
        <f>IF(ISBLANK(Regressions!C46), " ", Regressions!C46)</f>
        <v>Urban</v>
      </c>
      <c r="D36" s="346">
        <f>IF(ISBLANK(Regressions!D46), " ", Regressions!D46)</f>
        <v>20052438.655073859</v>
      </c>
      <c r="E36" s="217" t="e">
        <f>IF(ISNUMBER(Regressions!E46),ROUND(Regressions!E46, 1), NA())</f>
        <v>#N/A</v>
      </c>
      <c r="F36" s="347" t="e">
        <f>IF(ISNUMBER(Regressions!F46),ROUND(Regressions!F46, 1), NA())</f>
        <v>#N/A</v>
      </c>
      <c r="G36" s="239" t="e">
        <f>IF(ISNUMBER(Regressions!G46),ROUND(Regressions!G46, 1), NA())</f>
        <v>#N/A</v>
      </c>
      <c r="H36" s="348" t="e">
        <f>IF(ISNUMBER(Regressions!H46),ROUND(Regressions!H46, 1), NA())</f>
        <v>#N/A</v>
      </c>
      <c r="I36" s="240" t="e">
        <f>IF(ISNUMBER(Regressions!I46),ROUND(Regressions!I46, 1), NA())</f>
        <v>#N/A</v>
      </c>
      <c r="J36" s="349" t="e">
        <f>IF(ISNUMBER(Regressions!K46),ROUND(Regressions!K46, 1), NA())</f>
        <v>#N/A</v>
      </c>
      <c r="K36" s="347" t="e">
        <f>IF(ISNUMBER(Regressions!L46),ROUND(Regressions!L46, 1), NA())</f>
        <v>#N/A</v>
      </c>
      <c r="L36" s="241" t="e">
        <f>IF(ISNUMBER(Regressions!M46),ROUND(Regressions!M46, 1), NA())</f>
        <v>#N/A</v>
      </c>
      <c r="M36" s="348" t="e">
        <f>IF(ISNUMBER(Regressions!N46),ROUND(Regressions!N46, 1), NA())</f>
        <v>#N/A</v>
      </c>
      <c r="N36" s="240" t="e">
        <f>IF(ISNUMBER(Regressions!O46),ROUND(Regressions!O46, 1), NA())</f>
        <v>#N/A</v>
      </c>
      <c r="O36" s="349" t="e">
        <f>IF(ISNUMBER(Regressions!Q46),ROUND(Regressions!Q46, 1), NA())</f>
        <v>#N/A</v>
      </c>
      <c r="P36" s="347" t="e">
        <f>IF(ISNUMBER(Regressions!R46),ROUND(Regressions!R46, 1), NA())</f>
        <v>#N/A</v>
      </c>
      <c r="Q36" s="218" t="e">
        <f>IF(ISNUMBER(Regressions!S46),ROUND(Regressions!S46, 1), NA())</f>
        <v>#N/A</v>
      </c>
      <c r="R36" s="348" t="e">
        <f>IF(ISNUMBER(Regressions!T46),ROUND(Regressions!T46, 1), NA())</f>
        <v>#N/A</v>
      </c>
      <c r="S36" s="240" t="e">
        <f>IF(ISNUMBER(Regressions!U46),ROUND(Regressions!U46, 1), NA())</f>
        <v>#N/A</v>
      </c>
    </row>
    <row xmlns:x14ac="http://schemas.microsoft.com/office/spreadsheetml/2009/9/ac" r="37" x14ac:dyDescent="0.2">
      <c r="A37" s="344" t="str">
        <f>IF(ISBLANK(Regressions!A47), " ", Regressions!A47)</f>
        <v>Russian Federation</v>
      </c>
      <c r="B37" s="345">
        <f>IF(ISBLANK(Regressions!B47), " ", Regressions!B47)</f>
        <v>2002</v>
      </c>
      <c r="C37" s="350" t="str">
        <f>IF(ISBLANK(Regressions!C47), " ", Regressions!C47)</f>
        <v>Urban</v>
      </c>
      <c r="D37" s="346">
        <f>IF(ISBLANK(Regressions!D47), " ", Regressions!D47)</f>
        <v>19152695.010388181</v>
      </c>
      <c r="E37" s="217" t="e">
        <f>IF(ISNUMBER(Regressions!E47),ROUND(Regressions!E47, 1), NA())</f>
        <v>#N/A</v>
      </c>
      <c r="F37" s="347" t="e">
        <f>IF(ISNUMBER(Regressions!F47),ROUND(Regressions!F47, 1), NA())</f>
        <v>#N/A</v>
      </c>
      <c r="G37" s="239" t="e">
        <f>IF(ISNUMBER(Regressions!G47),ROUND(Regressions!G47, 1), NA())</f>
        <v>#N/A</v>
      </c>
      <c r="H37" s="348" t="e">
        <f>IF(ISNUMBER(Regressions!H47),ROUND(Regressions!H47, 1), NA())</f>
        <v>#N/A</v>
      </c>
      <c r="I37" s="240" t="e">
        <f>IF(ISNUMBER(Regressions!I47),ROUND(Regressions!I47, 1), NA())</f>
        <v>#N/A</v>
      </c>
      <c r="J37" s="349" t="e">
        <f>IF(ISNUMBER(Regressions!K47),ROUND(Regressions!K47, 1), NA())</f>
        <v>#N/A</v>
      </c>
      <c r="K37" s="347" t="e">
        <f>IF(ISNUMBER(Regressions!L47),ROUND(Regressions!L47, 1), NA())</f>
        <v>#N/A</v>
      </c>
      <c r="L37" s="241" t="e">
        <f>IF(ISNUMBER(Regressions!M47),ROUND(Regressions!M47, 1), NA())</f>
        <v>#N/A</v>
      </c>
      <c r="M37" s="348" t="e">
        <f>IF(ISNUMBER(Regressions!N47),ROUND(Regressions!N47, 1), NA())</f>
        <v>#N/A</v>
      </c>
      <c r="N37" s="240" t="e">
        <f>IF(ISNUMBER(Regressions!O47),ROUND(Regressions!O47, 1), NA())</f>
        <v>#N/A</v>
      </c>
      <c r="O37" s="349" t="e">
        <f>IF(ISNUMBER(Regressions!Q47),ROUND(Regressions!Q47, 1), NA())</f>
        <v>#N/A</v>
      </c>
      <c r="P37" s="347" t="e">
        <f>IF(ISNUMBER(Regressions!R47),ROUND(Regressions!R47, 1), NA())</f>
        <v>#N/A</v>
      </c>
      <c r="Q37" s="218" t="e">
        <f>IF(ISNUMBER(Regressions!S47),ROUND(Regressions!S47, 1), NA())</f>
        <v>#N/A</v>
      </c>
      <c r="R37" s="348" t="e">
        <f>IF(ISNUMBER(Regressions!T47),ROUND(Regressions!T47, 1), NA())</f>
        <v>#N/A</v>
      </c>
      <c r="S37" s="240" t="e">
        <f>IF(ISNUMBER(Regressions!U47),ROUND(Regressions!U47, 1), NA())</f>
        <v>#N/A</v>
      </c>
    </row>
    <row xmlns:x14ac="http://schemas.microsoft.com/office/spreadsheetml/2009/9/ac" r="38" x14ac:dyDescent="0.2">
      <c r="A38" s="344" t="str">
        <f>IF(ISBLANK(Regressions!A48), " ", Regressions!A48)</f>
        <v>Russian Federation</v>
      </c>
      <c r="B38" s="345">
        <f>IF(ISBLANK(Regressions!B48), " ", Regressions!B48)</f>
        <v>2003</v>
      </c>
      <c r="C38" s="350" t="str">
        <f>IF(ISBLANK(Regressions!C48), " ", Regressions!C48)</f>
        <v>Urban</v>
      </c>
      <c r="D38" s="346">
        <f>IF(ISBLANK(Regressions!D48), " ", Regressions!D48)</f>
        <v>18225568.785656132</v>
      </c>
      <c r="E38" s="217" t="e">
        <f>IF(ISNUMBER(Regressions!E48),ROUND(Regressions!E48, 1), NA())</f>
        <v>#N/A</v>
      </c>
      <c r="F38" s="347" t="e">
        <f>IF(ISNUMBER(Regressions!F48),ROUND(Regressions!F48, 1), NA())</f>
        <v>#N/A</v>
      </c>
      <c r="G38" s="239" t="e">
        <f>IF(ISNUMBER(Regressions!G48),ROUND(Regressions!G48, 1), NA())</f>
        <v>#N/A</v>
      </c>
      <c r="H38" s="348" t="e">
        <f>IF(ISNUMBER(Regressions!H48),ROUND(Regressions!H48, 1), NA())</f>
        <v>#N/A</v>
      </c>
      <c r="I38" s="240" t="e">
        <f>IF(ISNUMBER(Regressions!I48),ROUND(Regressions!I48, 1), NA())</f>
        <v>#N/A</v>
      </c>
      <c r="J38" s="349" t="e">
        <f>IF(ISNUMBER(Regressions!K48),ROUND(Regressions!K48, 1), NA())</f>
        <v>#N/A</v>
      </c>
      <c r="K38" s="347" t="e">
        <f>IF(ISNUMBER(Regressions!L48),ROUND(Regressions!L48, 1), NA())</f>
        <v>#N/A</v>
      </c>
      <c r="L38" s="241" t="e">
        <f>IF(ISNUMBER(Regressions!M48),ROUND(Regressions!M48, 1), NA())</f>
        <v>#N/A</v>
      </c>
      <c r="M38" s="348" t="e">
        <f>IF(ISNUMBER(Regressions!N48),ROUND(Regressions!N48, 1), NA())</f>
        <v>#N/A</v>
      </c>
      <c r="N38" s="240" t="e">
        <f>IF(ISNUMBER(Regressions!O48),ROUND(Regressions!O48, 1), NA())</f>
        <v>#N/A</v>
      </c>
      <c r="O38" s="349" t="e">
        <f>IF(ISNUMBER(Regressions!Q48),ROUND(Regressions!Q48, 1), NA())</f>
        <v>#N/A</v>
      </c>
      <c r="P38" s="347" t="e">
        <f>IF(ISNUMBER(Regressions!R48),ROUND(Regressions!R48, 1), NA())</f>
        <v>#N/A</v>
      </c>
      <c r="Q38" s="218" t="e">
        <f>IF(ISNUMBER(Regressions!S48),ROUND(Regressions!S48, 1), NA())</f>
        <v>#N/A</v>
      </c>
      <c r="R38" s="348" t="e">
        <f>IF(ISNUMBER(Regressions!T48),ROUND(Regressions!T48, 1), NA())</f>
        <v>#N/A</v>
      </c>
      <c r="S38" s="240" t="e">
        <f>IF(ISNUMBER(Regressions!U48),ROUND(Regressions!U48, 1), NA())</f>
        <v>#N/A</v>
      </c>
    </row>
    <row xmlns:x14ac="http://schemas.microsoft.com/office/spreadsheetml/2009/9/ac" r="39" x14ac:dyDescent="0.2">
      <c r="A39" s="344" t="str">
        <f>IF(ISBLANK(Regressions!A49), " ", Regressions!A49)</f>
        <v>Russian Federation</v>
      </c>
      <c r="B39" s="345">
        <f>IF(ISBLANK(Regressions!B49), " ", Regressions!B49)</f>
        <v>2004</v>
      </c>
      <c r="C39" s="350" t="str">
        <f>IF(ISBLANK(Regressions!C49), " ", Regressions!C49)</f>
        <v>Urban</v>
      </c>
      <c r="D39" s="346">
        <f>IF(ISBLANK(Regressions!D49), " ", Regressions!D49)</f>
        <v>19247142.282469481</v>
      </c>
      <c r="E39" s="217" t="e">
        <f>IF(ISNUMBER(Regressions!E49),ROUND(Regressions!E49, 1), NA())</f>
        <v>#N/A</v>
      </c>
      <c r="F39" s="347" t="e">
        <f>IF(ISNUMBER(Regressions!F49),ROUND(Regressions!F49, 1), NA())</f>
        <v>#N/A</v>
      </c>
      <c r="G39" s="239" t="e">
        <f>IF(ISNUMBER(Regressions!G49),ROUND(Regressions!G49, 1), NA())</f>
        <v>#N/A</v>
      </c>
      <c r="H39" s="348" t="e">
        <f>IF(ISNUMBER(Regressions!H49),ROUND(Regressions!H49, 1), NA())</f>
        <v>#N/A</v>
      </c>
      <c r="I39" s="240" t="e">
        <f>IF(ISNUMBER(Regressions!I49),ROUND(Regressions!I49, 1), NA())</f>
        <v>#N/A</v>
      </c>
      <c r="J39" s="349" t="e">
        <f>IF(ISNUMBER(Regressions!K49),ROUND(Regressions!K49, 1), NA())</f>
        <v>#N/A</v>
      </c>
      <c r="K39" s="347" t="e">
        <f>IF(ISNUMBER(Regressions!L49),ROUND(Regressions!L49, 1), NA())</f>
        <v>#N/A</v>
      </c>
      <c r="L39" s="241" t="e">
        <f>IF(ISNUMBER(Regressions!M49),ROUND(Regressions!M49, 1), NA())</f>
        <v>#N/A</v>
      </c>
      <c r="M39" s="348" t="e">
        <f>IF(ISNUMBER(Regressions!N49),ROUND(Regressions!N49, 1), NA())</f>
        <v>#N/A</v>
      </c>
      <c r="N39" s="240" t="e">
        <f>IF(ISNUMBER(Regressions!O49),ROUND(Regressions!O49, 1), NA())</f>
        <v>#N/A</v>
      </c>
      <c r="O39" s="349" t="e">
        <f>IF(ISNUMBER(Regressions!Q49),ROUND(Regressions!Q49, 1), NA())</f>
        <v>#N/A</v>
      </c>
      <c r="P39" s="347" t="e">
        <f>IF(ISNUMBER(Regressions!R49),ROUND(Regressions!R49, 1), NA())</f>
        <v>#N/A</v>
      </c>
      <c r="Q39" s="218" t="e">
        <f>IF(ISNUMBER(Regressions!S49),ROUND(Regressions!S49, 1), NA())</f>
        <v>#N/A</v>
      </c>
      <c r="R39" s="348" t="e">
        <f>IF(ISNUMBER(Regressions!T49),ROUND(Regressions!T49, 1), NA())</f>
        <v>#N/A</v>
      </c>
      <c r="S39" s="240" t="e">
        <f>IF(ISNUMBER(Regressions!U49),ROUND(Regressions!U49, 1), NA())</f>
        <v>#N/A</v>
      </c>
    </row>
    <row xmlns:x14ac="http://schemas.microsoft.com/office/spreadsheetml/2009/9/ac" r="40" x14ac:dyDescent="0.2">
      <c r="A40" s="344" t="str">
        <f>IF(ISBLANK(Regressions!A50), " ", Regressions!A50)</f>
        <v>Russian Federation</v>
      </c>
      <c r="B40" s="345">
        <f>IF(ISBLANK(Regressions!B50), " ", Regressions!B50)</f>
        <v>2005</v>
      </c>
      <c r="C40" s="350" t="str">
        <f>IF(ISBLANK(Regressions!C50), " ", Regressions!C50)</f>
        <v>Urban</v>
      </c>
      <c r="D40" s="346">
        <f>IF(ISBLANK(Regressions!D50), " ", Regressions!D50)</f>
        <v>18412582.019996639</v>
      </c>
      <c r="E40" s="217" t="e">
        <f>IF(ISNUMBER(Regressions!E50),ROUND(Regressions!E50, 1), NA())</f>
        <v>#N/A</v>
      </c>
      <c r="F40" s="347" t="e">
        <f>IF(ISNUMBER(Regressions!F50),ROUND(Regressions!F50, 1), NA())</f>
        <v>#N/A</v>
      </c>
      <c r="G40" s="239" t="e">
        <f>IF(ISNUMBER(Regressions!G50),ROUND(Regressions!G50, 1), NA())</f>
        <v>#N/A</v>
      </c>
      <c r="H40" s="348" t="e">
        <f>IF(ISNUMBER(Regressions!H50),ROUND(Regressions!H50, 1), NA())</f>
        <v>#N/A</v>
      </c>
      <c r="I40" s="240" t="e">
        <f>IF(ISNUMBER(Regressions!I50),ROUND(Regressions!I50, 1), NA())</f>
        <v>#N/A</v>
      </c>
      <c r="J40" s="349" t="e">
        <f>IF(ISNUMBER(Regressions!K50),ROUND(Regressions!K50, 1), NA())</f>
        <v>#N/A</v>
      </c>
      <c r="K40" s="347" t="e">
        <f>IF(ISNUMBER(Regressions!L50),ROUND(Regressions!L50, 1), NA())</f>
        <v>#N/A</v>
      </c>
      <c r="L40" s="241" t="e">
        <f>IF(ISNUMBER(Regressions!M50),ROUND(Regressions!M50, 1), NA())</f>
        <v>#N/A</v>
      </c>
      <c r="M40" s="348" t="e">
        <f>IF(ISNUMBER(Regressions!N50),ROUND(Regressions!N50, 1), NA())</f>
        <v>#N/A</v>
      </c>
      <c r="N40" s="240" t="e">
        <f>IF(ISNUMBER(Regressions!O50),ROUND(Regressions!O50, 1), NA())</f>
        <v>#N/A</v>
      </c>
      <c r="O40" s="349" t="e">
        <f>IF(ISNUMBER(Regressions!Q50),ROUND(Regressions!Q50, 1), NA())</f>
        <v>#N/A</v>
      </c>
      <c r="P40" s="347" t="e">
        <f>IF(ISNUMBER(Regressions!R50),ROUND(Regressions!R50, 1), NA())</f>
        <v>#N/A</v>
      </c>
      <c r="Q40" s="218" t="e">
        <f>IF(ISNUMBER(Regressions!S50),ROUND(Regressions!S50, 1), NA())</f>
        <v>#N/A</v>
      </c>
      <c r="R40" s="348" t="e">
        <f>IF(ISNUMBER(Regressions!T50),ROUND(Regressions!T50, 1), NA())</f>
        <v>#N/A</v>
      </c>
      <c r="S40" s="240" t="e">
        <f>IF(ISNUMBER(Regressions!U50),ROUND(Regressions!U50, 1), NA())</f>
        <v>#N/A</v>
      </c>
    </row>
    <row xmlns:x14ac="http://schemas.microsoft.com/office/spreadsheetml/2009/9/ac" r="41" x14ac:dyDescent="0.2">
      <c r="A41" s="344" t="str">
        <f>IF(ISBLANK(Regressions!A51), " ", Regressions!A51)</f>
        <v>Russian Federation</v>
      </c>
      <c r="B41" s="345">
        <f>IF(ISBLANK(Regressions!B51), " ", Regressions!B51)</f>
        <v>2006</v>
      </c>
      <c r="C41" s="350" t="str">
        <f>IF(ISBLANK(Regressions!C51), " ", Regressions!C51)</f>
        <v>Urban</v>
      </c>
      <c r="D41" s="346">
        <f>IF(ISBLANK(Regressions!D51), " ", Regressions!D51)</f>
        <v>17674284.880031429</v>
      </c>
      <c r="E41" s="217" t="e">
        <f>IF(ISNUMBER(Regressions!E51),ROUND(Regressions!E51, 1), NA())</f>
        <v>#N/A</v>
      </c>
      <c r="F41" s="347" t="e">
        <f>IF(ISNUMBER(Regressions!F51),ROUND(Regressions!F51, 1), NA())</f>
        <v>#N/A</v>
      </c>
      <c r="G41" s="239" t="e">
        <f>IF(ISNUMBER(Regressions!G51),ROUND(Regressions!G51, 1), NA())</f>
        <v>#N/A</v>
      </c>
      <c r="H41" s="348" t="e">
        <f>IF(ISNUMBER(Regressions!H51),ROUND(Regressions!H51, 1), NA())</f>
        <v>#N/A</v>
      </c>
      <c r="I41" s="240" t="e">
        <f>IF(ISNUMBER(Regressions!I51),ROUND(Regressions!I51, 1), NA())</f>
        <v>#N/A</v>
      </c>
      <c r="J41" s="349" t="e">
        <f>IF(ISNUMBER(Regressions!K51),ROUND(Regressions!K51, 1), NA())</f>
        <v>#N/A</v>
      </c>
      <c r="K41" s="347" t="e">
        <f>IF(ISNUMBER(Regressions!L51),ROUND(Regressions!L51, 1), NA())</f>
        <v>#N/A</v>
      </c>
      <c r="L41" s="241" t="e">
        <f>IF(ISNUMBER(Regressions!M51),ROUND(Regressions!M51, 1), NA())</f>
        <v>#N/A</v>
      </c>
      <c r="M41" s="348" t="e">
        <f>IF(ISNUMBER(Regressions!N51),ROUND(Regressions!N51, 1), NA())</f>
        <v>#N/A</v>
      </c>
      <c r="N41" s="240" t="e">
        <f>IF(ISNUMBER(Regressions!O51),ROUND(Regressions!O51, 1), NA())</f>
        <v>#N/A</v>
      </c>
      <c r="O41" s="349" t="e">
        <f>IF(ISNUMBER(Regressions!Q51),ROUND(Regressions!Q51, 1), NA())</f>
        <v>#N/A</v>
      </c>
      <c r="P41" s="347" t="e">
        <f>IF(ISNUMBER(Regressions!R51),ROUND(Regressions!R51, 1), NA())</f>
        <v>#N/A</v>
      </c>
      <c r="Q41" s="218" t="e">
        <f>IF(ISNUMBER(Regressions!S51),ROUND(Regressions!S51, 1), NA())</f>
        <v>#N/A</v>
      </c>
      <c r="R41" s="348" t="e">
        <f>IF(ISNUMBER(Regressions!T51),ROUND(Regressions!T51, 1), NA())</f>
        <v>#N/A</v>
      </c>
      <c r="S41" s="240" t="e">
        <f>IF(ISNUMBER(Regressions!U51),ROUND(Regressions!U51, 1), NA())</f>
        <v>#N/A</v>
      </c>
    </row>
    <row xmlns:x14ac="http://schemas.microsoft.com/office/spreadsheetml/2009/9/ac" r="42" x14ac:dyDescent="0.2">
      <c r="A42" s="344" t="str">
        <f>IF(ISBLANK(Regressions!A52), " ", Regressions!A52)</f>
        <v>Russian Federation</v>
      </c>
      <c r="B42" s="345">
        <f>IF(ISBLANK(Regressions!B52), " ", Regressions!B52)</f>
        <v>2007</v>
      </c>
      <c r="C42" s="350" t="str">
        <f>IF(ISBLANK(Regressions!C52), " ", Regressions!C52)</f>
        <v>Urban</v>
      </c>
      <c r="D42" s="346">
        <f>IF(ISBLANK(Regressions!D52), " ", Regressions!D52)</f>
        <v>17098476.405435938</v>
      </c>
      <c r="E42" s="217" t="e">
        <f>IF(ISNUMBER(Regressions!E52),ROUND(Regressions!E52, 1), NA())</f>
        <v>#N/A</v>
      </c>
      <c r="F42" s="347" t="e">
        <f>IF(ISNUMBER(Regressions!F52),ROUND(Regressions!F52, 1), NA())</f>
        <v>#N/A</v>
      </c>
      <c r="G42" s="239" t="e">
        <f>IF(ISNUMBER(Regressions!G52),ROUND(Regressions!G52, 1), NA())</f>
        <v>#N/A</v>
      </c>
      <c r="H42" s="348" t="e">
        <f>IF(ISNUMBER(Regressions!H52),ROUND(Regressions!H52, 1), NA())</f>
        <v>#N/A</v>
      </c>
      <c r="I42" s="240" t="e">
        <f>IF(ISNUMBER(Regressions!I52),ROUND(Regressions!I52, 1), NA())</f>
        <v>#N/A</v>
      </c>
      <c r="J42" s="349" t="e">
        <f>IF(ISNUMBER(Regressions!K52),ROUND(Regressions!K52, 1), NA())</f>
        <v>#N/A</v>
      </c>
      <c r="K42" s="347" t="e">
        <f>IF(ISNUMBER(Regressions!L52),ROUND(Regressions!L52, 1), NA())</f>
        <v>#N/A</v>
      </c>
      <c r="L42" s="241" t="e">
        <f>IF(ISNUMBER(Regressions!M52),ROUND(Regressions!M52, 1), NA())</f>
        <v>#N/A</v>
      </c>
      <c r="M42" s="348" t="e">
        <f>IF(ISNUMBER(Regressions!N52),ROUND(Regressions!N52, 1), NA())</f>
        <v>#N/A</v>
      </c>
      <c r="N42" s="240" t="e">
        <f>IF(ISNUMBER(Regressions!O52),ROUND(Regressions!O52, 1), NA())</f>
        <v>#N/A</v>
      </c>
      <c r="O42" s="349" t="e">
        <f>IF(ISNUMBER(Regressions!Q52),ROUND(Regressions!Q52, 1), NA())</f>
        <v>#N/A</v>
      </c>
      <c r="P42" s="347" t="e">
        <f>IF(ISNUMBER(Regressions!R52),ROUND(Regressions!R52, 1), NA())</f>
        <v>#N/A</v>
      </c>
      <c r="Q42" s="218" t="e">
        <f>IF(ISNUMBER(Regressions!S52),ROUND(Regressions!S52, 1), NA())</f>
        <v>#N/A</v>
      </c>
      <c r="R42" s="348" t="e">
        <f>IF(ISNUMBER(Regressions!T52),ROUND(Regressions!T52, 1), NA())</f>
        <v>#N/A</v>
      </c>
      <c r="S42" s="240" t="e">
        <f>IF(ISNUMBER(Regressions!U52),ROUND(Regressions!U52, 1), NA())</f>
        <v>#N/A</v>
      </c>
    </row>
    <row xmlns:x14ac="http://schemas.microsoft.com/office/spreadsheetml/2009/9/ac" r="43" x14ac:dyDescent="0.2">
      <c r="A43" s="344" t="str">
        <f>IF(ISBLANK(Regressions!A53), " ", Regressions!A53)</f>
        <v>Russian Federation</v>
      </c>
      <c r="B43" s="345">
        <f>IF(ISBLANK(Regressions!B53), " ", Regressions!B53)</f>
        <v>2008</v>
      </c>
      <c r="C43" s="350" t="str">
        <f>IF(ISBLANK(Regressions!C53), " ", Regressions!C53)</f>
        <v>Urban</v>
      </c>
      <c r="D43" s="346">
        <f>IF(ISBLANK(Regressions!D53), " ", Regressions!D53)</f>
        <v>16561189.667300111</v>
      </c>
      <c r="E43" s="217" t="e">
        <f>IF(ISNUMBER(Regressions!E53),ROUND(Regressions!E53, 1), NA())</f>
        <v>#N/A</v>
      </c>
      <c r="F43" s="347" t="e">
        <f>IF(ISNUMBER(Regressions!F53),ROUND(Regressions!F53, 1), NA())</f>
        <v>#N/A</v>
      </c>
      <c r="G43" s="239" t="e">
        <f>IF(ISNUMBER(Regressions!G53),ROUND(Regressions!G53, 1), NA())</f>
        <v>#N/A</v>
      </c>
      <c r="H43" s="348" t="e">
        <f>IF(ISNUMBER(Regressions!H53),ROUND(Regressions!H53, 1), NA())</f>
        <v>#N/A</v>
      </c>
      <c r="I43" s="240" t="e">
        <f>IF(ISNUMBER(Regressions!I53),ROUND(Regressions!I53, 1), NA())</f>
        <v>#N/A</v>
      </c>
      <c r="J43" s="349" t="e">
        <f>IF(ISNUMBER(Regressions!K53),ROUND(Regressions!K53, 1), NA())</f>
        <v>#N/A</v>
      </c>
      <c r="K43" s="347" t="e">
        <f>IF(ISNUMBER(Regressions!L53),ROUND(Regressions!L53, 1), NA())</f>
        <v>#N/A</v>
      </c>
      <c r="L43" s="241" t="e">
        <f>IF(ISNUMBER(Regressions!M53),ROUND(Regressions!M53, 1), NA())</f>
        <v>#N/A</v>
      </c>
      <c r="M43" s="348" t="e">
        <f>IF(ISNUMBER(Regressions!N53),ROUND(Regressions!N53, 1), NA())</f>
        <v>#N/A</v>
      </c>
      <c r="N43" s="240" t="e">
        <f>IF(ISNUMBER(Regressions!O53),ROUND(Regressions!O53, 1), NA())</f>
        <v>#N/A</v>
      </c>
      <c r="O43" s="349" t="e">
        <f>IF(ISNUMBER(Regressions!Q53),ROUND(Regressions!Q53, 1), NA())</f>
        <v>#N/A</v>
      </c>
      <c r="P43" s="347" t="e">
        <f>IF(ISNUMBER(Regressions!R53),ROUND(Regressions!R53, 1), NA())</f>
        <v>#N/A</v>
      </c>
      <c r="Q43" s="218" t="e">
        <f>IF(ISNUMBER(Regressions!S53),ROUND(Regressions!S53, 1), NA())</f>
        <v>#N/A</v>
      </c>
      <c r="R43" s="348" t="e">
        <f>IF(ISNUMBER(Regressions!T53),ROUND(Regressions!T53, 1), NA())</f>
        <v>#N/A</v>
      </c>
      <c r="S43" s="240" t="e">
        <f>IF(ISNUMBER(Regressions!U53),ROUND(Regressions!U53, 1), NA())</f>
        <v>#N/A</v>
      </c>
    </row>
    <row xmlns:x14ac="http://schemas.microsoft.com/office/spreadsheetml/2009/9/ac" r="44" x14ac:dyDescent="0.2">
      <c r="A44" s="344" t="str">
        <f>IF(ISBLANK(Regressions!A54), " ", Regressions!A54)</f>
        <v>Russian Federation</v>
      </c>
      <c r="B44" s="345">
        <f>IF(ISBLANK(Regressions!B54), " ", Regressions!B54)</f>
        <v>2009</v>
      </c>
      <c r="C44" s="350" t="str">
        <f>IF(ISBLANK(Regressions!C54), " ", Regressions!C54)</f>
        <v>Urban</v>
      </c>
      <c r="D44" s="346">
        <f>IF(ISBLANK(Regressions!D54), " ", Regressions!D54)</f>
        <v>16045986.09038635</v>
      </c>
      <c r="E44" s="217" t="e">
        <f>IF(ISNUMBER(Regressions!E54),ROUND(Regressions!E54, 1), NA())</f>
        <v>#N/A</v>
      </c>
      <c r="F44" s="347" t="e">
        <f>IF(ISNUMBER(Regressions!F54),ROUND(Regressions!F54, 1), NA())</f>
        <v>#N/A</v>
      </c>
      <c r="G44" s="239" t="e">
        <f>IF(ISNUMBER(Regressions!G54),ROUND(Regressions!G54, 1), NA())</f>
        <v>#N/A</v>
      </c>
      <c r="H44" s="348" t="e">
        <f>IF(ISNUMBER(Regressions!H54),ROUND(Regressions!H54, 1), NA())</f>
        <v>#N/A</v>
      </c>
      <c r="I44" s="240" t="e">
        <f>IF(ISNUMBER(Regressions!I54),ROUND(Regressions!I54, 1), NA())</f>
        <v>#N/A</v>
      </c>
      <c r="J44" s="349" t="e">
        <f>IF(ISNUMBER(Regressions!K54),ROUND(Regressions!K54, 1), NA())</f>
        <v>#N/A</v>
      </c>
      <c r="K44" s="347" t="e">
        <f>IF(ISNUMBER(Regressions!L54),ROUND(Regressions!L54, 1), NA())</f>
        <v>#N/A</v>
      </c>
      <c r="L44" s="241" t="e">
        <f>IF(ISNUMBER(Regressions!M54),ROUND(Regressions!M54, 1), NA())</f>
        <v>#N/A</v>
      </c>
      <c r="M44" s="348" t="e">
        <f>IF(ISNUMBER(Regressions!N54),ROUND(Regressions!N54, 1), NA())</f>
        <v>#N/A</v>
      </c>
      <c r="N44" s="240" t="e">
        <f>IF(ISNUMBER(Regressions!O54),ROUND(Regressions!O54, 1), NA())</f>
        <v>#N/A</v>
      </c>
      <c r="O44" s="349" t="e">
        <f>IF(ISNUMBER(Regressions!Q54),ROUND(Regressions!Q54, 1), NA())</f>
        <v>#N/A</v>
      </c>
      <c r="P44" s="347" t="e">
        <f>IF(ISNUMBER(Regressions!R54),ROUND(Regressions!R54, 1), NA())</f>
        <v>#N/A</v>
      </c>
      <c r="Q44" s="218" t="e">
        <f>IF(ISNUMBER(Regressions!S54),ROUND(Regressions!S54, 1), NA())</f>
        <v>#N/A</v>
      </c>
      <c r="R44" s="348" t="e">
        <f>IF(ISNUMBER(Regressions!T54),ROUND(Regressions!T54, 1), NA())</f>
        <v>#N/A</v>
      </c>
      <c r="S44" s="240" t="e">
        <f>IF(ISNUMBER(Regressions!U54),ROUND(Regressions!U54, 1), NA())</f>
        <v>#N/A</v>
      </c>
    </row>
    <row xmlns:x14ac="http://schemas.microsoft.com/office/spreadsheetml/2009/9/ac" r="45" x14ac:dyDescent="0.2">
      <c r="A45" s="344" t="str">
        <f>IF(ISBLANK(Regressions!A55), " ", Regressions!A55)</f>
        <v>Russian Federation</v>
      </c>
      <c r="B45" s="345">
        <f>IF(ISBLANK(Regressions!B55), " ", Regressions!B55)</f>
        <v>2010</v>
      </c>
      <c r="C45" s="350" t="str">
        <f>IF(ISBLANK(Regressions!C55), " ", Regressions!C55)</f>
        <v>Urban</v>
      </c>
      <c r="D45" s="346">
        <f>IF(ISBLANK(Regressions!D55), " ", Regressions!D55)</f>
        <v>15762503.31194458</v>
      </c>
      <c r="E45" s="217" t="e">
        <f>IF(ISNUMBER(Regressions!E55),ROUND(Regressions!E55, 1), NA())</f>
        <v>#N/A</v>
      </c>
      <c r="F45" s="347" t="e">
        <f>IF(ISNUMBER(Regressions!F55),ROUND(Regressions!F55, 1), NA())</f>
        <v>#N/A</v>
      </c>
      <c r="G45" s="239" t="e">
        <f>IF(ISNUMBER(Regressions!G55),ROUND(Regressions!G55, 1), NA())</f>
        <v>#N/A</v>
      </c>
      <c r="H45" s="348" t="e">
        <f>IF(ISNUMBER(Regressions!H55),ROUND(Regressions!H55, 1), NA())</f>
        <v>#N/A</v>
      </c>
      <c r="I45" s="240" t="e">
        <f>IF(ISNUMBER(Regressions!I55),ROUND(Regressions!I55, 1), NA())</f>
        <v>#N/A</v>
      </c>
      <c r="J45" s="349" t="e">
        <f>IF(ISNUMBER(Regressions!K55),ROUND(Regressions!K55, 1), NA())</f>
        <v>#N/A</v>
      </c>
      <c r="K45" s="347" t="e">
        <f>IF(ISNUMBER(Regressions!L55),ROUND(Regressions!L55, 1), NA())</f>
        <v>#N/A</v>
      </c>
      <c r="L45" s="241" t="e">
        <f>IF(ISNUMBER(Regressions!M55),ROUND(Regressions!M55, 1), NA())</f>
        <v>#N/A</v>
      </c>
      <c r="M45" s="348" t="e">
        <f>IF(ISNUMBER(Regressions!N55),ROUND(Regressions!N55, 1), NA())</f>
        <v>#N/A</v>
      </c>
      <c r="N45" s="240" t="e">
        <f>IF(ISNUMBER(Regressions!O55),ROUND(Regressions!O55, 1), NA())</f>
        <v>#N/A</v>
      </c>
      <c r="O45" s="349" t="e">
        <f>IF(ISNUMBER(Regressions!Q55),ROUND(Regressions!Q55, 1), NA())</f>
        <v>#N/A</v>
      </c>
      <c r="P45" s="347" t="e">
        <f>IF(ISNUMBER(Regressions!R55),ROUND(Regressions!R55, 1), NA())</f>
        <v>#N/A</v>
      </c>
      <c r="Q45" s="218" t="e">
        <f>IF(ISNUMBER(Regressions!S55),ROUND(Regressions!S55, 1), NA())</f>
        <v>#N/A</v>
      </c>
      <c r="R45" s="348" t="e">
        <f>IF(ISNUMBER(Regressions!T55),ROUND(Regressions!T55, 1), NA())</f>
        <v>#N/A</v>
      </c>
      <c r="S45" s="240" t="e">
        <f>IF(ISNUMBER(Regressions!U55),ROUND(Regressions!U55, 1), NA())</f>
        <v>#N/A</v>
      </c>
    </row>
    <row xmlns:x14ac="http://schemas.microsoft.com/office/spreadsheetml/2009/9/ac" r="46" x14ac:dyDescent="0.2">
      <c r="A46" s="344" t="str">
        <f>IF(ISBLANK(Regressions!A56), " ", Regressions!A56)</f>
        <v>Russian Federation</v>
      </c>
      <c r="B46" s="345">
        <f>IF(ISBLANK(Regressions!B56), " ", Regressions!B56)</f>
        <v>2011</v>
      </c>
      <c r="C46" s="350" t="str">
        <f>IF(ISBLANK(Regressions!C56), " ", Regressions!C56)</f>
        <v>Urban</v>
      </c>
      <c r="D46" s="346">
        <f>IF(ISBLANK(Regressions!D56), " ", Regressions!D56)</f>
        <v>15698720.04354828</v>
      </c>
      <c r="E46" s="217" t="e">
        <f>IF(ISNUMBER(Regressions!E56),ROUND(Regressions!E56, 1), NA())</f>
        <v>#N/A</v>
      </c>
      <c r="F46" s="347" t="e">
        <f>IF(ISNUMBER(Regressions!F56),ROUND(Regressions!F56, 1), NA())</f>
        <v>#N/A</v>
      </c>
      <c r="G46" s="239" t="e">
        <f>IF(ISNUMBER(Regressions!G56),ROUND(Regressions!G56, 1), NA())</f>
        <v>#N/A</v>
      </c>
      <c r="H46" s="348" t="e">
        <f>IF(ISNUMBER(Regressions!H56),ROUND(Regressions!H56, 1), NA())</f>
        <v>#N/A</v>
      </c>
      <c r="I46" s="240" t="e">
        <f>IF(ISNUMBER(Regressions!I56),ROUND(Regressions!I56, 1), NA())</f>
        <v>#N/A</v>
      </c>
      <c r="J46" s="349" t="e">
        <f>IF(ISNUMBER(Regressions!K56),ROUND(Regressions!K56, 1), NA())</f>
        <v>#N/A</v>
      </c>
      <c r="K46" s="347" t="e">
        <f>IF(ISNUMBER(Regressions!L56),ROUND(Regressions!L56, 1), NA())</f>
        <v>#N/A</v>
      </c>
      <c r="L46" s="241" t="e">
        <f>IF(ISNUMBER(Regressions!M56),ROUND(Regressions!M56, 1), NA())</f>
        <v>#N/A</v>
      </c>
      <c r="M46" s="348" t="e">
        <f>IF(ISNUMBER(Regressions!N56),ROUND(Regressions!N56, 1), NA())</f>
        <v>#N/A</v>
      </c>
      <c r="N46" s="240" t="e">
        <f>IF(ISNUMBER(Regressions!O56),ROUND(Regressions!O56, 1), NA())</f>
        <v>#N/A</v>
      </c>
      <c r="O46" s="349" t="e">
        <f>IF(ISNUMBER(Regressions!Q56),ROUND(Regressions!Q56, 1), NA())</f>
        <v>#N/A</v>
      </c>
      <c r="P46" s="347" t="e">
        <f>IF(ISNUMBER(Regressions!R56),ROUND(Regressions!R56, 1), NA())</f>
        <v>#N/A</v>
      </c>
      <c r="Q46" s="218" t="e">
        <f>IF(ISNUMBER(Regressions!S56),ROUND(Regressions!S56, 1), NA())</f>
        <v>#N/A</v>
      </c>
      <c r="R46" s="348" t="e">
        <f>IF(ISNUMBER(Regressions!T56),ROUND(Regressions!T56, 1), NA())</f>
        <v>#N/A</v>
      </c>
      <c r="S46" s="240" t="e">
        <f>IF(ISNUMBER(Regressions!U56),ROUND(Regressions!U56, 1), NA())</f>
        <v>#N/A</v>
      </c>
    </row>
    <row xmlns:x14ac="http://schemas.microsoft.com/office/spreadsheetml/2009/9/ac" r="47" x14ac:dyDescent="0.2">
      <c r="A47" s="344" t="str">
        <f>IF(ISBLANK(Regressions!A57), " ", Regressions!A57)</f>
        <v>Russian Federation</v>
      </c>
      <c r="B47" s="345">
        <f>IF(ISBLANK(Regressions!B57), " ", Regressions!B57)</f>
        <v>2012</v>
      </c>
      <c r="C47" s="350" t="str">
        <f>IF(ISBLANK(Regressions!C57), " ", Regressions!C57)</f>
        <v>Urban</v>
      </c>
      <c r="D47" s="346">
        <f>IF(ISBLANK(Regressions!D57), " ", Regressions!D57)</f>
        <v>15822475.86496399</v>
      </c>
      <c r="E47" s="217" t="e">
        <f>IF(ISNUMBER(Regressions!E57),ROUND(Regressions!E57, 1), NA())</f>
        <v>#N/A</v>
      </c>
      <c r="F47" s="347" t="e">
        <f>IF(ISNUMBER(Regressions!F57),ROUND(Regressions!F57, 1), NA())</f>
        <v>#N/A</v>
      </c>
      <c r="G47" s="239" t="e">
        <f>IF(ISNUMBER(Regressions!G57),ROUND(Regressions!G57, 1), NA())</f>
        <v>#N/A</v>
      </c>
      <c r="H47" s="348" t="e">
        <f>IF(ISNUMBER(Regressions!H57),ROUND(Regressions!H57, 1), NA())</f>
        <v>#N/A</v>
      </c>
      <c r="I47" s="240" t="e">
        <f>IF(ISNUMBER(Regressions!I57),ROUND(Regressions!I57, 1), NA())</f>
        <v>#N/A</v>
      </c>
      <c r="J47" s="349" t="e">
        <f>IF(ISNUMBER(Regressions!K57),ROUND(Regressions!K57, 1), NA())</f>
        <v>#N/A</v>
      </c>
      <c r="K47" s="347" t="e">
        <f>IF(ISNUMBER(Regressions!L57),ROUND(Regressions!L57, 1), NA())</f>
        <v>#N/A</v>
      </c>
      <c r="L47" s="241" t="e">
        <f>IF(ISNUMBER(Regressions!M57),ROUND(Regressions!M57, 1), NA())</f>
        <v>#N/A</v>
      </c>
      <c r="M47" s="348" t="e">
        <f>IF(ISNUMBER(Regressions!N57),ROUND(Regressions!N57, 1), NA())</f>
        <v>#N/A</v>
      </c>
      <c r="N47" s="240" t="e">
        <f>IF(ISNUMBER(Regressions!O57),ROUND(Regressions!O57, 1), NA())</f>
        <v>#N/A</v>
      </c>
      <c r="O47" s="349" t="e">
        <f>IF(ISNUMBER(Regressions!Q57),ROUND(Regressions!Q57, 1), NA())</f>
        <v>#N/A</v>
      </c>
      <c r="P47" s="347" t="e">
        <f>IF(ISNUMBER(Regressions!R57),ROUND(Regressions!R57, 1), NA())</f>
        <v>#N/A</v>
      </c>
      <c r="Q47" s="218" t="e">
        <f>IF(ISNUMBER(Regressions!S57),ROUND(Regressions!S57, 1), NA())</f>
        <v>#N/A</v>
      </c>
      <c r="R47" s="348" t="e">
        <f>IF(ISNUMBER(Regressions!T57),ROUND(Regressions!T57, 1), NA())</f>
        <v>#N/A</v>
      </c>
      <c r="S47" s="240" t="e">
        <f>IF(ISNUMBER(Regressions!U57),ROUND(Regressions!U57, 1), NA())</f>
        <v>#N/A</v>
      </c>
    </row>
    <row xmlns:x14ac="http://schemas.microsoft.com/office/spreadsheetml/2009/9/ac" r="48" x14ac:dyDescent="0.2">
      <c r="A48" s="344" t="str">
        <f>IF(ISBLANK(Regressions!A58), " ", Regressions!A58)</f>
        <v>Russian Federation</v>
      </c>
      <c r="B48" s="345">
        <f>IF(ISBLANK(Regressions!B58), " ", Regressions!B58)</f>
        <v>2013</v>
      </c>
      <c r="C48" s="350" t="str">
        <f>IF(ISBLANK(Regressions!C58), " ", Regressions!C58)</f>
        <v>Urban</v>
      </c>
      <c r="D48" s="346">
        <f>IF(ISBLANK(Regressions!D58), " ", Regressions!D58)</f>
        <v>15973653.51888855</v>
      </c>
      <c r="E48" s="217" t="e">
        <f>IF(ISNUMBER(Regressions!E58),ROUND(Regressions!E58, 1), NA())</f>
        <v>#N/A</v>
      </c>
      <c r="F48" s="347" t="e">
        <f>IF(ISNUMBER(Regressions!F58),ROUND(Regressions!F58, 1), NA())</f>
        <v>#N/A</v>
      </c>
      <c r="G48" s="239" t="e">
        <f>IF(ISNUMBER(Regressions!G58),ROUND(Regressions!G58, 1), NA())</f>
        <v>#N/A</v>
      </c>
      <c r="H48" s="348" t="e">
        <f>IF(ISNUMBER(Regressions!H58),ROUND(Regressions!H58, 1), NA())</f>
        <v>#N/A</v>
      </c>
      <c r="I48" s="240" t="e">
        <f>IF(ISNUMBER(Regressions!I58),ROUND(Regressions!I58, 1), NA())</f>
        <v>#N/A</v>
      </c>
      <c r="J48" s="349" t="e">
        <f>IF(ISNUMBER(Regressions!K58),ROUND(Regressions!K58, 1), NA())</f>
        <v>#N/A</v>
      </c>
      <c r="K48" s="347" t="e">
        <f>IF(ISNUMBER(Regressions!L58),ROUND(Regressions!L58, 1), NA())</f>
        <v>#N/A</v>
      </c>
      <c r="L48" s="241" t="e">
        <f>IF(ISNUMBER(Regressions!M58),ROUND(Regressions!M58, 1), NA())</f>
        <v>#N/A</v>
      </c>
      <c r="M48" s="348" t="e">
        <f>IF(ISNUMBER(Regressions!N58),ROUND(Regressions!N58, 1), NA())</f>
        <v>#N/A</v>
      </c>
      <c r="N48" s="240" t="e">
        <f>IF(ISNUMBER(Regressions!O58),ROUND(Regressions!O58, 1), NA())</f>
        <v>#N/A</v>
      </c>
      <c r="O48" s="349" t="e">
        <f>IF(ISNUMBER(Regressions!Q58),ROUND(Regressions!Q58, 1), NA())</f>
        <v>#N/A</v>
      </c>
      <c r="P48" s="347" t="e">
        <f>IF(ISNUMBER(Regressions!R58),ROUND(Regressions!R58, 1), NA())</f>
        <v>#N/A</v>
      </c>
      <c r="Q48" s="218" t="e">
        <f>IF(ISNUMBER(Regressions!S58),ROUND(Regressions!S58, 1), NA())</f>
        <v>#N/A</v>
      </c>
      <c r="R48" s="348" t="e">
        <f>IF(ISNUMBER(Regressions!T58),ROUND(Regressions!T58, 1), NA())</f>
        <v>#N/A</v>
      </c>
      <c r="S48" s="240" t="e">
        <f>IF(ISNUMBER(Regressions!U58),ROUND(Regressions!U58, 1), NA())</f>
        <v>#N/A</v>
      </c>
    </row>
    <row xmlns:x14ac="http://schemas.microsoft.com/office/spreadsheetml/2009/9/ac" r="49" x14ac:dyDescent="0.2">
      <c r="A49" s="344" t="str">
        <f>IF(ISBLANK(Regressions!A59), " ", Regressions!A59)</f>
        <v>Russian Federation</v>
      </c>
      <c r="B49" s="345">
        <f>IF(ISBLANK(Regressions!B59), " ", Regressions!B59)</f>
        <v>2014</v>
      </c>
      <c r="C49" s="350" t="str">
        <f>IF(ISBLANK(Regressions!C59), " ", Regressions!C59)</f>
        <v>Urban</v>
      </c>
      <c r="D49" s="346">
        <f>IF(ISBLANK(Regressions!D59), " ", Regressions!D59)</f>
        <v>16162724.308999021</v>
      </c>
      <c r="E49" s="217" t="e">
        <f>IF(ISNUMBER(Regressions!E59),ROUND(Regressions!E59, 1), NA())</f>
        <v>#N/A</v>
      </c>
      <c r="F49" s="347" t="e">
        <f>IF(ISNUMBER(Regressions!F59),ROUND(Regressions!F59, 1), NA())</f>
        <v>#N/A</v>
      </c>
      <c r="G49" s="239" t="e">
        <f>IF(ISNUMBER(Regressions!G59),ROUND(Regressions!G59, 1), NA())</f>
        <v>#N/A</v>
      </c>
      <c r="H49" s="348" t="e">
        <f>IF(ISNUMBER(Regressions!H59),ROUND(Regressions!H59, 1), NA())</f>
        <v>#N/A</v>
      </c>
      <c r="I49" s="240" t="e">
        <f>IF(ISNUMBER(Regressions!I59),ROUND(Regressions!I59, 1), NA())</f>
        <v>#N/A</v>
      </c>
      <c r="J49" s="349" t="e">
        <f>IF(ISNUMBER(Regressions!K59),ROUND(Regressions!K59, 1), NA())</f>
        <v>#N/A</v>
      </c>
      <c r="K49" s="347" t="e">
        <f>IF(ISNUMBER(Regressions!L59),ROUND(Regressions!L59, 1), NA())</f>
        <v>#N/A</v>
      </c>
      <c r="L49" s="241" t="e">
        <f>IF(ISNUMBER(Regressions!M59),ROUND(Regressions!M59, 1), NA())</f>
        <v>#N/A</v>
      </c>
      <c r="M49" s="348" t="e">
        <f>IF(ISNUMBER(Regressions!N59),ROUND(Regressions!N59, 1), NA())</f>
        <v>#N/A</v>
      </c>
      <c r="N49" s="240" t="e">
        <f>IF(ISNUMBER(Regressions!O59),ROUND(Regressions!O59, 1), NA())</f>
        <v>#N/A</v>
      </c>
      <c r="O49" s="349" t="e">
        <f>IF(ISNUMBER(Regressions!Q59),ROUND(Regressions!Q59, 1), NA())</f>
        <v>#N/A</v>
      </c>
      <c r="P49" s="347" t="e">
        <f>IF(ISNUMBER(Regressions!R59),ROUND(Regressions!R59, 1), NA())</f>
        <v>#N/A</v>
      </c>
      <c r="Q49" s="218" t="e">
        <f>IF(ISNUMBER(Regressions!S59),ROUND(Regressions!S59, 1), NA())</f>
        <v>#N/A</v>
      </c>
      <c r="R49" s="348" t="e">
        <f>IF(ISNUMBER(Regressions!T59),ROUND(Regressions!T59, 1), NA())</f>
        <v>#N/A</v>
      </c>
      <c r="S49" s="240" t="e">
        <f>IF(ISNUMBER(Regressions!U59),ROUND(Regressions!U59, 1), NA())</f>
        <v>#N/A</v>
      </c>
    </row>
    <row xmlns:x14ac="http://schemas.microsoft.com/office/spreadsheetml/2009/9/ac" r="50" x14ac:dyDescent="0.2">
      <c r="A50" s="344" t="str">
        <f>IF(ISBLANK(Regressions!A60), " ", Regressions!A60)</f>
        <v>Russian Federation</v>
      </c>
      <c r="B50" s="345">
        <f>IF(ISBLANK(Regressions!B60), " ", Regressions!B60)</f>
        <v>2015</v>
      </c>
      <c r="C50" s="350" t="str">
        <f>IF(ISBLANK(Regressions!C60), " ", Regressions!C60)</f>
        <v>Urban</v>
      </c>
      <c r="D50" s="346">
        <f>IF(ISBLANK(Regressions!D60), " ", Regressions!D60)</f>
        <v>16514723.502606809</v>
      </c>
      <c r="E50" s="217" t="e">
        <f>IF(ISNUMBER(Regressions!E60),ROUND(Regressions!E60, 1), NA())</f>
        <v>#N/A</v>
      </c>
      <c r="F50" s="347" t="e">
        <f>IF(ISNUMBER(Regressions!F60),ROUND(Regressions!F60, 1), NA())</f>
        <v>#N/A</v>
      </c>
      <c r="G50" s="239" t="e">
        <f>IF(ISNUMBER(Regressions!G60),ROUND(Regressions!G60, 1), NA())</f>
        <v>#N/A</v>
      </c>
      <c r="H50" s="348" t="e">
        <f>IF(ISNUMBER(Regressions!H60),ROUND(Regressions!H60, 1), NA())</f>
        <v>#N/A</v>
      </c>
      <c r="I50" s="240" t="e">
        <f>IF(ISNUMBER(Regressions!I60),ROUND(Regressions!I60, 1), NA())</f>
        <v>#N/A</v>
      </c>
      <c r="J50" s="349" t="e">
        <f>IF(ISNUMBER(Regressions!K60),ROUND(Regressions!K60, 1), NA())</f>
        <v>#N/A</v>
      </c>
      <c r="K50" s="347" t="e">
        <f>IF(ISNUMBER(Regressions!L60),ROUND(Regressions!L60, 1), NA())</f>
        <v>#N/A</v>
      </c>
      <c r="L50" s="241" t="e">
        <f>IF(ISNUMBER(Regressions!M60),ROUND(Regressions!M60, 1), NA())</f>
        <v>#N/A</v>
      </c>
      <c r="M50" s="348" t="e">
        <f>IF(ISNUMBER(Regressions!N60),ROUND(Regressions!N60, 1), NA())</f>
        <v>#N/A</v>
      </c>
      <c r="N50" s="240" t="e">
        <f>IF(ISNUMBER(Regressions!O60),ROUND(Regressions!O60, 1), NA())</f>
        <v>#N/A</v>
      </c>
      <c r="O50" s="349" t="e">
        <f>IF(ISNUMBER(Regressions!Q60),ROUND(Regressions!Q60, 1), NA())</f>
        <v>#N/A</v>
      </c>
      <c r="P50" s="347" t="e">
        <f>IF(ISNUMBER(Regressions!R60),ROUND(Regressions!R60, 1), NA())</f>
        <v>#N/A</v>
      </c>
      <c r="Q50" s="218" t="e">
        <f>IF(ISNUMBER(Regressions!S60),ROUND(Regressions!S60, 1), NA())</f>
        <v>#N/A</v>
      </c>
      <c r="R50" s="348" t="e">
        <f>IF(ISNUMBER(Regressions!T60),ROUND(Regressions!T60, 1), NA())</f>
        <v>#N/A</v>
      </c>
      <c r="S50" s="240" t="e">
        <f>IF(ISNUMBER(Regressions!U60),ROUND(Regressions!U60, 1), NA())</f>
        <v>#N/A</v>
      </c>
    </row>
    <row xmlns:x14ac="http://schemas.microsoft.com/office/spreadsheetml/2009/9/ac" r="51" x14ac:dyDescent="0.2">
      <c r="A51" s="344" t="str">
        <f>IF(ISBLANK(Regressions!A61), " ", Regressions!A61)</f>
        <v>Russian Federation</v>
      </c>
      <c r="B51" s="345">
        <f>IF(ISBLANK(Regressions!B61), " ", Regressions!B61)</f>
        <v>2016</v>
      </c>
      <c r="C51" s="350" t="str">
        <f>IF(ISBLANK(Regressions!C61), " ", Regressions!C61)</f>
        <v>Urban</v>
      </c>
      <c r="D51" s="346">
        <f>IF(ISBLANK(Regressions!D61), " ", Regressions!D61)</f>
        <v>17012435.79761963</v>
      </c>
      <c r="E51" s="217" t="e">
        <f>IF(ISNUMBER(Regressions!E61),ROUND(Regressions!E61, 1), NA())</f>
        <v>#N/A</v>
      </c>
      <c r="F51" s="347" t="e">
        <f>IF(ISNUMBER(Regressions!F61),ROUND(Regressions!F61, 1), NA())</f>
        <v>#N/A</v>
      </c>
      <c r="G51" s="239" t="e">
        <f>IF(ISNUMBER(Regressions!G61),ROUND(Regressions!G61, 1), NA())</f>
        <v>#N/A</v>
      </c>
      <c r="H51" s="348" t="e">
        <f>IF(ISNUMBER(Regressions!H61),ROUND(Regressions!H61, 1), NA())</f>
        <v>#N/A</v>
      </c>
      <c r="I51" s="240" t="e">
        <f>IF(ISNUMBER(Regressions!I61),ROUND(Regressions!I61, 1), NA())</f>
        <v>#N/A</v>
      </c>
      <c r="J51" s="349" t="e">
        <f>IF(ISNUMBER(Regressions!K61),ROUND(Regressions!K61, 1), NA())</f>
        <v>#N/A</v>
      </c>
      <c r="K51" s="347" t="e">
        <f>IF(ISNUMBER(Regressions!L61),ROUND(Regressions!L61, 1), NA())</f>
        <v>#N/A</v>
      </c>
      <c r="L51" s="241" t="e">
        <f>IF(ISNUMBER(Regressions!M61),ROUND(Regressions!M61, 1), NA())</f>
        <v>#N/A</v>
      </c>
      <c r="M51" s="348" t="e">
        <f>IF(ISNUMBER(Regressions!N61),ROUND(Regressions!N61, 1), NA())</f>
        <v>#N/A</v>
      </c>
      <c r="N51" s="240" t="e">
        <f>IF(ISNUMBER(Regressions!O61),ROUND(Regressions!O61, 1), NA())</f>
        <v>#N/A</v>
      </c>
      <c r="O51" s="349" t="e">
        <f>IF(ISNUMBER(Regressions!Q61),ROUND(Regressions!Q61, 1), NA())</f>
        <v>#N/A</v>
      </c>
      <c r="P51" s="347" t="e">
        <f>IF(ISNUMBER(Regressions!R61),ROUND(Regressions!R61, 1), NA())</f>
        <v>#N/A</v>
      </c>
      <c r="Q51" s="218" t="e">
        <f>IF(ISNUMBER(Regressions!S61),ROUND(Regressions!S61, 1), NA())</f>
        <v>#N/A</v>
      </c>
      <c r="R51" s="348" t="e">
        <f>IF(ISNUMBER(Regressions!T61),ROUND(Regressions!T61, 1), NA())</f>
        <v>#N/A</v>
      </c>
      <c r="S51" s="240" t="e">
        <f>IF(ISNUMBER(Regressions!U61),ROUND(Regressions!U61, 1), NA())</f>
        <v>#N/A</v>
      </c>
    </row>
    <row xmlns:x14ac="http://schemas.microsoft.com/office/spreadsheetml/2009/9/ac" r="52" x14ac:dyDescent="0.2">
      <c r="A52" s="344" t="str">
        <f>IF(ISBLANK(Regressions!A62), " ", Regressions!A62)</f>
        <v>Russian Federation</v>
      </c>
      <c r="B52" s="345">
        <f>IF(ISBLANK(Regressions!B62), " ", Regressions!B62)</f>
        <v>2017</v>
      </c>
      <c r="C52" s="350" t="str">
        <f>IF(ISBLANK(Regressions!C62), " ", Regressions!C62)</f>
        <v>Urban</v>
      </c>
      <c r="D52" s="346">
        <f>IF(ISBLANK(Regressions!D62), " ", Regressions!D62)</f>
        <v>17476117.20876709</v>
      </c>
      <c r="E52" s="217" t="e">
        <f>IF(ISNUMBER(Regressions!E62),ROUND(Regressions!E62, 1), NA())</f>
        <v>#N/A</v>
      </c>
      <c r="F52" s="347" t="e">
        <f>IF(ISNUMBER(Regressions!F62),ROUND(Regressions!F62, 1), NA())</f>
        <v>#N/A</v>
      </c>
      <c r="G52" s="239" t="e">
        <f>IF(ISNUMBER(Regressions!G62),ROUND(Regressions!G62, 1), NA())</f>
        <v>#N/A</v>
      </c>
      <c r="H52" s="348" t="e">
        <f>IF(ISNUMBER(Regressions!H62),ROUND(Regressions!H62, 1), NA())</f>
        <v>#N/A</v>
      </c>
      <c r="I52" s="240" t="e">
        <f>IF(ISNUMBER(Regressions!I62),ROUND(Regressions!I62, 1), NA())</f>
        <v>#N/A</v>
      </c>
      <c r="J52" s="349" t="e">
        <f>IF(ISNUMBER(Regressions!K62),ROUND(Regressions!K62, 1), NA())</f>
        <v>#N/A</v>
      </c>
      <c r="K52" s="347" t="e">
        <f>IF(ISNUMBER(Regressions!L62),ROUND(Regressions!L62, 1), NA())</f>
        <v>#N/A</v>
      </c>
      <c r="L52" s="241" t="e">
        <f>IF(ISNUMBER(Regressions!M62),ROUND(Regressions!M62, 1), NA())</f>
        <v>#N/A</v>
      </c>
      <c r="M52" s="348" t="e">
        <f>IF(ISNUMBER(Regressions!N62),ROUND(Regressions!N62, 1), NA())</f>
        <v>#N/A</v>
      </c>
      <c r="N52" s="240" t="e">
        <f>IF(ISNUMBER(Regressions!O62),ROUND(Regressions!O62, 1), NA())</f>
        <v>#N/A</v>
      </c>
      <c r="O52" s="349" t="e">
        <f>IF(ISNUMBER(Regressions!Q62),ROUND(Regressions!Q62, 1), NA())</f>
        <v>#N/A</v>
      </c>
      <c r="P52" s="347" t="e">
        <f>IF(ISNUMBER(Regressions!R62),ROUND(Regressions!R62, 1), NA())</f>
        <v>#N/A</v>
      </c>
      <c r="Q52" s="218" t="e">
        <f>IF(ISNUMBER(Regressions!S62),ROUND(Regressions!S62, 1), NA())</f>
        <v>#N/A</v>
      </c>
      <c r="R52" s="348" t="e">
        <f>IF(ISNUMBER(Regressions!T62),ROUND(Regressions!T62, 1), NA())</f>
        <v>#N/A</v>
      </c>
      <c r="S52" s="240" t="e">
        <f>IF(ISNUMBER(Regressions!U62),ROUND(Regressions!U62, 1), NA())</f>
        <v>#N/A</v>
      </c>
    </row>
    <row xmlns:x14ac="http://schemas.microsoft.com/office/spreadsheetml/2009/9/ac" r="53" x14ac:dyDescent="0.2">
      <c r="A53" s="344" t="str">
        <f>IF(ISBLANK(Regressions!A63), " ", Regressions!A63)</f>
        <v>Russian Federation</v>
      </c>
      <c r="B53" s="345">
        <f>IF(ISBLANK(Regressions!B63), " ", Regressions!B63)</f>
        <v>2018</v>
      </c>
      <c r="C53" s="350" t="str">
        <f>IF(ISBLANK(Regressions!C63), " ", Regressions!C63)</f>
        <v>Urban</v>
      </c>
      <c r="D53" s="346">
        <f>IF(ISBLANK(Regressions!D63), " ", Regressions!D63)</f>
        <v>17999180.811554261</v>
      </c>
      <c r="E53" s="217" t="e">
        <f>IF(ISNUMBER(Regressions!E63),ROUND(Regressions!E63, 1), NA())</f>
        <v>#N/A</v>
      </c>
      <c r="F53" s="347" t="e">
        <f>IF(ISNUMBER(Regressions!F63),ROUND(Regressions!F63, 1), NA())</f>
        <v>#N/A</v>
      </c>
      <c r="G53" s="239" t="e">
        <f>IF(ISNUMBER(Regressions!G63),ROUND(Regressions!G63, 1), NA())</f>
        <v>#N/A</v>
      </c>
      <c r="H53" s="348" t="e">
        <f>IF(ISNUMBER(Regressions!H63),ROUND(Regressions!H63, 1), NA())</f>
        <v>#N/A</v>
      </c>
      <c r="I53" s="240" t="e">
        <f>IF(ISNUMBER(Regressions!I63),ROUND(Regressions!I63, 1), NA())</f>
        <v>#N/A</v>
      </c>
      <c r="J53" s="349" t="e">
        <f>IF(ISNUMBER(Regressions!K63),ROUND(Regressions!K63, 1), NA())</f>
        <v>#N/A</v>
      </c>
      <c r="K53" s="347" t="e">
        <f>IF(ISNUMBER(Regressions!L63),ROUND(Regressions!L63, 1), NA())</f>
        <v>#N/A</v>
      </c>
      <c r="L53" s="241" t="e">
        <f>IF(ISNUMBER(Regressions!M63),ROUND(Regressions!M63, 1), NA())</f>
        <v>#N/A</v>
      </c>
      <c r="M53" s="348" t="e">
        <f>IF(ISNUMBER(Regressions!N63),ROUND(Regressions!N63, 1), NA())</f>
        <v>#N/A</v>
      </c>
      <c r="N53" s="240" t="e">
        <f>IF(ISNUMBER(Regressions!O63),ROUND(Regressions!O63, 1), NA())</f>
        <v>#N/A</v>
      </c>
      <c r="O53" s="349" t="e">
        <f>IF(ISNUMBER(Regressions!Q63),ROUND(Regressions!Q63, 1), NA())</f>
        <v>#N/A</v>
      </c>
      <c r="P53" s="347" t="e">
        <f>IF(ISNUMBER(Regressions!R63),ROUND(Regressions!R63, 1), NA())</f>
        <v>#N/A</v>
      </c>
      <c r="Q53" s="218" t="e">
        <f>IF(ISNUMBER(Regressions!S63),ROUND(Regressions!S63, 1), NA())</f>
        <v>#N/A</v>
      </c>
      <c r="R53" s="348" t="e">
        <f>IF(ISNUMBER(Regressions!T63),ROUND(Regressions!T63, 1), NA())</f>
        <v>#N/A</v>
      </c>
      <c r="S53" s="240" t="e">
        <f>IF(ISNUMBER(Regressions!U63),ROUND(Regressions!U63, 1), NA())</f>
        <v>#N/A</v>
      </c>
    </row>
    <row xmlns:x14ac="http://schemas.microsoft.com/office/spreadsheetml/2009/9/ac" r="54" x14ac:dyDescent="0.2">
      <c r="A54" s="344" t="str">
        <f>IF(ISBLANK(Regressions!A64), " ", Regressions!A64)</f>
        <v>Russian Federation</v>
      </c>
      <c r="B54" s="345">
        <f>IF(ISBLANK(Regressions!B64), " ", Regressions!B64)</f>
        <v>2019</v>
      </c>
      <c r="C54" s="350" t="str">
        <f>IF(ISBLANK(Regressions!C64), " ", Regressions!C64)</f>
        <v>Urban</v>
      </c>
      <c r="D54" s="346">
        <f>IF(ISBLANK(Regressions!D64), " ", Regressions!D64)</f>
        <v>18485766.88696716</v>
      </c>
      <c r="E54" s="217" t="e">
        <f>IF(ISNUMBER(Regressions!E64),ROUND(Regressions!E64, 1), NA())</f>
        <v>#N/A</v>
      </c>
      <c r="F54" s="347" t="e">
        <f>IF(ISNUMBER(Regressions!F64),ROUND(Regressions!F64, 1), NA())</f>
        <v>#N/A</v>
      </c>
      <c r="G54" s="239" t="e">
        <f>IF(ISNUMBER(Regressions!G64),ROUND(Regressions!G64, 1), NA())</f>
        <v>#N/A</v>
      </c>
      <c r="H54" s="348" t="e">
        <f>IF(ISNUMBER(Regressions!H64),ROUND(Regressions!H64, 1), NA())</f>
        <v>#N/A</v>
      </c>
      <c r="I54" s="240" t="e">
        <f>IF(ISNUMBER(Regressions!I64),ROUND(Regressions!I64, 1), NA())</f>
        <v>#N/A</v>
      </c>
      <c r="J54" s="349" t="e">
        <f>IF(ISNUMBER(Regressions!K64),ROUND(Regressions!K64, 1), NA())</f>
        <v>#N/A</v>
      </c>
      <c r="K54" s="347" t="e">
        <f>IF(ISNUMBER(Regressions!L64),ROUND(Regressions!L64, 1), NA())</f>
        <v>#N/A</v>
      </c>
      <c r="L54" s="241" t="e">
        <f>IF(ISNUMBER(Regressions!M64),ROUND(Regressions!M64, 1), NA())</f>
        <v>#N/A</v>
      </c>
      <c r="M54" s="348" t="e">
        <f>IF(ISNUMBER(Regressions!N64),ROUND(Regressions!N64, 1), NA())</f>
        <v>#N/A</v>
      </c>
      <c r="N54" s="240" t="e">
        <f>IF(ISNUMBER(Regressions!O64),ROUND(Regressions!O64, 1), NA())</f>
        <v>#N/A</v>
      </c>
      <c r="O54" s="349" t="e">
        <f>IF(ISNUMBER(Regressions!Q64),ROUND(Regressions!Q64, 1), NA())</f>
        <v>#N/A</v>
      </c>
      <c r="P54" s="347" t="e">
        <f>IF(ISNUMBER(Regressions!R64),ROUND(Regressions!R64, 1), NA())</f>
        <v>#N/A</v>
      </c>
      <c r="Q54" s="218" t="e">
        <f>IF(ISNUMBER(Regressions!S64),ROUND(Regressions!S64, 1), NA())</f>
        <v>#N/A</v>
      </c>
      <c r="R54" s="348" t="e">
        <f>IF(ISNUMBER(Regressions!T64),ROUND(Regressions!T64, 1), NA())</f>
        <v>#N/A</v>
      </c>
      <c r="S54" s="240" t="e">
        <f>IF(ISNUMBER(Regressions!U64),ROUND(Regressions!U64, 1), NA())</f>
        <v>#N/A</v>
      </c>
    </row>
    <row xmlns:x14ac="http://schemas.microsoft.com/office/spreadsheetml/2009/9/ac" r="55" ht="13.5" customHeight="true" x14ac:dyDescent="0.2">
      <c r="A55" s="344" t="str">
        <f>IF(ISBLANK(Regressions!A65), " ", Regressions!A65)</f>
        <v>Russian Federation</v>
      </c>
      <c r="B55" s="345">
        <f>IF(ISBLANK(Regressions!B65), " ", Regressions!B65)</f>
        <v>2020</v>
      </c>
      <c r="C55" s="350" t="str">
        <f>IF(ISBLANK(Regressions!C65), " ", Regressions!C65)</f>
        <v>Urban</v>
      </c>
      <c r="D55" s="346">
        <f>IF(ISBLANK(Regressions!D65), " ", Regressions!D65)</f>
        <v>18963903.644148558</v>
      </c>
      <c r="E55" s="217" t="e">
        <f>IF(ISNUMBER(Regressions!E65),ROUND(Regressions!E65, 1), NA())</f>
        <v>#N/A</v>
      </c>
      <c r="F55" s="347" t="e">
        <f>IF(ISNUMBER(Regressions!F65),ROUND(Regressions!F65, 1), NA())</f>
        <v>#N/A</v>
      </c>
      <c r="G55" s="239" t="e">
        <f>IF(ISNUMBER(Regressions!G65),ROUND(Regressions!G65, 1), NA())</f>
        <v>#N/A</v>
      </c>
      <c r="H55" s="348" t="e">
        <f>IF(ISNUMBER(Regressions!H65),ROUND(Regressions!H65, 1), NA())</f>
        <v>#N/A</v>
      </c>
      <c r="I55" s="240" t="e">
        <f>IF(ISNUMBER(Regressions!I65),ROUND(Regressions!I65, 1), NA())</f>
        <v>#N/A</v>
      </c>
      <c r="J55" s="349" t="e">
        <f>IF(ISNUMBER(Regressions!K65),ROUND(Regressions!K65, 1), NA())</f>
        <v>#N/A</v>
      </c>
      <c r="K55" s="347" t="e">
        <f>IF(ISNUMBER(Regressions!L65),ROUND(Regressions!L65, 1), NA())</f>
        <v>#N/A</v>
      </c>
      <c r="L55" s="241" t="e">
        <f>IF(ISNUMBER(Regressions!M65),ROUND(Regressions!M65, 1), NA())</f>
        <v>#N/A</v>
      </c>
      <c r="M55" s="348" t="e">
        <f>IF(ISNUMBER(Regressions!N65),ROUND(Regressions!N65, 1), NA())</f>
        <v>#N/A</v>
      </c>
      <c r="N55" s="240" t="e">
        <f>IF(ISNUMBER(Regressions!O65),ROUND(Regressions!O65, 1), NA())</f>
        <v>#N/A</v>
      </c>
      <c r="O55" s="349" t="e">
        <f>IF(ISNUMBER(Regressions!Q65),ROUND(Regressions!Q65, 1), NA())</f>
        <v>#N/A</v>
      </c>
      <c r="P55" s="347" t="e">
        <f>IF(ISNUMBER(Regressions!R65),ROUND(Regressions!R65, 1), NA())</f>
        <v>#N/A</v>
      </c>
      <c r="Q55" s="218" t="e">
        <f>IF(ISNUMBER(Regressions!S65),ROUND(Regressions!S65, 1), NA())</f>
        <v>#N/A</v>
      </c>
      <c r="R55" s="348" t="e">
        <f>IF(ISNUMBER(Regressions!T65),ROUND(Regressions!T65, 1), NA())</f>
        <v>#N/A</v>
      </c>
      <c r="S55" s="240" t="e">
        <f>IF(ISNUMBER(Regressions!U65),ROUND(Regressions!U65, 1), NA())</f>
        <v>#N/A</v>
      </c>
    </row>
    <row xmlns:x14ac="http://schemas.microsoft.com/office/spreadsheetml/2009/9/ac" r="56" x14ac:dyDescent="0.2">
      <c r="A56" s="397" t="str">
        <f>IF(ISBLANK(Regressions!A66), " ", Regressions!A66)</f>
        <v>Russian Federation</v>
      </c>
      <c r="B56" s="398">
        <f>IF(ISBLANK(Regressions!B66), " ", Regressions!B66)</f>
        <v>2021</v>
      </c>
      <c r="C56" s="399" t="str">
        <f>IF(ISBLANK(Regressions!C66), " ", Regressions!C66)</f>
        <v>Urban</v>
      </c>
      <c r="D56" s="400">
        <f>IF(ISBLANK(Regressions!D66), " ", Regressions!D66)</f>
        <v>19229688.483568732</v>
      </c>
      <c r="E56" s="403" t="e">
        <f>IF(ISNUMBER(Regressions!E66),ROUND(Regressions!E66, 1), NA())</f>
        <v>#N/A</v>
      </c>
      <c r="F56" s="401" t="e">
        <f>IF(ISNUMBER(Regressions!F66),ROUND(Regressions!F66, 1), NA())</f>
        <v>#N/A</v>
      </c>
      <c r="G56" s="404" t="e">
        <f>IF(ISNUMBER(Regressions!G66),ROUND(Regressions!G66, 1), NA())</f>
        <v>#N/A</v>
      </c>
      <c r="H56" s="402" t="e">
        <f>IF(ISNUMBER(Regressions!H66),ROUND(Regressions!H66, 1), NA())</f>
        <v>#N/A</v>
      </c>
      <c r="I56" s="405" t="e">
        <f>IF(ISNUMBER(Regressions!I66),ROUND(Regressions!I66, 1), NA())</f>
        <v>#N/A</v>
      </c>
      <c r="J56" s="403" t="e">
        <f>IF(ISNUMBER(Regressions!K66),ROUND(Regressions!K66, 1), NA())</f>
        <v>#N/A</v>
      </c>
      <c r="K56" s="401" t="e">
        <f>IF(ISNUMBER(Regressions!L66),ROUND(Regressions!L66, 1), NA())</f>
        <v>#N/A</v>
      </c>
      <c r="L56" s="406" t="e">
        <f>IF(ISNUMBER(Regressions!M66),ROUND(Regressions!M66, 1), NA())</f>
        <v>#N/A</v>
      </c>
      <c r="M56" s="402" t="e">
        <f>IF(ISNUMBER(Regressions!N66),ROUND(Regressions!N66, 1), NA())</f>
        <v>#N/A</v>
      </c>
      <c r="N56" s="405" t="e">
        <f>IF(ISNUMBER(Regressions!O66),ROUND(Regressions!O66, 1), NA())</f>
        <v>#N/A</v>
      </c>
      <c r="O56" s="403" t="e">
        <f>IF(ISNUMBER(Regressions!Q66),ROUND(Regressions!Q66, 1), NA())</f>
        <v>#N/A</v>
      </c>
      <c r="P56" s="401" t="e">
        <f>IF(ISNUMBER(Regressions!R66),ROUND(Regressions!R66, 1), NA())</f>
        <v>#N/A</v>
      </c>
      <c r="Q56" s="407" t="e">
        <f>IF(ISNUMBER(Regressions!S66),ROUND(Regressions!S66, 1), NA())</f>
        <v>#N/A</v>
      </c>
      <c r="R56" s="402" t="e">
        <f>IF(ISNUMBER(Regressions!T66),ROUND(Regressions!T66, 1), NA())</f>
        <v>#N/A</v>
      </c>
      <c r="S56" s="405" t="e">
        <f>IF(ISNUMBER(Regressions!U66),ROUND(Regressions!U66, 1), NA())</f>
        <v>#N/A</v>
      </c>
      <c r="T56" s="396"/>
      <c r="U56" s="396"/>
      <c r="V56" s="396"/>
      <c r="W56" s="396"/>
      <c r="X56" s="396"/>
      <c r="Y56" s="396"/>
      <c r="Z56" s="396"/>
      <c r="AA56" s="396"/>
      <c r="AB56" s="396"/>
      <c r="AC56" s="396"/>
    </row>
    <row xmlns:x14ac="http://schemas.microsoft.com/office/spreadsheetml/2009/9/ac" r="57" x14ac:dyDescent="0.2">
      <c r="A57" s="344" t="str">
        <f>IF(ISBLANK(Regressions!A67), " ", Regressions!A67)</f>
        <v>Russian Federation</v>
      </c>
      <c r="B57" s="345">
        <f>IF(ISBLANK(Regressions!B67), " ", Regressions!B67)</f>
        <v>2022</v>
      </c>
      <c r="C57" s="350" t="str">
        <f>IF(ISBLANK(Regressions!C67), " ", Regressions!C67)</f>
        <v>Urban</v>
      </c>
      <c r="D57" s="346">
        <f>IF(ISBLANK(Regressions!D67), " ", Regressions!D67)</f>
        <v>19397707.350485232</v>
      </c>
      <c r="E57" s="217" t="e">
        <f>IF(ISNUMBER(Regressions!E67),ROUND(Regressions!E67, 1), NA())</f>
        <v>#N/A</v>
      </c>
      <c r="F57" s="347" t="e">
        <f>IF(ISNUMBER(Regressions!F67),ROUND(Regressions!F67, 1), NA())</f>
        <v>#N/A</v>
      </c>
      <c r="G57" s="239" t="e">
        <f>IF(ISNUMBER(Regressions!G67),ROUND(Regressions!G67, 1), NA())</f>
        <v>#N/A</v>
      </c>
      <c r="H57" s="348" t="e">
        <f>IF(ISNUMBER(Regressions!H67),ROUND(Regressions!H67, 1), NA())</f>
        <v>#N/A</v>
      </c>
      <c r="I57" s="240" t="e">
        <f>IF(ISNUMBER(Regressions!I67),ROUND(Regressions!I67, 1), NA())</f>
        <v>#N/A</v>
      </c>
      <c r="J57" s="349" t="e">
        <f>IF(ISNUMBER(Regressions!K67),ROUND(Regressions!K67, 1), NA())</f>
        <v>#N/A</v>
      </c>
      <c r="K57" s="347" t="e">
        <f>IF(ISNUMBER(Regressions!L67),ROUND(Regressions!L67, 1), NA())</f>
        <v>#N/A</v>
      </c>
      <c r="L57" s="241" t="e">
        <f>IF(ISNUMBER(Regressions!M67),ROUND(Regressions!M67, 1), NA())</f>
        <v>#N/A</v>
      </c>
      <c r="M57" s="348" t="e">
        <f>IF(ISNUMBER(Regressions!N67),ROUND(Regressions!N67, 1), NA())</f>
        <v>#N/A</v>
      </c>
      <c r="N57" s="240" t="e">
        <f>IF(ISNUMBER(Regressions!O67),ROUND(Regressions!O67, 1), NA())</f>
        <v>#N/A</v>
      </c>
      <c r="O57" s="349" t="e">
        <f>IF(ISNUMBER(Regressions!Q67),ROUND(Regressions!Q67, 1), NA())</f>
        <v>#N/A</v>
      </c>
      <c r="P57" s="347" t="e">
        <f>IF(ISNUMBER(Regressions!R67),ROUND(Regressions!R67, 1), NA())</f>
        <v>#N/A</v>
      </c>
      <c r="Q57" s="218" t="e">
        <f>IF(ISNUMBER(Regressions!S67),ROUND(Regressions!S67, 1), NA())</f>
        <v>#N/A</v>
      </c>
      <c r="R57" s="348" t="e">
        <f>IF(ISNUMBER(Regressions!T67),ROUND(Regressions!T67, 1), NA())</f>
        <v>#N/A</v>
      </c>
      <c r="S57" s="240" t="e">
        <f>IF(ISNUMBER(Regressions!U67),ROUND(Regressions!U67, 1), NA())</f>
        <v>#N/A</v>
      </c>
    </row>
    <row xmlns:x14ac="http://schemas.microsoft.com/office/spreadsheetml/2009/9/ac" r="58" x14ac:dyDescent="0.2">
      <c r="A58" s="351" t="str">
        <f>IF(ISBLANK(Regressions!A68), " ", Regressions!A68)</f>
        <v>Russian Federation</v>
      </c>
      <c r="B58" s="352">
        <f>IF(ISBLANK(Regressions!B68), " ", Regressions!B68)</f>
        <v>2023</v>
      </c>
      <c r="C58" s="353" t="str">
        <f>IF(ISBLANK(Regressions!C68), " ", Regressions!C68)</f>
        <v>Urban</v>
      </c>
      <c r="D58" s="354">
        <f>IF(ISBLANK(Regressions!D68), " ", Regressions!D68)</f>
        <v>19528543.607153319</v>
      </c>
      <c r="E58" s="355" t="e">
        <f>IF(ISNUMBER(Regressions!E68),ROUND(Regressions!E68, 1), NA())</f>
        <v>#N/A</v>
      </c>
      <c r="F58" s="356" t="e">
        <f>IF(ISNUMBER(Regressions!F68),ROUND(Regressions!F68, 1), NA())</f>
        <v>#N/A</v>
      </c>
      <c r="G58" s="357" t="e">
        <f>IF(ISNUMBER(Regressions!G68),ROUND(Regressions!G68, 1), NA())</f>
        <v>#N/A</v>
      </c>
      <c r="H58" s="358" t="e">
        <f>IF(ISNUMBER(Regressions!H68),ROUND(Regressions!H68, 1), NA())</f>
        <v>#N/A</v>
      </c>
      <c r="I58" s="359" t="e">
        <f>IF(ISNUMBER(Regressions!I68),ROUND(Regressions!I68, 1), NA())</f>
        <v>#N/A</v>
      </c>
      <c r="J58" s="360" t="e">
        <f>IF(ISNUMBER(Regressions!K68),ROUND(Regressions!K68, 1), NA())</f>
        <v>#N/A</v>
      </c>
      <c r="K58" s="356" t="e">
        <f>IF(ISNUMBER(Regressions!L68),ROUND(Regressions!L68, 1), NA())</f>
        <v>#N/A</v>
      </c>
      <c r="L58" s="361" t="e">
        <f>IF(ISNUMBER(Regressions!M68),ROUND(Regressions!M68, 1), NA())</f>
        <v>#N/A</v>
      </c>
      <c r="M58" s="358" t="e">
        <f>IF(ISNUMBER(Regressions!N68),ROUND(Regressions!N68, 1), NA())</f>
        <v>#N/A</v>
      </c>
      <c r="N58" s="359" t="e">
        <f>IF(ISNUMBER(Regressions!O68),ROUND(Regressions!O68, 1), NA())</f>
        <v>#N/A</v>
      </c>
      <c r="O58" s="360" t="e">
        <f>IF(ISNUMBER(Regressions!Q68),ROUND(Regressions!Q68, 1), NA())</f>
        <v>#N/A</v>
      </c>
      <c r="P58" s="356" t="e">
        <f>IF(ISNUMBER(Regressions!R68),ROUND(Regressions!R68, 1), NA())</f>
        <v>#N/A</v>
      </c>
      <c r="Q58" s="362" t="e">
        <f>IF(ISNUMBER(Regressions!S68),ROUND(Regressions!S68, 1), NA())</f>
        <v>#N/A</v>
      </c>
      <c r="R58" s="358" t="e">
        <f>IF(ISNUMBER(Regressions!T68),ROUND(Regressions!T68, 1), NA())</f>
        <v>#N/A</v>
      </c>
      <c r="S58" s="359" t="e">
        <f>IF(ISNUMBER(Regressions!U68),ROUND(Regressions!U68, 1), NA())</f>
        <v>#N/A</v>
      </c>
    </row>
    <row xmlns:x14ac="http://schemas.microsoft.com/office/spreadsheetml/2009/9/ac" r="59" hidden="true" x14ac:dyDescent="0.2">
      <c r="A59" s="344" t="str">
        <f>IF(ISBLANK(Regressions!A69), " ", Regressions!A69)</f>
        <v>Russian Federation</v>
      </c>
      <c r="B59" s="345">
        <f>IF(ISBLANK(Regressions!B69), " ", Regressions!B69)</f>
        <v>2024</v>
      </c>
      <c r="C59" s="350" t="str">
        <f>IF(ISBLANK(Regressions!C69), " ", Regressions!C69)</f>
        <v>Urban</v>
      </c>
      <c r="D59" s="346" t="str">
        <f>IF(ISBLANK(Regressions!D69), " ", Regressions!D69)</f>
        <v> </v>
      </c>
      <c r="E59" s="217" t="e">
        <f>IF(ISNUMBER(Regressions!E69),ROUND(Regressions!E69, 1), NA())</f>
        <v>#N/A</v>
      </c>
      <c r="F59" s="347" t="e">
        <f>IF(ISNUMBER(Regressions!F69),ROUND(Regressions!F69, 1), NA())</f>
        <v>#N/A</v>
      </c>
      <c r="G59" s="239" t="e">
        <f>IF(ISNUMBER(Regressions!G69),ROUND(Regressions!G69, 1), NA())</f>
        <v>#N/A</v>
      </c>
      <c r="H59" s="348" t="e">
        <f>IF(ISNUMBER(Regressions!H69),ROUND(Regressions!H69, 1), NA())</f>
        <v>#N/A</v>
      </c>
      <c r="I59" s="240" t="e">
        <f>IF(ISNUMBER(Regressions!I69),ROUND(Regressions!I69, 1), NA())</f>
        <v>#N/A</v>
      </c>
      <c r="J59" s="349" t="e">
        <f>IF(ISNUMBER(Regressions!K69),ROUND(Regressions!K69, 1), NA())</f>
        <v>#N/A</v>
      </c>
      <c r="K59" s="347" t="e">
        <f>IF(ISNUMBER(Regressions!L69),ROUND(Regressions!L69, 1), NA())</f>
        <v>#N/A</v>
      </c>
      <c r="L59" s="241" t="e">
        <f>IF(ISNUMBER(Regressions!M69),ROUND(Regressions!M69, 1), NA())</f>
        <v>#N/A</v>
      </c>
      <c r="M59" s="348" t="e">
        <f>IF(ISNUMBER(Regressions!N69),ROUND(Regressions!N69, 1), NA())</f>
        <v>#N/A</v>
      </c>
      <c r="N59" s="240" t="e">
        <f>IF(ISNUMBER(Regressions!O69),ROUND(Regressions!O69, 1), NA())</f>
        <v>#N/A</v>
      </c>
      <c r="O59" s="349" t="e">
        <f>IF(ISNUMBER(Regressions!Q69),ROUND(Regressions!Q69, 1), NA())</f>
        <v>#N/A</v>
      </c>
      <c r="P59" s="347" t="e">
        <f>IF(ISNUMBER(Regressions!R69),ROUND(Regressions!R69, 1), NA())</f>
        <v>#N/A</v>
      </c>
      <c r="Q59" s="218" t="e">
        <f>IF(ISNUMBER(Regressions!S69),ROUND(Regressions!S69, 1), NA())</f>
        <v>#N/A</v>
      </c>
      <c r="R59" s="348" t="e">
        <f>IF(ISNUMBER(Regressions!T69),ROUND(Regressions!T69, 1), NA())</f>
        <v>#N/A</v>
      </c>
      <c r="S59" s="240" t="e">
        <f>IF(ISNUMBER(Regressions!U69),ROUND(Regressions!U69, 1), NA())</f>
        <v>#N/A</v>
      </c>
    </row>
    <row xmlns:x14ac="http://schemas.microsoft.com/office/spreadsheetml/2009/9/ac" r="60" hidden="true" x14ac:dyDescent="0.2">
      <c r="A60" s="344" t="str">
        <f>IF(ISBLANK(Regressions!A70), " ", Regressions!A70)</f>
        <v>Russian Federation</v>
      </c>
      <c r="B60" s="345">
        <f>IF(ISBLANK(Regressions!B70), " ", Regressions!B70)</f>
        <v>2025</v>
      </c>
      <c r="C60" s="350" t="str">
        <f>IF(ISBLANK(Regressions!C70), " ", Regressions!C70)</f>
        <v>Urban</v>
      </c>
      <c r="D60" s="346" t="str">
        <f>IF(ISBLANK(Regressions!D70), " ", Regressions!D70)</f>
        <v> </v>
      </c>
      <c r="E60" s="217" t="e">
        <f>IF(ISNUMBER(Regressions!E70),ROUND(Regressions!E70, 1), NA())</f>
        <v>#N/A</v>
      </c>
      <c r="F60" s="347" t="e">
        <f>IF(ISNUMBER(Regressions!F70),ROUND(Regressions!F70, 1), NA())</f>
        <v>#N/A</v>
      </c>
      <c r="G60" s="239" t="e">
        <f>IF(ISNUMBER(Regressions!G70),ROUND(Regressions!G70, 1), NA())</f>
        <v>#N/A</v>
      </c>
      <c r="H60" s="348" t="e">
        <f>IF(ISNUMBER(Regressions!H70),ROUND(Regressions!H70, 1), NA())</f>
        <v>#N/A</v>
      </c>
      <c r="I60" s="240" t="e">
        <f>IF(ISNUMBER(Regressions!I70),ROUND(Regressions!I70, 1), NA())</f>
        <v>#N/A</v>
      </c>
      <c r="J60" s="349" t="e">
        <f>IF(ISNUMBER(Regressions!K70),ROUND(Regressions!K70, 1), NA())</f>
        <v>#N/A</v>
      </c>
      <c r="K60" s="347" t="e">
        <f>IF(ISNUMBER(Regressions!L70),ROUND(Regressions!L70, 1), NA())</f>
        <v>#N/A</v>
      </c>
      <c r="L60" s="241" t="e">
        <f>IF(ISNUMBER(Regressions!M70),ROUND(Regressions!M70, 1), NA())</f>
        <v>#N/A</v>
      </c>
      <c r="M60" s="348" t="e">
        <f>IF(ISNUMBER(Regressions!N70),ROUND(Regressions!N70, 1), NA())</f>
        <v>#N/A</v>
      </c>
      <c r="N60" s="240" t="e">
        <f>IF(ISNUMBER(Regressions!O70),ROUND(Regressions!O70, 1), NA())</f>
        <v>#N/A</v>
      </c>
      <c r="O60" s="349" t="e">
        <f>IF(ISNUMBER(Regressions!Q70),ROUND(Regressions!Q70, 1), NA())</f>
        <v>#N/A</v>
      </c>
      <c r="P60" s="347" t="e">
        <f>IF(ISNUMBER(Regressions!R70),ROUND(Regressions!R70, 1), NA())</f>
        <v>#N/A</v>
      </c>
      <c r="Q60" s="218" t="e">
        <f>IF(ISNUMBER(Regressions!S70),ROUND(Regressions!S70, 1), NA())</f>
        <v>#N/A</v>
      </c>
      <c r="R60" s="348" t="e">
        <f>IF(ISNUMBER(Regressions!T70),ROUND(Regressions!T70, 1), NA())</f>
        <v>#N/A</v>
      </c>
      <c r="S60" s="240" t="e">
        <f>IF(ISNUMBER(Regressions!U70),ROUND(Regressions!U70, 1), NA())</f>
        <v>#N/A</v>
      </c>
    </row>
    <row xmlns:x14ac="http://schemas.microsoft.com/office/spreadsheetml/2009/9/ac" r="61" hidden="true" x14ac:dyDescent="0.2">
      <c r="A61" s="344" t="str">
        <f>IF(ISBLANK(Regressions!A71), " ", Regressions!A71)</f>
        <v>Russian Federation</v>
      </c>
      <c r="B61" s="345">
        <f>IF(ISBLANK(Regressions!B71), " ", Regressions!B71)</f>
        <v>2026</v>
      </c>
      <c r="C61" s="350" t="str">
        <f>IF(ISBLANK(Regressions!C71), " ", Regressions!C71)</f>
        <v>Urban</v>
      </c>
      <c r="D61" s="346" t="str">
        <f>IF(ISBLANK(Regressions!D71), " ", Regressions!D71)</f>
        <v> </v>
      </c>
      <c r="E61" s="217" t="e">
        <f>IF(ISNUMBER(Regressions!E71),ROUND(Regressions!E71, 1), NA())</f>
        <v>#N/A</v>
      </c>
      <c r="F61" s="347" t="e">
        <f>IF(ISNUMBER(Regressions!F71),ROUND(Regressions!F71, 1), NA())</f>
        <v>#N/A</v>
      </c>
      <c r="G61" s="239" t="e">
        <f>IF(ISNUMBER(Regressions!G71),ROUND(Regressions!G71, 1), NA())</f>
        <v>#N/A</v>
      </c>
      <c r="H61" s="348" t="e">
        <f>IF(ISNUMBER(Regressions!H71),ROUND(Regressions!H71, 1), NA())</f>
        <v>#N/A</v>
      </c>
      <c r="I61" s="240" t="e">
        <f>IF(ISNUMBER(Regressions!I71),ROUND(Regressions!I71, 1), NA())</f>
        <v>#N/A</v>
      </c>
      <c r="J61" s="349" t="e">
        <f>IF(ISNUMBER(Regressions!K71),ROUND(Regressions!K71, 1), NA())</f>
        <v>#N/A</v>
      </c>
      <c r="K61" s="347" t="e">
        <f>IF(ISNUMBER(Regressions!L71),ROUND(Regressions!L71, 1), NA())</f>
        <v>#N/A</v>
      </c>
      <c r="L61" s="241" t="e">
        <f>IF(ISNUMBER(Regressions!M71),ROUND(Regressions!M71, 1), NA())</f>
        <v>#N/A</v>
      </c>
      <c r="M61" s="348" t="e">
        <f>IF(ISNUMBER(Regressions!N71),ROUND(Regressions!N71, 1), NA())</f>
        <v>#N/A</v>
      </c>
      <c r="N61" s="240" t="e">
        <f>IF(ISNUMBER(Regressions!O71),ROUND(Regressions!O71, 1), NA())</f>
        <v>#N/A</v>
      </c>
      <c r="O61" s="349" t="e">
        <f>IF(ISNUMBER(Regressions!Q71),ROUND(Regressions!Q71, 1), NA())</f>
        <v>#N/A</v>
      </c>
      <c r="P61" s="347" t="e">
        <f>IF(ISNUMBER(Regressions!R71),ROUND(Regressions!R71, 1), NA())</f>
        <v>#N/A</v>
      </c>
      <c r="Q61" s="218" t="e">
        <f>IF(ISNUMBER(Regressions!S71),ROUND(Regressions!S71, 1), NA())</f>
        <v>#N/A</v>
      </c>
      <c r="R61" s="348" t="e">
        <f>IF(ISNUMBER(Regressions!T71),ROUND(Regressions!T71, 1), NA())</f>
        <v>#N/A</v>
      </c>
      <c r="S61" s="240" t="e">
        <f>IF(ISNUMBER(Regressions!U71),ROUND(Regressions!U71, 1), NA())</f>
        <v>#N/A</v>
      </c>
    </row>
    <row xmlns:x14ac="http://schemas.microsoft.com/office/spreadsheetml/2009/9/ac" r="62" hidden="true" x14ac:dyDescent="0.2">
      <c r="A62" s="344" t="str">
        <f>IF(ISBLANK(Regressions!A72), " ", Regressions!A72)</f>
        <v>Russian Federation</v>
      </c>
      <c r="B62" s="345">
        <f>IF(ISBLANK(Regressions!B72), " ", Regressions!B72)</f>
        <v>2027</v>
      </c>
      <c r="C62" s="350" t="str">
        <f>IF(ISBLANK(Regressions!C72), " ", Regressions!C72)</f>
        <v>Urban</v>
      </c>
      <c r="D62" s="346" t="str">
        <f>IF(ISBLANK(Regressions!D72), " ", Regressions!D72)</f>
        <v> </v>
      </c>
      <c r="E62" s="217" t="e">
        <f>IF(ISNUMBER(Regressions!E72),ROUND(Regressions!E72, 1), NA())</f>
        <v>#N/A</v>
      </c>
      <c r="F62" s="347" t="e">
        <f>IF(ISNUMBER(Regressions!F72),ROUND(Regressions!F72, 1), NA())</f>
        <v>#N/A</v>
      </c>
      <c r="G62" s="239" t="e">
        <f>IF(ISNUMBER(Regressions!G72),ROUND(Regressions!G72, 1), NA())</f>
        <v>#N/A</v>
      </c>
      <c r="H62" s="348" t="e">
        <f>IF(ISNUMBER(Regressions!H72),ROUND(Regressions!H72, 1), NA())</f>
        <v>#N/A</v>
      </c>
      <c r="I62" s="240" t="e">
        <f>IF(ISNUMBER(Regressions!I72),ROUND(Regressions!I72, 1), NA())</f>
        <v>#N/A</v>
      </c>
      <c r="J62" s="349" t="e">
        <f>IF(ISNUMBER(Regressions!K72),ROUND(Regressions!K72, 1), NA())</f>
        <v>#N/A</v>
      </c>
      <c r="K62" s="347" t="e">
        <f>IF(ISNUMBER(Regressions!L72),ROUND(Regressions!L72, 1), NA())</f>
        <v>#N/A</v>
      </c>
      <c r="L62" s="241" t="e">
        <f>IF(ISNUMBER(Regressions!M72),ROUND(Regressions!M72, 1), NA())</f>
        <v>#N/A</v>
      </c>
      <c r="M62" s="348" t="e">
        <f>IF(ISNUMBER(Regressions!N72),ROUND(Regressions!N72, 1), NA())</f>
        <v>#N/A</v>
      </c>
      <c r="N62" s="240" t="e">
        <f>IF(ISNUMBER(Regressions!O72),ROUND(Regressions!O72, 1), NA())</f>
        <v>#N/A</v>
      </c>
      <c r="O62" s="349" t="e">
        <f>IF(ISNUMBER(Regressions!Q72),ROUND(Regressions!Q72, 1), NA())</f>
        <v>#N/A</v>
      </c>
      <c r="P62" s="347" t="e">
        <f>IF(ISNUMBER(Regressions!R72),ROUND(Regressions!R72, 1), NA())</f>
        <v>#N/A</v>
      </c>
      <c r="Q62" s="218" t="e">
        <f>IF(ISNUMBER(Regressions!S72),ROUND(Regressions!S72, 1), NA())</f>
        <v>#N/A</v>
      </c>
      <c r="R62" s="348" t="e">
        <f>IF(ISNUMBER(Regressions!T72),ROUND(Regressions!T72, 1), NA())</f>
        <v>#N/A</v>
      </c>
      <c r="S62" s="240" t="e">
        <f>IF(ISNUMBER(Regressions!U72),ROUND(Regressions!U72, 1), NA())</f>
        <v>#N/A</v>
      </c>
    </row>
    <row xmlns:x14ac="http://schemas.microsoft.com/office/spreadsheetml/2009/9/ac" r="63" hidden="true" x14ac:dyDescent="0.2">
      <c r="A63" s="344" t="str">
        <f>IF(ISBLANK(Regressions!A73), " ", Regressions!A73)</f>
        <v>Russian Federation</v>
      </c>
      <c r="B63" s="345">
        <f>IF(ISBLANK(Regressions!B73), " ", Regressions!B73)</f>
        <v>2028</v>
      </c>
      <c r="C63" s="350" t="str">
        <f>IF(ISBLANK(Regressions!C73), " ", Regressions!C73)</f>
        <v>Urban</v>
      </c>
      <c r="D63" s="346" t="str">
        <f>IF(ISBLANK(Regressions!D73), " ", Regressions!D73)</f>
        <v> </v>
      </c>
      <c r="E63" s="217" t="e">
        <f>IF(ISNUMBER(Regressions!E73),ROUND(Regressions!E73, 1), NA())</f>
        <v>#N/A</v>
      </c>
      <c r="F63" s="347" t="e">
        <f>IF(ISNUMBER(Regressions!F73),ROUND(Regressions!F73, 1), NA())</f>
        <v>#N/A</v>
      </c>
      <c r="G63" s="239" t="e">
        <f>IF(ISNUMBER(Regressions!G73),ROUND(Regressions!G73, 1), NA())</f>
        <v>#N/A</v>
      </c>
      <c r="H63" s="348" t="e">
        <f>IF(ISNUMBER(Regressions!H73),ROUND(Regressions!H73, 1), NA())</f>
        <v>#N/A</v>
      </c>
      <c r="I63" s="240" t="e">
        <f>IF(ISNUMBER(Regressions!I73),ROUND(Regressions!I73, 1), NA())</f>
        <v>#N/A</v>
      </c>
      <c r="J63" s="349" t="e">
        <f>IF(ISNUMBER(Regressions!K73),ROUND(Regressions!K73, 1), NA())</f>
        <v>#N/A</v>
      </c>
      <c r="K63" s="347" t="e">
        <f>IF(ISNUMBER(Regressions!L73),ROUND(Regressions!L73, 1), NA())</f>
        <v>#N/A</v>
      </c>
      <c r="L63" s="241" t="e">
        <f>IF(ISNUMBER(Regressions!M73),ROUND(Regressions!M73, 1), NA())</f>
        <v>#N/A</v>
      </c>
      <c r="M63" s="348" t="e">
        <f>IF(ISNUMBER(Regressions!N73),ROUND(Regressions!N73, 1), NA())</f>
        <v>#N/A</v>
      </c>
      <c r="N63" s="240" t="e">
        <f>IF(ISNUMBER(Regressions!O73),ROUND(Regressions!O73, 1), NA())</f>
        <v>#N/A</v>
      </c>
      <c r="O63" s="349" t="e">
        <f>IF(ISNUMBER(Regressions!Q73),ROUND(Regressions!Q73, 1), NA())</f>
        <v>#N/A</v>
      </c>
      <c r="P63" s="347" t="e">
        <f>IF(ISNUMBER(Regressions!R73),ROUND(Regressions!R73, 1), NA())</f>
        <v>#N/A</v>
      </c>
      <c r="Q63" s="218" t="e">
        <f>IF(ISNUMBER(Regressions!S73),ROUND(Regressions!S73, 1), NA())</f>
        <v>#N/A</v>
      </c>
      <c r="R63" s="348" t="e">
        <f>IF(ISNUMBER(Regressions!T73),ROUND(Regressions!T73, 1), NA())</f>
        <v>#N/A</v>
      </c>
      <c r="S63" s="240" t="e">
        <f>IF(ISNUMBER(Regressions!U73),ROUND(Regressions!U73, 1), NA())</f>
        <v>#N/A</v>
      </c>
    </row>
    <row xmlns:x14ac="http://schemas.microsoft.com/office/spreadsheetml/2009/9/ac" r="64" hidden="true" x14ac:dyDescent="0.2">
      <c r="A64" s="344" t="str">
        <f>IF(ISBLANK(Regressions!A74), " ", Regressions!A74)</f>
        <v>Russian Federation</v>
      </c>
      <c r="B64" s="345">
        <f>IF(ISBLANK(Regressions!B74), " ", Regressions!B74)</f>
        <v>2029</v>
      </c>
      <c r="C64" s="350" t="str">
        <f>IF(ISBLANK(Regressions!C74), " ", Regressions!C74)</f>
        <v>Urban</v>
      </c>
      <c r="D64" s="346" t="str">
        <f>IF(ISBLANK(Regressions!D74), " ", Regressions!D74)</f>
        <v> </v>
      </c>
      <c r="E64" s="217" t="e">
        <f>IF(ISNUMBER(Regressions!E74),ROUND(Regressions!E74, 1), NA())</f>
        <v>#N/A</v>
      </c>
      <c r="F64" s="347" t="e">
        <f>IF(ISNUMBER(Regressions!F74),ROUND(Regressions!F74, 1), NA())</f>
        <v>#N/A</v>
      </c>
      <c r="G64" s="239" t="e">
        <f>IF(ISNUMBER(Regressions!G74),ROUND(Regressions!G74, 1), NA())</f>
        <v>#N/A</v>
      </c>
      <c r="H64" s="348" t="e">
        <f>IF(ISNUMBER(Regressions!H74),ROUND(Regressions!H74, 1), NA())</f>
        <v>#N/A</v>
      </c>
      <c r="I64" s="240" t="e">
        <f>IF(ISNUMBER(Regressions!I74),ROUND(Regressions!I74, 1), NA())</f>
        <v>#N/A</v>
      </c>
      <c r="J64" s="349" t="e">
        <f>IF(ISNUMBER(Regressions!K74),ROUND(Regressions!K74, 1), NA())</f>
        <v>#N/A</v>
      </c>
      <c r="K64" s="347" t="e">
        <f>IF(ISNUMBER(Regressions!L74),ROUND(Regressions!L74, 1), NA())</f>
        <v>#N/A</v>
      </c>
      <c r="L64" s="241" t="e">
        <f>IF(ISNUMBER(Regressions!M74),ROUND(Regressions!M74, 1), NA())</f>
        <v>#N/A</v>
      </c>
      <c r="M64" s="348" t="e">
        <f>IF(ISNUMBER(Regressions!N74),ROUND(Regressions!N74, 1), NA())</f>
        <v>#N/A</v>
      </c>
      <c r="N64" s="240" t="e">
        <f>IF(ISNUMBER(Regressions!O74),ROUND(Regressions!O74, 1), NA())</f>
        <v>#N/A</v>
      </c>
      <c r="O64" s="349" t="e">
        <f>IF(ISNUMBER(Regressions!Q74),ROUND(Regressions!Q74, 1), NA())</f>
        <v>#N/A</v>
      </c>
      <c r="P64" s="347" t="e">
        <f>IF(ISNUMBER(Regressions!R74),ROUND(Regressions!R74, 1), NA())</f>
        <v>#N/A</v>
      </c>
      <c r="Q64" s="218" t="e">
        <f>IF(ISNUMBER(Regressions!S74),ROUND(Regressions!S74, 1), NA())</f>
        <v>#N/A</v>
      </c>
      <c r="R64" s="348" t="e">
        <f>IF(ISNUMBER(Regressions!T74),ROUND(Regressions!T74, 1), NA())</f>
        <v>#N/A</v>
      </c>
      <c r="S64" s="240" t="e">
        <f>IF(ISNUMBER(Regressions!U74),ROUND(Regressions!U74, 1), NA())</f>
        <v>#N/A</v>
      </c>
    </row>
    <row xmlns:x14ac="http://schemas.microsoft.com/office/spreadsheetml/2009/9/ac" r="65" hidden="true" x14ac:dyDescent="0.2">
      <c r="A65" s="344" t="str">
        <f>IF(ISBLANK(Regressions!A75), " ", Regressions!A75)</f>
        <v>Russian Federation</v>
      </c>
      <c r="B65" s="345">
        <f>IF(ISBLANK(Regressions!B75), " ", Regressions!B75)</f>
        <v>2030</v>
      </c>
      <c r="C65" s="350" t="str">
        <f>IF(ISBLANK(Regressions!C75), " ", Regressions!C75)</f>
        <v>Urban</v>
      </c>
      <c r="D65" s="346" t="str">
        <f>IF(ISBLANK(Regressions!D75), " ", Regressions!D75)</f>
        <v> </v>
      </c>
      <c r="E65" s="217" t="e">
        <f>IF(ISNUMBER(Regressions!E75),ROUND(Regressions!E75, 1), NA())</f>
        <v>#N/A</v>
      </c>
      <c r="F65" s="347" t="e">
        <f>IF(ISNUMBER(Regressions!F75),ROUND(Regressions!F75, 1), NA())</f>
        <v>#N/A</v>
      </c>
      <c r="G65" s="239" t="e">
        <f>IF(ISNUMBER(Regressions!G75),ROUND(Regressions!G75, 1), NA())</f>
        <v>#N/A</v>
      </c>
      <c r="H65" s="348" t="e">
        <f>IF(ISNUMBER(Regressions!H75),ROUND(Regressions!H75, 1), NA())</f>
        <v>#N/A</v>
      </c>
      <c r="I65" s="240" t="e">
        <f>IF(ISNUMBER(Regressions!I75),ROUND(Regressions!I75, 1), NA())</f>
        <v>#N/A</v>
      </c>
      <c r="J65" s="349" t="e">
        <f>IF(ISNUMBER(Regressions!K75),ROUND(Regressions!K75, 1), NA())</f>
        <v>#N/A</v>
      </c>
      <c r="K65" s="347" t="e">
        <f>IF(ISNUMBER(Regressions!L75),ROUND(Regressions!L75, 1), NA())</f>
        <v>#N/A</v>
      </c>
      <c r="L65" s="241" t="e">
        <f>IF(ISNUMBER(Regressions!M75),ROUND(Regressions!M75, 1), NA())</f>
        <v>#N/A</v>
      </c>
      <c r="M65" s="348" t="e">
        <f>IF(ISNUMBER(Regressions!N75),ROUND(Regressions!N75, 1), NA())</f>
        <v>#N/A</v>
      </c>
      <c r="N65" s="240" t="e">
        <f>IF(ISNUMBER(Regressions!O75),ROUND(Regressions!O75, 1), NA())</f>
        <v>#N/A</v>
      </c>
      <c r="O65" s="349" t="e">
        <f>IF(ISNUMBER(Regressions!Q75),ROUND(Regressions!Q75, 1), NA())</f>
        <v>#N/A</v>
      </c>
      <c r="P65" s="347" t="e">
        <f>IF(ISNUMBER(Regressions!R75),ROUND(Regressions!R75, 1), NA())</f>
        <v>#N/A</v>
      </c>
      <c r="Q65" s="218" t="e">
        <f>IF(ISNUMBER(Regressions!S75),ROUND(Regressions!S75, 1), NA())</f>
        <v>#N/A</v>
      </c>
      <c r="R65" s="348" t="e">
        <f>IF(ISNUMBER(Regressions!T75),ROUND(Regressions!T75, 1), NA())</f>
        <v>#N/A</v>
      </c>
      <c r="S65" s="240" t="e">
        <f>IF(ISNUMBER(Regressions!U75),ROUND(Regressions!U75, 1), NA())</f>
        <v>#N/A</v>
      </c>
    </row>
    <row xmlns:x14ac="http://schemas.microsoft.com/office/spreadsheetml/2009/9/ac" r="66" x14ac:dyDescent="0.2">
      <c r="A66" s="344" t="str">
        <f>IF(ISBLANK(Regressions!A76), " ", Regressions!A76)</f>
        <v>Russian Federation</v>
      </c>
      <c r="B66" s="345">
        <f>IF(ISBLANK(Regressions!B76), " ", Regressions!B76)</f>
        <v>2000</v>
      </c>
      <c r="C66" s="350" t="str">
        <f>IF(ISBLANK(Regressions!C76), " ", Regressions!C76)</f>
        <v>Rural</v>
      </c>
      <c r="D66" s="346">
        <f>IF(ISBLANK(Regressions!D76), " ", Regressions!D76)</f>
        <v>7617016.5571217351</v>
      </c>
      <c r="E66" s="217" t="e">
        <f>IF(ISNUMBER(Regressions!E76),ROUND(Regressions!E76, 1), NA())</f>
        <v>#N/A</v>
      </c>
      <c r="F66" s="347" t="e">
        <f>IF(ISNUMBER(Regressions!F76),ROUND(Regressions!F76, 1), NA())</f>
        <v>#N/A</v>
      </c>
      <c r="G66" s="239" t="e">
        <f>IF(ISNUMBER(Regressions!G76),ROUND(Regressions!G76, 1), NA())</f>
        <v>#N/A</v>
      </c>
      <c r="H66" s="348" t="e">
        <f>IF(ISNUMBER(Regressions!H76),ROUND(Regressions!H76, 1), NA())</f>
        <v>#N/A</v>
      </c>
      <c r="I66" s="240" t="e">
        <f>IF(ISNUMBER(Regressions!I76),ROUND(Regressions!I76, 1), NA())</f>
        <v>#N/A</v>
      </c>
      <c r="J66" s="349" t="e">
        <f>IF(ISNUMBER(Regressions!K76),ROUND(Regressions!K76, 1), NA())</f>
        <v>#N/A</v>
      </c>
      <c r="K66" s="347" t="e">
        <f>IF(ISNUMBER(Regressions!L76),ROUND(Regressions!L76, 1), NA())</f>
        <v>#N/A</v>
      </c>
      <c r="L66" s="241" t="e">
        <f>IF(ISNUMBER(Regressions!M76),ROUND(Regressions!M76, 1), NA())</f>
        <v>#N/A</v>
      </c>
      <c r="M66" s="348" t="e">
        <f>IF(ISNUMBER(Regressions!N76),ROUND(Regressions!N76, 1), NA())</f>
        <v>#N/A</v>
      </c>
      <c r="N66" s="240" t="e">
        <f>IF(ISNUMBER(Regressions!O76),ROUND(Regressions!O76, 1), NA())</f>
        <v>#N/A</v>
      </c>
      <c r="O66" s="349" t="e">
        <f>IF(ISNUMBER(Regressions!Q76),ROUND(Regressions!Q76, 1), NA())</f>
        <v>#N/A</v>
      </c>
      <c r="P66" s="347" t="e">
        <f>IF(ISNUMBER(Regressions!R76),ROUND(Regressions!R76, 1), NA())</f>
        <v>#N/A</v>
      </c>
      <c r="Q66" s="218" t="e">
        <f>IF(ISNUMBER(Regressions!S76),ROUND(Regressions!S76, 1), NA())</f>
        <v>#N/A</v>
      </c>
      <c r="R66" s="348" t="e">
        <f>IF(ISNUMBER(Regressions!T76),ROUND(Regressions!T76, 1), NA())</f>
        <v>#N/A</v>
      </c>
      <c r="S66" s="240" t="e">
        <f>IF(ISNUMBER(Regressions!U76),ROUND(Regressions!U76, 1), NA())</f>
        <v>#N/A</v>
      </c>
    </row>
    <row xmlns:x14ac="http://schemas.microsoft.com/office/spreadsheetml/2009/9/ac" r="67" x14ac:dyDescent="0.2">
      <c r="A67" s="344" t="str">
        <f>IF(ISBLANK(Regressions!A77), " ", Regressions!A77)</f>
        <v>Russian Federation</v>
      </c>
      <c r="B67" s="345">
        <f>IF(ISBLANK(Regressions!B77), " ", Regressions!B77)</f>
        <v>2001</v>
      </c>
      <c r="C67" s="350" t="str">
        <f>IF(ISBLANK(Regressions!C77), " ", Regressions!C77)</f>
        <v>Rural</v>
      </c>
      <c r="D67" s="346">
        <f>IF(ISBLANK(Regressions!D77), " ", Regressions!D77)</f>
        <v>7287073.3449261477</v>
      </c>
      <c r="E67" s="217" t="e">
        <f>IF(ISNUMBER(Regressions!E77),ROUND(Regressions!E77, 1), NA())</f>
        <v>#N/A</v>
      </c>
      <c r="F67" s="347" t="e">
        <f>IF(ISNUMBER(Regressions!F77),ROUND(Regressions!F77, 1), NA())</f>
        <v>#N/A</v>
      </c>
      <c r="G67" s="239" t="e">
        <f>IF(ISNUMBER(Regressions!G77),ROUND(Regressions!G77, 1), NA())</f>
        <v>#N/A</v>
      </c>
      <c r="H67" s="348" t="e">
        <f>IF(ISNUMBER(Regressions!H77),ROUND(Regressions!H77, 1), NA())</f>
        <v>#N/A</v>
      </c>
      <c r="I67" s="240" t="e">
        <f>IF(ISNUMBER(Regressions!I77),ROUND(Regressions!I77, 1), NA())</f>
        <v>#N/A</v>
      </c>
      <c r="J67" s="349" t="e">
        <f>IF(ISNUMBER(Regressions!K77),ROUND(Regressions!K77, 1), NA())</f>
        <v>#N/A</v>
      </c>
      <c r="K67" s="347" t="e">
        <f>IF(ISNUMBER(Regressions!L77),ROUND(Regressions!L77, 1), NA())</f>
        <v>#N/A</v>
      </c>
      <c r="L67" s="241" t="e">
        <f>IF(ISNUMBER(Regressions!M77),ROUND(Regressions!M77, 1), NA())</f>
        <v>#N/A</v>
      </c>
      <c r="M67" s="348" t="e">
        <f>IF(ISNUMBER(Regressions!N77),ROUND(Regressions!N77, 1), NA())</f>
        <v>#N/A</v>
      </c>
      <c r="N67" s="240" t="e">
        <f>IF(ISNUMBER(Regressions!O77),ROUND(Regressions!O77, 1), NA())</f>
        <v>#N/A</v>
      </c>
      <c r="O67" s="349" t="e">
        <f>IF(ISNUMBER(Regressions!Q77),ROUND(Regressions!Q77, 1), NA())</f>
        <v>#N/A</v>
      </c>
      <c r="P67" s="347" t="e">
        <f>IF(ISNUMBER(Regressions!R77),ROUND(Regressions!R77, 1), NA())</f>
        <v>#N/A</v>
      </c>
      <c r="Q67" s="218" t="e">
        <f>IF(ISNUMBER(Regressions!S77),ROUND(Regressions!S77, 1), NA())</f>
        <v>#N/A</v>
      </c>
      <c r="R67" s="348" t="e">
        <f>IF(ISNUMBER(Regressions!T77),ROUND(Regressions!T77, 1), NA())</f>
        <v>#N/A</v>
      </c>
      <c r="S67" s="240" t="e">
        <f>IF(ISNUMBER(Regressions!U77),ROUND(Regressions!U77, 1), NA())</f>
        <v>#N/A</v>
      </c>
    </row>
    <row xmlns:x14ac="http://schemas.microsoft.com/office/spreadsheetml/2009/9/ac" r="68" x14ac:dyDescent="0.2">
      <c r="A68" s="344" t="str">
        <f>IF(ISBLANK(Regressions!A78), " ", Regressions!A78)</f>
        <v>Russian Federation</v>
      </c>
      <c r="B68" s="345">
        <f>IF(ISBLANK(Regressions!B78), " ", Regressions!B78)</f>
        <v>2002</v>
      </c>
      <c r="C68" s="350" t="str">
        <f>IF(ISBLANK(Regressions!C78), " ", Regressions!C78)</f>
        <v>Rural</v>
      </c>
      <c r="D68" s="346">
        <f>IF(ISBLANK(Regressions!D78), " ", Regressions!D78)</f>
        <v>6961884.9896118166</v>
      </c>
      <c r="E68" s="217" t="e">
        <f>IF(ISNUMBER(Regressions!E78),ROUND(Regressions!E78, 1), NA())</f>
        <v>#N/A</v>
      </c>
      <c r="F68" s="347" t="e">
        <f>IF(ISNUMBER(Regressions!F78),ROUND(Regressions!F78, 1), NA())</f>
        <v>#N/A</v>
      </c>
      <c r="G68" s="239" t="e">
        <f>IF(ISNUMBER(Regressions!G78),ROUND(Regressions!G78, 1), NA())</f>
        <v>#N/A</v>
      </c>
      <c r="H68" s="348" t="e">
        <f>IF(ISNUMBER(Regressions!H78),ROUND(Regressions!H78, 1), NA())</f>
        <v>#N/A</v>
      </c>
      <c r="I68" s="240" t="e">
        <f>IF(ISNUMBER(Regressions!I78),ROUND(Regressions!I78, 1), NA())</f>
        <v>#N/A</v>
      </c>
      <c r="J68" s="349" t="e">
        <f>IF(ISNUMBER(Regressions!K78),ROUND(Regressions!K78, 1), NA())</f>
        <v>#N/A</v>
      </c>
      <c r="K68" s="347" t="e">
        <f>IF(ISNUMBER(Regressions!L78),ROUND(Regressions!L78, 1), NA())</f>
        <v>#N/A</v>
      </c>
      <c r="L68" s="241" t="e">
        <f>IF(ISNUMBER(Regressions!M78),ROUND(Regressions!M78, 1), NA())</f>
        <v>#N/A</v>
      </c>
      <c r="M68" s="348" t="e">
        <f>IF(ISNUMBER(Regressions!N78),ROUND(Regressions!N78, 1), NA())</f>
        <v>#N/A</v>
      </c>
      <c r="N68" s="240" t="e">
        <f>IF(ISNUMBER(Regressions!O78),ROUND(Regressions!O78, 1), NA())</f>
        <v>#N/A</v>
      </c>
      <c r="O68" s="349" t="e">
        <f>IF(ISNUMBER(Regressions!Q78),ROUND(Regressions!Q78, 1), NA())</f>
        <v>#N/A</v>
      </c>
      <c r="P68" s="347" t="e">
        <f>IF(ISNUMBER(Regressions!R78),ROUND(Regressions!R78, 1), NA())</f>
        <v>#N/A</v>
      </c>
      <c r="Q68" s="218" t="e">
        <f>IF(ISNUMBER(Regressions!S78),ROUND(Regressions!S78, 1), NA())</f>
        <v>#N/A</v>
      </c>
      <c r="R68" s="348" t="e">
        <f>IF(ISNUMBER(Regressions!T78),ROUND(Regressions!T78, 1), NA())</f>
        <v>#N/A</v>
      </c>
      <c r="S68" s="240" t="e">
        <f>IF(ISNUMBER(Regressions!U78),ROUND(Regressions!U78, 1), NA())</f>
        <v>#N/A</v>
      </c>
    </row>
    <row xmlns:x14ac="http://schemas.microsoft.com/office/spreadsheetml/2009/9/ac" r="69" x14ac:dyDescent="0.2">
      <c r="A69" s="344" t="str">
        <f>IF(ISBLANK(Regressions!A79), " ", Regressions!A79)</f>
        <v>Russian Federation</v>
      </c>
      <c r="B69" s="345">
        <f>IF(ISBLANK(Regressions!B79), " ", Regressions!B79)</f>
        <v>2003</v>
      </c>
      <c r="C69" s="350" t="str">
        <f>IF(ISBLANK(Regressions!C79), " ", Regressions!C79)</f>
        <v>Rural</v>
      </c>
      <c r="D69" s="346">
        <f>IF(ISBLANK(Regressions!D79), " ", Regressions!D79)</f>
        <v>6614043.2143438719</v>
      </c>
      <c r="E69" s="217" t="e">
        <f>IF(ISNUMBER(Regressions!E79),ROUND(Regressions!E79, 1), NA())</f>
        <v>#N/A</v>
      </c>
      <c r="F69" s="347" t="e">
        <f>IF(ISNUMBER(Regressions!F79),ROUND(Regressions!F79, 1), NA())</f>
        <v>#N/A</v>
      </c>
      <c r="G69" s="239" t="e">
        <f>IF(ISNUMBER(Regressions!G79),ROUND(Regressions!G79, 1), NA())</f>
        <v>#N/A</v>
      </c>
      <c r="H69" s="348" t="e">
        <f>IF(ISNUMBER(Regressions!H79),ROUND(Regressions!H79, 1), NA())</f>
        <v>#N/A</v>
      </c>
      <c r="I69" s="240" t="e">
        <f>IF(ISNUMBER(Regressions!I79),ROUND(Regressions!I79, 1), NA())</f>
        <v>#N/A</v>
      </c>
      <c r="J69" s="349" t="e">
        <f>IF(ISNUMBER(Regressions!K79),ROUND(Regressions!K79, 1), NA())</f>
        <v>#N/A</v>
      </c>
      <c r="K69" s="347" t="e">
        <f>IF(ISNUMBER(Regressions!L79),ROUND(Regressions!L79, 1), NA())</f>
        <v>#N/A</v>
      </c>
      <c r="L69" s="241" t="e">
        <f>IF(ISNUMBER(Regressions!M79),ROUND(Regressions!M79, 1), NA())</f>
        <v>#N/A</v>
      </c>
      <c r="M69" s="348" t="e">
        <f>IF(ISNUMBER(Regressions!N79),ROUND(Regressions!N79, 1), NA())</f>
        <v>#N/A</v>
      </c>
      <c r="N69" s="240" t="e">
        <f>IF(ISNUMBER(Regressions!O79),ROUND(Regressions!O79, 1), NA())</f>
        <v>#N/A</v>
      </c>
      <c r="O69" s="349" t="e">
        <f>IF(ISNUMBER(Regressions!Q79),ROUND(Regressions!Q79, 1), NA())</f>
        <v>#N/A</v>
      </c>
      <c r="P69" s="347" t="e">
        <f>IF(ISNUMBER(Regressions!R79),ROUND(Regressions!R79, 1), NA())</f>
        <v>#N/A</v>
      </c>
      <c r="Q69" s="218" t="e">
        <f>IF(ISNUMBER(Regressions!S79),ROUND(Regressions!S79, 1), NA())</f>
        <v>#N/A</v>
      </c>
      <c r="R69" s="348" t="e">
        <f>IF(ISNUMBER(Regressions!T79),ROUND(Regressions!T79, 1), NA())</f>
        <v>#N/A</v>
      </c>
      <c r="S69" s="240" t="e">
        <f>IF(ISNUMBER(Regressions!U79),ROUND(Regressions!U79, 1), NA())</f>
        <v>#N/A</v>
      </c>
    </row>
    <row xmlns:x14ac="http://schemas.microsoft.com/office/spreadsheetml/2009/9/ac" r="70" x14ac:dyDescent="0.2">
      <c r="A70" s="344" t="str">
        <f>IF(ISBLANK(Regressions!A80), " ", Regressions!A80)</f>
        <v>Russian Federation</v>
      </c>
      <c r="B70" s="345">
        <f>IF(ISBLANK(Regressions!B80), " ", Regressions!B80)</f>
        <v>2004</v>
      </c>
      <c r="C70" s="350" t="str">
        <f>IF(ISBLANK(Regressions!C80), " ", Regressions!C80)</f>
        <v>Rural</v>
      </c>
      <c r="D70" s="346">
        <f>IF(ISBLANK(Regressions!D80), " ", Regressions!D80)</f>
        <v>6968693.7175305169</v>
      </c>
      <c r="E70" s="217" t="e">
        <f>IF(ISNUMBER(Regressions!E80),ROUND(Regressions!E80, 1), NA())</f>
        <v>#N/A</v>
      </c>
      <c r="F70" s="347" t="e">
        <f>IF(ISNUMBER(Regressions!F80),ROUND(Regressions!F80, 1), NA())</f>
        <v>#N/A</v>
      </c>
      <c r="G70" s="239" t="e">
        <f>IF(ISNUMBER(Regressions!G80),ROUND(Regressions!G80, 1), NA())</f>
        <v>#N/A</v>
      </c>
      <c r="H70" s="348" t="e">
        <f>IF(ISNUMBER(Regressions!H80),ROUND(Regressions!H80, 1), NA())</f>
        <v>#N/A</v>
      </c>
      <c r="I70" s="240" t="e">
        <f>IF(ISNUMBER(Regressions!I80),ROUND(Regressions!I80, 1), NA())</f>
        <v>#N/A</v>
      </c>
      <c r="J70" s="349" t="e">
        <f>IF(ISNUMBER(Regressions!K80),ROUND(Regressions!K80, 1), NA())</f>
        <v>#N/A</v>
      </c>
      <c r="K70" s="347" t="e">
        <f>IF(ISNUMBER(Regressions!L80),ROUND(Regressions!L80, 1), NA())</f>
        <v>#N/A</v>
      </c>
      <c r="L70" s="241" t="e">
        <f>IF(ISNUMBER(Regressions!M80),ROUND(Regressions!M80, 1), NA())</f>
        <v>#N/A</v>
      </c>
      <c r="M70" s="348" t="e">
        <f>IF(ISNUMBER(Regressions!N80),ROUND(Regressions!N80, 1), NA())</f>
        <v>#N/A</v>
      </c>
      <c r="N70" s="240" t="e">
        <f>IF(ISNUMBER(Regressions!O80),ROUND(Regressions!O80, 1), NA())</f>
        <v>#N/A</v>
      </c>
      <c r="O70" s="349" t="e">
        <f>IF(ISNUMBER(Regressions!Q80),ROUND(Regressions!Q80, 1), NA())</f>
        <v>#N/A</v>
      </c>
      <c r="P70" s="347" t="e">
        <f>IF(ISNUMBER(Regressions!R80),ROUND(Regressions!R80, 1), NA())</f>
        <v>#N/A</v>
      </c>
      <c r="Q70" s="218" t="e">
        <f>IF(ISNUMBER(Regressions!S80),ROUND(Regressions!S80, 1), NA())</f>
        <v>#N/A</v>
      </c>
      <c r="R70" s="348" t="e">
        <f>IF(ISNUMBER(Regressions!T80),ROUND(Regressions!T80, 1), NA())</f>
        <v>#N/A</v>
      </c>
      <c r="S70" s="240" t="e">
        <f>IF(ISNUMBER(Regressions!U80),ROUND(Regressions!U80, 1), NA())</f>
        <v>#N/A</v>
      </c>
    </row>
    <row xmlns:x14ac="http://schemas.microsoft.com/office/spreadsheetml/2009/9/ac" r="71" x14ac:dyDescent="0.2">
      <c r="A71" s="344" t="str">
        <f>IF(ISBLANK(Regressions!A81), " ", Regressions!A81)</f>
        <v>Russian Federation</v>
      </c>
      <c r="B71" s="345">
        <f>IF(ISBLANK(Regressions!B81), " ", Regressions!B81)</f>
        <v>2005</v>
      </c>
      <c r="C71" s="350" t="str">
        <f>IF(ISBLANK(Regressions!C81), " ", Regressions!C81)</f>
        <v>Rural</v>
      </c>
      <c r="D71" s="346">
        <f>IF(ISBLANK(Regressions!D81), " ", Regressions!D81)</f>
        <v>6651167.9800033569</v>
      </c>
      <c r="E71" s="217" t="e">
        <f>IF(ISNUMBER(Regressions!E81),ROUND(Regressions!E81, 1), NA())</f>
        <v>#N/A</v>
      </c>
      <c r="F71" s="347" t="e">
        <f>IF(ISNUMBER(Regressions!F81),ROUND(Regressions!F81, 1), NA())</f>
        <v>#N/A</v>
      </c>
      <c r="G71" s="239" t="e">
        <f>IF(ISNUMBER(Regressions!G81),ROUND(Regressions!G81, 1), NA())</f>
        <v>#N/A</v>
      </c>
      <c r="H71" s="348" t="e">
        <f>IF(ISNUMBER(Regressions!H81),ROUND(Regressions!H81, 1), NA())</f>
        <v>#N/A</v>
      </c>
      <c r="I71" s="240" t="e">
        <f>IF(ISNUMBER(Regressions!I81),ROUND(Regressions!I81, 1), NA())</f>
        <v>#N/A</v>
      </c>
      <c r="J71" s="349" t="e">
        <f>IF(ISNUMBER(Regressions!K81),ROUND(Regressions!K81, 1), NA())</f>
        <v>#N/A</v>
      </c>
      <c r="K71" s="347" t="e">
        <f>IF(ISNUMBER(Regressions!L81),ROUND(Regressions!L81, 1), NA())</f>
        <v>#N/A</v>
      </c>
      <c r="L71" s="241" t="e">
        <f>IF(ISNUMBER(Regressions!M81),ROUND(Regressions!M81, 1), NA())</f>
        <v>#N/A</v>
      </c>
      <c r="M71" s="348" t="e">
        <f>IF(ISNUMBER(Regressions!N81),ROUND(Regressions!N81, 1), NA())</f>
        <v>#N/A</v>
      </c>
      <c r="N71" s="240" t="e">
        <f>IF(ISNUMBER(Regressions!O81),ROUND(Regressions!O81, 1), NA())</f>
        <v>#N/A</v>
      </c>
      <c r="O71" s="349" t="e">
        <f>IF(ISNUMBER(Regressions!Q81),ROUND(Regressions!Q81, 1), NA())</f>
        <v>#N/A</v>
      </c>
      <c r="P71" s="347" t="e">
        <f>IF(ISNUMBER(Regressions!R81),ROUND(Regressions!R81, 1), NA())</f>
        <v>#N/A</v>
      </c>
      <c r="Q71" s="218" t="e">
        <f>IF(ISNUMBER(Regressions!S81),ROUND(Regressions!S81, 1), NA())</f>
        <v>#N/A</v>
      </c>
      <c r="R71" s="348" t="e">
        <f>IF(ISNUMBER(Regressions!T81),ROUND(Regressions!T81, 1), NA())</f>
        <v>#N/A</v>
      </c>
      <c r="S71" s="240" t="e">
        <f>IF(ISNUMBER(Regressions!U81),ROUND(Regressions!U81, 1), NA())</f>
        <v>#N/A</v>
      </c>
    </row>
    <row xmlns:x14ac="http://schemas.microsoft.com/office/spreadsheetml/2009/9/ac" r="72" x14ac:dyDescent="0.2">
      <c r="A72" s="344" t="str">
        <f>IF(ISBLANK(Regressions!A82), " ", Regressions!A82)</f>
        <v>Russian Federation</v>
      </c>
      <c r="B72" s="345">
        <f>IF(ISBLANK(Regressions!B82), " ", Regressions!B82)</f>
        <v>2006</v>
      </c>
      <c r="C72" s="350" t="str">
        <f>IF(ISBLANK(Regressions!C82), " ", Regressions!C82)</f>
        <v>Rural</v>
      </c>
      <c r="D72" s="346">
        <f>IF(ISBLANK(Regressions!D82), " ", Regressions!D82)</f>
        <v>6369743.1199685661</v>
      </c>
      <c r="E72" s="217" t="e">
        <f>IF(ISNUMBER(Regressions!E82),ROUND(Regressions!E82, 1), NA())</f>
        <v>#N/A</v>
      </c>
      <c r="F72" s="347" t="e">
        <f>IF(ISNUMBER(Regressions!F82),ROUND(Regressions!F82, 1), NA())</f>
        <v>#N/A</v>
      </c>
      <c r="G72" s="239" t="e">
        <f>IF(ISNUMBER(Regressions!G82),ROUND(Regressions!G82, 1), NA())</f>
        <v>#N/A</v>
      </c>
      <c r="H72" s="348" t="e">
        <f>IF(ISNUMBER(Regressions!H82),ROUND(Regressions!H82, 1), NA())</f>
        <v>#N/A</v>
      </c>
      <c r="I72" s="240" t="e">
        <f>IF(ISNUMBER(Regressions!I82),ROUND(Regressions!I82, 1), NA())</f>
        <v>#N/A</v>
      </c>
      <c r="J72" s="349" t="e">
        <f>IF(ISNUMBER(Regressions!K82),ROUND(Regressions!K82, 1), NA())</f>
        <v>#N/A</v>
      </c>
      <c r="K72" s="347" t="e">
        <f>IF(ISNUMBER(Regressions!L82),ROUND(Regressions!L82, 1), NA())</f>
        <v>#N/A</v>
      </c>
      <c r="L72" s="241" t="e">
        <f>IF(ISNUMBER(Regressions!M82),ROUND(Regressions!M82, 1), NA())</f>
        <v>#N/A</v>
      </c>
      <c r="M72" s="348" t="e">
        <f>IF(ISNUMBER(Regressions!N82),ROUND(Regressions!N82, 1), NA())</f>
        <v>#N/A</v>
      </c>
      <c r="N72" s="240" t="e">
        <f>IF(ISNUMBER(Regressions!O82),ROUND(Regressions!O82, 1), NA())</f>
        <v>#N/A</v>
      </c>
      <c r="O72" s="349" t="e">
        <f>IF(ISNUMBER(Regressions!Q82),ROUND(Regressions!Q82, 1), NA())</f>
        <v>#N/A</v>
      </c>
      <c r="P72" s="347" t="e">
        <f>IF(ISNUMBER(Regressions!R82),ROUND(Regressions!R82, 1), NA())</f>
        <v>#N/A</v>
      </c>
      <c r="Q72" s="218" t="e">
        <f>IF(ISNUMBER(Regressions!S82),ROUND(Regressions!S82, 1), NA())</f>
        <v>#N/A</v>
      </c>
      <c r="R72" s="348" t="e">
        <f>IF(ISNUMBER(Regressions!T82),ROUND(Regressions!T82, 1), NA())</f>
        <v>#N/A</v>
      </c>
      <c r="S72" s="240" t="e">
        <f>IF(ISNUMBER(Regressions!U82),ROUND(Regressions!U82, 1), NA())</f>
        <v>#N/A</v>
      </c>
    </row>
    <row xmlns:x14ac="http://schemas.microsoft.com/office/spreadsheetml/2009/9/ac" r="73" x14ac:dyDescent="0.2">
      <c r="A73" s="344" t="str">
        <f>IF(ISBLANK(Regressions!A83), " ", Regressions!A83)</f>
        <v>Russian Federation</v>
      </c>
      <c r="B73" s="345">
        <f>IF(ISBLANK(Regressions!B83), " ", Regressions!B83)</f>
        <v>2007</v>
      </c>
      <c r="C73" s="350" t="str">
        <f>IF(ISBLANK(Regressions!C83), " ", Regressions!C83)</f>
        <v>Rural</v>
      </c>
      <c r="D73" s="346">
        <f>IF(ISBLANK(Regressions!D83), " ", Regressions!D83)</f>
        <v>6147993.594564057</v>
      </c>
      <c r="E73" s="217" t="e">
        <f>IF(ISNUMBER(Regressions!E83),ROUND(Regressions!E83, 1), NA())</f>
        <v>#N/A</v>
      </c>
      <c r="F73" s="347" t="e">
        <f>IF(ISNUMBER(Regressions!F83),ROUND(Regressions!F83, 1), NA())</f>
        <v>#N/A</v>
      </c>
      <c r="G73" s="239" t="e">
        <f>IF(ISNUMBER(Regressions!G83),ROUND(Regressions!G83, 1), NA())</f>
        <v>#N/A</v>
      </c>
      <c r="H73" s="348" t="e">
        <f>IF(ISNUMBER(Regressions!H83),ROUND(Regressions!H83, 1), NA())</f>
        <v>#N/A</v>
      </c>
      <c r="I73" s="240" t="e">
        <f>IF(ISNUMBER(Regressions!I83),ROUND(Regressions!I83, 1), NA())</f>
        <v>#N/A</v>
      </c>
      <c r="J73" s="349" t="e">
        <f>IF(ISNUMBER(Regressions!K83),ROUND(Regressions!K83, 1), NA())</f>
        <v>#N/A</v>
      </c>
      <c r="K73" s="347" t="e">
        <f>IF(ISNUMBER(Regressions!L83),ROUND(Regressions!L83, 1), NA())</f>
        <v>#N/A</v>
      </c>
      <c r="L73" s="241" t="e">
        <f>IF(ISNUMBER(Regressions!M83),ROUND(Regressions!M83, 1), NA())</f>
        <v>#N/A</v>
      </c>
      <c r="M73" s="348" t="e">
        <f>IF(ISNUMBER(Regressions!N83),ROUND(Regressions!N83, 1), NA())</f>
        <v>#N/A</v>
      </c>
      <c r="N73" s="240" t="e">
        <f>IF(ISNUMBER(Regressions!O83),ROUND(Regressions!O83, 1), NA())</f>
        <v>#N/A</v>
      </c>
      <c r="O73" s="349" t="e">
        <f>IF(ISNUMBER(Regressions!Q83),ROUND(Regressions!Q83, 1), NA())</f>
        <v>#N/A</v>
      </c>
      <c r="P73" s="347" t="e">
        <f>IF(ISNUMBER(Regressions!R83),ROUND(Regressions!R83, 1), NA())</f>
        <v>#N/A</v>
      </c>
      <c r="Q73" s="218" t="e">
        <f>IF(ISNUMBER(Regressions!S83),ROUND(Regressions!S83, 1), NA())</f>
        <v>#N/A</v>
      </c>
      <c r="R73" s="348" t="e">
        <f>IF(ISNUMBER(Regressions!T83),ROUND(Regressions!T83, 1), NA())</f>
        <v>#N/A</v>
      </c>
      <c r="S73" s="240" t="e">
        <f>IF(ISNUMBER(Regressions!U83),ROUND(Regressions!U83, 1), NA())</f>
        <v>#N/A</v>
      </c>
    </row>
    <row xmlns:x14ac="http://schemas.microsoft.com/office/spreadsheetml/2009/9/ac" r="74" x14ac:dyDescent="0.2">
      <c r="A74" s="344" t="str">
        <f>IF(ISBLANK(Regressions!A84), " ", Regressions!A84)</f>
        <v>Russian Federation</v>
      </c>
      <c r="B74" s="345">
        <f>IF(ISBLANK(Regressions!B84), " ", Regressions!B84)</f>
        <v>2008</v>
      </c>
      <c r="C74" s="350" t="str">
        <f>IF(ISBLANK(Regressions!C84), " ", Regressions!C84)</f>
        <v>Rural</v>
      </c>
      <c r="D74" s="346">
        <f>IF(ISBLANK(Regressions!D84), " ", Regressions!D84)</f>
        <v>5941038.3326998893</v>
      </c>
      <c r="E74" s="217" t="e">
        <f>IF(ISNUMBER(Regressions!E84),ROUND(Regressions!E84, 1), NA())</f>
        <v>#N/A</v>
      </c>
      <c r="F74" s="347" t="e">
        <f>IF(ISNUMBER(Regressions!F84),ROUND(Regressions!F84, 1), NA())</f>
        <v>#N/A</v>
      </c>
      <c r="G74" s="239" t="e">
        <f>IF(ISNUMBER(Regressions!G84),ROUND(Regressions!G84, 1), NA())</f>
        <v>#N/A</v>
      </c>
      <c r="H74" s="348" t="e">
        <f>IF(ISNUMBER(Regressions!H84),ROUND(Regressions!H84, 1), NA())</f>
        <v>#N/A</v>
      </c>
      <c r="I74" s="240" t="e">
        <f>IF(ISNUMBER(Regressions!I84),ROUND(Regressions!I84, 1), NA())</f>
        <v>#N/A</v>
      </c>
      <c r="J74" s="349" t="e">
        <f>IF(ISNUMBER(Regressions!K84),ROUND(Regressions!K84, 1), NA())</f>
        <v>#N/A</v>
      </c>
      <c r="K74" s="347" t="e">
        <f>IF(ISNUMBER(Regressions!L84),ROUND(Regressions!L84, 1), NA())</f>
        <v>#N/A</v>
      </c>
      <c r="L74" s="241" t="e">
        <f>IF(ISNUMBER(Regressions!M84),ROUND(Regressions!M84, 1), NA())</f>
        <v>#N/A</v>
      </c>
      <c r="M74" s="348" t="e">
        <f>IF(ISNUMBER(Regressions!N84),ROUND(Regressions!N84, 1), NA())</f>
        <v>#N/A</v>
      </c>
      <c r="N74" s="240" t="e">
        <f>IF(ISNUMBER(Regressions!O84),ROUND(Regressions!O84, 1), NA())</f>
        <v>#N/A</v>
      </c>
      <c r="O74" s="349" t="e">
        <f>IF(ISNUMBER(Regressions!Q84),ROUND(Regressions!Q84, 1), NA())</f>
        <v>#N/A</v>
      </c>
      <c r="P74" s="347" t="e">
        <f>IF(ISNUMBER(Regressions!R84),ROUND(Regressions!R84, 1), NA())</f>
        <v>#N/A</v>
      </c>
      <c r="Q74" s="218" t="e">
        <f>IF(ISNUMBER(Regressions!S84),ROUND(Regressions!S84, 1), NA())</f>
        <v>#N/A</v>
      </c>
      <c r="R74" s="348" t="e">
        <f>IF(ISNUMBER(Regressions!T84),ROUND(Regressions!T84, 1), NA())</f>
        <v>#N/A</v>
      </c>
      <c r="S74" s="240" t="e">
        <f>IF(ISNUMBER(Regressions!U84),ROUND(Regressions!U84, 1), NA())</f>
        <v>#N/A</v>
      </c>
    </row>
    <row xmlns:x14ac="http://schemas.microsoft.com/office/spreadsheetml/2009/9/ac" r="75" x14ac:dyDescent="0.2">
      <c r="A75" s="344" t="str">
        <f>IF(ISBLANK(Regressions!A85), " ", Regressions!A85)</f>
        <v>Russian Federation</v>
      </c>
      <c r="B75" s="345">
        <f>IF(ISBLANK(Regressions!B85), " ", Regressions!B85)</f>
        <v>2009</v>
      </c>
      <c r="C75" s="350" t="str">
        <f>IF(ISBLANK(Regressions!C85), " ", Regressions!C85)</f>
        <v>Rural</v>
      </c>
      <c r="D75" s="346">
        <f>IF(ISBLANK(Regressions!D85), " ", Regressions!D85)</f>
        <v>5743191.9096136466</v>
      </c>
      <c r="E75" s="217" t="e">
        <f>IF(ISNUMBER(Regressions!E85),ROUND(Regressions!E85, 1), NA())</f>
        <v>#N/A</v>
      </c>
      <c r="F75" s="347" t="e">
        <f>IF(ISNUMBER(Regressions!F85),ROUND(Regressions!F85, 1), NA())</f>
        <v>#N/A</v>
      </c>
      <c r="G75" s="239" t="e">
        <f>IF(ISNUMBER(Regressions!G85),ROUND(Regressions!G85, 1), NA())</f>
        <v>#N/A</v>
      </c>
      <c r="H75" s="348" t="e">
        <f>IF(ISNUMBER(Regressions!H85),ROUND(Regressions!H85, 1), NA())</f>
        <v>#N/A</v>
      </c>
      <c r="I75" s="240" t="e">
        <f>IF(ISNUMBER(Regressions!I85),ROUND(Regressions!I85, 1), NA())</f>
        <v>#N/A</v>
      </c>
      <c r="J75" s="349" t="e">
        <f>IF(ISNUMBER(Regressions!K85),ROUND(Regressions!K85, 1), NA())</f>
        <v>#N/A</v>
      </c>
      <c r="K75" s="347" t="e">
        <f>IF(ISNUMBER(Regressions!L85),ROUND(Regressions!L85, 1), NA())</f>
        <v>#N/A</v>
      </c>
      <c r="L75" s="241" t="e">
        <f>IF(ISNUMBER(Regressions!M85),ROUND(Regressions!M85, 1), NA())</f>
        <v>#N/A</v>
      </c>
      <c r="M75" s="348" t="e">
        <f>IF(ISNUMBER(Regressions!N85),ROUND(Regressions!N85, 1), NA())</f>
        <v>#N/A</v>
      </c>
      <c r="N75" s="240" t="e">
        <f>IF(ISNUMBER(Regressions!O85),ROUND(Regressions!O85, 1), NA())</f>
        <v>#N/A</v>
      </c>
      <c r="O75" s="349" t="e">
        <f>IF(ISNUMBER(Regressions!Q85),ROUND(Regressions!Q85, 1), NA())</f>
        <v>#N/A</v>
      </c>
      <c r="P75" s="347" t="e">
        <f>IF(ISNUMBER(Regressions!R85),ROUND(Regressions!R85, 1), NA())</f>
        <v>#N/A</v>
      </c>
      <c r="Q75" s="218" t="e">
        <f>IF(ISNUMBER(Regressions!S85),ROUND(Regressions!S85, 1), NA())</f>
        <v>#N/A</v>
      </c>
      <c r="R75" s="348" t="e">
        <f>IF(ISNUMBER(Regressions!T85),ROUND(Regressions!T85, 1), NA())</f>
        <v>#N/A</v>
      </c>
      <c r="S75" s="240" t="e">
        <f>IF(ISNUMBER(Regressions!U85),ROUND(Regressions!U85, 1), NA())</f>
        <v>#N/A</v>
      </c>
    </row>
    <row xmlns:x14ac="http://schemas.microsoft.com/office/spreadsheetml/2009/9/ac" r="76" x14ac:dyDescent="0.2">
      <c r="A76" s="344" t="str">
        <f>IF(ISBLANK(Regressions!A86), " ", Regressions!A86)</f>
        <v>Russian Federation</v>
      </c>
      <c r="B76" s="345">
        <f>IF(ISBLANK(Regressions!B86), " ", Regressions!B86)</f>
        <v>2010</v>
      </c>
      <c r="C76" s="350" t="str">
        <f>IF(ISBLANK(Regressions!C86), " ", Regressions!C86)</f>
        <v>Rural</v>
      </c>
      <c r="D76" s="346">
        <f>IF(ISBLANK(Regressions!D86), " ", Regressions!D86)</f>
        <v>5628656.6880554203</v>
      </c>
      <c r="E76" s="217" t="e">
        <f>IF(ISNUMBER(Regressions!E86),ROUND(Regressions!E86, 1), NA())</f>
        <v>#N/A</v>
      </c>
      <c r="F76" s="347" t="e">
        <f>IF(ISNUMBER(Regressions!F86),ROUND(Regressions!F86, 1), NA())</f>
        <v>#N/A</v>
      </c>
      <c r="G76" s="239" t="e">
        <f>IF(ISNUMBER(Regressions!G86),ROUND(Regressions!G86, 1), NA())</f>
        <v>#N/A</v>
      </c>
      <c r="H76" s="348" t="e">
        <f>IF(ISNUMBER(Regressions!H86),ROUND(Regressions!H86, 1), NA())</f>
        <v>#N/A</v>
      </c>
      <c r="I76" s="240" t="e">
        <f>IF(ISNUMBER(Regressions!I86),ROUND(Regressions!I86, 1), NA())</f>
        <v>#N/A</v>
      </c>
      <c r="J76" s="349" t="e">
        <f>IF(ISNUMBER(Regressions!K86),ROUND(Regressions!K86, 1), NA())</f>
        <v>#N/A</v>
      </c>
      <c r="K76" s="347" t="e">
        <f>IF(ISNUMBER(Regressions!L86),ROUND(Regressions!L86, 1), NA())</f>
        <v>#N/A</v>
      </c>
      <c r="L76" s="241" t="e">
        <f>IF(ISNUMBER(Regressions!M86),ROUND(Regressions!M86, 1), NA())</f>
        <v>#N/A</v>
      </c>
      <c r="M76" s="348" t="e">
        <f>IF(ISNUMBER(Regressions!N86),ROUND(Regressions!N86, 1), NA())</f>
        <v>#N/A</v>
      </c>
      <c r="N76" s="240" t="e">
        <f>IF(ISNUMBER(Regressions!O86),ROUND(Regressions!O86, 1), NA())</f>
        <v>#N/A</v>
      </c>
      <c r="O76" s="349" t="e">
        <f>IF(ISNUMBER(Regressions!Q86),ROUND(Regressions!Q86, 1), NA())</f>
        <v>#N/A</v>
      </c>
      <c r="P76" s="347" t="e">
        <f>IF(ISNUMBER(Regressions!R86),ROUND(Regressions!R86, 1), NA())</f>
        <v>#N/A</v>
      </c>
      <c r="Q76" s="218" t="e">
        <f>IF(ISNUMBER(Regressions!S86),ROUND(Regressions!S86, 1), NA())</f>
        <v>#N/A</v>
      </c>
      <c r="R76" s="348" t="e">
        <f>IF(ISNUMBER(Regressions!T86),ROUND(Regressions!T86, 1), NA())</f>
        <v>#N/A</v>
      </c>
      <c r="S76" s="240" t="e">
        <f>IF(ISNUMBER(Regressions!U86),ROUND(Regressions!U86, 1), NA())</f>
        <v>#N/A</v>
      </c>
    </row>
    <row xmlns:x14ac="http://schemas.microsoft.com/office/spreadsheetml/2009/9/ac" r="77" x14ac:dyDescent="0.2">
      <c r="A77" s="344" t="str">
        <f>IF(ISBLANK(Regressions!A87), " ", Regressions!A87)</f>
        <v>Russian Federation</v>
      </c>
      <c r="B77" s="345">
        <f>IF(ISBLANK(Regressions!B87), " ", Regressions!B87)</f>
        <v>2011</v>
      </c>
      <c r="C77" s="350" t="str">
        <f>IF(ISBLANK(Regressions!C87), " ", Regressions!C87)</f>
        <v>Rural</v>
      </c>
      <c r="D77" s="346">
        <f>IF(ISBLANK(Regressions!D87), " ", Regressions!D87)</f>
        <v>5592875.9564517206</v>
      </c>
      <c r="E77" s="217" t="e">
        <f>IF(ISNUMBER(Regressions!E87),ROUND(Regressions!E87, 1), NA())</f>
        <v>#N/A</v>
      </c>
      <c r="F77" s="347" t="e">
        <f>IF(ISNUMBER(Regressions!F87),ROUND(Regressions!F87, 1), NA())</f>
        <v>#N/A</v>
      </c>
      <c r="G77" s="239" t="e">
        <f>IF(ISNUMBER(Regressions!G87),ROUND(Regressions!G87, 1), NA())</f>
        <v>#N/A</v>
      </c>
      <c r="H77" s="348" t="e">
        <f>IF(ISNUMBER(Regressions!H87),ROUND(Regressions!H87, 1), NA())</f>
        <v>#N/A</v>
      </c>
      <c r="I77" s="240" t="e">
        <f>IF(ISNUMBER(Regressions!I87),ROUND(Regressions!I87, 1), NA())</f>
        <v>#N/A</v>
      </c>
      <c r="J77" s="349" t="e">
        <f>IF(ISNUMBER(Regressions!K87),ROUND(Regressions!K87, 1), NA())</f>
        <v>#N/A</v>
      </c>
      <c r="K77" s="347" t="e">
        <f>IF(ISNUMBER(Regressions!L87),ROUND(Regressions!L87, 1), NA())</f>
        <v>#N/A</v>
      </c>
      <c r="L77" s="241" t="e">
        <f>IF(ISNUMBER(Regressions!M87),ROUND(Regressions!M87, 1), NA())</f>
        <v>#N/A</v>
      </c>
      <c r="M77" s="348" t="e">
        <f>IF(ISNUMBER(Regressions!N87),ROUND(Regressions!N87, 1), NA())</f>
        <v>#N/A</v>
      </c>
      <c r="N77" s="240" t="e">
        <f>IF(ISNUMBER(Regressions!O87),ROUND(Regressions!O87, 1), NA())</f>
        <v>#N/A</v>
      </c>
      <c r="O77" s="349" t="e">
        <f>IF(ISNUMBER(Regressions!Q87),ROUND(Regressions!Q87, 1), NA())</f>
        <v>#N/A</v>
      </c>
      <c r="P77" s="347" t="e">
        <f>IF(ISNUMBER(Regressions!R87),ROUND(Regressions!R87, 1), NA())</f>
        <v>#N/A</v>
      </c>
      <c r="Q77" s="218" t="e">
        <f>IF(ISNUMBER(Regressions!S87),ROUND(Regressions!S87, 1), NA())</f>
        <v>#N/A</v>
      </c>
      <c r="R77" s="348" t="e">
        <f>IF(ISNUMBER(Regressions!T87),ROUND(Regressions!T87, 1), NA())</f>
        <v>#N/A</v>
      </c>
      <c r="S77" s="240" t="e">
        <f>IF(ISNUMBER(Regressions!U87),ROUND(Regressions!U87, 1), NA())</f>
        <v>#N/A</v>
      </c>
    </row>
    <row xmlns:x14ac="http://schemas.microsoft.com/office/spreadsheetml/2009/9/ac" r="78" x14ac:dyDescent="0.2">
      <c r="A78" s="344" t="str">
        <f>IF(ISBLANK(Regressions!A88), " ", Regressions!A88)</f>
        <v>Russian Federation</v>
      </c>
      <c r="B78" s="345">
        <f>IF(ISBLANK(Regressions!B88), " ", Regressions!B88)</f>
        <v>2012</v>
      </c>
      <c r="C78" s="350" t="str">
        <f>IF(ISBLANK(Regressions!C88), " ", Regressions!C88)</f>
        <v>Rural</v>
      </c>
      <c r="D78" s="346">
        <f>IF(ISBLANK(Regressions!D88), " ", Regressions!D88)</f>
        <v>5619808.1350360112</v>
      </c>
      <c r="E78" s="217" t="e">
        <f>IF(ISNUMBER(Regressions!E88),ROUND(Regressions!E88, 1), NA())</f>
        <v>#N/A</v>
      </c>
      <c r="F78" s="347" t="e">
        <f>IF(ISNUMBER(Regressions!F88),ROUND(Regressions!F88, 1), NA())</f>
        <v>#N/A</v>
      </c>
      <c r="G78" s="239" t="e">
        <f>IF(ISNUMBER(Regressions!G88),ROUND(Regressions!G88, 1), NA())</f>
        <v>#N/A</v>
      </c>
      <c r="H78" s="348" t="e">
        <f>IF(ISNUMBER(Regressions!H88),ROUND(Regressions!H88, 1), NA())</f>
        <v>#N/A</v>
      </c>
      <c r="I78" s="240" t="e">
        <f>IF(ISNUMBER(Regressions!I88),ROUND(Regressions!I88, 1), NA())</f>
        <v>#N/A</v>
      </c>
      <c r="J78" s="349" t="e">
        <f>IF(ISNUMBER(Regressions!K88),ROUND(Regressions!K88, 1), NA())</f>
        <v>#N/A</v>
      </c>
      <c r="K78" s="347" t="e">
        <f>IF(ISNUMBER(Regressions!L88),ROUND(Regressions!L88, 1), NA())</f>
        <v>#N/A</v>
      </c>
      <c r="L78" s="241" t="e">
        <f>IF(ISNUMBER(Regressions!M88),ROUND(Regressions!M88, 1), NA())</f>
        <v>#N/A</v>
      </c>
      <c r="M78" s="348" t="e">
        <f>IF(ISNUMBER(Regressions!N88),ROUND(Regressions!N88, 1), NA())</f>
        <v>#N/A</v>
      </c>
      <c r="N78" s="240" t="e">
        <f>IF(ISNUMBER(Regressions!O88),ROUND(Regressions!O88, 1), NA())</f>
        <v>#N/A</v>
      </c>
      <c r="O78" s="349" t="e">
        <f>IF(ISNUMBER(Regressions!Q88),ROUND(Regressions!Q88, 1), NA())</f>
        <v>#N/A</v>
      </c>
      <c r="P78" s="347" t="e">
        <f>IF(ISNUMBER(Regressions!R88),ROUND(Regressions!R88, 1), NA())</f>
        <v>#N/A</v>
      </c>
      <c r="Q78" s="218" t="e">
        <f>IF(ISNUMBER(Regressions!S88),ROUND(Regressions!S88, 1), NA())</f>
        <v>#N/A</v>
      </c>
      <c r="R78" s="348" t="e">
        <f>IF(ISNUMBER(Regressions!T88),ROUND(Regressions!T88, 1), NA())</f>
        <v>#N/A</v>
      </c>
      <c r="S78" s="240" t="e">
        <f>IF(ISNUMBER(Regressions!U88),ROUND(Regressions!U88, 1), NA())</f>
        <v>#N/A</v>
      </c>
    </row>
    <row xmlns:x14ac="http://schemas.microsoft.com/office/spreadsheetml/2009/9/ac" r="79" x14ac:dyDescent="0.2">
      <c r="A79" s="344" t="str">
        <f>IF(ISBLANK(Regressions!A89), " ", Regressions!A89)</f>
        <v>Russian Federation</v>
      </c>
      <c r="B79" s="345">
        <f>IF(ISBLANK(Regressions!B89), " ", Regressions!B89)</f>
        <v>2013</v>
      </c>
      <c r="C79" s="350" t="str">
        <f>IF(ISBLANK(Regressions!C89), " ", Regressions!C89)</f>
        <v>Rural</v>
      </c>
      <c r="D79" s="346">
        <f>IF(ISBLANK(Regressions!D89), " ", Regressions!D89)</f>
        <v>5652402.4811114501</v>
      </c>
      <c r="E79" s="217" t="e">
        <f>IF(ISNUMBER(Regressions!E89),ROUND(Regressions!E89, 1), NA())</f>
        <v>#N/A</v>
      </c>
      <c r="F79" s="347" t="e">
        <f>IF(ISNUMBER(Regressions!F89),ROUND(Regressions!F89, 1), NA())</f>
        <v>#N/A</v>
      </c>
      <c r="G79" s="239" t="e">
        <f>IF(ISNUMBER(Regressions!G89),ROUND(Regressions!G89, 1), NA())</f>
        <v>#N/A</v>
      </c>
      <c r="H79" s="348" t="e">
        <f>IF(ISNUMBER(Regressions!H89),ROUND(Regressions!H89, 1), NA())</f>
        <v>#N/A</v>
      </c>
      <c r="I79" s="240" t="e">
        <f>IF(ISNUMBER(Regressions!I89),ROUND(Regressions!I89, 1), NA())</f>
        <v>#N/A</v>
      </c>
      <c r="J79" s="349" t="e">
        <f>IF(ISNUMBER(Regressions!K89),ROUND(Regressions!K89, 1), NA())</f>
        <v>#N/A</v>
      </c>
      <c r="K79" s="347" t="e">
        <f>IF(ISNUMBER(Regressions!L89),ROUND(Regressions!L89, 1), NA())</f>
        <v>#N/A</v>
      </c>
      <c r="L79" s="241" t="e">
        <f>IF(ISNUMBER(Regressions!M89),ROUND(Regressions!M89, 1), NA())</f>
        <v>#N/A</v>
      </c>
      <c r="M79" s="348" t="e">
        <f>IF(ISNUMBER(Regressions!N89),ROUND(Regressions!N89, 1), NA())</f>
        <v>#N/A</v>
      </c>
      <c r="N79" s="240" t="e">
        <f>IF(ISNUMBER(Regressions!O89),ROUND(Regressions!O89, 1), NA())</f>
        <v>#N/A</v>
      </c>
      <c r="O79" s="349" t="e">
        <f>IF(ISNUMBER(Regressions!Q89),ROUND(Regressions!Q89, 1), NA())</f>
        <v>#N/A</v>
      </c>
      <c r="P79" s="347" t="e">
        <f>IF(ISNUMBER(Regressions!R89),ROUND(Regressions!R89, 1), NA())</f>
        <v>#N/A</v>
      </c>
      <c r="Q79" s="218" t="e">
        <f>IF(ISNUMBER(Regressions!S89),ROUND(Regressions!S89, 1), NA())</f>
        <v>#N/A</v>
      </c>
      <c r="R79" s="348" t="e">
        <f>IF(ISNUMBER(Regressions!T89),ROUND(Regressions!T89, 1), NA())</f>
        <v>#N/A</v>
      </c>
      <c r="S79" s="240" t="e">
        <f>IF(ISNUMBER(Regressions!U89),ROUND(Regressions!U89, 1), NA())</f>
        <v>#N/A</v>
      </c>
    </row>
    <row xmlns:x14ac="http://schemas.microsoft.com/office/spreadsheetml/2009/9/ac" r="80" x14ac:dyDescent="0.2">
      <c r="A80" s="344" t="str">
        <f>IF(ISBLANK(Regressions!A90), " ", Regressions!A90)</f>
        <v>Russian Federation</v>
      </c>
      <c r="B80" s="345">
        <f>IF(ISBLANK(Regressions!B90), " ", Regressions!B90)</f>
        <v>2014</v>
      </c>
      <c r="C80" s="350" t="str">
        <f>IF(ISBLANK(Regressions!C90), " ", Regressions!C90)</f>
        <v>Rural</v>
      </c>
      <c r="D80" s="346">
        <f>IF(ISBLANK(Regressions!D90), " ", Regressions!D90)</f>
        <v>5693563.6910009766</v>
      </c>
      <c r="E80" s="217" t="e">
        <f>IF(ISNUMBER(Regressions!E90),ROUND(Regressions!E90, 1), NA())</f>
        <v>#N/A</v>
      </c>
      <c r="F80" s="347" t="e">
        <f>IF(ISNUMBER(Regressions!F90),ROUND(Regressions!F90, 1), NA())</f>
        <v>#N/A</v>
      </c>
      <c r="G80" s="239" t="e">
        <f>IF(ISNUMBER(Regressions!G90),ROUND(Regressions!G90, 1), NA())</f>
        <v>#N/A</v>
      </c>
      <c r="H80" s="348" t="e">
        <f>IF(ISNUMBER(Regressions!H90),ROUND(Regressions!H90, 1), NA())</f>
        <v>#N/A</v>
      </c>
      <c r="I80" s="240" t="e">
        <f>IF(ISNUMBER(Regressions!I90),ROUND(Regressions!I90, 1), NA())</f>
        <v>#N/A</v>
      </c>
      <c r="J80" s="349" t="e">
        <f>IF(ISNUMBER(Regressions!K90),ROUND(Regressions!K90, 1), NA())</f>
        <v>#N/A</v>
      </c>
      <c r="K80" s="347" t="e">
        <f>IF(ISNUMBER(Regressions!L90),ROUND(Regressions!L90, 1), NA())</f>
        <v>#N/A</v>
      </c>
      <c r="L80" s="241" t="e">
        <f>IF(ISNUMBER(Regressions!M90),ROUND(Regressions!M90, 1), NA())</f>
        <v>#N/A</v>
      </c>
      <c r="M80" s="348" t="e">
        <f>IF(ISNUMBER(Regressions!N90),ROUND(Regressions!N90, 1), NA())</f>
        <v>#N/A</v>
      </c>
      <c r="N80" s="240" t="e">
        <f>IF(ISNUMBER(Regressions!O90),ROUND(Regressions!O90, 1), NA())</f>
        <v>#N/A</v>
      </c>
      <c r="O80" s="349" t="e">
        <f>IF(ISNUMBER(Regressions!Q90),ROUND(Regressions!Q90, 1), NA())</f>
        <v>#N/A</v>
      </c>
      <c r="P80" s="347" t="e">
        <f>IF(ISNUMBER(Regressions!R90),ROUND(Regressions!R90, 1), NA())</f>
        <v>#N/A</v>
      </c>
      <c r="Q80" s="218" t="e">
        <f>IF(ISNUMBER(Regressions!S90),ROUND(Regressions!S90, 1), NA())</f>
        <v>#N/A</v>
      </c>
      <c r="R80" s="348" t="e">
        <f>IF(ISNUMBER(Regressions!T90),ROUND(Regressions!T90, 1), NA())</f>
        <v>#N/A</v>
      </c>
      <c r="S80" s="240" t="e">
        <f>IF(ISNUMBER(Regressions!U90),ROUND(Regressions!U90, 1), NA())</f>
        <v>#N/A</v>
      </c>
    </row>
    <row xmlns:x14ac="http://schemas.microsoft.com/office/spreadsheetml/2009/9/ac" r="81" x14ac:dyDescent="0.2">
      <c r="A81" s="344" t="str">
        <f>IF(ISBLANK(Regressions!A91), " ", Regressions!A91)</f>
        <v>Russian Federation</v>
      </c>
      <c r="B81" s="345">
        <f>IF(ISBLANK(Regressions!B91), " ", Regressions!B91)</f>
        <v>2015</v>
      </c>
      <c r="C81" s="350" t="str">
        <f>IF(ISBLANK(Regressions!C91), " ", Regressions!C91)</f>
        <v>Rural</v>
      </c>
      <c r="D81" s="346">
        <f>IF(ISBLANK(Regressions!D91), " ", Regressions!D91)</f>
        <v>5787400.4973931881</v>
      </c>
      <c r="E81" s="217" t="e">
        <f>IF(ISNUMBER(Regressions!E91),ROUND(Regressions!E91, 1), NA())</f>
        <v>#N/A</v>
      </c>
      <c r="F81" s="347" t="e">
        <f>IF(ISNUMBER(Regressions!F91),ROUND(Regressions!F91, 1), NA())</f>
        <v>#N/A</v>
      </c>
      <c r="G81" s="239" t="e">
        <f>IF(ISNUMBER(Regressions!G91),ROUND(Regressions!G91, 1), NA())</f>
        <v>#N/A</v>
      </c>
      <c r="H81" s="348" t="e">
        <f>IF(ISNUMBER(Regressions!H91),ROUND(Regressions!H91, 1), NA())</f>
        <v>#N/A</v>
      </c>
      <c r="I81" s="240" t="e">
        <f>IF(ISNUMBER(Regressions!I91),ROUND(Regressions!I91, 1), NA())</f>
        <v>#N/A</v>
      </c>
      <c r="J81" s="349" t="e">
        <f>IF(ISNUMBER(Regressions!K91),ROUND(Regressions!K91, 1), NA())</f>
        <v>#N/A</v>
      </c>
      <c r="K81" s="347" t="e">
        <f>IF(ISNUMBER(Regressions!L91),ROUND(Regressions!L91, 1), NA())</f>
        <v>#N/A</v>
      </c>
      <c r="L81" s="241" t="e">
        <f>IF(ISNUMBER(Regressions!M91),ROUND(Regressions!M91, 1), NA())</f>
        <v>#N/A</v>
      </c>
      <c r="M81" s="348" t="e">
        <f>IF(ISNUMBER(Regressions!N91),ROUND(Regressions!N91, 1), NA())</f>
        <v>#N/A</v>
      </c>
      <c r="N81" s="240" t="e">
        <f>IF(ISNUMBER(Regressions!O91),ROUND(Regressions!O91, 1), NA())</f>
        <v>#N/A</v>
      </c>
      <c r="O81" s="349" t="e">
        <f>IF(ISNUMBER(Regressions!Q91),ROUND(Regressions!Q91, 1), NA())</f>
        <v>#N/A</v>
      </c>
      <c r="P81" s="347" t="e">
        <f>IF(ISNUMBER(Regressions!R91),ROUND(Regressions!R91, 1), NA())</f>
        <v>#N/A</v>
      </c>
      <c r="Q81" s="218" t="e">
        <f>IF(ISNUMBER(Regressions!S91),ROUND(Regressions!S91, 1), NA())</f>
        <v>#N/A</v>
      </c>
      <c r="R81" s="348" t="e">
        <f>IF(ISNUMBER(Regressions!T91),ROUND(Regressions!T91, 1), NA())</f>
        <v>#N/A</v>
      </c>
      <c r="S81" s="240" t="e">
        <f>IF(ISNUMBER(Regressions!U91),ROUND(Regressions!U91, 1), NA())</f>
        <v>#N/A</v>
      </c>
    </row>
    <row xmlns:x14ac="http://schemas.microsoft.com/office/spreadsheetml/2009/9/ac" r="82" x14ac:dyDescent="0.2">
      <c r="A82" s="344" t="str">
        <f>IF(ISBLANK(Regressions!A92), " ", Regressions!A92)</f>
        <v>Russian Federation</v>
      </c>
      <c r="B82" s="345">
        <f>IF(ISBLANK(Regressions!B92), " ", Regressions!B92)</f>
        <v>2016</v>
      </c>
      <c r="C82" s="350" t="str">
        <f>IF(ISBLANK(Regressions!C92), " ", Regressions!C92)</f>
        <v>Rural</v>
      </c>
      <c r="D82" s="346">
        <f>IF(ISBLANK(Regressions!D92), " ", Regressions!D92)</f>
        <v>5926504.2023803713</v>
      </c>
      <c r="E82" s="217" t="e">
        <f>IF(ISNUMBER(Regressions!E92),ROUND(Regressions!E92, 1), NA())</f>
        <v>#N/A</v>
      </c>
      <c r="F82" s="347" t="e">
        <f>IF(ISNUMBER(Regressions!F92),ROUND(Regressions!F92, 1), NA())</f>
        <v>#N/A</v>
      </c>
      <c r="G82" s="239" t="e">
        <f>IF(ISNUMBER(Regressions!G92),ROUND(Regressions!G92, 1), NA())</f>
        <v>#N/A</v>
      </c>
      <c r="H82" s="348" t="e">
        <f>IF(ISNUMBER(Regressions!H92),ROUND(Regressions!H92, 1), NA())</f>
        <v>#N/A</v>
      </c>
      <c r="I82" s="240" t="e">
        <f>IF(ISNUMBER(Regressions!I92),ROUND(Regressions!I92, 1), NA())</f>
        <v>#N/A</v>
      </c>
      <c r="J82" s="349" t="e">
        <f>IF(ISNUMBER(Regressions!K92),ROUND(Regressions!K92, 1), NA())</f>
        <v>#N/A</v>
      </c>
      <c r="K82" s="347" t="e">
        <f>IF(ISNUMBER(Regressions!L92),ROUND(Regressions!L92, 1), NA())</f>
        <v>#N/A</v>
      </c>
      <c r="L82" s="241" t="e">
        <f>IF(ISNUMBER(Regressions!M92),ROUND(Regressions!M92, 1), NA())</f>
        <v>#N/A</v>
      </c>
      <c r="M82" s="348" t="e">
        <f>IF(ISNUMBER(Regressions!N92),ROUND(Regressions!N92, 1), NA())</f>
        <v>#N/A</v>
      </c>
      <c r="N82" s="240" t="e">
        <f>IF(ISNUMBER(Regressions!O92),ROUND(Regressions!O92, 1), NA())</f>
        <v>#N/A</v>
      </c>
      <c r="O82" s="349" t="e">
        <f>IF(ISNUMBER(Regressions!Q92),ROUND(Regressions!Q92, 1), NA())</f>
        <v>#N/A</v>
      </c>
      <c r="P82" s="347" t="e">
        <f>IF(ISNUMBER(Regressions!R92),ROUND(Regressions!R92, 1), NA())</f>
        <v>#N/A</v>
      </c>
      <c r="Q82" s="218" t="e">
        <f>IF(ISNUMBER(Regressions!S92),ROUND(Regressions!S92, 1), NA())</f>
        <v>#N/A</v>
      </c>
      <c r="R82" s="348" t="e">
        <f>IF(ISNUMBER(Regressions!T92),ROUND(Regressions!T92, 1), NA())</f>
        <v>#N/A</v>
      </c>
      <c r="S82" s="240" t="e">
        <f>IF(ISNUMBER(Regressions!U92),ROUND(Regressions!U92, 1), NA())</f>
        <v>#N/A</v>
      </c>
    </row>
    <row xmlns:x14ac="http://schemas.microsoft.com/office/spreadsheetml/2009/9/ac" r="83" x14ac:dyDescent="0.2">
      <c r="A83" s="344" t="str">
        <f>IF(ISBLANK(Regressions!A93), " ", Regressions!A93)</f>
        <v>Russian Federation</v>
      </c>
      <c r="B83" s="345">
        <f>IF(ISBLANK(Regressions!B93), " ", Regressions!B93)</f>
        <v>2017</v>
      </c>
      <c r="C83" s="350" t="str">
        <f>IF(ISBLANK(Regressions!C93), " ", Regressions!C93)</f>
        <v>Rural</v>
      </c>
      <c r="D83" s="346">
        <f>IF(ISBLANK(Regressions!D93), " ", Regressions!D93)</f>
        <v>6047434.79123291</v>
      </c>
      <c r="E83" s="217" t="e">
        <f>IF(ISNUMBER(Regressions!E93),ROUND(Regressions!E93, 1), NA())</f>
        <v>#N/A</v>
      </c>
      <c r="F83" s="347" t="e">
        <f>IF(ISNUMBER(Regressions!F93),ROUND(Regressions!F93, 1), NA())</f>
        <v>#N/A</v>
      </c>
      <c r="G83" s="239" t="e">
        <f>IF(ISNUMBER(Regressions!G93),ROUND(Regressions!G93, 1), NA())</f>
        <v>#N/A</v>
      </c>
      <c r="H83" s="348" t="e">
        <f>IF(ISNUMBER(Regressions!H93),ROUND(Regressions!H93, 1), NA())</f>
        <v>#N/A</v>
      </c>
      <c r="I83" s="240" t="e">
        <f>IF(ISNUMBER(Regressions!I93),ROUND(Regressions!I93, 1), NA())</f>
        <v>#N/A</v>
      </c>
      <c r="J83" s="349" t="e">
        <f>IF(ISNUMBER(Regressions!K93),ROUND(Regressions!K93, 1), NA())</f>
        <v>#N/A</v>
      </c>
      <c r="K83" s="347" t="e">
        <f>IF(ISNUMBER(Regressions!L93),ROUND(Regressions!L93, 1), NA())</f>
        <v>#N/A</v>
      </c>
      <c r="L83" s="241" t="e">
        <f>IF(ISNUMBER(Regressions!M93),ROUND(Regressions!M93, 1), NA())</f>
        <v>#N/A</v>
      </c>
      <c r="M83" s="348" t="e">
        <f>IF(ISNUMBER(Regressions!N93),ROUND(Regressions!N93, 1), NA())</f>
        <v>#N/A</v>
      </c>
      <c r="N83" s="240" t="e">
        <f>IF(ISNUMBER(Regressions!O93),ROUND(Regressions!O93, 1), NA())</f>
        <v>#N/A</v>
      </c>
      <c r="O83" s="349" t="e">
        <f>IF(ISNUMBER(Regressions!Q93),ROUND(Regressions!Q93, 1), NA())</f>
        <v>#N/A</v>
      </c>
      <c r="P83" s="347" t="e">
        <f>IF(ISNUMBER(Regressions!R93),ROUND(Regressions!R93, 1), NA())</f>
        <v>#N/A</v>
      </c>
      <c r="Q83" s="218" t="e">
        <f>IF(ISNUMBER(Regressions!S93),ROUND(Regressions!S93, 1), NA())</f>
        <v>#N/A</v>
      </c>
      <c r="R83" s="348" t="e">
        <f>IF(ISNUMBER(Regressions!T93),ROUND(Regressions!T93, 1), NA())</f>
        <v>#N/A</v>
      </c>
      <c r="S83" s="240" t="e">
        <f>IF(ISNUMBER(Regressions!U93),ROUND(Regressions!U93, 1), NA())</f>
        <v>#N/A</v>
      </c>
    </row>
    <row xmlns:x14ac="http://schemas.microsoft.com/office/spreadsheetml/2009/9/ac" r="84" x14ac:dyDescent="0.2">
      <c r="A84" s="344" t="str">
        <f>IF(ISBLANK(Regressions!A94), " ", Regressions!A94)</f>
        <v>Russian Federation</v>
      </c>
      <c r="B84" s="345">
        <f>IF(ISBLANK(Regressions!B94), " ", Regressions!B94)</f>
        <v>2018</v>
      </c>
      <c r="C84" s="350" t="str">
        <f>IF(ISBLANK(Regressions!C94), " ", Regressions!C94)</f>
        <v>Rural</v>
      </c>
      <c r="D84" s="346">
        <f>IF(ISBLANK(Regressions!D94), " ", Regressions!D94)</f>
        <v>6182541.1884457394</v>
      </c>
      <c r="E84" s="217" t="e">
        <f>IF(ISNUMBER(Regressions!E94),ROUND(Regressions!E94, 1), NA())</f>
        <v>#N/A</v>
      </c>
      <c r="F84" s="347" t="e">
        <f>IF(ISNUMBER(Regressions!F94),ROUND(Regressions!F94, 1), NA())</f>
        <v>#N/A</v>
      </c>
      <c r="G84" s="239" t="e">
        <f>IF(ISNUMBER(Regressions!G94),ROUND(Regressions!G94, 1), NA())</f>
        <v>#N/A</v>
      </c>
      <c r="H84" s="348" t="e">
        <f>IF(ISNUMBER(Regressions!H94),ROUND(Regressions!H94, 1), NA())</f>
        <v>#N/A</v>
      </c>
      <c r="I84" s="240" t="e">
        <f>IF(ISNUMBER(Regressions!I94),ROUND(Regressions!I94, 1), NA())</f>
        <v>#N/A</v>
      </c>
      <c r="J84" s="349" t="e">
        <f>IF(ISNUMBER(Regressions!K94),ROUND(Regressions!K94, 1), NA())</f>
        <v>#N/A</v>
      </c>
      <c r="K84" s="347" t="e">
        <f>IF(ISNUMBER(Regressions!L94),ROUND(Regressions!L94, 1), NA())</f>
        <v>#N/A</v>
      </c>
      <c r="L84" s="241" t="e">
        <f>IF(ISNUMBER(Regressions!M94),ROUND(Regressions!M94, 1), NA())</f>
        <v>#N/A</v>
      </c>
      <c r="M84" s="348" t="e">
        <f>IF(ISNUMBER(Regressions!N94),ROUND(Regressions!N94, 1), NA())</f>
        <v>#N/A</v>
      </c>
      <c r="N84" s="240" t="e">
        <f>IF(ISNUMBER(Regressions!O94),ROUND(Regressions!O94, 1), NA())</f>
        <v>#N/A</v>
      </c>
      <c r="O84" s="349" t="e">
        <f>IF(ISNUMBER(Regressions!Q94),ROUND(Regressions!Q94, 1), NA())</f>
        <v>#N/A</v>
      </c>
      <c r="P84" s="347" t="e">
        <f>IF(ISNUMBER(Regressions!R94),ROUND(Regressions!R94, 1), NA())</f>
        <v>#N/A</v>
      </c>
      <c r="Q84" s="218" t="e">
        <f>IF(ISNUMBER(Regressions!S94),ROUND(Regressions!S94, 1), NA())</f>
        <v>#N/A</v>
      </c>
      <c r="R84" s="348" t="e">
        <f>IF(ISNUMBER(Regressions!T94),ROUND(Regressions!T94, 1), NA())</f>
        <v>#N/A</v>
      </c>
      <c r="S84" s="240" t="e">
        <f>IF(ISNUMBER(Regressions!U94),ROUND(Regressions!U94, 1), NA())</f>
        <v>#N/A</v>
      </c>
    </row>
    <row xmlns:x14ac="http://schemas.microsoft.com/office/spreadsheetml/2009/9/ac" r="85" x14ac:dyDescent="0.2">
      <c r="A85" s="344" t="str">
        <f>IF(ISBLANK(Regressions!A95), " ", Regressions!A95)</f>
        <v>Russian Federation</v>
      </c>
      <c r="B85" s="345">
        <f>IF(ISBLANK(Regressions!B95), " ", Regressions!B95)</f>
        <v>2019</v>
      </c>
      <c r="C85" s="350" t="str">
        <f>IF(ISBLANK(Regressions!C95), " ", Regressions!C95)</f>
        <v>Rural</v>
      </c>
      <c r="D85" s="346">
        <f>IF(ISBLANK(Regressions!D95), " ", Regressions!D95)</f>
        <v>6298401.1130328374</v>
      </c>
      <c r="E85" s="217" t="e">
        <f>IF(ISNUMBER(Regressions!E95),ROUND(Regressions!E95, 1), NA())</f>
        <v>#N/A</v>
      </c>
      <c r="F85" s="347" t="e">
        <f>IF(ISNUMBER(Regressions!F95),ROUND(Regressions!F95, 1), NA())</f>
        <v>#N/A</v>
      </c>
      <c r="G85" s="239" t="e">
        <f>IF(ISNUMBER(Regressions!G95),ROUND(Regressions!G95, 1), NA())</f>
        <v>#N/A</v>
      </c>
      <c r="H85" s="348" t="e">
        <f>IF(ISNUMBER(Regressions!H95),ROUND(Regressions!H95, 1), NA())</f>
        <v>#N/A</v>
      </c>
      <c r="I85" s="240" t="e">
        <f>IF(ISNUMBER(Regressions!I95),ROUND(Regressions!I95, 1), NA())</f>
        <v>#N/A</v>
      </c>
      <c r="J85" s="349" t="e">
        <f>IF(ISNUMBER(Regressions!K95),ROUND(Regressions!K95, 1), NA())</f>
        <v>#N/A</v>
      </c>
      <c r="K85" s="347" t="e">
        <f>IF(ISNUMBER(Regressions!L95),ROUND(Regressions!L95, 1), NA())</f>
        <v>#N/A</v>
      </c>
      <c r="L85" s="241" t="e">
        <f>IF(ISNUMBER(Regressions!M95),ROUND(Regressions!M95, 1), NA())</f>
        <v>#N/A</v>
      </c>
      <c r="M85" s="348" t="e">
        <f>IF(ISNUMBER(Regressions!N95),ROUND(Regressions!N95, 1), NA())</f>
        <v>#N/A</v>
      </c>
      <c r="N85" s="240" t="e">
        <f>IF(ISNUMBER(Regressions!O95),ROUND(Regressions!O95, 1), NA())</f>
        <v>#N/A</v>
      </c>
      <c r="O85" s="349" t="e">
        <f>IF(ISNUMBER(Regressions!Q95),ROUND(Regressions!Q95, 1), NA())</f>
        <v>#N/A</v>
      </c>
      <c r="P85" s="347" t="e">
        <f>IF(ISNUMBER(Regressions!R95),ROUND(Regressions!R95, 1), NA())</f>
        <v>#N/A</v>
      </c>
      <c r="Q85" s="218" t="e">
        <f>IF(ISNUMBER(Regressions!S95),ROUND(Regressions!S95, 1), NA())</f>
        <v>#N/A</v>
      </c>
      <c r="R85" s="348" t="e">
        <f>IF(ISNUMBER(Regressions!T95),ROUND(Regressions!T95, 1), NA())</f>
        <v>#N/A</v>
      </c>
      <c r="S85" s="240" t="e">
        <f>IF(ISNUMBER(Regressions!U95),ROUND(Regressions!U95, 1), NA())</f>
        <v>#N/A</v>
      </c>
    </row>
    <row xmlns:x14ac="http://schemas.microsoft.com/office/spreadsheetml/2009/9/ac" r="86" x14ac:dyDescent="0.2">
      <c r="A86" s="344" t="str">
        <f>IF(ISBLANK(Regressions!A96), " ", Regressions!A96)</f>
        <v>Russian Federation</v>
      </c>
      <c r="B86" s="345">
        <f>IF(ISBLANK(Regressions!B96), " ", Regressions!B96)</f>
        <v>2020</v>
      </c>
      <c r="C86" s="350" t="str">
        <f>IF(ISBLANK(Regressions!C96), " ", Regressions!C96)</f>
        <v>Rural</v>
      </c>
      <c r="D86" s="346">
        <f>IF(ISBLANK(Regressions!D96), " ", Regressions!D96)</f>
        <v>6404510.3558514407</v>
      </c>
      <c r="E86" s="217" t="e">
        <f>IF(ISNUMBER(Regressions!E96),ROUND(Regressions!E96, 1), NA())</f>
        <v>#N/A</v>
      </c>
      <c r="F86" s="347" t="e">
        <f>IF(ISNUMBER(Regressions!F96),ROUND(Regressions!F96, 1), NA())</f>
        <v>#N/A</v>
      </c>
      <c r="G86" s="239" t="e">
        <f>IF(ISNUMBER(Regressions!G96),ROUND(Regressions!G96, 1), NA())</f>
        <v>#N/A</v>
      </c>
      <c r="H86" s="348" t="e">
        <f>IF(ISNUMBER(Regressions!H96),ROUND(Regressions!H96, 1), NA())</f>
        <v>#N/A</v>
      </c>
      <c r="I86" s="240" t="e">
        <f>IF(ISNUMBER(Regressions!I96),ROUND(Regressions!I96, 1), NA())</f>
        <v>#N/A</v>
      </c>
      <c r="J86" s="349" t="e">
        <f>IF(ISNUMBER(Regressions!K96),ROUND(Regressions!K96, 1), NA())</f>
        <v>#N/A</v>
      </c>
      <c r="K86" s="347" t="e">
        <f>IF(ISNUMBER(Regressions!L96),ROUND(Regressions!L96, 1), NA())</f>
        <v>#N/A</v>
      </c>
      <c r="L86" s="241" t="e">
        <f>IF(ISNUMBER(Regressions!M96),ROUND(Regressions!M96, 1), NA())</f>
        <v>#N/A</v>
      </c>
      <c r="M86" s="348" t="e">
        <f>IF(ISNUMBER(Regressions!N96),ROUND(Regressions!N96, 1), NA())</f>
        <v>#N/A</v>
      </c>
      <c r="N86" s="240" t="e">
        <f>IF(ISNUMBER(Regressions!O96),ROUND(Regressions!O96, 1), NA())</f>
        <v>#N/A</v>
      </c>
      <c r="O86" s="349" t="e">
        <f>IF(ISNUMBER(Regressions!Q96),ROUND(Regressions!Q96, 1), NA())</f>
        <v>#N/A</v>
      </c>
      <c r="P86" s="347" t="e">
        <f>IF(ISNUMBER(Regressions!R96),ROUND(Regressions!R96, 1), NA())</f>
        <v>#N/A</v>
      </c>
      <c r="Q86" s="218" t="e">
        <f>IF(ISNUMBER(Regressions!S96),ROUND(Regressions!S96, 1), NA())</f>
        <v>#N/A</v>
      </c>
      <c r="R86" s="348" t="e">
        <f>IF(ISNUMBER(Regressions!T96),ROUND(Regressions!T96, 1), NA())</f>
        <v>#N/A</v>
      </c>
      <c r="S86" s="240" t="e">
        <f>IF(ISNUMBER(Regressions!U96),ROUND(Regressions!U96, 1), NA())</f>
        <v>#N/A</v>
      </c>
    </row>
    <row xmlns:x14ac="http://schemas.microsoft.com/office/spreadsheetml/2009/9/ac" r="87" x14ac:dyDescent="0.2">
      <c r="A87" s="397" t="str">
        <f>IF(ISBLANK(Regressions!A97), " ", Regressions!A97)</f>
        <v>Russian Federation</v>
      </c>
      <c r="B87" s="398">
        <f>IF(ISBLANK(Regressions!B97), " ", Regressions!B97)</f>
        <v>2021</v>
      </c>
      <c r="C87" s="399" t="str">
        <f>IF(ISBLANK(Regressions!C97), " ", Regressions!C97)</f>
        <v>Rural</v>
      </c>
      <c r="D87" s="400">
        <f>IF(ISBLANK(Regressions!D97), " ", Regressions!D97)</f>
        <v>6432479.5164312748</v>
      </c>
      <c r="E87" s="403" t="e">
        <f>IF(ISNUMBER(Regressions!E97),ROUND(Regressions!E97, 1), NA())</f>
        <v>#N/A</v>
      </c>
      <c r="F87" s="401" t="e">
        <f>IF(ISNUMBER(Regressions!F97),ROUND(Regressions!F97, 1), NA())</f>
        <v>#N/A</v>
      </c>
      <c r="G87" s="404" t="e">
        <f>IF(ISNUMBER(Regressions!G97),ROUND(Regressions!G97, 1), NA())</f>
        <v>#N/A</v>
      </c>
      <c r="H87" s="402" t="e">
        <f>IF(ISNUMBER(Regressions!H97),ROUND(Regressions!H97, 1), NA())</f>
        <v>#N/A</v>
      </c>
      <c r="I87" s="405" t="e">
        <f>IF(ISNUMBER(Regressions!I97),ROUND(Regressions!I97, 1), NA())</f>
        <v>#N/A</v>
      </c>
      <c r="J87" s="403" t="e">
        <f>IF(ISNUMBER(Regressions!K97),ROUND(Regressions!K97, 1), NA())</f>
        <v>#N/A</v>
      </c>
      <c r="K87" s="401" t="e">
        <f>IF(ISNUMBER(Regressions!L97),ROUND(Regressions!L97, 1), NA())</f>
        <v>#N/A</v>
      </c>
      <c r="L87" s="406" t="e">
        <f>IF(ISNUMBER(Regressions!M97),ROUND(Regressions!M97, 1), NA())</f>
        <v>#N/A</v>
      </c>
      <c r="M87" s="402" t="e">
        <f>IF(ISNUMBER(Regressions!N97),ROUND(Regressions!N97, 1), NA())</f>
        <v>#N/A</v>
      </c>
      <c r="N87" s="405" t="e">
        <f>IF(ISNUMBER(Regressions!O97),ROUND(Regressions!O97, 1), NA())</f>
        <v>#N/A</v>
      </c>
      <c r="O87" s="403" t="e">
        <f>IF(ISNUMBER(Regressions!Q97),ROUND(Regressions!Q97, 1), NA())</f>
        <v>#N/A</v>
      </c>
      <c r="P87" s="401" t="e">
        <f>IF(ISNUMBER(Regressions!R97),ROUND(Regressions!R97, 1), NA())</f>
        <v>#N/A</v>
      </c>
      <c r="Q87" s="407" t="e">
        <f>IF(ISNUMBER(Regressions!S97),ROUND(Regressions!S97, 1), NA())</f>
        <v>#N/A</v>
      </c>
      <c r="R87" s="402" t="e">
        <f>IF(ISNUMBER(Regressions!T97),ROUND(Regressions!T97, 1), NA())</f>
        <v>#N/A</v>
      </c>
      <c r="S87" s="405" t="e">
        <f>IF(ISNUMBER(Regressions!U97),ROUND(Regressions!U97, 1), NA())</f>
        <v>#N/A</v>
      </c>
      <c r="T87" s="396"/>
      <c r="U87" s="396"/>
      <c r="V87" s="396"/>
      <c r="W87" s="396"/>
      <c r="X87" s="396"/>
      <c r="Y87" s="396"/>
      <c r="Z87" s="396"/>
      <c r="AA87" s="396"/>
      <c r="AB87" s="396"/>
      <c r="AC87" s="396"/>
    </row>
    <row xmlns:x14ac="http://schemas.microsoft.com/office/spreadsheetml/2009/9/ac" r="88" x14ac:dyDescent="0.2">
      <c r="A88" s="344" t="str">
        <f>IF(ISBLANK(Regressions!A98), " ", Regressions!A98)</f>
        <v>Russian Federation</v>
      </c>
      <c r="B88" s="345">
        <f>IF(ISBLANK(Regressions!B98), " ", Regressions!B98)</f>
        <v>2022</v>
      </c>
      <c r="C88" s="350" t="str">
        <f>IF(ISBLANK(Regressions!C98), " ", Regressions!C98)</f>
        <v>Rural</v>
      </c>
      <c r="D88" s="346">
        <f>IF(ISBLANK(Regressions!D98), " ", Regressions!D98)</f>
        <v>6422524.6495147701</v>
      </c>
      <c r="E88" s="217" t="e">
        <f>IF(ISNUMBER(Regressions!E98),ROUND(Regressions!E98, 1), NA())</f>
        <v>#N/A</v>
      </c>
      <c r="F88" s="347" t="e">
        <f>IF(ISNUMBER(Regressions!F98),ROUND(Regressions!F98, 1), NA())</f>
        <v>#N/A</v>
      </c>
      <c r="G88" s="239" t="e">
        <f>IF(ISNUMBER(Regressions!G98),ROUND(Regressions!G98, 1), NA())</f>
        <v>#N/A</v>
      </c>
      <c r="H88" s="348" t="e">
        <f>IF(ISNUMBER(Regressions!H98),ROUND(Regressions!H98, 1), NA())</f>
        <v>#N/A</v>
      </c>
      <c r="I88" s="240" t="e">
        <f>IF(ISNUMBER(Regressions!I98),ROUND(Regressions!I98, 1), NA())</f>
        <v>#N/A</v>
      </c>
      <c r="J88" s="349" t="e">
        <f>IF(ISNUMBER(Regressions!K98),ROUND(Regressions!K98, 1), NA())</f>
        <v>#N/A</v>
      </c>
      <c r="K88" s="347" t="e">
        <f>IF(ISNUMBER(Regressions!L98),ROUND(Regressions!L98, 1), NA())</f>
        <v>#N/A</v>
      </c>
      <c r="L88" s="241" t="e">
        <f>IF(ISNUMBER(Regressions!M98),ROUND(Regressions!M98, 1), NA())</f>
        <v>#N/A</v>
      </c>
      <c r="M88" s="348" t="e">
        <f>IF(ISNUMBER(Regressions!N98),ROUND(Regressions!N98, 1), NA())</f>
        <v>#N/A</v>
      </c>
      <c r="N88" s="240" t="e">
        <f>IF(ISNUMBER(Regressions!O98),ROUND(Regressions!O98, 1), NA())</f>
        <v>#N/A</v>
      </c>
      <c r="O88" s="349" t="e">
        <f>IF(ISNUMBER(Regressions!Q98),ROUND(Regressions!Q98, 1), NA())</f>
        <v>#N/A</v>
      </c>
      <c r="P88" s="347" t="e">
        <f>IF(ISNUMBER(Regressions!R98),ROUND(Regressions!R98, 1), NA())</f>
        <v>#N/A</v>
      </c>
      <c r="Q88" s="218" t="e">
        <f>IF(ISNUMBER(Regressions!S98),ROUND(Regressions!S98, 1), NA())</f>
        <v>#N/A</v>
      </c>
      <c r="R88" s="348" t="e">
        <f>IF(ISNUMBER(Regressions!T98),ROUND(Regressions!T98, 1), NA())</f>
        <v>#N/A</v>
      </c>
      <c r="S88" s="240" t="e">
        <f>IF(ISNUMBER(Regressions!U98),ROUND(Regressions!U98, 1), NA())</f>
        <v>#N/A</v>
      </c>
    </row>
    <row xmlns:x14ac="http://schemas.microsoft.com/office/spreadsheetml/2009/9/ac" r="89" x14ac:dyDescent="0.2">
      <c r="A89" s="351" t="str">
        <f>IF(ISBLANK(Regressions!A99), " ", Regressions!A99)</f>
        <v>Russian Federation</v>
      </c>
      <c r="B89" s="352">
        <f>IF(ISBLANK(Regressions!B99), " ", Regressions!B99)</f>
        <v>2023</v>
      </c>
      <c r="C89" s="353" t="str">
        <f>IF(ISBLANK(Regressions!C99), " ", Regressions!C99)</f>
        <v>Rural</v>
      </c>
      <c r="D89" s="354">
        <f>IF(ISBLANK(Regressions!D99), " ", Regressions!D99)</f>
        <v>6395104.3928466802</v>
      </c>
      <c r="E89" s="355" t="e">
        <f>IF(ISNUMBER(Regressions!E99),ROUND(Regressions!E99, 1), NA())</f>
        <v>#N/A</v>
      </c>
      <c r="F89" s="356" t="e">
        <f>IF(ISNUMBER(Regressions!F99),ROUND(Regressions!F99, 1), NA())</f>
        <v>#N/A</v>
      </c>
      <c r="G89" s="357" t="e">
        <f>IF(ISNUMBER(Regressions!G99),ROUND(Regressions!G99, 1), NA())</f>
        <v>#N/A</v>
      </c>
      <c r="H89" s="358" t="e">
        <f>IF(ISNUMBER(Regressions!H99),ROUND(Regressions!H99, 1), NA())</f>
        <v>#N/A</v>
      </c>
      <c r="I89" s="359" t="e">
        <f>IF(ISNUMBER(Regressions!I99),ROUND(Regressions!I99, 1), NA())</f>
        <v>#N/A</v>
      </c>
      <c r="J89" s="360" t="e">
        <f>IF(ISNUMBER(Regressions!K99),ROUND(Regressions!K99, 1), NA())</f>
        <v>#N/A</v>
      </c>
      <c r="K89" s="356" t="e">
        <f>IF(ISNUMBER(Regressions!L99),ROUND(Regressions!L99, 1), NA())</f>
        <v>#N/A</v>
      </c>
      <c r="L89" s="361" t="e">
        <f>IF(ISNUMBER(Regressions!M99),ROUND(Regressions!M99, 1), NA())</f>
        <v>#N/A</v>
      </c>
      <c r="M89" s="358" t="e">
        <f>IF(ISNUMBER(Regressions!N99),ROUND(Regressions!N99, 1), NA())</f>
        <v>#N/A</v>
      </c>
      <c r="N89" s="359" t="e">
        <f>IF(ISNUMBER(Regressions!O99),ROUND(Regressions!O99, 1), NA())</f>
        <v>#N/A</v>
      </c>
      <c r="O89" s="360" t="e">
        <f>IF(ISNUMBER(Regressions!Q99),ROUND(Regressions!Q99, 1), NA())</f>
        <v>#N/A</v>
      </c>
      <c r="P89" s="356" t="e">
        <f>IF(ISNUMBER(Regressions!R99),ROUND(Regressions!R99, 1), NA())</f>
        <v>#N/A</v>
      </c>
      <c r="Q89" s="362" t="e">
        <f>IF(ISNUMBER(Regressions!S99),ROUND(Regressions!S99, 1), NA())</f>
        <v>#N/A</v>
      </c>
      <c r="R89" s="358" t="e">
        <f>IF(ISNUMBER(Regressions!T99),ROUND(Regressions!T99, 1), NA())</f>
        <v>#N/A</v>
      </c>
      <c r="S89" s="359" t="e">
        <f>IF(ISNUMBER(Regressions!U99),ROUND(Regressions!U99, 1), NA())</f>
        <v>#N/A</v>
      </c>
    </row>
    <row xmlns:x14ac="http://schemas.microsoft.com/office/spreadsheetml/2009/9/ac" r="90" hidden="true" x14ac:dyDescent="0.2">
      <c r="A90" s="344" t="str">
        <f>IF(ISBLANK(Regressions!A100), " ", Regressions!A100)</f>
        <v>Russian Federation</v>
      </c>
      <c r="B90" s="345">
        <f>IF(ISBLANK(Regressions!B100), " ", Regressions!B100)</f>
        <v>2024</v>
      </c>
      <c r="C90" s="350" t="str">
        <f>IF(ISBLANK(Regressions!C100), " ", Regressions!C100)</f>
        <v>Rural</v>
      </c>
      <c r="D90" s="346" t="str">
        <f>IF(ISBLANK(Regressions!D100), " ", Regressions!D100)</f>
        <v> </v>
      </c>
      <c r="E90" s="217" t="e">
        <f>IF(ISNUMBER(Regressions!E100),ROUND(Regressions!E100, 1), NA())</f>
        <v>#N/A</v>
      </c>
      <c r="F90" s="347" t="e">
        <f>IF(ISNUMBER(Regressions!F100),ROUND(Regressions!F100, 1), NA())</f>
        <v>#N/A</v>
      </c>
      <c r="G90" s="239" t="e">
        <f>IF(ISNUMBER(Regressions!G100),ROUND(Regressions!G100, 1), NA())</f>
        <v>#N/A</v>
      </c>
      <c r="H90" s="348" t="e">
        <f>IF(ISNUMBER(Regressions!H100),ROUND(Regressions!H100, 1), NA())</f>
        <v>#N/A</v>
      </c>
      <c r="I90" s="240" t="e">
        <f>IF(ISNUMBER(Regressions!I100),ROUND(Regressions!I100, 1), NA())</f>
        <v>#N/A</v>
      </c>
      <c r="J90" s="349" t="e">
        <f>IF(ISNUMBER(Regressions!K100),ROUND(Regressions!K100, 1), NA())</f>
        <v>#N/A</v>
      </c>
      <c r="K90" s="347" t="e">
        <f>IF(ISNUMBER(Regressions!L100),ROUND(Regressions!L100, 1), NA())</f>
        <v>#N/A</v>
      </c>
      <c r="L90" s="241" t="e">
        <f>IF(ISNUMBER(Regressions!M100),ROUND(Regressions!M100, 1), NA())</f>
        <v>#N/A</v>
      </c>
      <c r="M90" s="348" t="e">
        <f>IF(ISNUMBER(Regressions!N100),ROUND(Regressions!N100, 1), NA())</f>
        <v>#N/A</v>
      </c>
      <c r="N90" s="240" t="e">
        <f>IF(ISNUMBER(Regressions!O100),ROUND(Regressions!O100, 1), NA())</f>
        <v>#N/A</v>
      </c>
      <c r="O90" s="349" t="e">
        <f>IF(ISNUMBER(Regressions!Q100),ROUND(Regressions!Q100, 1), NA())</f>
        <v>#N/A</v>
      </c>
      <c r="P90" s="347" t="e">
        <f>IF(ISNUMBER(Regressions!R100),ROUND(Regressions!R100, 1), NA())</f>
        <v>#N/A</v>
      </c>
      <c r="Q90" s="218" t="e">
        <f>IF(ISNUMBER(Regressions!S100),ROUND(Regressions!S100, 1), NA())</f>
        <v>#N/A</v>
      </c>
      <c r="R90" s="348" t="e">
        <f>IF(ISNUMBER(Regressions!T100),ROUND(Regressions!T100, 1), NA())</f>
        <v>#N/A</v>
      </c>
      <c r="S90" s="240" t="e">
        <f>IF(ISNUMBER(Regressions!U100),ROUND(Regressions!U100, 1), NA())</f>
        <v>#N/A</v>
      </c>
    </row>
    <row xmlns:x14ac="http://schemas.microsoft.com/office/spreadsheetml/2009/9/ac" r="91" hidden="true" x14ac:dyDescent="0.2">
      <c r="A91" s="344" t="str">
        <f>IF(ISBLANK(Regressions!A101), " ", Regressions!A101)</f>
        <v>Russian Federation</v>
      </c>
      <c r="B91" s="345">
        <f>IF(ISBLANK(Regressions!B101), " ", Regressions!B101)</f>
        <v>2025</v>
      </c>
      <c r="C91" s="350" t="str">
        <f>IF(ISBLANK(Regressions!C101), " ", Regressions!C101)</f>
        <v>Rural</v>
      </c>
      <c r="D91" s="346" t="str">
        <f>IF(ISBLANK(Regressions!D101), " ", Regressions!D101)</f>
        <v> </v>
      </c>
      <c r="E91" s="217" t="e">
        <f>IF(ISNUMBER(Regressions!E101),ROUND(Regressions!E101, 1), NA())</f>
        <v>#N/A</v>
      </c>
      <c r="F91" s="347" t="e">
        <f>IF(ISNUMBER(Regressions!F101),ROUND(Regressions!F101, 1), NA())</f>
        <v>#N/A</v>
      </c>
      <c r="G91" s="239" t="e">
        <f>IF(ISNUMBER(Regressions!G101),ROUND(Regressions!G101, 1), NA())</f>
        <v>#N/A</v>
      </c>
      <c r="H91" s="348" t="e">
        <f>IF(ISNUMBER(Regressions!H101),ROUND(Regressions!H101, 1), NA())</f>
        <v>#N/A</v>
      </c>
      <c r="I91" s="240" t="e">
        <f>IF(ISNUMBER(Regressions!I101),ROUND(Regressions!I101, 1), NA())</f>
        <v>#N/A</v>
      </c>
      <c r="J91" s="349" t="e">
        <f>IF(ISNUMBER(Regressions!K101),ROUND(Regressions!K101, 1), NA())</f>
        <v>#N/A</v>
      </c>
      <c r="K91" s="347" t="e">
        <f>IF(ISNUMBER(Regressions!L101),ROUND(Regressions!L101, 1), NA())</f>
        <v>#N/A</v>
      </c>
      <c r="L91" s="241" t="e">
        <f>IF(ISNUMBER(Regressions!M101),ROUND(Regressions!M101, 1), NA())</f>
        <v>#N/A</v>
      </c>
      <c r="M91" s="348" t="e">
        <f>IF(ISNUMBER(Regressions!N101),ROUND(Regressions!N101, 1), NA())</f>
        <v>#N/A</v>
      </c>
      <c r="N91" s="240" t="e">
        <f>IF(ISNUMBER(Regressions!O101),ROUND(Regressions!O101, 1), NA())</f>
        <v>#N/A</v>
      </c>
      <c r="O91" s="349" t="e">
        <f>IF(ISNUMBER(Regressions!Q101),ROUND(Regressions!Q101, 1), NA())</f>
        <v>#N/A</v>
      </c>
      <c r="P91" s="347" t="e">
        <f>IF(ISNUMBER(Regressions!R101),ROUND(Regressions!R101, 1), NA())</f>
        <v>#N/A</v>
      </c>
      <c r="Q91" s="218" t="e">
        <f>IF(ISNUMBER(Regressions!S101),ROUND(Regressions!S101, 1), NA())</f>
        <v>#N/A</v>
      </c>
      <c r="R91" s="348" t="e">
        <f>IF(ISNUMBER(Regressions!T101),ROUND(Regressions!T101, 1), NA())</f>
        <v>#N/A</v>
      </c>
      <c r="S91" s="240" t="e">
        <f>IF(ISNUMBER(Regressions!U101),ROUND(Regressions!U101, 1), NA())</f>
        <v>#N/A</v>
      </c>
    </row>
    <row xmlns:x14ac="http://schemas.microsoft.com/office/spreadsheetml/2009/9/ac" r="92" hidden="true" x14ac:dyDescent="0.2">
      <c r="A92" s="344" t="str">
        <f>IF(ISBLANK(Regressions!A102), " ", Regressions!A102)</f>
        <v>Russian Federation</v>
      </c>
      <c r="B92" s="345">
        <f>IF(ISBLANK(Regressions!B102), " ", Regressions!B102)</f>
        <v>2026</v>
      </c>
      <c r="C92" s="350" t="str">
        <f>IF(ISBLANK(Regressions!C102), " ", Regressions!C102)</f>
        <v>Rural</v>
      </c>
      <c r="D92" s="346" t="str">
        <f>IF(ISBLANK(Regressions!D102), " ", Regressions!D102)</f>
        <v> </v>
      </c>
      <c r="E92" s="217" t="e">
        <f>IF(ISNUMBER(Regressions!E102),ROUND(Regressions!E102, 1), NA())</f>
        <v>#N/A</v>
      </c>
      <c r="F92" s="347" t="e">
        <f>IF(ISNUMBER(Regressions!F102),ROUND(Regressions!F102, 1), NA())</f>
        <v>#N/A</v>
      </c>
      <c r="G92" s="239" t="e">
        <f>IF(ISNUMBER(Regressions!G102),ROUND(Regressions!G102, 1), NA())</f>
        <v>#N/A</v>
      </c>
      <c r="H92" s="348" t="e">
        <f>IF(ISNUMBER(Regressions!H102),ROUND(Regressions!H102, 1), NA())</f>
        <v>#N/A</v>
      </c>
      <c r="I92" s="240" t="e">
        <f>IF(ISNUMBER(Regressions!I102),ROUND(Regressions!I102, 1), NA())</f>
        <v>#N/A</v>
      </c>
      <c r="J92" s="349" t="e">
        <f>IF(ISNUMBER(Regressions!K102),ROUND(Regressions!K102, 1), NA())</f>
        <v>#N/A</v>
      </c>
      <c r="K92" s="347" t="e">
        <f>IF(ISNUMBER(Regressions!L102),ROUND(Regressions!L102, 1), NA())</f>
        <v>#N/A</v>
      </c>
      <c r="L92" s="241" t="e">
        <f>IF(ISNUMBER(Regressions!M102),ROUND(Regressions!M102, 1), NA())</f>
        <v>#N/A</v>
      </c>
      <c r="M92" s="348" t="e">
        <f>IF(ISNUMBER(Regressions!N102),ROUND(Regressions!N102, 1), NA())</f>
        <v>#N/A</v>
      </c>
      <c r="N92" s="240" t="e">
        <f>IF(ISNUMBER(Regressions!O102),ROUND(Regressions!O102, 1), NA())</f>
        <v>#N/A</v>
      </c>
      <c r="O92" s="349" t="e">
        <f>IF(ISNUMBER(Regressions!Q102),ROUND(Regressions!Q102, 1), NA())</f>
        <v>#N/A</v>
      </c>
      <c r="P92" s="347" t="e">
        <f>IF(ISNUMBER(Regressions!R102),ROUND(Regressions!R102, 1), NA())</f>
        <v>#N/A</v>
      </c>
      <c r="Q92" s="218" t="e">
        <f>IF(ISNUMBER(Regressions!S102),ROUND(Regressions!S102, 1), NA())</f>
        <v>#N/A</v>
      </c>
      <c r="R92" s="348" t="e">
        <f>IF(ISNUMBER(Regressions!T102),ROUND(Regressions!T102, 1), NA())</f>
        <v>#N/A</v>
      </c>
      <c r="S92" s="240" t="e">
        <f>IF(ISNUMBER(Regressions!U102),ROUND(Regressions!U102, 1), NA())</f>
        <v>#N/A</v>
      </c>
    </row>
    <row xmlns:x14ac="http://schemas.microsoft.com/office/spreadsheetml/2009/9/ac" r="93" hidden="true" x14ac:dyDescent="0.2">
      <c r="A93" s="344" t="str">
        <f>IF(ISBLANK(Regressions!A103), " ", Regressions!A103)</f>
        <v>Russian Federation</v>
      </c>
      <c r="B93" s="345">
        <f>IF(ISBLANK(Regressions!B103), " ", Regressions!B103)</f>
        <v>2027</v>
      </c>
      <c r="C93" s="350" t="str">
        <f>IF(ISBLANK(Regressions!C103), " ", Regressions!C103)</f>
        <v>Rural</v>
      </c>
      <c r="D93" s="346" t="str">
        <f>IF(ISBLANK(Regressions!D103), " ", Regressions!D103)</f>
        <v> </v>
      </c>
      <c r="E93" s="217" t="e">
        <f>IF(ISNUMBER(Regressions!E103),ROUND(Regressions!E103, 1), NA())</f>
        <v>#N/A</v>
      </c>
      <c r="F93" s="347" t="e">
        <f>IF(ISNUMBER(Regressions!F103),ROUND(Regressions!F103, 1), NA())</f>
        <v>#N/A</v>
      </c>
      <c r="G93" s="239" t="e">
        <f>IF(ISNUMBER(Regressions!G103),ROUND(Regressions!G103, 1), NA())</f>
        <v>#N/A</v>
      </c>
      <c r="H93" s="348" t="e">
        <f>IF(ISNUMBER(Regressions!H103),ROUND(Regressions!H103, 1), NA())</f>
        <v>#N/A</v>
      </c>
      <c r="I93" s="240" t="e">
        <f>IF(ISNUMBER(Regressions!I103),ROUND(Regressions!I103, 1), NA())</f>
        <v>#N/A</v>
      </c>
      <c r="J93" s="349" t="e">
        <f>IF(ISNUMBER(Regressions!K103),ROUND(Regressions!K103, 1), NA())</f>
        <v>#N/A</v>
      </c>
      <c r="K93" s="347" t="e">
        <f>IF(ISNUMBER(Regressions!L103),ROUND(Regressions!L103, 1), NA())</f>
        <v>#N/A</v>
      </c>
      <c r="L93" s="241" t="e">
        <f>IF(ISNUMBER(Regressions!M103),ROUND(Regressions!M103, 1), NA())</f>
        <v>#N/A</v>
      </c>
      <c r="M93" s="348" t="e">
        <f>IF(ISNUMBER(Regressions!N103),ROUND(Regressions!N103, 1), NA())</f>
        <v>#N/A</v>
      </c>
      <c r="N93" s="240" t="e">
        <f>IF(ISNUMBER(Regressions!O103),ROUND(Regressions!O103, 1), NA())</f>
        <v>#N/A</v>
      </c>
      <c r="O93" s="349" t="e">
        <f>IF(ISNUMBER(Regressions!Q103),ROUND(Regressions!Q103, 1), NA())</f>
        <v>#N/A</v>
      </c>
      <c r="P93" s="347" t="e">
        <f>IF(ISNUMBER(Regressions!R103),ROUND(Regressions!R103, 1), NA())</f>
        <v>#N/A</v>
      </c>
      <c r="Q93" s="218" t="e">
        <f>IF(ISNUMBER(Regressions!S103),ROUND(Regressions!S103, 1), NA())</f>
        <v>#N/A</v>
      </c>
      <c r="R93" s="348" t="e">
        <f>IF(ISNUMBER(Regressions!T103),ROUND(Regressions!T103, 1), NA())</f>
        <v>#N/A</v>
      </c>
      <c r="S93" s="240" t="e">
        <f>IF(ISNUMBER(Regressions!U103),ROUND(Regressions!U103, 1), NA())</f>
        <v>#N/A</v>
      </c>
    </row>
    <row xmlns:x14ac="http://schemas.microsoft.com/office/spreadsheetml/2009/9/ac" r="94" hidden="true" x14ac:dyDescent="0.2">
      <c r="A94" s="344" t="str">
        <f>IF(ISBLANK(Regressions!A104), " ", Regressions!A104)</f>
        <v>Russian Federation</v>
      </c>
      <c r="B94" s="345">
        <f>IF(ISBLANK(Regressions!B104), " ", Regressions!B104)</f>
        <v>2028</v>
      </c>
      <c r="C94" s="350" t="str">
        <f>IF(ISBLANK(Regressions!C104), " ", Regressions!C104)</f>
        <v>Rural</v>
      </c>
      <c r="D94" s="346" t="str">
        <f>IF(ISBLANK(Regressions!D104), " ", Regressions!D104)</f>
        <v> </v>
      </c>
      <c r="E94" s="217" t="e">
        <f>IF(ISNUMBER(Regressions!E104),ROUND(Regressions!E104, 1), NA())</f>
        <v>#N/A</v>
      </c>
      <c r="F94" s="347" t="e">
        <f>IF(ISNUMBER(Regressions!F104),ROUND(Regressions!F104, 1), NA())</f>
        <v>#N/A</v>
      </c>
      <c r="G94" s="239" t="e">
        <f>IF(ISNUMBER(Regressions!G104),ROUND(Regressions!G104, 1), NA())</f>
        <v>#N/A</v>
      </c>
      <c r="H94" s="348" t="e">
        <f>IF(ISNUMBER(Regressions!H104),ROUND(Regressions!H104, 1), NA())</f>
        <v>#N/A</v>
      </c>
      <c r="I94" s="240" t="e">
        <f>IF(ISNUMBER(Regressions!I104),ROUND(Regressions!I104, 1), NA())</f>
        <v>#N/A</v>
      </c>
      <c r="J94" s="349" t="e">
        <f>IF(ISNUMBER(Regressions!K104),ROUND(Regressions!K104, 1), NA())</f>
        <v>#N/A</v>
      </c>
      <c r="K94" s="347" t="e">
        <f>IF(ISNUMBER(Regressions!L104),ROUND(Regressions!L104, 1), NA())</f>
        <v>#N/A</v>
      </c>
      <c r="L94" s="241" t="e">
        <f>IF(ISNUMBER(Regressions!M104),ROUND(Regressions!M104, 1), NA())</f>
        <v>#N/A</v>
      </c>
      <c r="M94" s="348" t="e">
        <f>IF(ISNUMBER(Regressions!N104),ROUND(Regressions!N104, 1), NA())</f>
        <v>#N/A</v>
      </c>
      <c r="N94" s="240" t="e">
        <f>IF(ISNUMBER(Regressions!O104),ROUND(Regressions!O104, 1), NA())</f>
        <v>#N/A</v>
      </c>
      <c r="O94" s="349" t="e">
        <f>IF(ISNUMBER(Regressions!Q104),ROUND(Regressions!Q104, 1), NA())</f>
        <v>#N/A</v>
      </c>
      <c r="P94" s="347" t="e">
        <f>IF(ISNUMBER(Regressions!R104),ROUND(Regressions!R104, 1), NA())</f>
        <v>#N/A</v>
      </c>
      <c r="Q94" s="218" t="e">
        <f>IF(ISNUMBER(Regressions!S104),ROUND(Regressions!S104, 1), NA())</f>
        <v>#N/A</v>
      </c>
      <c r="R94" s="348" t="e">
        <f>IF(ISNUMBER(Regressions!T104),ROUND(Regressions!T104, 1), NA())</f>
        <v>#N/A</v>
      </c>
      <c r="S94" s="240" t="e">
        <f>IF(ISNUMBER(Regressions!U104),ROUND(Regressions!U104, 1), NA())</f>
        <v>#N/A</v>
      </c>
    </row>
    <row xmlns:x14ac="http://schemas.microsoft.com/office/spreadsheetml/2009/9/ac" r="95" hidden="true" x14ac:dyDescent="0.2">
      <c r="A95" s="344" t="str">
        <f>IF(ISBLANK(Regressions!A105), " ", Regressions!A105)</f>
        <v>Russian Federation</v>
      </c>
      <c r="B95" s="345">
        <f>IF(ISBLANK(Regressions!B105), " ", Regressions!B105)</f>
        <v>2029</v>
      </c>
      <c r="C95" s="350" t="str">
        <f>IF(ISBLANK(Regressions!C105), " ", Regressions!C105)</f>
        <v>Rural</v>
      </c>
      <c r="D95" s="346" t="str">
        <f>IF(ISBLANK(Regressions!D105), " ", Regressions!D105)</f>
        <v> </v>
      </c>
      <c r="E95" s="217" t="e">
        <f>IF(ISNUMBER(Regressions!E105),ROUND(Regressions!E105, 1), NA())</f>
        <v>#N/A</v>
      </c>
      <c r="F95" s="347" t="e">
        <f>IF(ISNUMBER(Regressions!F105),ROUND(Regressions!F105, 1), NA())</f>
        <v>#N/A</v>
      </c>
      <c r="G95" s="239" t="e">
        <f>IF(ISNUMBER(Regressions!G105),ROUND(Regressions!G105, 1), NA())</f>
        <v>#N/A</v>
      </c>
      <c r="H95" s="348" t="e">
        <f>IF(ISNUMBER(Regressions!H105),ROUND(Regressions!H105, 1), NA())</f>
        <v>#N/A</v>
      </c>
      <c r="I95" s="240" t="e">
        <f>IF(ISNUMBER(Regressions!I105),ROUND(Regressions!I105, 1), NA())</f>
        <v>#N/A</v>
      </c>
      <c r="J95" s="349" t="e">
        <f>IF(ISNUMBER(Regressions!K105),ROUND(Regressions!K105, 1), NA())</f>
        <v>#N/A</v>
      </c>
      <c r="K95" s="347" t="e">
        <f>IF(ISNUMBER(Regressions!L105),ROUND(Regressions!L105, 1), NA())</f>
        <v>#N/A</v>
      </c>
      <c r="L95" s="241" t="e">
        <f>IF(ISNUMBER(Regressions!M105),ROUND(Regressions!M105, 1), NA())</f>
        <v>#N/A</v>
      </c>
      <c r="M95" s="348" t="e">
        <f>IF(ISNUMBER(Regressions!N105),ROUND(Regressions!N105, 1), NA())</f>
        <v>#N/A</v>
      </c>
      <c r="N95" s="240" t="e">
        <f>IF(ISNUMBER(Regressions!O105),ROUND(Regressions!O105, 1), NA())</f>
        <v>#N/A</v>
      </c>
      <c r="O95" s="349" t="e">
        <f>IF(ISNUMBER(Regressions!Q105),ROUND(Regressions!Q105, 1), NA())</f>
        <v>#N/A</v>
      </c>
      <c r="P95" s="347" t="e">
        <f>IF(ISNUMBER(Regressions!R105),ROUND(Regressions!R105, 1), NA())</f>
        <v>#N/A</v>
      </c>
      <c r="Q95" s="218" t="e">
        <f>IF(ISNUMBER(Regressions!S105),ROUND(Regressions!S105, 1), NA())</f>
        <v>#N/A</v>
      </c>
      <c r="R95" s="348" t="e">
        <f>IF(ISNUMBER(Regressions!T105),ROUND(Regressions!T105, 1), NA())</f>
        <v>#N/A</v>
      </c>
      <c r="S95" s="240" t="e">
        <f>IF(ISNUMBER(Regressions!U105),ROUND(Regressions!U105, 1), NA())</f>
        <v>#N/A</v>
      </c>
    </row>
    <row xmlns:x14ac="http://schemas.microsoft.com/office/spreadsheetml/2009/9/ac" r="96" hidden="true" x14ac:dyDescent="0.2">
      <c r="A96" s="344" t="str">
        <f>IF(ISBLANK(Regressions!A106), " ", Regressions!A106)</f>
        <v>Russian Federation</v>
      </c>
      <c r="B96" s="345">
        <f>IF(ISBLANK(Regressions!B106), " ", Regressions!B106)</f>
        <v>2030</v>
      </c>
      <c r="C96" s="350" t="str">
        <f>IF(ISBLANK(Regressions!C106), " ", Regressions!C106)</f>
        <v>Rural</v>
      </c>
      <c r="D96" s="346" t="str">
        <f>IF(ISBLANK(Regressions!D106), " ", Regressions!D106)</f>
        <v> </v>
      </c>
      <c r="E96" s="217" t="e">
        <f>IF(ISNUMBER(Regressions!E106),ROUND(Regressions!E106, 1), NA())</f>
        <v>#N/A</v>
      </c>
      <c r="F96" s="347" t="e">
        <f>IF(ISNUMBER(Regressions!F106),ROUND(Regressions!F106, 1), NA())</f>
        <v>#N/A</v>
      </c>
      <c r="G96" s="239" t="e">
        <f>IF(ISNUMBER(Regressions!G106),ROUND(Regressions!G106, 1), NA())</f>
        <v>#N/A</v>
      </c>
      <c r="H96" s="348" t="e">
        <f>IF(ISNUMBER(Regressions!H106),ROUND(Regressions!H106, 1), NA())</f>
        <v>#N/A</v>
      </c>
      <c r="I96" s="240" t="e">
        <f>IF(ISNUMBER(Regressions!I106),ROUND(Regressions!I106, 1), NA())</f>
        <v>#N/A</v>
      </c>
      <c r="J96" s="349" t="e">
        <f>IF(ISNUMBER(Regressions!K106),ROUND(Regressions!K106, 1), NA())</f>
        <v>#N/A</v>
      </c>
      <c r="K96" s="347" t="e">
        <f>IF(ISNUMBER(Regressions!L106),ROUND(Regressions!L106, 1), NA())</f>
        <v>#N/A</v>
      </c>
      <c r="L96" s="241" t="e">
        <f>IF(ISNUMBER(Regressions!M106),ROUND(Regressions!M106, 1), NA())</f>
        <v>#N/A</v>
      </c>
      <c r="M96" s="348" t="e">
        <f>IF(ISNUMBER(Regressions!N106),ROUND(Regressions!N106, 1), NA())</f>
        <v>#N/A</v>
      </c>
      <c r="N96" s="240" t="e">
        <f>IF(ISNUMBER(Regressions!O106),ROUND(Regressions!O106, 1), NA())</f>
        <v>#N/A</v>
      </c>
      <c r="O96" s="349" t="e">
        <f>IF(ISNUMBER(Regressions!Q106),ROUND(Regressions!Q106, 1), NA())</f>
        <v>#N/A</v>
      </c>
      <c r="P96" s="347" t="e">
        <f>IF(ISNUMBER(Regressions!R106),ROUND(Regressions!R106, 1), NA())</f>
        <v>#N/A</v>
      </c>
      <c r="Q96" s="218" t="e">
        <f>IF(ISNUMBER(Regressions!S106),ROUND(Regressions!S106, 1), NA())</f>
        <v>#N/A</v>
      </c>
      <c r="R96" s="348" t="e">
        <f>IF(ISNUMBER(Regressions!T106),ROUND(Regressions!T106, 1), NA())</f>
        <v>#N/A</v>
      </c>
      <c r="S96" s="240" t="e">
        <f>IF(ISNUMBER(Regressions!U106),ROUND(Regressions!U106, 1), NA())</f>
        <v>#N/A</v>
      </c>
    </row>
    <row xmlns:x14ac="http://schemas.microsoft.com/office/spreadsheetml/2009/9/ac" r="97" x14ac:dyDescent="0.2">
      <c r="A97" s="344" t="str">
        <f>IF(ISBLANK(Regressions!A107), " ", Regressions!A107)</f>
        <v>Russian Federation</v>
      </c>
      <c r="B97" s="345">
        <f>IF(ISBLANK(Regressions!B107), " ", Regressions!B107)</f>
        <v>2000</v>
      </c>
      <c r="C97" s="350" t="str">
        <f>IF(ISBLANK(Regressions!C107), " ", Regressions!C107)</f>
        <v>Pre-primary</v>
      </c>
      <c r="D97" s="346">
        <f>IF(ISBLANK(Regressions!D107), " ", Regressions!D107)</f>
        <v>5782697</v>
      </c>
      <c r="E97" s="217" t="e">
        <f>IF(ISNUMBER(Regressions!E107),ROUND(Regressions!E107, 1), NA())</f>
        <v>#N/A</v>
      </c>
      <c r="F97" s="347" t="e">
        <f>IF(ISNUMBER(Regressions!F107),ROUND(Regressions!F107, 1), NA())</f>
        <v>#N/A</v>
      </c>
      <c r="G97" s="239" t="e">
        <f>IF(ISNUMBER(Regressions!G107),ROUND(Regressions!G107, 1), NA())</f>
        <v>#N/A</v>
      </c>
      <c r="H97" s="348" t="e">
        <f>IF(ISNUMBER(Regressions!H107),ROUND(Regressions!H107, 1), NA())</f>
        <v>#N/A</v>
      </c>
      <c r="I97" s="240" t="e">
        <f>IF(ISNUMBER(Regressions!I107),ROUND(Regressions!I107, 1), NA())</f>
        <v>#N/A</v>
      </c>
      <c r="J97" s="349" t="e">
        <f>IF(ISNUMBER(Regressions!K107),ROUND(Regressions!K107, 1), NA())</f>
        <v>#N/A</v>
      </c>
      <c r="K97" s="347" t="e">
        <f>IF(ISNUMBER(Regressions!L107),ROUND(Regressions!L107, 1), NA())</f>
        <v>#N/A</v>
      </c>
      <c r="L97" s="241" t="e">
        <f>IF(ISNUMBER(Regressions!M107),ROUND(Regressions!M107, 1), NA())</f>
        <v>#N/A</v>
      </c>
      <c r="M97" s="348" t="e">
        <f>IF(ISNUMBER(Regressions!N107),ROUND(Regressions!N107, 1), NA())</f>
        <v>#N/A</v>
      </c>
      <c r="N97" s="240" t="e">
        <f>IF(ISNUMBER(Regressions!O107),ROUND(Regressions!O107, 1), NA())</f>
        <v>#N/A</v>
      </c>
      <c r="O97" s="349" t="e">
        <f>IF(ISNUMBER(Regressions!Q107),ROUND(Regressions!Q107, 1), NA())</f>
        <v>#N/A</v>
      </c>
      <c r="P97" s="347" t="e">
        <f>IF(ISNUMBER(Regressions!R107),ROUND(Regressions!R107, 1), NA())</f>
        <v>#N/A</v>
      </c>
      <c r="Q97" s="218" t="e">
        <f>IF(ISNUMBER(Regressions!S107),ROUND(Regressions!S107, 1), NA())</f>
        <v>#N/A</v>
      </c>
      <c r="R97" s="348" t="e">
        <f>IF(ISNUMBER(Regressions!T107),ROUND(Regressions!T107, 1), NA())</f>
        <v>#N/A</v>
      </c>
      <c r="S97" s="240" t="e">
        <f>IF(ISNUMBER(Regressions!U107),ROUND(Regressions!U107, 1), NA())</f>
        <v>#N/A</v>
      </c>
    </row>
    <row xmlns:x14ac="http://schemas.microsoft.com/office/spreadsheetml/2009/9/ac" r="98" x14ac:dyDescent="0.2">
      <c r="A98" s="344" t="str">
        <f>IF(ISBLANK(Regressions!A108), " ", Regressions!A108)</f>
        <v>Russian Federation</v>
      </c>
      <c r="B98" s="345">
        <f>IF(ISBLANK(Regressions!B108), " ", Regressions!B108)</f>
        <v>2001</v>
      </c>
      <c r="C98" s="350" t="str">
        <f>IF(ISBLANK(Regressions!C108), " ", Regressions!C108)</f>
        <v>Pre-primary</v>
      </c>
      <c r="D98" s="346">
        <f>IF(ISBLANK(Regressions!D108), " ", Regressions!D108)</f>
        <v>5581615</v>
      </c>
      <c r="E98" s="217" t="e">
        <f>IF(ISNUMBER(Regressions!E108),ROUND(Regressions!E108, 1), NA())</f>
        <v>#N/A</v>
      </c>
      <c r="F98" s="347" t="e">
        <f>IF(ISNUMBER(Regressions!F108),ROUND(Regressions!F108, 1), NA())</f>
        <v>#N/A</v>
      </c>
      <c r="G98" s="239" t="e">
        <f>IF(ISNUMBER(Regressions!G108),ROUND(Regressions!G108, 1), NA())</f>
        <v>#N/A</v>
      </c>
      <c r="H98" s="348" t="e">
        <f>IF(ISNUMBER(Regressions!H108),ROUND(Regressions!H108, 1), NA())</f>
        <v>#N/A</v>
      </c>
      <c r="I98" s="240" t="e">
        <f>IF(ISNUMBER(Regressions!I108),ROUND(Regressions!I108, 1), NA())</f>
        <v>#N/A</v>
      </c>
      <c r="J98" s="349" t="e">
        <f>IF(ISNUMBER(Regressions!K108),ROUND(Regressions!K108, 1), NA())</f>
        <v>#N/A</v>
      </c>
      <c r="K98" s="347" t="e">
        <f>IF(ISNUMBER(Regressions!L108),ROUND(Regressions!L108, 1), NA())</f>
        <v>#N/A</v>
      </c>
      <c r="L98" s="241" t="e">
        <f>IF(ISNUMBER(Regressions!M108),ROUND(Regressions!M108, 1), NA())</f>
        <v>#N/A</v>
      </c>
      <c r="M98" s="348" t="e">
        <f>IF(ISNUMBER(Regressions!N108),ROUND(Regressions!N108, 1), NA())</f>
        <v>#N/A</v>
      </c>
      <c r="N98" s="240" t="e">
        <f>IF(ISNUMBER(Regressions!O108),ROUND(Regressions!O108, 1), NA())</f>
        <v>#N/A</v>
      </c>
      <c r="O98" s="349" t="e">
        <f>IF(ISNUMBER(Regressions!Q108),ROUND(Regressions!Q108, 1), NA())</f>
        <v>#N/A</v>
      </c>
      <c r="P98" s="347" t="e">
        <f>IF(ISNUMBER(Regressions!R108),ROUND(Regressions!R108, 1), NA())</f>
        <v>#N/A</v>
      </c>
      <c r="Q98" s="218" t="e">
        <f>IF(ISNUMBER(Regressions!S108),ROUND(Regressions!S108, 1), NA())</f>
        <v>#N/A</v>
      </c>
      <c r="R98" s="348" t="e">
        <f>IF(ISNUMBER(Regressions!T108),ROUND(Regressions!T108, 1), NA())</f>
        <v>#N/A</v>
      </c>
      <c r="S98" s="240" t="e">
        <f>IF(ISNUMBER(Regressions!U108),ROUND(Regressions!U108, 1), NA())</f>
        <v>#N/A</v>
      </c>
    </row>
    <row xmlns:x14ac="http://schemas.microsoft.com/office/spreadsheetml/2009/9/ac" r="99" x14ac:dyDescent="0.2">
      <c r="A99" s="344" t="str">
        <f>IF(ISBLANK(Regressions!A109), " ", Regressions!A109)</f>
        <v>Russian Federation</v>
      </c>
      <c r="B99" s="345">
        <f>IF(ISBLANK(Regressions!B109), " ", Regressions!B109)</f>
        <v>2002</v>
      </c>
      <c r="C99" s="350" t="str">
        <f>IF(ISBLANK(Regressions!C109), " ", Regressions!C109)</f>
        <v>Pre-primary</v>
      </c>
      <c r="D99" s="346">
        <f>IF(ISBLANK(Regressions!D109), " ", Regressions!D109)</f>
        <v>5373713</v>
      </c>
      <c r="E99" s="217" t="e">
        <f>IF(ISNUMBER(Regressions!E109),ROUND(Regressions!E109, 1), NA())</f>
        <v>#N/A</v>
      </c>
      <c r="F99" s="347" t="e">
        <f>IF(ISNUMBER(Regressions!F109),ROUND(Regressions!F109, 1), NA())</f>
        <v>#N/A</v>
      </c>
      <c r="G99" s="239" t="e">
        <f>IF(ISNUMBER(Regressions!G109),ROUND(Regressions!G109, 1), NA())</f>
        <v>#N/A</v>
      </c>
      <c r="H99" s="348" t="e">
        <f>IF(ISNUMBER(Regressions!H109),ROUND(Regressions!H109, 1), NA())</f>
        <v>#N/A</v>
      </c>
      <c r="I99" s="240" t="e">
        <f>IF(ISNUMBER(Regressions!I109),ROUND(Regressions!I109, 1), NA())</f>
        <v>#N/A</v>
      </c>
      <c r="J99" s="349" t="e">
        <f>IF(ISNUMBER(Regressions!K109),ROUND(Regressions!K109, 1), NA())</f>
        <v>#N/A</v>
      </c>
      <c r="K99" s="347" t="e">
        <f>IF(ISNUMBER(Regressions!L109),ROUND(Regressions!L109, 1), NA())</f>
        <v>#N/A</v>
      </c>
      <c r="L99" s="241" t="e">
        <f>IF(ISNUMBER(Regressions!M109),ROUND(Regressions!M109, 1), NA())</f>
        <v>#N/A</v>
      </c>
      <c r="M99" s="348" t="e">
        <f>IF(ISNUMBER(Regressions!N109),ROUND(Regressions!N109, 1), NA())</f>
        <v>#N/A</v>
      </c>
      <c r="N99" s="240" t="e">
        <f>IF(ISNUMBER(Regressions!O109),ROUND(Regressions!O109, 1), NA())</f>
        <v>#N/A</v>
      </c>
      <c r="O99" s="349" t="e">
        <f>IF(ISNUMBER(Regressions!Q109),ROUND(Regressions!Q109, 1), NA())</f>
        <v>#N/A</v>
      </c>
      <c r="P99" s="347" t="e">
        <f>IF(ISNUMBER(Regressions!R109),ROUND(Regressions!R109, 1), NA())</f>
        <v>#N/A</v>
      </c>
      <c r="Q99" s="218" t="e">
        <f>IF(ISNUMBER(Regressions!S109),ROUND(Regressions!S109, 1), NA())</f>
        <v>#N/A</v>
      </c>
      <c r="R99" s="348" t="e">
        <f>IF(ISNUMBER(Regressions!T109),ROUND(Regressions!T109, 1), NA())</f>
        <v>#N/A</v>
      </c>
      <c r="S99" s="240" t="e">
        <f>IF(ISNUMBER(Regressions!U109),ROUND(Regressions!U109, 1), NA())</f>
        <v>#N/A</v>
      </c>
    </row>
    <row xmlns:x14ac="http://schemas.microsoft.com/office/spreadsheetml/2009/9/ac" r="100" x14ac:dyDescent="0.2">
      <c r="A100" s="344" t="str">
        <f>IF(ISBLANK(Regressions!A110), " ", Regressions!A110)</f>
        <v>Russian Federation</v>
      </c>
      <c r="B100" s="345">
        <f>IF(ISBLANK(Regressions!B110), " ", Regressions!B110)</f>
        <v>2003</v>
      </c>
      <c r="C100" s="350" t="str">
        <f>IF(ISBLANK(Regressions!C110), " ", Regressions!C110)</f>
        <v>Pre-primary</v>
      </c>
      <c r="D100" s="346">
        <f>IF(ISBLANK(Regressions!D110), " ", Regressions!D110)</f>
        <v>5150511</v>
      </c>
      <c r="E100" s="217" t="e">
        <f>IF(ISNUMBER(Regressions!E110),ROUND(Regressions!E110, 1), NA())</f>
        <v>#N/A</v>
      </c>
      <c r="F100" s="347" t="e">
        <f>IF(ISNUMBER(Regressions!F110),ROUND(Regressions!F110, 1), NA())</f>
        <v>#N/A</v>
      </c>
      <c r="G100" s="239" t="e">
        <f>IF(ISNUMBER(Regressions!G110),ROUND(Regressions!G110, 1), NA())</f>
        <v>#N/A</v>
      </c>
      <c r="H100" s="348" t="e">
        <f>IF(ISNUMBER(Regressions!H110),ROUND(Regressions!H110, 1), NA())</f>
        <v>#N/A</v>
      </c>
      <c r="I100" s="240" t="e">
        <f>IF(ISNUMBER(Regressions!I110),ROUND(Regressions!I110, 1), NA())</f>
        <v>#N/A</v>
      </c>
      <c r="J100" s="349" t="e">
        <f>IF(ISNUMBER(Regressions!K110),ROUND(Regressions!K110, 1), NA())</f>
        <v>#N/A</v>
      </c>
      <c r="K100" s="347" t="e">
        <f>IF(ISNUMBER(Regressions!L110),ROUND(Regressions!L110, 1), NA())</f>
        <v>#N/A</v>
      </c>
      <c r="L100" s="241" t="e">
        <f>IF(ISNUMBER(Regressions!M110),ROUND(Regressions!M110, 1), NA())</f>
        <v>#N/A</v>
      </c>
      <c r="M100" s="348" t="e">
        <f>IF(ISNUMBER(Regressions!N110),ROUND(Regressions!N110, 1), NA())</f>
        <v>#N/A</v>
      </c>
      <c r="N100" s="240" t="e">
        <f>IF(ISNUMBER(Regressions!O110),ROUND(Regressions!O110, 1), NA())</f>
        <v>#N/A</v>
      </c>
      <c r="O100" s="349" t="e">
        <f>IF(ISNUMBER(Regressions!Q110),ROUND(Regressions!Q110, 1), NA())</f>
        <v>#N/A</v>
      </c>
      <c r="P100" s="347" t="e">
        <f>IF(ISNUMBER(Regressions!R110),ROUND(Regressions!R110, 1), NA())</f>
        <v>#N/A</v>
      </c>
      <c r="Q100" s="218" t="e">
        <f>IF(ISNUMBER(Regressions!S110),ROUND(Regressions!S110, 1), NA())</f>
        <v>#N/A</v>
      </c>
      <c r="R100" s="348" t="e">
        <f>IF(ISNUMBER(Regressions!T110),ROUND(Regressions!T110, 1), NA())</f>
        <v>#N/A</v>
      </c>
      <c r="S100" s="240" t="e">
        <f>IF(ISNUMBER(Regressions!U110),ROUND(Regressions!U110, 1), NA())</f>
        <v>#N/A</v>
      </c>
    </row>
    <row xmlns:x14ac="http://schemas.microsoft.com/office/spreadsheetml/2009/9/ac" r="101" x14ac:dyDescent="0.2">
      <c r="A101" s="344" t="str">
        <f>IF(ISBLANK(Regressions!A111), " ", Regressions!A111)</f>
        <v>Russian Federation</v>
      </c>
      <c r="B101" s="345">
        <f>IF(ISBLANK(Regressions!B111), " ", Regressions!B111)</f>
        <v>2004</v>
      </c>
      <c r="C101" s="350" t="str">
        <f>IF(ISBLANK(Regressions!C111), " ", Regressions!C111)</f>
        <v>Pre-primary</v>
      </c>
      <c r="D101" s="346">
        <f>IF(ISBLANK(Regressions!D111), " ", Regressions!D111)</f>
        <v>5120002</v>
      </c>
      <c r="E101" s="217" t="e">
        <f>IF(ISNUMBER(Regressions!E111),ROUND(Regressions!E111, 1), NA())</f>
        <v>#N/A</v>
      </c>
      <c r="F101" s="347" t="e">
        <f>IF(ISNUMBER(Regressions!F111),ROUND(Regressions!F111, 1), NA())</f>
        <v>#N/A</v>
      </c>
      <c r="G101" s="239" t="e">
        <f>IF(ISNUMBER(Regressions!G111),ROUND(Regressions!G111, 1), NA())</f>
        <v>#N/A</v>
      </c>
      <c r="H101" s="348" t="e">
        <f>IF(ISNUMBER(Regressions!H111),ROUND(Regressions!H111, 1), NA())</f>
        <v>#N/A</v>
      </c>
      <c r="I101" s="240" t="e">
        <f>IF(ISNUMBER(Regressions!I111),ROUND(Regressions!I111, 1), NA())</f>
        <v>#N/A</v>
      </c>
      <c r="J101" s="349" t="e">
        <f>IF(ISNUMBER(Regressions!K111),ROUND(Regressions!K111, 1), NA())</f>
        <v>#N/A</v>
      </c>
      <c r="K101" s="347" t="e">
        <f>IF(ISNUMBER(Regressions!L111),ROUND(Regressions!L111, 1), NA())</f>
        <v>#N/A</v>
      </c>
      <c r="L101" s="241" t="e">
        <f>IF(ISNUMBER(Regressions!M111),ROUND(Regressions!M111, 1), NA())</f>
        <v>#N/A</v>
      </c>
      <c r="M101" s="348" t="e">
        <f>IF(ISNUMBER(Regressions!N111),ROUND(Regressions!N111, 1), NA())</f>
        <v>#N/A</v>
      </c>
      <c r="N101" s="240" t="e">
        <f>IF(ISNUMBER(Regressions!O111),ROUND(Regressions!O111, 1), NA())</f>
        <v>#N/A</v>
      </c>
      <c r="O101" s="349" t="e">
        <f>IF(ISNUMBER(Regressions!Q111),ROUND(Regressions!Q111, 1), NA())</f>
        <v>#N/A</v>
      </c>
      <c r="P101" s="347" t="e">
        <f>IF(ISNUMBER(Regressions!R111),ROUND(Regressions!R111, 1), NA())</f>
        <v>#N/A</v>
      </c>
      <c r="Q101" s="218" t="e">
        <f>IF(ISNUMBER(Regressions!S111),ROUND(Regressions!S111, 1), NA())</f>
        <v>#N/A</v>
      </c>
      <c r="R101" s="348" t="e">
        <f>IF(ISNUMBER(Regressions!T111),ROUND(Regressions!T111, 1), NA())</f>
        <v>#N/A</v>
      </c>
      <c r="S101" s="240" t="e">
        <f>IF(ISNUMBER(Regressions!U111),ROUND(Regressions!U111, 1), NA())</f>
        <v>#N/A</v>
      </c>
    </row>
    <row xmlns:x14ac="http://schemas.microsoft.com/office/spreadsheetml/2009/9/ac" r="102" x14ac:dyDescent="0.2">
      <c r="A102" s="344" t="str">
        <f>IF(ISBLANK(Regressions!A112), " ", Regressions!A112)</f>
        <v>Russian Federation</v>
      </c>
      <c r="B102" s="345">
        <f>IF(ISBLANK(Regressions!B112), " ", Regressions!B112)</f>
        <v>2005</v>
      </c>
      <c r="C102" s="350" t="str">
        <f>IF(ISBLANK(Regressions!C112), " ", Regressions!C112)</f>
        <v>Pre-primary</v>
      </c>
      <c r="D102" s="346">
        <f>IF(ISBLANK(Regressions!D112), " ", Regressions!D112)</f>
        <v>5165227</v>
      </c>
      <c r="E102" s="217" t="e">
        <f>IF(ISNUMBER(Regressions!E112),ROUND(Regressions!E112, 1), NA())</f>
        <v>#N/A</v>
      </c>
      <c r="F102" s="347">
        <f>IF(ISNUMBER(Regressions!F112),ROUND(Regressions!F112, 1), NA())</f>
        <v>97</v>
      </c>
      <c r="G102" s="239" t="e">
        <f>IF(ISNUMBER(Regressions!G112),ROUND(Regressions!G112, 1), NA())</f>
        <v>#N/A</v>
      </c>
      <c r="H102" s="348" t="e">
        <f>IF(ISNUMBER(Regressions!H112),ROUND(Regressions!H112, 1), NA())</f>
        <v>#N/A</v>
      </c>
      <c r="I102" s="240">
        <f>IF(ISNUMBER(Regressions!I112),ROUND(Regressions!I112, 1), NA())</f>
        <v>3</v>
      </c>
      <c r="J102" s="349" t="e">
        <f>IF(ISNUMBER(Regressions!K112),ROUND(Regressions!K112, 1), NA())</f>
        <v>#N/A</v>
      </c>
      <c r="K102" s="347">
        <f>IF(ISNUMBER(Regressions!L112),ROUND(Regressions!L112, 1), NA())</f>
        <v>96.9</v>
      </c>
      <c r="L102" s="241" t="e">
        <f>IF(ISNUMBER(Regressions!M112),ROUND(Regressions!M112, 1), NA())</f>
        <v>#N/A</v>
      </c>
      <c r="M102" s="348" t="e">
        <f>IF(ISNUMBER(Regressions!N112),ROUND(Regressions!N112, 1), NA())</f>
        <v>#N/A</v>
      </c>
      <c r="N102" s="240">
        <f>IF(ISNUMBER(Regressions!O112),ROUND(Regressions!O112, 1), NA())</f>
        <v>3.1</v>
      </c>
      <c r="O102" s="349" t="e">
        <f>IF(ISNUMBER(Regressions!Q112),ROUND(Regressions!Q112, 1), NA())</f>
        <v>#N/A</v>
      </c>
      <c r="P102" s="347" t="e">
        <f>IF(ISNUMBER(Regressions!R112),ROUND(Regressions!R112, 1), NA())</f>
        <v>#N/A</v>
      </c>
      <c r="Q102" s="218" t="e">
        <f>IF(ISNUMBER(Regressions!S112),ROUND(Regressions!S112, 1), NA())</f>
        <v>#N/A</v>
      </c>
      <c r="R102" s="348" t="e">
        <f>IF(ISNUMBER(Regressions!T112),ROUND(Regressions!T112, 1), NA())</f>
        <v>#N/A</v>
      </c>
      <c r="S102" s="240" t="e">
        <f>IF(ISNUMBER(Regressions!U112),ROUND(Regressions!U112, 1), NA())</f>
        <v>#N/A</v>
      </c>
    </row>
    <row xmlns:x14ac="http://schemas.microsoft.com/office/spreadsheetml/2009/9/ac" r="103" x14ac:dyDescent="0.2">
      <c r="A103" s="344" t="str">
        <f>IF(ISBLANK(Regressions!A113), " ", Regressions!A113)</f>
        <v>Russian Federation</v>
      </c>
      <c r="B103" s="345">
        <f>IF(ISBLANK(Regressions!B113), " ", Regressions!B113)</f>
        <v>2006</v>
      </c>
      <c r="C103" s="350" t="str">
        <f>IF(ISBLANK(Regressions!C113), " ", Regressions!C113)</f>
        <v>Pre-primary</v>
      </c>
      <c r="D103" s="346">
        <f>IF(ISBLANK(Regressions!D113), " ", Regressions!D113)</f>
        <v>5272445</v>
      </c>
      <c r="E103" s="217" t="e">
        <f>IF(ISNUMBER(Regressions!E113),ROUND(Regressions!E113, 1), NA())</f>
        <v>#N/A</v>
      </c>
      <c r="F103" s="347">
        <f>IF(ISNUMBER(Regressions!F113),ROUND(Regressions!F113, 1), NA())</f>
        <v>97</v>
      </c>
      <c r="G103" s="239" t="e">
        <f>IF(ISNUMBER(Regressions!G113),ROUND(Regressions!G113, 1), NA())</f>
        <v>#N/A</v>
      </c>
      <c r="H103" s="348" t="e">
        <f>IF(ISNUMBER(Regressions!H113),ROUND(Regressions!H113, 1), NA())</f>
        <v>#N/A</v>
      </c>
      <c r="I103" s="240">
        <f>IF(ISNUMBER(Regressions!I113),ROUND(Regressions!I113, 1), NA())</f>
        <v>3</v>
      </c>
      <c r="J103" s="349">
        <f>IF(ISNUMBER(Regressions!K113),ROUND(Regressions!K113, 1), NA())</f>
        <v>96.9</v>
      </c>
      <c r="K103" s="347">
        <f>IF(ISNUMBER(Regressions!L113),ROUND(Regressions!L113, 1), NA())</f>
        <v>96.9</v>
      </c>
      <c r="L103" s="241" t="e">
        <f>IF(ISNUMBER(Regressions!M113),ROUND(Regressions!M113, 1), NA())</f>
        <v>#N/A</v>
      </c>
      <c r="M103" s="348" t="e">
        <f>IF(ISNUMBER(Regressions!N113),ROUND(Regressions!N113, 1), NA())</f>
        <v>#N/A</v>
      </c>
      <c r="N103" s="240">
        <f>IF(ISNUMBER(Regressions!O113),ROUND(Regressions!O113, 1), NA())</f>
        <v>3.1</v>
      </c>
      <c r="O103" s="349" t="e">
        <f>IF(ISNUMBER(Regressions!Q113),ROUND(Regressions!Q113, 1), NA())</f>
        <v>#N/A</v>
      </c>
      <c r="P103" s="347" t="e">
        <f>IF(ISNUMBER(Regressions!R113),ROUND(Regressions!R113, 1), NA())</f>
        <v>#N/A</v>
      </c>
      <c r="Q103" s="218" t="e">
        <f>IF(ISNUMBER(Regressions!S113),ROUND(Regressions!S113, 1), NA())</f>
        <v>#N/A</v>
      </c>
      <c r="R103" s="348" t="e">
        <f>IF(ISNUMBER(Regressions!T113),ROUND(Regressions!T113, 1), NA())</f>
        <v>#N/A</v>
      </c>
      <c r="S103" s="240" t="e">
        <f>IF(ISNUMBER(Regressions!U113),ROUND(Regressions!U113, 1), NA())</f>
        <v>#N/A</v>
      </c>
    </row>
    <row xmlns:x14ac="http://schemas.microsoft.com/office/spreadsheetml/2009/9/ac" r="104" x14ac:dyDescent="0.2">
      <c r="A104" s="344" t="str">
        <f>IF(ISBLANK(Regressions!A114), " ", Regressions!A114)</f>
        <v>Russian Federation</v>
      </c>
      <c r="B104" s="345">
        <f>IF(ISBLANK(Regressions!B114), " ", Regressions!B114)</f>
        <v>2007</v>
      </c>
      <c r="C104" s="350" t="str">
        <f>IF(ISBLANK(Regressions!C114), " ", Regressions!C114)</f>
        <v>Pre-primary</v>
      </c>
      <c r="D104" s="346">
        <f>IF(ISBLANK(Regressions!D114), " ", Regressions!D114)</f>
        <v>5493700</v>
      </c>
      <c r="E104" s="217" t="e">
        <f>IF(ISNUMBER(Regressions!E114),ROUND(Regressions!E114, 1), NA())</f>
        <v>#N/A</v>
      </c>
      <c r="F104" s="347">
        <f>IF(ISNUMBER(Regressions!F114),ROUND(Regressions!F114, 1), NA())</f>
        <v>97</v>
      </c>
      <c r="G104" s="239" t="e">
        <f>IF(ISNUMBER(Regressions!G114),ROUND(Regressions!G114, 1), NA())</f>
        <v>#N/A</v>
      </c>
      <c r="H104" s="348" t="e">
        <f>IF(ISNUMBER(Regressions!H114),ROUND(Regressions!H114, 1), NA())</f>
        <v>#N/A</v>
      </c>
      <c r="I104" s="240">
        <f>IF(ISNUMBER(Regressions!I114),ROUND(Regressions!I114, 1), NA())</f>
        <v>3</v>
      </c>
      <c r="J104" s="349">
        <f>IF(ISNUMBER(Regressions!K114),ROUND(Regressions!K114, 1), NA())</f>
        <v>96.9</v>
      </c>
      <c r="K104" s="347">
        <f>IF(ISNUMBER(Regressions!L114),ROUND(Regressions!L114, 1), NA())</f>
        <v>96.9</v>
      </c>
      <c r="L104" s="241" t="e">
        <f>IF(ISNUMBER(Regressions!M114),ROUND(Regressions!M114, 1), NA())</f>
        <v>#N/A</v>
      </c>
      <c r="M104" s="348" t="e">
        <f>IF(ISNUMBER(Regressions!N114),ROUND(Regressions!N114, 1), NA())</f>
        <v>#N/A</v>
      </c>
      <c r="N104" s="240">
        <f>IF(ISNUMBER(Regressions!O114),ROUND(Regressions!O114, 1), NA())</f>
        <v>3.1</v>
      </c>
      <c r="O104" s="349" t="e">
        <f>IF(ISNUMBER(Regressions!Q114),ROUND(Regressions!Q114, 1), NA())</f>
        <v>#N/A</v>
      </c>
      <c r="P104" s="347" t="e">
        <f>IF(ISNUMBER(Regressions!R114),ROUND(Regressions!R114, 1), NA())</f>
        <v>#N/A</v>
      </c>
      <c r="Q104" s="218" t="e">
        <f>IF(ISNUMBER(Regressions!S114),ROUND(Regressions!S114, 1), NA())</f>
        <v>#N/A</v>
      </c>
      <c r="R104" s="348" t="e">
        <f>IF(ISNUMBER(Regressions!T114),ROUND(Regressions!T114, 1), NA())</f>
        <v>#N/A</v>
      </c>
      <c r="S104" s="240" t="e">
        <f>IF(ISNUMBER(Regressions!U114),ROUND(Regressions!U114, 1), NA())</f>
        <v>#N/A</v>
      </c>
    </row>
    <row xmlns:x14ac="http://schemas.microsoft.com/office/spreadsheetml/2009/9/ac" r="105" x14ac:dyDescent="0.2">
      <c r="A105" s="344" t="str">
        <f>IF(ISBLANK(Regressions!A115), " ", Regressions!A115)</f>
        <v>Russian Federation</v>
      </c>
      <c r="B105" s="345">
        <f>IF(ISBLANK(Regressions!B115), " ", Regressions!B115)</f>
        <v>2008</v>
      </c>
      <c r="C105" s="350" t="str">
        <f>IF(ISBLANK(Regressions!C115), " ", Regressions!C115)</f>
        <v>Pre-primary</v>
      </c>
      <c r="D105" s="346">
        <f>IF(ISBLANK(Regressions!D115), " ", Regressions!D115)</f>
        <v>5640093</v>
      </c>
      <c r="E105" s="217" t="e">
        <f>IF(ISNUMBER(Regressions!E115),ROUND(Regressions!E115, 1), NA())</f>
        <v>#N/A</v>
      </c>
      <c r="F105" s="347">
        <f>IF(ISNUMBER(Regressions!F115),ROUND(Regressions!F115, 1), NA())</f>
        <v>97</v>
      </c>
      <c r="G105" s="239" t="e">
        <f>IF(ISNUMBER(Regressions!G115),ROUND(Regressions!G115, 1), NA())</f>
        <v>#N/A</v>
      </c>
      <c r="H105" s="348" t="e">
        <f>IF(ISNUMBER(Regressions!H115),ROUND(Regressions!H115, 1), NA())</f>
        <v>#N/A</v>
      </c>
      <c r="I105" s="240">
        <f>IF(ISNUMBER(Regressions!I115),ROUND(Regressions!I115, 1), NA())</f>
        <v>3</v>
      </c>
      <c r="J105" s="349">
        <f>IF(ISNUMBER(Regressions!K115),ROUND(Regressions!K115, 1), NA())</f>
        <v>96.9</v>
      </c>
      <c r="K105" s="347">
        <f>IF(ISNUMBER(Regressions!L115),ROUND(Regressions!L115, 1), NA())</f>
        <v>96.9</v>
      </c>
      <c r="L105" s="241" t="e">
        <f>IF(ISNUMBER(Regressions!M115),ROUND(Regressions!M115, 1), NA())</f>
        <v>#N/A</v>
      </c>
      <c r="M105" s="348" t="e">
        <f>IF(ISNUMBER(Regressions!N115),ROUND(Regressions!N115, 1), NA())</f>
        <v>#N/A</v>
      </c>
      <c r="N105" s="240">
        <f>IF(ISNUMBER(Regressions!O115),ROUND(Regressions!O115, 1), NA())</f>
        <v>3.1</v>
      </c>
      <c r="O105" s="349" t="e">
        <f>IF(ISNUMBER(Regressions!Q115),ROUND(Regressions!Q115, 1), NA())</f>
        <v>#N/A</v>
      </c>
      <c r="P105" s="347" t="e">
        <f>IF(ISNUMBER(Regressions!R115),ROUND(Regressions!R115, 1), NA())</f>
        <v>#N/A</v>
      </c>
      <c r="Q105" s="218" t="e">
        <f>IF(ISNUMBER(Regressions!S115),ROUND(Regressions!S115, 1), NA())</f>
        <v>#N/A</v>
      </c>
      <c r="R105" s="348" t="e">
        <f>IF(ISNUMBER(Regressions!T115),ROUND(Regressions!T115, 1), NA())</f>
        <v>#N/A</v>
      </c>
      <c r="S105" s="240" t="e">
        <f>IF(ISNUMBER(Regressions!U115),ROUND(Regressions!U115, 1), NA())</f>
        <v>#N/A</v>
      </c>
    </row>
    <row xmlns:x14ac="http://schemas.microsoft.com/office/spreadsheetml/2009/9/ac" r="106" x14ac:dyDescent="0.2">
      <c r="A106" s="344" t="str">
        <f>IF(ISBLANK(Regressions!A116), " ", Regressions!A116)</f>
        <v>Russian Federation</v>
      </c>
      <c r="B106" s="345">
        <f>IF(ISBLANK(Regressions!B116), " ", Regressions!B116)</f>
        <v>2009</v>
      </c>
      <c r="C106" s="350" t="str">
        <f>IF(ISBLANK(Regressions!C116), " ", Regressions!C116)</f>
        <v>Pre-primary</v>
      </c>
      <c r="D106" s="346">
        <f>IF(ISBLANK(Regressions!D116), " ", Regressions!D116)</f>
        <v>5793366</v>
      </c>
      <c r="E106" s="217" t="e">
        <f>IF(ISNUMBER(Regressions!E116),ROUND(Regressions!E116, 1), NA())</f>
        <v>#N/A</v>
      </c>
      <c r="F106" s="347">
        <f>IF(ISNUMBER(Regressions!F116),ROUND(Regressions!F116, 1), NA())</f>
        <v>97</v>
      </c>
      <c r="G106" s="239" t="e">
        <f>IF(ISNUMBER(Regressions!G116),ROUND(Regressions!G116, 1), NA())</f>
        <v>#N/A</v>
      </c>
      <c r="H106" s="348" t="e">
        <f>IF(ISNUMBER(Regressions!H116),ROUND(Regressions!H116, 1), NA())</f>
        <v>#N/A</v>
      </c>
      <c r="I106" s="240">
        <f>IF(ISNUMBER(Regressions!I116),ROUND(Regressions!I116, 1), NA())</f>
        <v>3</v>
      </c>
      <c r="J106" s="349">
        <f>IF(ISNUMBER(Regressions!K116),ROUND(Regressions!K116, 1), NA())</f>
        <v>96.9</v>
      </c>
      <c r="K106" s="347">
        <f>IF(ISNUMBER(Regressions!L116),ROUND(Regressions!L116, 1), NA())</f>
        <v>96.9</v>
      </c>
      <c r="L106" s="241" t="e">
        <f>IF(ISNUMBER(Regressions!M116),ROUND(Regressions!M116, 1), NA())</f>
        <v>#N/A</v>
      </c>
      <c r="M106" s="348" t="e">
        <f>IF(ISNUMBER(Regressions!N116),ROUND(Regressions!N116, 1), NA())</f>
        <v>#N/A</v>
      </c>
      <c r="N106" s="240">
        <f>IF(ISNUMBER(Regressions!O116),ROUND(Regressions!O116, 1), NA())</f>
        <v>3.1</v>
      </c>
      <c r="O106" s="349" t="e">
        <f>IF(ISNUMBER(Regressions!Q116),ROUND(Regressions!Q116, 1), NA())</f>
        <v>#N/A</v>
      </c>
      <c r="P106" s="347" t="e">
        <f>IF(ISNUMBER(Regressions!R116),ROUND(Regressions!R116, 1), NA())</f>
        <v>#N/A</v>
      </c>
      <c r="Q106" s="218" t="e">
        <f>IF(ISNUMBER(Regressions!S116),ROUND(Regressions!S116, 1), NA())</f>
        <v>#N/A</v>
      </c>
      <c r="R106" s="348" t="e">
        <f>IF(ISNUMBER(Regressions!T116),ROUND(Regressions!T116, 1), NA())</f>
        <v>#N/A</v>
      </c>
      <c r="S106" s="240" t="e">
        <f>IF(ISNUMBER(Regressions!U116),ROUND(Regressions!U116, 1), NA())</f>
        <v>#N/A</v>
      </c>
    </row>
    <row xmlns:x14ac="http://schemas.microsoft.com/office/spreadsheetml/2009/9/ac" r="107" x14ac:dyDescent="0.2">
      <c r="A107" s="344" t="str">
        <f>IF(ISBLANK(Regressions!A117), " ", Regressions!A117)</f>
        <v>Russian Federation</v>
      </c>
      <c r="B107" s="345">
        <f>IF(ISBLANK(Regressions!B117), " ", Regressions!B117)</f>
        <v>2010</v>
      </c>
      <c r="C107" s="350" t="str">
        <f>IF(ISBLANK(Regressions!C117), " ", Regressions!C117)</f>
        <v>Pre-primary</v>
      </c>
      <c r="D107" s="346">
        <f>IF(ISBLANK(Regressions!D117), " ", Regressions!D117)</f>
        <v>5854341</v>
      </c>
      <c r="E107" s="217" t="e">
        <f>IF(ISNUMBER(Regressions!E117),ROUND(Regressions!E117, 1), NA())</f>
        <v>#N/A</v>
      </c>
      <c r="F107" s="347">
        <f>IF(ISNUMBER(Regressions!F117),ROUND(Regressions!F117, 1), NA())</f>
        <v>97.2</v>
      </c>
      <c r="G107" s="239" t="e">
        <f>IF(ISNUMBER(Regressions!G117),ROUND(Regressions!G117, 1), NA())</f>
        <v>#N/A</v>
      </c>
      <c r="H107" s="348" t="e">
        <f>IF(ISNUMBER(Regressions!H117),ROUND(Regressions!H117, 1), NA())</f>
        <v>#N/A</v>
      </c>
      <c r="I107" s="240">
        <f>IF(ISNUMBER(Regressions!I117),ROUND(Regressions!I117, 1), NA())</f>
        <v>2.8</v>
      </c>
      <c r="J107" s="349">
        <f>IF(ISNUMBER(Regressions!K117),ROUND(Regressions!K117, 1), NA())</f>
        <v>97.1</v>
      </c>
      <c r="K107" s="347">
        <f>IF(ISNUMBER(Regressions!L117),ROUND(Regressions!L117, 1), NA())</f>
        <v>97.1</v>
      </c>
      <c r="L107" s="241" t="e">
        <f>IF(ISNUMBER(Regressions!M117),ROUND(Regressions!M117, 1), NA())</f>
        <v>#N/A</v>
      </c>
      <c r="M107" s="348" t="e">
        <f>IF(ISNUMBER(Regressions!N117),ROUND(Regressions!N117, 1), NA())</f>
        <v>#N/A</v>
      </c>
      <c r="N107" s="240">
        <f>IF(ISNUMBER(Regressions!O117),ROUND(Regressions!O117, 1), NA())</f>
        <v>2.9</v>
      </c>
      <c r="O107" s="349" t="e">
        <f>IF(ISNUMBER(Regressions!Q117),ROUND(Regressions!Q117, 1), NA())</f>
        <v>#N/A</v>
      </c>
      <c r="P107" s="347" t="e">
        <f>IF(ISNUMBER(Regressions!R117),ROUND(Regressions!R117, 1), NA())</f>
        <v>#N/A</v>
      </c>
      <c r="Q107" s="218" t="e">
        <f>IF(ISNUMBER(Regressions!S117),ROUND(Regressions!S117, 1), NA())</f>
        <v>#N/A</v>
      </c>
      <c r="R107" s="348" t="e">
        <f>IF(ISNUMBER(Regressions!T117),ROUND(Regressions!T117, 1), NA())</f>
        <v>#N/A</v>
      </c>
      <c r="S107" s="240" t="e">
        <f>IF(ISNUMBER(Regressions!U117),ROUND(Regressions!U117, 1), NA())</f>
        <v>#N/A</v>
      </c>
    </row>
    <row xmlns:x14ac="http://schemas.microsoft.com/office/spreadsheetml/2009/9/ac" r="108" x14ac:dyDescent="0.2">
      <c r="A108" s="344" t="str">
        <f>IF(ISBLANK(Regressions!A118), " ", Regressions!A118)</f>
        <v>Russian Federation</v>
      </c>
      <c r="B108" s="345">
        <f>IF(ISBLANK(Regressions!B118), " ", Regressions!B118)</f>
        <v>2011</v>
      </c>
      <c r="C108" s="350" t="str">
        <f>IF(ISBLANK(Regressions!C118), " ", Regressions!C118)</f>
        <v>Pre-primary</v>
      </c>
      <c r="D108" s="346">
        <f>IF(ISBLANK(Regressions!D118), " ", Regressions!D118)</f>
        <v>5984641</v>
      </c>
      <c r="E108" s="217" t="e">
        <f>IF(ISNUMBER(Regressions!E118),ROUND(Regressions!E118, 1), NA())</f>
        <v>#N/A</v>
      </c>
      <c r="F108" s="347">
        <f>IF(ISNUMBER(Regressions!F118),ROUND(Regressions!F118, 1), NA())</f>
        <v>97.4</v>
      </c>
      <c r="G108" s="239" t="e">
        <f>IF(ISNUMBER(Regressions!G118),ROUND(Regressions!G118, 1), NA())</f>
        <v>#N/A</v>
      </c>
      <c r="H108" s="348" t="e">
        <f>IF(ISNUMBER(Regressions!H118),ROUND(Regressions!H118, 1), NA())</f>
        <v>#N/A</v>
      </c>
      <c r="I108" s="240">
        <f>IF(ISNUMBER(Regressions!I118),ROUND(Regressions!I118, 1), NA())</f>
        <v>2.6</v>
      </c>
      <c r="J108" s="349">
        <f>IF(ISNUMBER(Regressions!K118),ROUND(Regressions!K118, 1), NA())</f>
        <v>97.3</v>
      </c>
      <c r="K108" s="347">
        <f>IF(ISNUMBER(Regressions!L118),ROUND(Regressions!L118, 1), NA())</f>
        <v>97.3</v>
      </c>
      <c r="L108" s="241" t="e">
        <f>IF(ISNUMBER(Regressions!M118),ROUND(Regressions!M118, 1), NA())</f>
        <v>#N/A</v>
      </c>
      <c r="M108" s="348" t="e">
        <f>IF(ISNUMBER(Regressions!N118),ROUND(Regressions!N118, 1), NA())</f>
        <v>#N/A</v>
      </c>
      <c r="N108" s="240">
        <f>IF(ISNUMBER(Regressions!O118),ROUND(Regressions!O118, 1), NA())</f>
        <v>2.7</v>
      </c>
      <c r="O108" s="349" t="e">
        <f>IF(ISNUMBER(Regressions!Q118),ROUND(Regressions!Q118, 1), NA())</f>
        <v>#N/A</v>
      </c>
      <c r="P108" s="347" t="e">
        <f>IF(ISNUMBER(Regressions!R118),ROUND(Regressions!R118, 1), NA())</f>
        <v>#N/A</v>
      </c>
      <c r="Q108" s="218" t="e">
        <f>IF(ISNUMBER(Regressions!S118),ROUND(Regressions!S118, 1), NA())</f>
        <v>#N/A</v>
      </c>
      <c r="R108" s="348" t="e">
        <f>IF(ISNUMBER(Regressions!T118),ROUND(Regressions!T118, 1), NA())</f>
        <v>#N/A</v>
      </c>
      <c r="S108" s="240" t="e">
        <f>IF(ISNUMBER(Regressions!U118),ROUND(Regressions!U118, 1), NA())</f>
        <v>#N/A</v>
      </c>
    </row>
    <row xmlns:x14ac="http://schemas.microsoft.com/office/spreadsheetml/2009/9/ac" r="109" x14ac:dyDescent="0.2">
      <c r="A109" s="344" t="str">
        <f>IF(ISBLANK(Regressions!A119), " ", Regressions!A119)</f>
        <v>Russian Federation</v>
      </c>
      <c r="B109" s="345">
        <f>IF(ISBLANK(Regressions!B119), " ", Regressions!B119)</f>
        <v>2012</v>
      </c>
      <c r="C109" s="350" t="str">
        <f>IF(ISBLANK(Regressions!C119), " ", Regressions!C119)</f>
        <v>Pre-primary</v>
      </c>
      <c r="D109" s="346">
        <f>IF(ISBLANK(Regressions!D119), " ", Regressions!D119)</f>
        <v>6191882</v>
      </c>
      <c r="E109" s="217" t="e">
        <f>IF(ISNUMBER(Regressions!E119),ROUND(Regressions!E119, 1), NA())</f>
        <v>#N/A</v>
      </c>
      <c r="F109" s="347">
        <f>IF(ISNUMBER(Regressions!F119),ROUND(Regressions!F119, 1), NA())</f>
        <v>97.6</v>
      </c>
      <c r="G109" s="239" t="e">
        <f>IF(ISNUMBER(Regressions!G119),ROUND(Regressions!G119, 1), NA())</f>
        <v>#N/A</v>
      </c>
      <c r="H109" s="348" t="e">
        <f>IF(ISNUMBER(Regressions!H119),ROUND(Regressions!H119, 1), NA())</f>
        <v>#N/A</v>
      </c>
      <c r="I109" s="240">
        <f>IF(ISNUMBER(Regressions!I119),ROUND(Regressions!I119, 1), NA())</f>
        <v>2.4</v>
      </c>
      <c r="J109" s="349">
        <f>IF(ISNUMBER(Regressions!K119),ROUND(Regressions!K119, 1), NA())</f>
        <v>97.5</v>
      </c>
      <c r="K109" s="347">
        <f>IF(ISNUMBER(Regressions!L119),ROUND(Regressions!L119, 1), NA())</f>
        <v>97.5</v>
      </c>
      <c r="L109" s="241" t="e">
        <f>IF(ISNUMBER(Regressions!M119),ROUND(Regressions!M119, 1), NA())</f>
        <v>#N/A</v>
      </c>
      <c r="M109" s="348" t="e">
        <f>IF(ISNUMBER(Regressions!N119),ROUND(Regressions!N119, 1), NA())</f>
        <v>#N/A</v>
      </c>
      <c r="N109" s="240">
        <f>IF(ISNUMBER(Regressions!O119),ROUND(Regressions!O119, 1), NA())</f>
        <v>2.5</v>
      </c>
      <c r="O109" s="349" t="e">
        <f>IF(ISNUMBER(Regressions!Q119),ROUND(Regressions!Q119, 1), NA())</f>
        <v>#N/A</v>
      </c>
      <c r="P109" s="347" t="e">
        <f>IF(ISNUMBER(Regressions!R119),ROUND(Regressions!R119, 1), NA())</f>
        <v>#N/A</v>
      </c>
      <c r="Q109" s="218" t="e">
        <f>IF(ISNUMBER(Regressions!S119),ROUND(Regressions!S119, 1), NA())</f>
        <v>#N/A</v>
      </c>
      <c r="R109" s="348" t="e">
        <f>IF(ISNUMBER(Regressions!T119),ROUND(Regressions!T119, 1), NA())</f>
        <v>#N/A</v>
      </c>
      <c r="S109" s="240" t="e">
        <f>IF(ISNUMBER(Regressions!U119),ROUND(Regressions!U119, 1), NA())</f>
        <v>#N/A</v>
      </c>
    </row>
    <row xmlns:x14ac="http://schemas.microsoft.com/office/spreadsheetml/2009/9/ac" r="110" x14ac:dyDescent="0.2">
      <c r="A110" s="344" t="str">
        <f>IF(ISBLANK(Regressions!A120), " ", Regressions!A120)</f>
        <v>Russian Federation</v>
      </c>
      <c r="B110" s="345">
        <f>IF(ISBLANK(Regressions!B120), " ", Regressions!B120)</f>
        <v>2013</v>
      </c>
      <c r="C110" s="350" t="str">
        <f>IF(ISBLANK(Regressions!C120), " ", Regressions!C120)</f>
        <v>Pre-primary</v>
      </c>
      <c r="D110" s="346">
        <f>IF(ISBLANK(Regressions!D120), " ", Regressions!D120)</f>
        <v>6409581</v>
      </c>
      <c r="E110" s="217" t="e">
        <f>IF(ISNUMBER(Regressions!E120),ROUND(Regressions!E120, 1), NA())</f>
        <v>#N/A</v>
      </c>
      <c r="F110" s="347">
        <f>IF(ISNUMBER(Regressions!F120),ROUND(Regressions!F120, 1), NA())</f>
        <v>97.8</v>
      </c>
      <c r="G110" s="239" t="e">
        <f>IF(ISNUMBER(Regressions!G120),ROUND(Regressions!G120, 1), NA())</f>
        <v>#N/A</v>
      </c>
      <c r="H110" s="348" t="e">
        <f>IF(ISNUMBER(Regressions!H120),ROUND(Regressions!H120, 1), NA())</f>
        <v>#N/A</v>
      </c>
      <c r="I110" s="240">
        <f>IF(ISNUMBER(Regressions!I120),ROUND(Regressions!I120, 1), NA())</f>
        <v>2.2000000000000002</v>
      </c>
      <c r="J110" s="349">
        <f>IF(ISNUMBER(Regressions!K120),ROUND(Regressions!K120, 1), NA())</f>
        <v>97.7</v>
      </c>
      <c r="K110" s="347">
        <f>IF(ISNUMBER(Regressions!L120),ROUND(Regressions!L120, 1), NA())</f>
        <v>97.7</v>
      </c>
      <c r="L110" s="241" t="e">
        <f>IF(ISNUMBER(Regressions!M120),ROUND(Regressions!M120, 1), NA())</f>
        <v>#N/A</v>
      </c>
      <c r="M110" s="348" t="e">
        <f>IF(ISNUMBER(Regressions!N120),ROUND(Regressions!N120, 1), NA())</f>
        <v>#N/A</v>
      </c>
      <c r="N110" s="240">
        <f>IF(ISNUMBER(Regressions!O120),ROUND(Regressions!O120, 1), NA())</f>
        <v>2.2999999999999998</v>
      </c>
      <c r="O110" s="349" t="e">
        <f>IF(ISNUMBER(Regressions!Q120),ROUND(Regressions!Q120, 1), NA())</f>
        <v>#N/A</v>
      </c>
      <c r="P110" s="347" t="e">
        <f>IF(ISNUMBER(Regressions!R120),ROUND(Regressions!R120, 1), NA())</f>
        <v>#N/A</v>
      </c>
      <c r="Q110" s="218" t="e">
        <f>IF(ISNUMBER(Regressions!S120),ROUND(Regressions!S120, 1), NA())</f>
        <v>#N/A</v>
      </c>
      <c r="R110" s="348" t="e">
        <f>IF(ISNUMBER(Regressions!T120),ROUND(Regressions!T120, 1), NA())</f>
        <v>#N/A</v>
      </c>
      <c r="S110" s="240" t="e">
        <f>IF(ISNUMBER(Regressions!U120),ROUND(Regressions!U120, 1), NA())</f>
        <v>#N/A</v>
      </c>
    </row>
    <row xmlns:x14ac="http://schemas.microsoft.com/office/spreadsheetml/2009/9/ac" r="111" x14ac:dyDescent="0.2">
      <c r="A111" s="344" t="str">
        <f>IF(ISBLANK(Regressions!A121), " ", Regressions!A121)</f>
        <v>Russian Federation</v>
      </c>
      <c r="B111" s="345">
        <f>IF(ISBLANK(Regressions!B121), " ", Regressions!B121)</f>
        <v>2014</v>
      </c>
      <c r="C111" s="350" t="str">
        <f>IF(ISBLANK(Regressions!C121), " ", Regressions!C121)</f>
        <v>Pre-primary</v>
      </c>
      <c r="D111" s="346">
        <f>IF(ISBLANK(Regressions!D121), " ", Regressions!D121)</f>
        <v>6607944</v>
      </c>
      <c r="E111" s="217" t="e">
        <f>IF(ISNUMBER(Regressions!E121),ROUND(Regressions!E121, 1), NA())</f>
        <v>#N/A</v>
      </c>
      <c r="F111" s="347">
        <f>IF(ISNUMBER(Regressions!F121),ROUND(Regressions!F121, 1), NA())</f>
        <v>98</v>
      </c>
      <c r="G111" s="239" t="e">
        <f>IF(ISNUMBER(Regressions!G121),ROUND(Regressions!G121, 1), NA())</f>
        <v>#N/A</v>
      </c>
      <c r="H111" s="348" t="e">
        <f>IF(ISNUMBER(Regressions!H121),ROUND(Regressions!H121, 1), NA())</f>
        <v>#N/A</v>
      </c>
      <c r="I111" s="240">
        <f>IF(ISNUMBER(Regressions!I121),ROUND(Regressions!I121, 1), NA())</f>
        <v>2</v>
      </c>
      <c r="J111" s="349">
        <f>IF(ISNUMBER(Regressions!K121),ROUND(Regressions!K121, 1), NA())</f>
        <v>97.9</v>
      </c>
      <c r="K111" s="347">
        <f>IF(ISNUMBER(Regressions!L121),ROUND(Regressions!L121, 1), NA())</f>
        <v>97.9</v>
      </c>
      <c r="L111" s="241" t="e">
        <f>IF(ISNUMBER(Regressions!M121),ROUND(Regressions!M121, 1), NA())</f>
        <v>#N/A</v>
      </c>
      <c r="M111" s="348" t="e">
        <f>IF(ISNUMBER(Regressions!N121),ROUND(Regressions!N121, 1), NA())</f>
        <v>#N/A</v>
      </c>
      <c r="N111" s="240">
        <f>IF(ISNUMBER(Regressions!O121),ROUND(Regressions!O121, 1), NA())</f>
        <v>2.1</v>
      </c>
      <c r="O111" s="349" t="e">
        <f>IF(ISNUMBER(Regressions!Q121),ROUND(Regressions!Q121, 1), NA())</f>
        <v>#N/A</v>
      </c>
      <c r="P111" s="347" t="e">
        <f>IF(ISNUMBER(Regressions!R121),ROUND(Regressions!R121, 1), NA())</f>
        <v>#N/A</v>
      </c>
      <c r="Q111" s="218" t="e">
        <f>IF(ISNUMBER(Regressions!S121),ROUND(Regressions!S121, 1), NA())</f>
        <v>#N/A</v>
      </c>
      <c r="R111" s="348" t="e">
        <f>IF(ISNUMBER(Regressions!T121),ROUND(Regressions!T121, 1), NA())</f>
        <v>#N/A</v>
      </c>
      <c r="S111" s="240" t="e">
        <f>IF(ISNUMBER(Regressions!U121),ROUND(Regressions!U121, 1), NA())</f>
        <v>#N/A</v>
      </c>
    </row>
    <row xmlns:x14ac="http://schemas.microsoft.com/office/spreadsheetml/2009/9/ac" r="112" x14ac:dyDescent="0.2">
      <c r="A112" s="344" t="str">
        <f>IF(ISBLANK(Regressions!A122), " ", Regressions!A122)</f>
        <v>Russian Federation</v>
      </c>
      <c r="B112" s="345">
        <f>IF(ISBLANK(Regressions!B122), " ", Regressions!B122)</f>
        <v>2015</v>
      </c>
      <c r="C112" s="350" t="str">
        <f>IF(ISBLANK(Regressions!C122), " ", Regressions!C122)</f>
        <v>Pre-primary</v>
      </c>
      <c r="D112" s="346">
        <f>IF(ISBLANK(Regressions!D122), " ", Regressions!D122)</f>
        <v>6813917</v>
      </c>
      <c r="E112" s="217" t="e">
        <f>IF(ISNUMBER(Regressions!E122),ROUND(Regressions!E122, 1), NA())</f>
        <v>#N/A</v>
      </c>
      <c r="F112" s="347">
        <f>IF(ISNUMBER(Regressions!F122),ROUND(Regressions!F122, 1), NA())</f>
        <v>98.2</v>
      </c>
      <c r="G112" s="239" t="e">
        <f>IF(ISNUMBER(Regressions!G122),ROUND(Regressions!G122, 1), NA())</f>
        <v>#N/A</v>
      </c>
      <c r="H112" s="348" t="e">
        <f>IF(ISNUMBER(Regressions!H122),ROUND(Regressions!H122, 1), NA())</f>
        <v>#N/A</v>
      </c>
      <c r="I112" s="240">
        <f>IF(ISNUMBER(Regressions!I122),ROUND(Regressions!I122, 1), NA())</f>
        <v>1.9</v>
      </c>
      <c r="J112" s="349">
        <f>IF(ISNUMBER(Regressions!K122),ROUND(Regressions!K122, 1), NA())</f>
        <v>98.1</v>
      </c>
      <c r="K112" s="347">
        <f>IF(ISNUMBER(Regressions!L122),ROUND(Regressions!L122, 1), NA())</f>
        <v>98.1</v>
      </c>
      <c r="L112" s="241" t="e">
        <f>IF(ISNUMBER(Regressions!M122),ROUND(Regressions!M122, 1), NA())</f>
        <v>#N/A</v>
      </c>
      <c r="M112" s="348" t="e">
        <f>IF(ISNUMBER(Regressions!N122),ROUND(Regressions!N122, 1), NA())</f>
        <v>#N/A</v>
      </c>
      <c r="N112" s="240">
        <f>IF(ISNUMBER(Regressions!O122),ROUND(Regressions!O122, 1), NA())</f>
        <v>1.9</v>
      </c>
      <c r="O112" s="349" t="e">
        <f>IF(ISNUMBER(Regressions!Q122),ROUND(Regressions!Q122, 1), NA())</f>
        <v>#N/A</v>
      </c>
      <c r="P112" s="347" t="e">
        <f>IF(ISNUMBER(Regressions!R122),ROUND(Regressions!R122, 1), NA())</f>
        <v>#N/A</v>
      </c>
      <c r="Q112" s="218" t="e">
        <f>IF(ISNUMBER(Regressions!S122),ROUND(Regressions!S122, 1), NA())</f>
        <v>#N/A</v>
      </c>
      <c r="R112" s="348" t="e">
        <f>IF(ISNUMBER(Regressions!T122),ROUND(Regressions!T122, 1), NA())</f>
        <v>#N/A</v>
      </c>
      <c r="S112" s="240" t="e">
        <f>IF(ISNUMBER(Regressions!U122),ROUND(Regressions!U122, 1), NA())</f>
        <v>#N/A</v>
      </c>
    </row>
    <row xmlns:x14ac="http://schemas.microsoft.com/office/spreadsheetml/2009/9/ac" r="113" x14ac:dyDescent="0.2">
      <c r="A113" s="344" t="str">
        <f>IF(ISBLANK(Regressions!A123), " ", Regressions!A123)</f>
        <v>Russian Federation</v>
      </c>
      <c r="B113" s="345">
        <f>IF(ISBLANK(Regressions!B123), " ", Regressions!B123)</f>
        <v>2016</v>
      </c>
      <c r="C113" s="350" t="str">
        <f>IF(ISBLANK(Regressions!C123), " ", Regressions!C123)</f>
        <v>Pre-primary</v>
      </c>
      <c r="D113" s="346">
        <f>IF(ISBLANK(Regressions!D123), " ", Regressions!D123)</f>
        <v>7037562</v>
      </c>
      <c r="E113" s="217" t="e">
        <f>IF(ISNUMBER(Regressions!E123),ROUND(Regressions!E123, 1), NA())</f>
        <v>#N/A</v>
      </c>
      <c r="F113" s="347">
        <f>IF(ISNUMBER(Regressions!F123),ROUND(Regressions!F123, 1), NA())</f>
        <v>98.3</v>
      </c>
      <c r="G113" s="239" t="e">
        <f>IF(ISNUMBER(Regressions!G123),ROUND(Regressions!G123, 1), NA())</f>
        <v>#N/A</v>
      </c>
      <c r="H113" s="348" t="e">
        <f>IF(ISNUMBER(Regressions!H123),ROUND(Regressions!H123, 1), NA())</f>
        <v>#N/A</v>
      </c>
      <c r="I113" s="240">
        <f>IF(ISNUMBER(Regressions!I123),ROUND(Regressions!I123, 1), NA())</f>
        <v>1.7</v>
      </c>
      <c r="J113" s="349">
        <f>IF(ISNUMBER(Regressions!K123),ROUND(Regressions!K123, 1), NA())</f>
        <v>98.3</v>
      </c>
      <c r="K113" s="347">
        <f>IF(ISNUMBER(Regressions!L123),ROUND(Regressions!L123, 1), NA())</f>
        <v>98.3</v>
      </c>
      <c r="L113" s="241" t="e">
        <f>IF(ISNUMBER(Regressions!M123),ROUND(Regressions!M123, 1), NA())</f>
        <v>#N/A</v>
      </c>
      <c r="M113" s="348" t="e">
        <f>IF(ISNUMBER(Regressions!N123),ROUND(Regressions!N123, 1), NA())</f>
        <v>#N/A</v>
      </c>
      <c r="N113" s="240">
        <f>IF(ISNUMBER(Regressions!O123),ROUND(Regressions!O123, 1), NA())</f>
        <v>1.7</v>
      </c>
      <c r="O113" s="349" t="e">
        <f>IF(ISNUMBER(Regressions!Q123),ROUND(Regressions!Q123, 1), NA())</f>
        <v>#N/A</v>
      </c>
      <c r="P113" s="347" t="e">
        <f>IF(ISNUMBER(Regressions!R123),ROUND(Regressions!R123, 1), NA())</f>
        <v>#N/A</v>
      </c>
      <c r="Q113" s="218" t="e">
        <f>IF(ISNUMBER(Regressions!S123),ROUND(Regressions!S123, 1), NA())</f>
        <v>#N/A</v>
      </c>
      <c r="R113" s="348" t="e">
        <f>IF(ISNUMBER(Regressions!T123),ROUND(Regressions!T123, 1), NA())</f>
        <v>#N/A</v>
      </c>
      <c r="S113" s="240" t="e">
        <f>IF(ISNUMBER(Regressions!U123),ROUND(Regressions!U123, 1), NA())</f>
        <v>#N/A</v>
      </c>
    </row>
    <row xmlns:x14ac="http://schemas.microsoft.com/office/spreadsheetml/2009/9/ac" r="114" x14ac:dyDescent="0.2">
      <c r="A114" s="344" t="str">
        <f>IF(ISBLANK(Regressions!A124), " ", Regressions!A124)</f>
        <v>Russian Federation</v>
      </c>
      <c r="B114" s="345">
        <f>IF(ISBLANK(Regressions!B124), " ", Regressions!B124)</f>
        <v>2017</v>
      </c>
      <c r="C114" s="350" t="str">
        <f>IF(ISBLANK(Regressions!C124), " ", Regressions!C124)</f>
        <v>Pre-primary</v>
      </c>
      <c r="D114" s="346">
        <f>IF(ISBLANK(Regressions!D124), " ", Regressions!D124)</f>
        <v>7249579</v>
      </c>
      <c r="E114" s="217" t="e">
        <f>IF(ISNUMBER(Regressions!E124),ROUND(Regressions!E124, 1), NA())</f>
        <v>#N/A</v>
      </c>
      <c r="F114" s="347">
        <f>IF(ISNUMBER(Regressions!F124),ROUND(Regressions!F124, 1), NA())</f>
        <v>98.5</v>
      </c>
      <c r="G114" s="239" t="e">
        <f>IF(ISNUMBER(Regressions!G124),ROUND(Regressions!G124, 1), NA())</f>
        <v>#N/A</v>
      </c>
      <c r="H114" s="348" t="e">
        <f>IF(ISNUMBER(Regressions!H124),ROUND(Regressions!H124, 1), NA())</f>
        <v>#N/A</v>
      </c>
      <c r="I114" s="240">
        <f>IF(ISNUMBER(Regressions!I124),ROUND(Regressions!I124, 1), NA())</f>
        <v>1.5</v>
      </c>
      <c r="J114" s="349">
        <f>IF(ISNUMBER(Regressions!K124),ROUND(Regressions!K124, 1), NA())</f>
        <v>98.5</v>
      </c>
      <c r="K114" s="347">
        <f>IF(ISNUMBER(Regressions!L124),ROUND(Regressions!L124, 1), NA())</f>
        <v>98.5</v>
      </c>
      <c r="L114" s="241" t="e">
        <f>IF(ISNUMBER(Regressions!M124),ROUND(Regressions!M124, 1), NA())</f>
        <v>#N/A</v>
      </c>
      <c r="M114" s="348" t="e">
        <f>IF(ISNUMBER(Regressions!N124),ROUND(Regressions!N124, 1), NA())</f>
        <v>#N/A</v>
      </c>
      <c r="N114" s="240">
        <f>IF(ISNUMBER(Regressions!O124),ROUND(Regressions!O124, 1), NA())</f>
        <v>1.5</v>
      </c>
      <c r="O114" s="349" t="e">
        <f>IF(ISNUMBER(Regressions!Q124),ROUND(Regressions!Q124, 1), NA())</f>
        <v>#N/A</v>
      </c>
      <c r="P114" s="347" t="e">
        <f>IF(ISNUMBER(Regressions!R124),ROUND(Regressions!R124, 1), NA())</f>
        <v>#N/A</v>
      </c>
      <c r="Q114" s="218" t="e">
        <f>IF(ISNUMBER(Regressions!S124),ROUND(Regressions!S124, 1), NA())</f>
        <v>#N/A</v>
      </c>
      <c r="R114" s="348" t="e">
        <f>IF(ISNUMBER(Regressions!T124),ROUND(Regressions!T124, 1), NA())</f>
        <v>#N/A</v>
      </c>
      <c r="S114" s="240" t="e">
        <f>IF(ISNUMBER(Regressions!U124),ROUND(Regressions!U124, 1), NA())</f>
        <v>#N/A</v>
      </c>
    </row>
    <row xmlns:x14ac="http://schemas.microsoft.com/office/spreadsheetml/2009/9/ac" r="115" x14ac:dyDescent="0.2">
      <c r="A115" s="344" t="str">
        <f>IF(ISBLANK(Regressions!A125), " ", Regressions!A125)</f>
        <v>Russian Federation</v>
      </c>
      <c r="B115" s="345">
        <f>IF(ISBLANK(Regressions!B125), " ", Regressions!B125)</f>
        <v>2018</v>
      </c>
      <c r="C115" s="350" t="str">
        <f>IF(ISBLANK(Regressions!C125), " ", Regressions!C125)</f>
        <v>Pre-primary</v>
      </c>
      <c r="D115" s="346">
        <f>IF(ISBLANK(Regressions!D125), " ", Regressions!D125)</f>
        <v>7510395</v>
      </c>
      <c r="E115" s="217" t="e">
        <f>IF(ISNUMBER(Regressions!E125),ROUND(Regressions!E125, 1), NA())</f>
        <v>#N/A</v>
      </c>
      <c r="F115" s="347">
        <f>IF(ISNUMBER(Regressions!F125),ROUND(Regressions!F125, 1), NA())</f>
        <v>98.7</v>
      </c>
      <c r="G115" s="239" t="e">
        <f>IF(ISNUMBER(Regressions!G125),ROUND(Regressions!G125, 1), NA())</f>
        <v>#N/A</v>
      </c>
      <c r="H115" s="348" t="e">
        <f>IF(ISNUMBER(Regressions!H125),ROUND(Regressions!H125, 1), NA())</f>
        <v>#N/A</v>
      </c>
      <c r="I115" s="240">
        <f>IF(ISNUMBER(Regressions!I125),ROUND(Regressions!I125, 1), NA())</f>
        <v>1.3</v>
      </c>
      <c r="J115" s="349">
        <f>IF(ISNUMBER(Regressions!K125),ROUND(Regressions!K125, 1), NA())</f>
        <v>98.7</v>
      </c>
      <c r="K115" s="347">
        <f>IF(ISNUMBER(Regressions!L125),ROUND(Regressions!L125, 1), NA())</f>
        <v>98.7</v>
      </c>
      <c r="L115" s="241" t="e">
        <f>IF(ISNUMBER(Regressions!M125),ROUND(Regressions!M125, 1), NA())</f>
        <v>#N/A</v>
      </c>
      <c r="M115" s="348" t="e">
        <f>IF(ISNUMBER(Regressions!N125),ROUND(Regressions!N125, 1), NA())</f>
        <v>#N/A</v>
      </c>
      <c r="N115" s="240">
        <f>IF(ISNUMBER(Regressions!O125),ROUND(Regressions!O125, 1), NA())</f>
        <v>1.3</v>
      </c>
      <c r="O115" s="349" t="e">
        <f>IF(ISNUMBER(Regressions!Q125),ROUND(Regressions!Q125, 1), NA())</f>
        <v>#N/A</v>
      </c>
      <c r="P115" s="347" t="e">
        <f>IF(ISNUMBER(Regressions!R125),ROUND(Regressions!R125, 1), NA())</f>
        <v>#N/A</v>
      </c>
      <c r="Q115" s="218" t="e">
        <f>IF(ISNUMBER(Regressions!S125),ROUND(Regressions!S125, 1), NA())</f>
        <v>#N/A</v>
      </c>
      <c r="R115" s="348" t="e">
        <f>IF(ISNUMBER(Regressions!T125),ROUND(Regressions!T125, 1), NA())</f>
        <v>#N/A</v>
      </c>
      <c r="S115" s="240" t="e">
        <f>IF(ISNUMBER(Regressions!U125),ROUND(Regressions!U125, 1), NA())</f>
        <v>#N/A</v>
      </c>
    </row>
    <row xmlns:x14ac="http://schemas.microsoft.com/office/spreadsheetml/2009/9/ac" r="116" x14ac:dyDescent="0.2">
      <c r="A116" s="344" t="str">
        <f>IF(ISBLANK(Regressions!A126), " ", Regressions!A126)</f>
        <v>Russian Federation</v>
      </c>
      <c r="B116" s="345">
        <f>IF(ISBLANK(Regressions!B126), " ", Regressions!B126)</f>
        <v>2019</v>
      </c>
      <c r="C116" s="350" t="str">
        <f>IF(ISBLANK(Regressions!C126), " ", Regressions!C126)</f>
        <v>Pre-primary</v>
      </c>
      <c r="D116" s="346">
        <f>IF(ISBLANK(Regressions!D126), " ", Regressions!D126)</f>
        <v>7666294</v>
      </c>
      <c r="E116" s="217" t="e">
        <f>IF(ISNUMBER(Regressions!E126),ROUND(Regressions!E126, 1), NA())</f>
        <v>#N/A</v>
      </c>
      <c r="F116" s="347">
        <f>IF(ISNUMBER(Regressions!F126),ROUND(Regressions!F126, 1), NA())</f>
        <v>98.9</v>
      </c>
      <c r="G116" s="239" t="e">
        <f>IF(ISNUMBER(Regressions!G126),ROUND(Regressions!G126, 1), NA())</f>
        <v>#N/A</v>
      </c>
      <c r="H116" s="348" t="e">
        <f>IF(ISNUMBER(Regressions!H126),ROUND(Regressions!H126, 1), NA())</f>
        <v>#N/A</v>
      </c>
      <c r="I116" s="240">
        <f>IF(ISNUMBER(Regressions!I126),ROUND(Regressions!I126, 1), NA())</f>
        <v>1.1000000000000001</v>
      </c>
      <c r="J116" s="349">
        <f>IF(ISNUMBER(Regressions!K126),ROUND(Regressions!K126, 1), NA())</f>
        <v>98.9</v>
      </c>
      <c r="K116" s="347">
        <f>IF(ISNUMBER(Regressions!L126),ROUND(Regressions!L126, 1), NA())</f>
        <v>98.9</v>
      </c>
      <c r="L116" s="241" t="e">
        <f>IF(ISNUMBER(Regressions!M126),ROUND(Regressions!M126, 1), NA())</f>
        <v>#N/A</v>
      </c>
      <c r="M116" s="348" t="e">
        <f>IF(ISNUMBER(Regressions!N126),ROUND(Regressions!N126, 1), NA())</f>
        <v>#N/A</v>
      </c>
      <c r="N116" s="240">
        <f>IF(ISNUMBER(Regressions!O126),ROUND(Regressions!O126, 1), NA())</f>
        <v>1.1000000000000001</v>
      </c>
      <c r="O116" s="349" t="e">
        <f>IF(ISNUMBER(Regressions!Q126),ROUND(Regressions!Q126, 1), NA())</f>
        <v>#N/A</v>
      </c>
      <c r="P116" s="347" t="e">
        <f>IF(ISNUMBER(Regressions!R126),ROUND(Regressions!R126, 1), NA())</f>
        <v>#N/A</v>
      </c>
      <c r="Q116" s="218" t="e">
        <f>IF(ISNUMBER(Regressions!S126),ROUND(Regressions!S126, 1), NA())</f>
        <v>#N/A</v>
      </c>
      <c r="R116" s="348" t="e">
        <f>IF(ISNUMBER(Regressions!T126),ROUND(Regressions!T126, 1), NA())</f>
        <v>#N/A</v>
      </c>
      <c r="S116" s="240" t="e">
        <f>IF(ISNUMBER(Regressions!U126),ROUND(Regressions!U126, 1), NA())</f>
        <v>#N/A</v>
      </c>
    </row>
    <row xmlns:x14ac="http://schemas.microsoft.com/office/spreadsheetml/2009/9/ac" r="117" x14ac:dyDescent="0.2">
      <c r="A117" s="344" t="str">
        <f>IF(ISBLANK(Regressions!A127), " ", Regressions!A127)</f>
        <v>Russian Federation</v>
      </c>
      <c r="B117" s="345">
        <f>IF(ISBLANK(Regressions!B127), " ", Regressions!B127)</f>
        <v>2020</v>
      </c>
      <c r="C117" s="350" t="str">
        <f>IF(ISBLANK(Regressions!C127), " ", Regressions!C127)</f>
        <v>Pre-primary</v>
      </c>
      <c r="D117" s="346">
        <f>IF(ISBLANK(Regressions!D127), " ", Regressions!D127)</f>
        <v>7664590</v>
      </c>
      <c r="E117" s="217" t="e">
        <f>IF(ISNUMBER(Regressions!E127),ROUND(Regressions!E127, 1), NA())</f>
        <v>#N/A</v>
      </c>
      <c r="F117" s="347">
        <f>IF(ISNUMBER(Regressions!F127),ROUND(Regressions!F127, 1), NA())</f>
        <v>99.1</v>
      </c>
      <c r="G117" s="239" t="e">
        <f>IF(ISNUMBER(Regressions!G127),ROUND(Regressions!G127, 1), NA())</f>
        <v>#N/A</v>
      </c>
      <c r="H117" s="348" t="e">
        <f>IF(ISNUMBER(Regressions!H127),ROUND(Regressions!H127, 1), NA())</f>
        <v>#N/A</v>
      </c>
      <c r="I117" s="240">
        <f>IF(ISNUMBER(Regressions!I127),ROUND(Regressions!I127, 1), NA())</f>
        <v>0.9</v>
      </c>
      <c r="J117" s="349">
        <f>IF(ISNUMBER(Regressions!K127),ROUND(Regressions!K127, 1), NA())</f>
        <v>99.1</v>
      </c>
      <c r="K117" s="347">
        <f>IF(ISNUMBER(Regressions!L127),ROUND(Regressions!L127, 1), NA())</f>
        <v>99.1</v>
      </c>
      <c r="L117" s="241" t="e">
        <f>IF(ISNUMBER(Regressions!M127),ROUND(Regressions!M127, 1), NA())</f>
        <v>#N/A</v>
      </c>
      <c r="M117" s="348" t="e">
        <f>IF(ISNUMBER(Regressions!N127),ROUND(Regressions!N127, 1), NA())</f>
        <v>#N/A</v>
      </c>
      <c r="N117" s="240">
        <f>IF(ISNUMBER(Regressions!O127),ROUND(Regressions!O127, 1), NA())</f>
        <v>0.9</v>
      </c>
      <c r="O117" s="349" t="e">
        <f>IF(ISNUMBER(Regressions!Q127),ROUND(Regressions!Q127, 1), NA())</f>
        <v>#N/A</v>
      </c>
      <c r="P117" s="347" t="e">
        <f>IF(ISNUMBER(Regressions!R127),ROUND(Regressions!R127, 1), NA())</f>
        <v>#N/A</v>
      </c>
      <c r="Q117" s="218" t="e">
        <f>IF(ISNUMBER(Regressions!S127),ROUND(Regressions!S127, 1), NA())</f>
        <v>#N/A</v>
      </c>
      <c r="R117" s="348" t="e">
        <f>IF(ISNUMBER(Regressions!T127),ROUND(Regressions!T127, 1), NA())</f>
        <v>#N/A</v>
      </c>
      <c r="S117" s="240" t="e">
        <f>IF(ISNUMBER(Regressions!U127),ROUND(Regressions!U127, 1), NA())</f>
        <v>#N/A</v>
      </c>
    </row>
    <row xmlns:x14ac="http://schemas.microsoft.com/office/spreadsheetml/2009/9/ac" r="118" x14ac:dyDescent="0.2">
      <c r="A118" s="397" t="str">
        <f>IF(ISBLANK(Regressions!A128), " ", Regressions!A128)</f>
        <v>Russian Federation</v>
      </c>
      <c r="B118" s="398">
        <f>IF(ISBLANK(Regressions!B128), " ", Regressions!B128)</f>
        <v>2021</v>
      </c>
      <c r="C118" s="399" t="str">
        <f>IF(ISBLANK(Regressions!C128), " ", Regressions!C128)</f>
        <v>Pre-primary</v>
      </c>
      <c r="D118" s="400">
        <f>IF(ISBLANK(Regressions!D128), " ", Regressions!D128)</f>
        <v>7467976</v>
      </c>
      <c r="E118" s="403" t="e">
        <f>IF(ISNUMBER(Regressions!E128),ROUND(Regressions!E128, 1), NA())</f>
        <v>#N/A</v>
      </c>
      <c r="F118" s="401">
        <f>IF(ISNUMBER(Regressions!F128),ROUND(Regressions!F128, 1), NA())</f>
        <v>99.3</v>
      </c>
      <c r="G118" s="404" t="e">
        <f>IF(ISNUMBER(Regressions!G128),ROUND(Regressions!G128, 1), NA())</f>
        <v>#N/A</v>
      </c>
      <c r="H118" s="402" t="e">
        <f>IF(ISNUMBER(Regressions!H128),ROUND(Regressions!H128, 1), NA())</f>
        <v>#N/A</v>
      </c>
      <c r="I118" s="405">
        <f>IF(ISNUMBER(Regressions!I128),ROUND(Regressions!I128, 1), NA())</f>
        <v>0.7</v>
      </c>
      <c r="J118" s="403">
        <f>IF(ISNUMBER(Regressions!K128),ROUND(Regressions!K128, 1), NA())</f>
        <v>99.3</v>
      </c>
      <c r="K118" s="401">
        <f>IF(ISNUMBER(Regressions!L128),ROUND(Regressions!L128, 1), NA())</f>
        <v>99.3</v>
      </c>
      <c r="L118" s="406" t="e">
        <f>IF(ISNUMBER(Regressions!M128),ROUND(Regressions!M128, 1), NA())</f>
        <v>#N/A</v>
      </c>
      <c r="M118" s="402" t="e">
        <f>IF(ISNUMBER(Regressions!N128),ROUND(Regressions!N128, 1), NA())</f>
        <v>#N/A</v>
      </c>
      <c r="N118" s="405">
        <f>IF(ISNUMBER(Regressions!O128),ROUND(Regressions!O128, 1), NA())</f>
        <v>0.7</v>
      </c>
      <c r="O118" s="403" t="e">
        <f>IF(ISNUMBER(Regressions!Q128),ROUND(Regressions!Q128, 1), NA())</f>
        <v>#N/A</v>
      </c>
      <c r="P118" s="401" t="e">
        <f>IF(ISNUMBER(Regressions!R128),ROUND(Regressions!R128, 1), NA())</f>
        <v>#N/A</v>
      </c>
      <c r="Q118" s="407" t="e">
        <f>IF(ISNUMBER(Regressions!S128),ROUND(Regressions!S128, 1), NA())</f>
        <v>#N/A</v>
      </c>
      <c r="R118" s="402" t="e">
        <f>IF(ISNUMBER(Regressions!T128),ROUND(Regressions!T128, 1), NA())</f>
        <v>#N/A</v>
      </c>
      <c r="S118" s="405" t="e">
        <f>IF(ISNUMBER(Regressions!U128),ROUND(Regressions!U128, 1), NA())</f>
        <v>#N/A</v>
      </c>
      <c r="T118" s="396"/>
      <c r="U118" s="396"/>
      <c r="V118" s="396"/>
      <c r="W118" s="396"/>
      <c r="X118" s="396"/>
      <c r="Y118" s="396"/>
      <c r="Z118" s="396"/>
      <c r="AA118" s="396"/>
      <c r="AB118" s="396"/>
      <c r="AC118" s="396"/>
    </row>
    <row xmlns:x14ac="http://schemas.microsoft.com/office/spreadsheetml/2009/9/ac" r="119" x14ac:dyDescent="0.2">
      <c r="A119" s="344" t="str">
        <f>IF(ISBLANK(Regressions!A129), " ", Regressions!A129)</f>
        <v>Russian Federation</v>
      </c>
      <c r="B119" s="345">
        <f>IF(ISBLANK(Regressions!B129), " ", Regressions!B129)</f>
        <v>2022</v>
      </c>
      <c r="C119" s="350" t="str">
        <f>IF(ISBLANK(Regressions!C129), " ", Regressions!C129)</f>
        <v>Pre-primary</v>
      </c>
      <c r="D119" s="346">
        <f>IF(ISBLANK(Regressions!D129), " ", Regressions!D129)</f>
        <v>7164665</v>
      </c>
      <c r="E119" s="217" t="e">
        <f>IF(ISNUMBER(Regressions!E129),ROUND(Regressions!E129, 1), NA())</f>
        <v>#N/A</v>
      </c>
      <c r="F119" s="347">
        <f>IF(ISNUMBER(Regressions!F129),ROUND(Regressions!F129, 1), NA())</f>
        <v>99.3</v>
      </c>
      <c r="G119" s="239" t="e">
        <f>IF(ISNUMBER(Regressions!G129),ROUND(Regressions!G129, 1), NA())</f>
        <v>#N/A</v>
      </c>
      <c r="H119" s="348" t="e">
        <f>IF(ISNUMBER(Regressions!H129),ROUND(Regressions!H129, 1), NA())</f>
        <v>#N/A</v>
      </c>
      <c r="I119" s="240">
        <f>IF(ISNUMBER(Regressions!I129),ROUND(Regressions!I129, 1), NA())</f>
        <v>0.7</v>
      </c>
      <c r="J119" s="349">
        <f>IF(ISNUMBER(Regressions!K129),ROUND(Regressions!K129, 1), NA())</f>
        <v>99.3</v>
      </c>
      <c r="K119" s="347">
        <f>IF(ISNUMBER(Regressions!L129),ROUND(Regressions!L129, 1), NA())</f>
        <v>99.3</v>
      </c>
      <c r="L119" s="241" t="e">
        <f>IF(ISNUMBER(Regressions!M129),ROUND(Regressions!M129, 1), NA())</f>
        <v>#N/A</v>
      </c>
      <c r="M119" s="348" t="e">
        <f>IF(ISNUMBER(Regressions!N129),ROUND(Regressions!N129, 1), NA())</f>
        <v>#N/A</v>
      </c>
      <c r="N119" s="240">
        <f>IF(ISNUMBER(Regressions!O129),ROUND(Regressions!O129, 1), NA())</f>
        <v>0.7</v>
      </c>
      <c r="O119" s="349" t="e">
        <f>IF(ISNUMBER(Regressions!Q129),ROUND(Regressions!Q129, 1), NA())</f>
        <v>#N/A</v>
      </c>
      <c r="P119" s="347" t="e">
        <f>IF(ISNUMBER(Regressions!R129),ROUND(Regressions!R129, 1), NA())</f>
        <v>#N/A</v>
      </c>
      <c r="Q119" s="218" t="e">
        <f>IF(ISNUMBER(Regressions!S129),ROUND(Regressions!S129, 1), NA())</f>
        <v>#N/A</v>
      </c>
      <c r="R119" s="348" t="e">
        <f>IF(ISNUMBER(Regressions!T129),ROUND(Regressions!T129, 1), NA())</f>
        <v>#N/A</v>
      </c>
      <c r="S119" s="240" t="e">
        <f>IF(ISNUMBER(Regressions!U129),ROUND(Regressions!U129, 1), NA())</f>
        <v>#N/A</v>
      </c>
    </row>
    <row xmlns:x14ac="http://schemas.microsoft.com/office/spreadsheetml/2009/9/ac" r="120" x14ac:dyDescent="0.2">
      <c r="A120" s="351" t="str">
        <f>IF(ISBLANK(Regressions!A130), " ", Regressions!A130)</f>
        <v>Russian Federation</v>
      </c>
      <c r="B120" s="352">
        <f>IF(ISBLANK(Regressions!B130), " ", Regressions!B130)</f>
        <v>2023</v>
      </c>
      <c r="C120" s="353" t="str">
        <f>IF(ISBLANK(Regressions!C130), " ", Regressions!C130)</f>
        <v>Pre-primary</v>
      </c>
      <c r="D120" s="354">
        <f>IF(ISBLANK(Regressions!D130), " ", Regressions!D130)</f>
        <v>6734584</v>
      </c>
      <c r="E120" s="355" t="e">
        <f>IF(ISNUMBER(Regressions!E130),ROUND(Regressions!E130, 1), NA())</f>
        <v>#N/A</v>
      </c>
      <c r="F120" s="356">
        <f>IF(ISNUMBER(Regressions!F130),ROUND(Regressions!F130, 1), NA())</f>
        <v>99.3</v>
      </c>
      <c r="G120" s="357" t="e">
        <f>IF(ISNUMBER(Regressions!G130),ROUND(Regressions!G130, 1), NA())</f>
        <v>#N/A</v>
      </c>
      <c r="H120" s="358" t="e">
        <f>IF(ISNUMBER(Regressions!H130),ROUND(Regressions!H130, 1), NA())</f>
        <v>#N/A</v>
      </c>
      <c r="I120" s="359">
        <f>IF(ISNUMBER(Regressions!I130),ROUND(Regressions!I130, 1), NA())</f>
        <v>0.7</v>
      </c>
      <c r="J120" s="360">
        <f>IF(ISNUMBER(Regressions!K130),ROUND(Regressions!K130, 1), NA())</f>
        <v>99.3</v>
      </c>
      <c r="K120" s="356">
        <f>IF(ISNUMBER(Regressions!L130),ROUND(Regressions!L130, 1), NA())</f>
        <v>99.3</v>
      </c>
      <c r="L120" s="361" t="e">
        <f>IF(ISNUMBER(Regressions!M130),ROUND(Regressions!M130, 1), NA())</f>
        <v>#N/A</v>
      </c>
      <c r="M120" s="358" t="e">
        <f>IF(ISNUMBER(Regressions!N130),ROUND(Regressions!N130, 1), NA())</f>
        <v>#N/A</v>
      </c>
      <c r="N120" s="359">
        <f>IF(ISNUMBER(Regressions!O130),ROUND(Regressions!O130, 1), NA())</f>
        <v>0.7</v>
      </c>
      <c r="O120" s="360" t="e">
        <f>IF(ISNUMBER(Regressions!Q130),ROUND(Regressions!Q130, 1), NA())</f>
        <v>#N/A</v>
      </c>
      <c r="P120" s="356" t="e">
        <f>IF(ISNUMBER(Regressions!R130),ROUND(Regressions!R130, 1), NA())</f>
        <v>#N/A</v>
      </c>
      <c r="Q120" s="362" t="e">
        <f>IF(ISNUMBER(Regressions!S130),ROUND(Regressions!S130, 1), NA())</f>
        <v>#N/A</v>
      </c>
      <c r="R120" s="358" t="e">
        <f>IF(ISNUMBER(Regressions!T130),ROUND(Regressions!T130, 1), NA())</f>
        <v>#N/A</v>
      </c>
      <c r="S120" s="359" t="e">
        <f>IF(ISNUMBER(Regressions!U130),ROUND(Regressions!U130, 1), NA())</f>
        <v>#N/A</v>
      </c>
    </row>
    <row xmlns:x14ac="http://schemas.microsoft.com/office/spreadsheetml/2009/9/ac" r="121" hidden="true" x14ac:dyDescent="0.2">
      <c r="A121" s="344" t="str">
        <f>IF(ISBLANK(Regressions!A131), " ", Regressions!A131)</f>
        <v>Russian Federation</v>
      </c>
      <c r="B121" s="345">
        <f>IF(ISBLANK(Regressions!B131), " ", Regressions!B131)</f>
        <v>2024</v>
      </c>
      <c r="C121" s="350" t="str">
        <f>IF(ISBLANK(Regressions!C131), " ", Regressions!C131)</f>
        <v>Pre-primary</v>
      </c>
      <c r="D121" s="346" t="str">
        <f>IF(ISBLANK(Regressions!D131), " ", Regressions!D131)</f>
        <v> </v>
      </c>
      <c r="E121" s="217" t="e">
        <f>IF(ISNUMBER(Regressions!E131),ROUND(Regressions!E131, 1), NA())</f>
        <v>#N/A</v>
      </c>
      <c r="F121" s="347" t="e">
        <f>IF(ISNUMBER(Regressions!F131),ROUND(Regressions!F131, 1), NA())</f>
        <v>#N/A</v>
      </c>
      <c r="G121" s="239" t="e">
        <f>IF(ISNUMBER(Regressions!G131),ROUND(Regressions!G131, 1), NA())</f>
        <v>#N/A</v>
      </c>
      <c r="H121" s="348" t="e">
        <f>IF(ISNUMBER(Regressions!H131),ROUND(Regressions!H131, 1), NA())</f>
        <v>#N/A</v>
      </c>
      <c r="I121" s="240" t="e">
        <f>IF(ISNUMBER(Regressions!I131),ROUND(Regressions!I131, 1), NA())</f>
        <v>#N/A</v>
      </c>
      <c r="J121" s="349" t="e">
        <f>IF(ISNUMBER(Regressions!K131),ROUND(Regressions!K131, 1), NA())</f>
        <v>#N/A</v>
      </c>
      <c r="K121" s="347" t="e">
        <f>IF(ISNUMBER(Regressions!L131),ROUND(Regressions!L131, 1), NA())</f>
        <v>#N/A</v>
      </c>
      <c r="L121" s="241" t="e">
        <f>IF(ISNUMBER(Regressions!M131),ROUND(Regressions!M131, 1), NA())</f>
        <v>#N/A</v>
      </c>
      <c r="M121" s="348" t="e">
        <f>IF(ISNUMBER(Regressions!N131),ROUND(Regressions!N131, 1), NA())</f>
        <v>#N/A</v>
      </c>
      <c r="N121" s="240" t="e">
        <f>IF(ISNUMBER(Regressions!O131),ROUND(Regressions!O131, 1), NA())</f>
        <v>#N/A</v>
      </c>
      <c r="O121" s="349" t="e">
        <f>IF(ISNUMBER(Regressions!Q131),ROUND(Regressions!Q131, 1), NA())</f>
        <v>#N/A</v>
      </c>
      <c r="P121" s="347" t="e">
        <f>IF(ISNUMBER(Regressions!R131),ROUND(Regressions!R131, 1), NA())</f>
        <v>#N/A</v>
      </c>
      <c r="Q121" s="218" t="e">
        <f>IF(ISNUMBER(Regressions!S131),ROUND(Regressions!S131, 1), NA())</f>
        <v>#N/A</v>
      </c>
      <c r="R121" s="348" t="e">
        <f>IF(ISNUMBER(Regressions!T131),ROUND(Regressions!T131, 1), NA())</f>
        <v>#N/A</v>
      </c>
      <c r="S121" s="240" t="e">
        <f>IF(ISNUMBER(Regressions!U131),ROUND(Regressions!U131, 1), NA())</f>
        <v>#N/A</v>
      </c>
    </row>
    <row xmlns:x14ac="http://schemas.microsoft.com/office/spreadsheetml/2009/9/ac" r="122" hidden="true" x14ac:dyDescent="0.2">
      <c r="A122" s="344" t="str">
        <f>IF(ISBLANK(Regressions!A132), " ", Regressions!A132)</f>
        <v>Russian Federation</v>
      </c>
      <c r="B122" s="345">
        <f>IF(ISBLANK(Regressions!B132), " ", Regressions!B132)</f>
        <v>2025</v>
      </c>
      <c r="C122" s="350" t="str">
        <f>IF(ISBLANK(Regressions!C132), " ", Regressions!C132)</f>
        <v>Pre-primary</v>
      </c>
      <c r="D122" s="346" t="str">
        <f>IF(ISBLANK(Regressions!D132), " ", Regressions!D132)</f>
        <v> </v>
      </c>
      <c r="E122" s="217" t="e">
        <f>IF(ISNUMBER(Regressions!E132),ROUND(Regressions!E132, 1), NA())</f>
        <v>#N/A</v>
      </c>
      <c r="F122" s="347" t="e">
        <f>IF(ISNUMBER(Regressions!F132),ROUND(Regressions!F132, 1), NA())</f>
        <v>#N/A</v>
      </c>
      <c r="G122" s="239" t="e">
        <f>IF(ISNUMBER(Regressions!G132),ROUND(Regressions!G132, 1), NA())</f>
        <v>#N/A</v>
      </c>
      <c r="H122" s="348" t="e">
        <f>IF(ISNUMBER(Regressions!H132),ROUND(Regressions!H132, 1), NA())</f>
        <v>#N/A</v>
      </c>
      <c r="I122" s="240" t="e">
        <f>IF(ISNUMBER(Regressions!I132),ROUND(Regressions!I132, 1), NA())</f>
        <v>#N/A</v>
      </c>
      <c r="J122" s="349" t="e">
        <f>IF(ISNUMBER(Regressions!K132),ROUND(Regressions!K132, 1), NA())</f>
        <v>#N/A</v>
      </c>
      <c r="K122" s="347" t="e">
        <f>IF(ISNUMBER(Regressions!L132),ROUND(Regressions!L132, 1), NA())</f>
        <v>#N/A</v>
      </c>
      <c r="L122" s="241" t="e">
        <f>IF(ISNUMBER(Regressions!M132),ROUND(Regressions!M132, 1), NA())</f>
        <v>#N/A</v>
      </c>
      <c r="M122" s="348" t="e">
        <f>IF(ISNUMBER(Regressions!N132),ROUND(Regressions!N132, 1), NA())</f>
        <v>#N/A</v>
      </c>
      <c r="N122" s="240" t="e">
        <f>IF(ISNUMBER(Regressions!O132),ROUND(Regressions!O132, 1), NA())</f>
        <v>#N/A</v>
      </c>
      <c r="O122" s="349" t="e">
        <f>IF(ISNUMBER(Regressions!Q132),ROUND(Regressions!Q132, 1), NA())</f>
        <v>#N/A</v>
      </c>
      <c r="P122" s="347" t="e">
        <f>IF(ISNUMBER(Regressions!R132),ROUND(Regressions!R132, 1), NA())</f>
        <v>#N/A</v>
      </c>
      <c r="Q122" s="218" t="e">
        <f>IF(ISNUMBER(Regressions!S132),ROUND(Regressions!S132, 1), NA())</f>
        <v>#N/A</v>
      </c>
      <c r="R122" s="348" t="e">
        <f>IF(ISNUMBER(Regressions!T132),ROUND(Regressions!T132, 1), NA())</f>
        <v>#N/A</v>
      </c>
      <c r="S122" s="240" t="e">
        <f>IF(ISNUMBER(Regressions!U132),ROUND(Regressions!U132, 1), NA())</f>
        <v>#N/A</v>
      </c>
    </row>
    <row xmlns:x14ac="http://schemas.microsoft.com/office/spreadsheetml/2009/9/ac" r="123" hidden="true" x14ac:dyDescent="0.2">
      <c r="A123" s="344" t="str">
        <f>IF(ISBLANK(Regressions!A133), " ", Regressions!A133)</f>
        <v>Russian Federation</v>
      </c>
      <c r="B123" s="345">
        <f>IF(ISBLANK(Regressions!B133), " ", Regressions!B133)</f>
        <v>2026</v>
      </c>
      <c r="C123" s="350" t="str">
        <f>IF(ISBLANK(Regressions!C133), " ", Regressions!C133)</f>
        <v>Pre-primary</v>
      </c>
      <c r="D123" s="346" t="str">
        <f>IF(ISBLANK(Regressions!D133), " ", Regressions!D133)</f>
        <v> </v>
      </c>
      <c r="E123" s="217" t="e">
        <f>IF(ISNUMBER(Regressions!E133),ROUND(Regressions!E133, 1), NA())</f>
        <v>#N/A</v>
      </c>
      <c r="F123" s="347" t="e">
        <f>IF(ISNUMBER(Regressions!F133),ROUND(Regressions!F133, 1), NA())</f>
        <v>#N/A</v>
      </c>
      <c r="G123" s="239" t="e">
        <f>IF(ISNUMBER(Regressions!G133),ROUND(Regressions!G133, 1), NA())</f>
        <v>#N/A</v>
      </c>
      <c r="H123" s="348" t="e">
        <f>IF(ISNUMBER(Regressions!H133),ROUND(Regressions!H133, 1), NA())</f>
        <v>#N/A</v>
      </c>
      <c r="I123" s="240" t="e">
        <f>IF(ISNUMBER(Regressions!I133),ROUND(Regressions!I133, 1), NA())</f>
        <v>#N/A</v>
      </c>
      <c r="J123" s="349" t="e">
        <f>IF(ISNUMBER(Regressions!K133),ROUND(Regressions!K133, 1), NA())</f>
        <v>#N/A</v>
      </c>
      <c r="K123" s="347" t="e">
        <f>IF(ISNUMBER(Regressions!L133),ROUND(Regressions!L133, 1), NA())</f>
        <v>#N/A</v>
      </c>
      <c r="L123" s="241" t="e">
        <f>IF(ISNUMBER(Regressions!M133),ROUND(Regressions!M133, 1), NA())</f>
        <v>#N/A</v>
      </c>
      <c r="M123" s="348" t="e">
        <f>IF(ISNUMBER(Regressions!N133),ROUND(Regressions!N133, 1), NA())</f>
        <v>#N/A</v>
      </c>
      <c r="N123" s="240" t="e">
        <f>IF(ISNUMBER(Regressions!O133),ROUND(Regressions!O133, 1), NA())</f>
        <v>#N/A</v>
      </c>
      <c r="O123" s="349" t="e">
        <f>IF(ISNUMBER(Regressions!Q133),ROUND(Regressions!Q133, 1), NA())</f>
        <v>#N/A</v>
      </c>
      <c r="P123" s="347" t="e">
        <f>IF(ISNUMBER(Regressions!R133),ROUND(Regressions!R133, 1), NA())</f>
        <v>#N/A</v>
      </c>
      <c r="Q123" s="218" t="e">
        <f>IF(ISNUMBER(Regressions!S133),ROUND(Regressions!S133, 1), NA())</f>
        <v>#N/A</v>
      </c>
      <c r="R123" s="348" t="e">
        <f>IF(ISNUMBER(Regressions!T133),ROUND(Regressions!T133, 1), NA())</f>
        <v>#N/A</v>
      </c>
      <c r="S123" s="240" t="e">
        <f>IF(ISNUMBER(Regressions!U133),ROUND(Regressions!U133, 1), NA())</f>
        <v>#N/A</v>
      </c>
    </row>
    <row xmlns:x14ac="http://schemas.microsoft.com/office/spreadsheetml/2009/9/ac" r="124" hidden="true" x14ac:dyDescent="0.2">
      <c r="A124" s="344" t="str">
        <f>IF(ISBLANK(Regressions!A134), " ", Regressions!A134)</f>
        <v>Russian Federation</v>
      </c>
      <c r="B124" s="345">
        <f>IF(ISBLANK(Regressions!B134), " ", Regressions!B134)</f>
        <v>2027</v>
      </c>
      <c r="C124" s="350" t="str">
        <f>IF(ISBLANK(Regressions!C134), " ", Regressions!C134)</f>
        <v>Pre-primary</v>
      </c>
      <c r="D124" s="346" t="str">
        <f>IF(ISBLANK(Regressions!D134), " ", Regressions!D134)</f>
        <v> </v>
      </c>
      <c r="E124" s="217" t="e">
        <f>IF(ISNUMBER(Regressions!E134),ROUND(Regressions!E134, 1), NA())</f>
        <v>#N/A</v>
      </c>
      <c r="F124" s="347" t="e">
        <f>IF(ISNUMBER(Regressions!F134),ROUND(Regressions!F134, 1), NA())</f>
        <v>#N/A</v>
      </c>
      <c r="G124" s="239" t="e">
        <f>IF(ISNUMBER(Regressions!G134),ROUND(Regressions!G134, 1), NA())</f>
        <v>#N/A</v>
      </c>
      <c r="H124" s="348" t="e">
        <f>IF(ISNUMBER(Regressions!H134),ROUND(Regressions!H134, 1), NA())</f>
        <v>#N/A</v>
      </c>
      <c r="I124" s="240" t="e">
        <f>IF(ISNUMBER(Regressions!I134),ROUND(Regressions!I134, 1), NA())</f>
        <v>#N/A</v>
      </c>
      <c r="J124" s="349" t="e">
        <f>IF(ISNUMBER(Regressions!K134),ROUND(Regressions!K134, 1), NA())</f>
        <v>#N/A</v>
      </c>
      <c r="K124" s="347" t="e">
        <f>IF(ISNUMBER(Regressions!L134),ROUND(Regressions!L134, 1), NA())</f>
        <v>#N/A</v>
      </c>
      <c r="L124" s="241" t="e">
        <f>IF(ISNUMBER(Regressions!M134),ROUND(Regressions!M134, 1), NA())</f>
        <v>#N/A</v>
      </c>
      <c r="M124" s="348" t="e">
        <f>IF(ISNUMBER(Regressions!N134),ROUND(Regressions!N134, 1), NA())</f>
        <v>#N/A</v>
      </c>
      <c r="N124" s="240" t="e">
        <f>IF(ISNUMBER(Regressions!O134),ROUND(Regressions!O134, 1), NA())</f>
        <v>#N/A</v>
      </c>
      <c r="O124" s="349" t="e">
        <f>IF(ISNUMBER(Regressions!Q134),ROUND(Regressions!Q134, 1), NA())</f>
        <v>#N/A</v>
      </c>
      <c r="P124" s="347" t="e">
        <f>IF(ISNUMBER(Regressions!R134),ROUND(Regressions!R134, 1), NA())</f>
        <v>#N/A</v>
      </c>
      <c r="Q124" s="218" t="e">
        <f>IF(ISNUMBER(Regressions!S134),ROUND(Regressions!S134, 1), NA())</f>
        <v>#N/A</v>
      </c>
      <c r="R124" s="348" t="e">
        <f>IF(ISNUMBER(Regressions!T134),ROUND(Regressions!T134, 1), NA())</f>
        <v>#N/A</v>
      </c>
      <c r="S124" s="240" t="e">
        <f>IF(ISNUMBER(Regressions!U134),ROUND(Regressions!U134, 1), NA())</f>
        <v>#N/A</v>
      </c>
    </row>
    <row xmlns:x14ac="http://schemas.microsoft.com/office/spreadsheetml/2009/9/ac" r="125" hidden="true" x14ac:dyDescent="0.2">
      <c r="A125" s="344" t="str">
        <f>IF(ISBLANK(Regressions!A135), " ", Regressions!A135)</f>
        <v>Russian Federation</v>
      </c>
      <c r="B125" s="345">
        <f>IF(ISBLANK(Regressions!B135), " ", Regressions!B135)</f>
        <v>2028</v>
      </c>
      <c r="C125" s="350" t="str">
        <f>IF(ISBLANK(Regressions!C135), " ", Regressions!C135)</f>
        <v>Pre-primary</v>
      </c>
      <c r="D125" s="346" t="str">
        <f>IF(ISBLANK(Regressions!D135), " ", Regressions!D135)</f>
        <v> </v>
      </c>
      <c r="E125" s="217" t="e">
        <f>IF(ISNUMBER(Regressions!E135),ROUND(Regressions!E135, 1), NA())</f>
        <v>#N/A</v>
      </c>
      <c r="F125" s="347" t="e">
        <f>IF(ISNUMBER(Regressions!F135),ROUND(Regressions!F135, 1), NA())</f>
        <v>#N/A</v>
      </c>
      <c r="G125" s="239" t="e">
        <f>IF(ISNUMBER(Regressions!G135),ROUND(Regressions!G135, 1), NA())</f>
        <v>#N/A</v>
      </c>
      <c r="H125" s="348" t="e">
        <f>IF(ISNUMBER(Regressions!H135),ROUND(Regressions!H135, 1), NA())</f>
        <v>#N/A</v>
      </c>
      <c r="I125" s="240" t="e">
        <f>IF(ISNUMBER(Regressions!I135),ROUND(Regressions!I135, 1), NA())</f>
        <v>#N/A</v>
      </c>
      <c r="J125" s="349" t="e">
        <f>IF(ISNUMBER(Regressions!K135),ROUND(Regressions!K135, 1), NA())</f>
        <v>#N/A</v>
      </c>
      <c r="K125" s="347" t="e">
        <f>IF(ISNUMBER(Regressions!L135),ROUND(Regressions!L135, 1), NA())</f>
        <v>#N/A</v>
      </c>
      <c r="L125" s="241" t="e">
        <f>IF(ISNUMBER(Regressions!M135),ROUND(Regressions!M135, 1), NA())</f>
        <v>#N/A</v>
      </c>
      <c r="M125" s="348" t="e">
        <f>IF(ISNUMBER(Regressions!N135),ROUND(Regressions!N135, 1), NA())</f>
        <v>#N/A</v>
      </c>
      <c r="N125" s="240" t="e">
        <f>IF(ISNUMBER(Regressions!O135),ROUND(Regressions!O135, 1), NA())</f>
        <v>#N/A</v>
      </c>
      <c r="O125" s="349" t="e">
        <f>IF(ISNUMBER(Regressions!Q135),ROUND(Regressions!Q135, 1), NA())</f>
        <v>#N/A</v>
      </c>
      <c r="P125" s="347" t="e">
        <f>IF(ISNUMBER(Regressions!R135),ROUND(Regressions!R135, 1), NA())</f>
        <v>#N/A</v>
      </c>
      <c r="Q125" s="218" t="e">
        <f>IF(ISNUMBER(Regressions!S135),ROUND(Regressions!S135, 1), NA())</f>
        <v>#N/A</v>
      </c>
      <c r="R125" s="348" t="e">
        <f>IF(ISNUMBER(Regressions!T135),ROUND(Regressions!T135, 1), NA())</f>
        <v>#N/A</v>
      </c>
      <c r="S125" s="240" t="e">
        <f>IF(ISNUMBER(Regressions!U135),ROUND(Regressions!U135, 1), NA())</f>
        <v>#N/A</v>
      </c>
    </row>
    <row xmlns:x14ac="http://schemas.microsoft.com/office/spreadsheetml/2009/9/ac" r="126" hidden="true" x14ac:dyDescent="0.2">
      <c r="A126" s="344" t="str">
        <f>IF(ISBLANK(Regressions!A136), " ", Regressions!A136)</f>
        <v>Russian Federation</v>
      </c>
      <c r="B126" s="345">
        <f>IF(ISBLANK(Regressions!B136), " ", Regressions!B136)</f>
        <v>2029</v>
      </c>
      <c r="C126" s="350" t="str">
        <f>IF(ISBLANK(Regressions!C136), " ", Regressions!C136)</f>
        <v>Pre-primary</v>
      </c>
      <c r="D126" s="346" t="str">
        <f>IF(ISBLANK(Regressions!D136), " ", Regressions!D136)</f>
        <v> </v>
      </c>
      <c r="E126" s="217" t="e">
        <f>IF(ISNUMBER(Regressions!E136),ROUND(Regressions!E136, 1), NA())</f>
        <v>#N/A</v>
      </c>
      <c r="F126" s="347" t="e">
        <f>IF(ISNUMBER(Regressions!F136),ROUND(Regressions!F136, 1), NA())</f>
        <v>#N/A</v>
      </c>
      <c r="G126" s="239" t="e">
        <f>IF(ISNUMBER(Regressions!G136),ROUND(Regressions!G136, 1), NA())</f>
        <v>#N/A</v>
      </c>
      <c r="H126" s="348" t="e">
        <f>IF(ISNUMBER(Regressions!H136),ROUND(Regressions!H136, 1), NA())</f>
        <v>#N/A</v>
      </c>
      <c r="I126" s="240" t="e">
        <f>IF(ISNUMBER(Regressions!I136),ROUND(Regressions!I136, 1), NA())</f>
        <v>#N/A</v>
      </c>
      <c r="J126" s="349" t="e">
        <f>IF(ISNUMBER(Regressions!K136),ROUND(Regressions!K136, 1), NA())</f>
        <v>#N/A</v>
      </c>
      <c r="K126" s="347" t="e">
        <f>IF(ISNUMBER(Regressions!L136),ROUND(Regressions!L136, 1), NA())</f>
        <v>#N/A</v>
      </c>
      <c r="L126" s="241" t="e">
        <f>IF(ISNUMBER(Regressions!M136),ROUND(Regressions!M136, 1), NA())</f>
        <v>#N/A</v>
      </c>
      <c r="M126" s="348" t="e">
        <f>IF(ISNUMBER(Regressions!N136),ROUND(Regressions!N136, 1), NA())</f>
        <v>#N/A</v>
      </c>
      <c r="N126" s="240" t="e">
        <f>IF(ISNUMBER(Regressions!O136),ROUND(Regressions!O136, 1), NA())</f>
        <v>#N/A</v>
      </c>
      <c r="O126" s="349" t="e">
        <f>IF(ISNUMBER(Regressions!Q136),ROUND(Regressions!Q136, 1), NA())</f>
        <v>#N/A</v>
      </c>
      <c r="P126" s="347" t="e">
        <f>IF(ISNUMBER(Regressions!R136),ROUND(Regressions!R136, 1), NA())</f>
        <v>#N/A</v>
      </c>
      <c r="Q126" s="218" t="e">
        <f>IF(ISNUMBER(Regressions!S136),ROUND(Regressions!S136, 1), NA())</f>
        <v>#N/A</v>
      </c>
      <c r="R126" s="348" t="e">
        <f>IF(ISNUMBER(Regressions!T136),ROUND(Regressions!T136, 1), NA())</f>
        <v>#N/A</v>
      </c>
      <c r="S126" s="240" t="e">
        <f>IF(ISNUMBER(Regressions!U136),ROUND(Regressions!U136, 1), NA())</f>
        <v>#N/A</v>
      </c>
    </row>
    <row xmlns:x14ac="http://schemas.microsoft.com/office/spreadsheetml/2009/9/ac" r="127" hidden="true" x14ac:dyDescent="0.2">
      <c r="A127" s="344" t="str">
        <f>IF(ISBLANK(Regressions!A137), " ", Regressions!A137)</f>
        <v>Russian Federation</v>
      </c>
      <c r="B127" s="345">
        <f>IF(ISBLANK(Regressions!B137), " ", Regressions!B137)</f>
        <v>2030</v>
      </c>
      <c r="C127" s="350" t="str">
        <f>IF(ISBLANK(Regressions!C137), " ", Regressions!C137)</f>
        <v>Pre-primary</v>
      </c>
      <c r="D127" s="346" t="str">
        <f>IF(ISBLANK(Regressions!D137), " ", Regressions!D137)</f>
        <v> </v>
      </c>
      <c r="E127" s="217" t="e">
        <f>IF(ISNUMBER(Regressions!E137),ROUND(Regressions!E137, 1), NA())</f>
        <v>#N/A</v>
      </c>
      <c r="F127" s="347" t="e">
        <f>IF(ISNUMBER(Regressions!F137),ROUND(Regressions!F137, 1), NA())</f>
        <v>#N/A</v>
      </c>
      <c r="G127" s="239" t="e">
        <f>IF(ISNUMBER(Regressions!G137),ROUND(Regressions!G137, 1), NA())</f>
        <v>#N/A</v>
      </c>
      <c r="H127" s="348" t="e">
        <f>IF(ISNUMBER(Regressions!H137),ROUND(Regressions!H137, 1), NA())</f>
        <v>#N/A</v>
      </c>
      <c r="I127" s="240" t="e">
        <f>IF(ISNUMBER(Regressions!I137),ROUND(Regressions!I137, 1), NA())</f>
        <v>#N/A</v>
      </c>
      <c r="J127" s="349" t="e">
        <f>IF(ISNUMBER(Regressions!K137),ROUND(Regressions!K137, 1), NA())</f>
        <v>#N/A</v>
      </c>
      <c r="K127" s="347" t="e">
        <f>IF(ISNUMBER(Regressions!L137),ROUND(Regressions!L137, 1), NA())</f>
        <v>#N/A</v>
      </c>
      <c r="L127" s="241" t="e">
        <f>IF(ISNUMBER(Regressions!M137),ROUND(Regressions!M137, 1), NA())</f>
        <v>#N/A</v>
      </c>
      <c r="M127" s="348" t="e">
        <f>IF(ISNUMBER(Regressions!N137),ROUND(Regressions!N137, 1), NA())</f>
        <v>#N/A</v>
      </c>
      <c r="N127" s="240" t="e">
        <f>IF(ISNUMBER(Regressions!O137),ROUND(Regressions!O137, 1), NA())</f>
        <v>#N/A</v>
      </c>
      <c r="O127" s="349" t="e">
        <f>IF(ISNUMBER(Regressions!Q137),ROUND(Regressions!Q137, 1), NA())</f>
        <v>#N/A</v>
      </c>
      <c r="P127" s="347" t="e">
        <f>IF(ISNUMBER(Regressions!R137),ROUND(Regressions!R137, 1), NA())</f>
        <v>#N/A</v>
      </c>
      <c r="Q127" s="218" t="e">
        <f>IF(ISNUMBER(Regressions!S137),ROUND(Regressions!S137, 1), NA())</f>
        <v>#N/A</v>
      </c>
      <c r="R127" s="348" t="e">
        <f>IF(ISNUMBER(Regressions!T137),ROUND(Regressions!T137, 1), NA())</f>
        <v>#N/A</v>
      </c>
      <c r="S127" s="240" t="e">
        <f>IF(ISNUMBER(Regressions!U137),ROUND(Regressions!U137, 1), NA())</f>
        <v>#N/A</v>
      </c>
    </row>
    <row xmlns:x14ac="http://schemas.microsoft.com/office/spreadsheetml/2009/9/ac" r="128" x14ac:dyDescent="0.2">
      <c r="A128" s="344" t="str">
        <f>IF(ISBLANK(Regressions!A138), " ", Regressions!A138)</f>
        <v>Russian Federation</v>
      </c>
      <c r="B128" s="345">
        <f>IF(ISBLANK(Regressions!B138), " ", Regressions!B138)</f>
        <v>2000</v>
      </c>
      <c r="C128" s="350" t="str">
        <f>IF(ISBLANK(Regressions!C138), " ", Regressions!C138)</f>
        <v>Primary</v>
      </c>
      <c r="D128" s="346">
        <f>IF(ISBLANK(Regressions!D138), " ", Regressions!D138)</f>
        <v>5512331</v>
      </c>
      <c r="E128" s="217" t="e">
        <f>IF(ISNUMBER(Regressions!E138),ROUND(Regressions!E138, 1), NA())</f>
        <v>#N/A</v>
      </c>
      <c r="F128" s="347" t="e">
        <f>IF(ISNUMBER(Regressions!F138),ROUND(Regressions!F138, 1), NA())</f>
        <v>#N/A</v>
      </c>
      <c r="G128" s="239" t="e">
        <f>IF(ISNUMBER(Regressions!G138),ROUND(Regressions!G138, 1), NA())</f>
        <v>#N/A</v>
      </c>
      <c r="H128" s="348" t="e">
        <f>IF(ISNUMBER(Regressions!H138),ROUND(Regressions!H138, 1), NA())</f>
        <v>#N/A</v>
      </c>
      <c r="I128" s="240" t="e">
        <f>IF(ISNUMBER(Regressions!I138),ROUND(Regressions!I138, 1), NA())</f>
        <v>#N/A</v>
      </c>
      <c r="J128" s="349" t="e">
        <f>IF(ISNUMBER(Regressions!K138),ROUND(Regressions!K138, 1), NA())</f>
        <v>#N/A</v>
      </c>
      <c r="K128" s="347" t="e">
        <f>IF(ISNUMBER(Regressions!L138),ROUND(Regressions!L138, 1), NA())</f>
        <v>#N/A</v>
      </c>
      <c r="L128" s="241" t="e">
        <f>IF(ISNUMBER(Regressions!M138),ROUND(Regressions!M138, 1), NA())</f>
        <v>#N/A</v>
      </c>
      <c r="M128" s="348" t="e">
        <f>IF(ISNUMBER(Regressions!N138),ROUND(Regressions!N138, 1), NA())</f>
        <v>#N/A</v>
      </c>
      <c r="N128" s="240" t="e">
        <f>IF(ISNUMBER(Regressions!O138),ROUND(Regressions!O138, 1), NA())</f>
        <v>#N/A</v>
      </c>
      <c r="O128" s="349" t="e">
        <f>IF(ISNUMBER(Regressions!Q138),ROUND(Regressions!Q138, 1), NA())</f>
        <v>#N/A</v>
      </c>
      <c r="P128" s="347" t="e">
        <f>IF(ISNUMBER(Regressions!R138),ROUND(Regressions!R138, 1), NA())</f>
        <v>#N/A</v>
      </c>
      <c r="Q128" s="218" t="e">
        <f>IF(ISNUMBER(Regressions!S138),ROUND(Regressions!S138, 1), NA())</f>
        <v>#N/A</v>
      </c>
      <c r="R128" s="348" t="e">
        <f>IF(ISNUMBER(Regressions!T138),ROUND(Regressions!T138, 1), NA())</f>
        <v>#N/A</v>
      </c>
      <c r="S128" s="240" t="e">
        <f>IF(ISNUMBER(Regressions!U138),ROUND(Regressions!U138, 1), NA())</f>
        <v>#N/A</v>
      </c>
    </row>
    <row xmlns:x14ac="http://schemas.microsoft.com/office/spreadsheetml/2009/9/ac" r="129" x14ac:dyDescent="0.2">
      <c r="A129" s="344" t="str">
        <f>IF(ISBLANK(Regressions!A139), " ", Regressions!A139)</f>
        <v>Russian Federation</v>
      </c>
      <c r="B129" s="345">
        <f>IF(ISBLANK(Regressions!B139), " ", Regressions!B139)</f>
        <v>2001</v>
      </c>
      <c r="C129" s="350" t="str">
        <f>IF(ISBLANK(Regressions!C139), " ", Regressions!C139)</f>
        <v>Primary</v>
      </c>
      <c r="D129" s="346">
        <f>IF(ISBLANK(Regressions!D139), " ", Regressions!D139)</f>
        <v>4949994</v>
      </c>
      <c r="E129" s="217" t="e">
        <f>IF(ISNUMBER(Regressions!E139),ROUND(Regressions!E139, 1), NA())</f>
        <v>#N/A</v>
      </c>
      <c r="F129" s="347" t="e">
        <f>IF(ISNUMBER(Regressions!F139),ROUND(Regressions!F139, 1), NA())</f>
        <v>#N/A</v>
      </c>
      <c r="G129" s="239" t="e">
        <f>IF(ISNUMBER(Regressions!G139),ROUND(Regressions!G139, 1), NA())</f>
        <v>#N/A</v>
      </c>
      <c r="H129" s="348" t="e">
        <f>IF(ISNUMBER(Regressions!H139),ROUND(Regressions!H139, 1), NA())</f>
        <v>#N/A</v>
      </c>
      <c r="I129" s="240" t="e">
        <f>IF(ISNUMBER(Regressions!I139),ROUND(Regressions!I139, 1), NA())</f>
        <v>#N/A</v>
      </c>
      <c r="J129" s="349" t="e">
        <f>IF(ISNUMBER(Regressions!K139),ROUND(Regressions!K139, 1), NA())</f>
        <v>#N/A</v>
      </c>
      <c r="K129" s="347" t="e">
        <f>IF(ISNUMBER(Regressions!L139),ROUND(Regressions!L139, 1), NA())</f>
        <v>#N/A</v>
      </c>
      <c r="L129" s="241" t="e">
        <f>IF(ISNUMBER(Regressions!M139),ROUND(Regressions!M139, 1), NA())</f>
        <v>#N/A</v>
      </c>
      <c r="M129" s="348" t="e">
        <f>IF(ISNUMBER(Regressions!N139),ROUND(Regressions!N139, 1), NA())</f>
        <v>#N/A</v>
      </c>
      <c r="N129" s="240" t="e">
        <f>IF(ISNUMBER(Regressions!O139),ROUND(Regressions!O139, 1), NA())</f>
        <v>#N/A</v>
      </c>
      <c r="O129" s="349" t="e">
        <f>IF(ISNUMBER(Regressions!Q139),ROUND(Regressions!Q139, 1), NA())</f>
        <v>#N/A</v>
      </c>
      <c r="P129" s="347" t="e">
        <f>IF(ISNUMBER(Regressions!R139),ROUND(Regressions!R139, 1), NA())</f>
        <v>#N/A</v>
      </c>
      <c r="Q129" s="218" t="e">
        <f>IF(ISNUMBER(Regressions!S139),ROUND(Regressions!S139, 1), NA())</f>
        <v>#N/A</v>
      </c>
      <c r="R129" s="348" t="e">
        <f>IF(ISNUMBER(Regressions!T139),ROUND(Regressions!T139, 1), NA())</f>
        <v>#N/A</v>
      </c>
      <c r="S129" s="240" t="e">
        <f>IF(ISNUMBER(Regressions!U139),ROUND(Regressions!U139, 1), NA())</f>
        <v>#N/A</v>
      </c>
    </row>
    <row xmlns:x14ac="http://schemas.microsoft.com/office/spreadsheetml/2009/9/ac" r="130" x14ac:dyDescent="0.2">
      <c r="A130" s="344" t="str">
        <f>IF(ISBLANK(Regressions!A140), " ", Regressions!A140)</f>
        <v>Russian Federation</v>
      </c>
      <c r="B130" s="345">
        <f>IF(ISBLANK(Regressions!B140), " ", Regressions!B140)</f>
        <v>2002</v>
      </c>
      <c r="C130" s="350" t="str">
        <f>IF(ISBLANK(Regressions!C140), " ", Regressions!C140)</f>
        <v>Primary</v>
      </c>
      <c r="D130" s="346">
        <f>IF(ISBLANK(Regressions!D140), " ", Regressions!D140)</f>
        <v>4585568</v>
      </c>
      <c r="E130" s="217" t="e">
        <f>IF(ISNUMBER(Regressions!E140),ROUND(Regressions!E140, 1), NA())</f>
        <v>#N/A</v>
      </c>
      <c r="F130" s="347" t="e">
        <f>IF(ISNUMBER(Regressions!F140),ROUND(Regressions!F140, 1), NA())</f>
        <v>#N/A</v>
      </c>
      <c r="G130" s="239" t="e">
        <f>IF(ISNUMBER(Regressions!G140),ROUND(Regressions!G140, 1), NA())</f>
        <v>#N/A</v>
      </c>
      <c r="H130" s="348" t="e">
        <f>IF(ISNUMBER(Regressions!H140),ROUND(Regressions!H140, 1), NA())</f>
        <v>#N/A</v>
      </c>
      <c r="I130" s="240" t="e">
        <f>IF(ISNUMBER(Regressions!I140),ROUND(Regressions!I140, 1), NA())</f>
        <v>#N/A</v>
      </c>
      <c r="J130" s="349" t="e">
        <f>IF(ISNUMBER(Regressions!K140),ROUND(Regressions!K140, 1), NA())</f>
        <v>#N/A</v>
      </c>
      <c r="K130" s="347" t="e">
        <f>IF(ISNUMBER(Regressions!L140),ROUND(Regressions!L140, 1), NA())</f>
        <v>#N/A</v>
      </c>
      <c r="L130" s="241" t="e">
        <f>IF(ISNUMBER(Regressions!M140),ROUND(Regressions!M140, 1), NA())</f>
        <v>#N/A</v>
      </c>
      <c r="M130" s="348" t="e">
        <f>IF(ISNUMBER(Regressions!N140),ROUND(Regressions!N140, 1), NA())</f>
        <v>#N/A</v>
      </c>
      <c r="N130" s="240" t="e">
        <f>IF(ISNUMBER(Regressions!O140),ROUND(Regressions!O140, 1), NA())</f>
        <v>#N/A</v>
      </c>
      <c r="O130" s="349" t="e">
        <f>IF(ISNUMBER(Regressions!Q140),ROUND(Regressions!Q140, 1), NA())</f>
        <v>#N/A</v>
      </c>
      <c r="P130" s="347" t="e">
        <f>IF(ISNUMBER(Regressions!R140),ROUND(Regressions!R140, 1), NA())</f>
        <v>#N/A</v>
      </c>
      <c r="Q130" s="218" t="e">
        <f>IF(ISNUMBER(Regressions!S140),ROUND(Regressions!S140, 1), NA())</f>
        <v>#N/A</v>
      </c>
      <c r="R130" s="348" t="e">
        <f>IF(ISNUMBER(Regressions!T140),ROUND(Regressions!T140, 1), NA())</f>
        <v>#N/A</v>
      </c>
      <c r="S130" s="240" t="e">
        <f>IF(ISNUMBER(Regressions!U140),ROUND(Regressions!U140, 1), NA())</f>
        <v>#N/A</v>
      </c>
    </row>
    <row xmlns:x14ac="http://schemas.microsoft.com/office/spreadsheetml/2009/9/ac" r="131" x14ac:dyDescent="0.2">
      <c r="A131" s="344" t="str">
        <f>IF(ISBLANK(Regressions!A141), " ", Regressions!A141)</f>
        <v>Russian Federation</v>
      </c>
      <c r="B131" s="345">
        <f>IF(ISBLANK(Regressions!B141), " ", Regressions!B141)</f>
        <v>2003</v>
      </c>
      <c r="C131" s="350" t="str">
        <f>IF(ISBLANK(Regressions!C141), " ", Regressions!C141)</f>
        <v>Primary</v>
      </c>
      <c r="D131" s="346">
        <f>IF(ISBLANK(Regressions!D141), " ", Regressions!D141)</f>
        <v>4288741</v>
      </c>
      <c r="E131" s="217" t="e">
        <f>IF(ISNUMBER(Regressions!E141),ROUND(Regressions!E141, 1), NA())</f>
        <v>#N/A</v>
      </c>
      <c r="F131" s="347" t="e">
        <f>IF(ISNUMBER(Regressions!F141),ROUND(Regressions!F141, 1), NA())</f>
        <v>#N/A</v>
      </c>
      <c r="G131" s="239" t="e">
        <f>IF(ISNUMBER(Regressions!G141),ROUND(Regressions!G141, 1), NA())</f>
        <v>#N/A</v>
      </c>
      <c r="H131" s="348" t="e">
        <f>IF(ISNUMBER(Regressions!H141),ROUND(Regressions!H141, 1), NA())</f>
        <v>#N/A</v>
      </c>
      <c r="I131" s="240" t="e">
        <f>IF(ISNUMBER(Regressions!I141),ROUND(Regressions!I141, 1), NA())</f>
        <v>#N/A</v>
      </c>
      <c r="J131" s="349" t="e">
        <f>IF(ISNUMBER(Regressions!K141),ROUND(Regressions!K141, 1), NA())</f>
        <v>#N/A</v>
      </c>
      <c r="K131" s="347" t="e">
        <f>IF(ISNUMBER(Regressions!L141),ROUND(Regressions!L141, 1), NA())</f>
        <v>#N/A</v>
      </c>
      <c r="L131" s="241" t="e">
        <f>IF(ISNUMBER(Regressions!M141),ROUND(Regressions!M141, 1), NA())</f>
        <v>#N/A</v>
      </c>
      <c r="M131" s="348" t="e">
        <f>IF(ISNUMBER(Regressions!N141),ROUND(Regressions!N141, 1), NA())</f>
        <v>#N/A</v>
      </c>
      <c r="N131" s="240" t="e">
        <f>IF(ISNUMBER(Regressions!O141),ROUND(Regressions!O141, 1), NA())</f>
        <v>#N/A</v>
      </c>
      <c r="O131" s="349" t="e">
        <f>IF(ISNUMBER(Regressions!Q141),ROUND(Regressions!Q141, 1), NA())</f>
        <v>#N/A</v>
      </c>
      <c r="P131" s="347" t="e">
        <f>IF(ISNUMBER(Regressions!R141),ROUND(Regressions!R141, 1), NA())</f>
        <v>#N/A</v>
      </c>
      <c r="Q131" s="218" t="e">
        <f>IF(ISNUMBER(Regressions!S141),ROUND(Regressions!S141, 1), NA())</f>
        <v>#N/A</v>
      </c>
      <c r="R131" s="348" t="e">
        <f>IF(ISNUMBER(Regressions!T141),ROUND(Regressions!T141, 1), NA())</f>
        <v>#N/A</v>
      </c>
      <c r="S131" s="240" t="e">
        <f>IF(ISNUMBER(Regressions!U141),ROUND(Regressions!U141, 1), NA())</f>
        <v>#N/A</v>
      </c>
    </row>
    <row xmlns:x14ac="http://schemas.microsoft.com/office/spreadsheetml/2009/9/ac" r="132" x14ac:dyDescent="0.2">
      <c r="A132" s="344" t="str">
        <f>IF(ISBLANK(Regressions!A142), " ", Regressions!A142)</f>
        <v>Russian Federation</v>
      </c>
      <c r="B132" s="345">
        <f>IF(ISBLANK(Regressions!B142), " ", Regressions!B142)</f>
        <v>2004</v>
      </c>
      <c r="C132" s="350" t="str">
        <f>IF(ISBLANK(Regressions!C142), " ", Regressions!C142)</f>
        <v>Primary</v>
      </c>
      <c r="D132" s="346">
        <f>IF(ISBLANK(Regressions!D142), " ", Regressions!D142)</f>
        <v>5651673</v>
      </c>
      <c r="E132" s="217" t="e">
        <f>IF(ISNUMBER(Regressions!E142),ROUND(Regressions!E142, 1), NA())</f>
        <v>#N/A</v>
      </c>
      <c r="F132" s="347" t="e">
        <f>IF(ISNUMBER(Regressions!F142),ROUND(Regressions!F142, 1), NA())</f>
        <v>#N/A</v>
      </c>
      <c r="G132" s="239" t="e">
        <f>IF(ISNUMBER(Regressions!G142),ROUND(Regressions!G142, 1), NA())</f>
        <v>#N/A</v>
      </c>
      <c r="H132" s="348" t="e">
        <f>IF(ISNUMBER(Regressions!H142),ROUND(Regressions!H142, 1), NA())</f>
        <v>#N/A</v>
      </c>
      <c r="I132" s="240" t="e">
        <f>IF(ISNUMBER(Regressions!I142),ROUND(Regressions!I142, 1), NA())</f>
        <v>#N/A</v>
      </c>
      <c r="J132" s="349" t="e">
        <f>IF(ISNUMBER(Regressions!K142),ROUND(Regressions!K142, 1), NA())</f>
        <v>#N/A</v>
      </c>
      <c r="K132" s="347" t="e">
        <f>IF(ISNUMBER(Regressions!L142),ROUND(Regressions!L142, 1), NA())</f>
        <v>#N/A</v>
      </c>
      <c r="L132" s="241" t="e">
        <f>IF(ISNUMBER(Regressions!M142),ROUND(Regressions!M142, 1), NA())</f>
        <v>#N/A</v>
      </c>
      <c r="M132" s="348" t="e">
        <f>IF(ISNUMBER(Regressions!N142),ROUND(Regressions!N142, 1), NA())</f>
        <v>#N/A</v>
      </c>
      <c r="N132" s="240" t="e">
        <f>IF(ISNUMBER(Regressions!O142),ROUND(Regressions!O142, 1), NA())</f>
        <v>#N/A</v>
      </c>
      <c r="O132" s="349" t="e">
        <f>IF(ISNUMBER(Regressions!Q142),ROUND(Regressions!Q142, 1), NA())</f>
        <v>#N/A</v>
      </c>
      <c r="P132" s="347" t="e">
        <f>IF(ISNUMBER(Regressions!R142),ROUND(Regressions!R142, 1), NA())</f>
        <v>#N/A</v>
      </c>
      <c r="Q132" s="218" t="e">
        <f>IF(ISNUMBER(Regressions!S142),ROUND(Regressions!S142, 1), NA())</f>
        <v>#N/A</v>
      </c>
      <c r="R132" s="348" t="e">
        <f>IF(ISNUMBER(Regressions!T142),ROUND(Regressions!T142, 1), NA())</f>
        <v>#N/A</v>
      </c>
      <c r="S132" s="240" t="e">
        <f>IF(ISNUMBER(Regressions!U142),ROUND(Regressions!U142, 1), NA())</f>
        <v>#N/A</v>
      </c>
    </row>
    <row xmlns:x14ac="http://schemas.microsoft.com/office/spreadsheetml/2009/9/ac" r="133" x14ac:dyDescent="0.2">
      <c r="A133" s="344" t="str">
        <f>IF(ISBLANK(Regressions!A143), " ", Regressions!A143)</f>
        <v>Russian Federation</v>
      </c>
      <c r="B133" s="345">
        <f>IF(ISBLANK(Regressions!B143), " ", Regressions!B143)</f>
        <v>2005</v>
      </c>
      <c r="C133" s="350" t="str">
        <f>IF(ISBLANK(Regressions!C143), " ", Regressions!C143)</f>
        <v>Primary</v>
      </c>
      <c r="D133" s="346">
        <f>IF(ISBLANK(Regressions!D143), " ", Regressions!D143)</f>
        <v>5500069</v>
      </c>
      <c r="E133" s="217" t="e">
        <f>IF(ISNUMBER(Regressions!E143),ROUND(Regressions!E143, 1), NA())</f>
        <v>#N/A</v>
      </c>
      <c r="F133" s="347" t="e">
        <f>IF(ISNUMBER(Regressions!F143),ROUND(Regressions!F143, 1), NA())</f>
        <v>#N/A</v>
      </c>
      <c r="G133" s="239" t="e">
        <f>IF(ISNUMBER(Regressions!G143),ROUND(Regressions!G143, 1), NA())</f>
        <v>#N/A</v>
      </c>
      <c r="H133" s="348" t="e">
        <f>IF(ISNUMBER(Regressions!H143),ROUND(Regressions!H143, 1), NA())</f>
        <v>#N/A</v>
      </c>
      <c r="I133" s="240" t="e">
        <f>IF(ISNUMBER(Regressions!I143),ROUND(Regressions!I143, 1), NA())</f>
        <v>#N/A</v>
      </c>
      <c r="J133" s="349" t="e">
        <f>IF(ISNUMBER(Regressions!K143),ROUND(Regressions!K143, 1), NA())</f>
        <v>#N/A</v>
      </c>
      <c r="K133" s="347" t="e">
        <f>IF(ISNUMBER(Regressions!L143),ROUND(Regressions!L143, 1), NA())</f>
        <v>#N/A</v>
      </c>
      <c r="L133" s="241" t="e">
        <f>IF(ISNUMBER(Regressions!M143),ROUND(Regressions!M143, 1), NA())</f>
        <v>#N/A</v>
      </c>
      <c r="M133" s="348" t="e">
        <f>IF(ISNUMBER(Regressions!N143),ROUND(Regressions!N143, 1), NA())</f>
        <v>#N/A</v>
      </c>
      <c r="N133" s="240" t="e">
        <f>IF(ISNUMBER(Regressions!O143),ROUND(Regressions!O143, 1), NA())</f>
        <v>#N/A</v>
      </c>
      <c r="O133" s="349" t="e">
        <f>IF(ISNUMBER(Regressions!Q143),ROUND(Regressions!Q143, 1), NA())</f>
        <v>#N/A</v>
      </c>
      <c r="P133" s="347" t="e">
        <f>IF(ISNUMBER(Regressions!R143),ROUND(Regressions!R143, 1), NA())</f>
        <v>#N/A</v>
      </c>
      <c r="Q133" s="218" t="e">
        <f>IF(ISNUMBER(Regressions!S143),ROUND(Regressions!S143, 1), NA())</f>
        <v>#N/A</v>
      </c>
      <c r="R133" s="348" t="e">
        <f>IF(ISNUMBER(Regressions!T143),ROUND(Regressions!T143, 1), NA())</f>
        <v>#N/A</v>
      </c>
      <c r="S133" s="240" t="e">
        <f>IF(ISNUMBER(Regressions!U143),ROUND(Regressions!U143, 1), NA())</f>
        <v>#N/A</v>
      </c>
    </row>
    <row xmlns:x14ac="http://schemas.microsoft.com/office/spreadsheetml/2009/9/ac" r="134" x14ac:dyDescent="0.2">
      <c r="A134" s="344" t="str">
        <f>IF(ISBLANK(Regressions!A144), " ", Regressions!A144)</f>
        <v>Russian Federation</v>
      </c>
      <c r="B134" s="345">
        <f>IF(ISBLANK(Regressions!B144), " ", Regressions!B144)</f>
        <v>2006</v>
      </c>
      <c r="C134" s="350" t="str">
        <f>IF(ISBLANK(Regressions!C144), " ", Regressions!C144)</f>
        <v>Primary</v>
      </c>
      <c r="D134" s="346">
        <f>IF(ISBLANK(Regressions!D144), " ", Regressions!D144)</f>
        <v>5361848</v>
      </c>
      <c r="E134" s="217" t="e">
        <f>IF(ISNUMBER(Regressions!E144),ROUND(Regressions!E144, 1), NA())</f>
        <v>#N/A</v>
      </c>
      <c r="F134" s="347" t="e">
        <f>IF(ISNUMBER(Regressions!F144),ROUND(Regressions!F144, 1), NA())</f>
        <v>#N/A</v>
      </c>
      <c r="G134" s="239" t="e">
        <f>IF(ISNUMBER(Regressions!G144),ROUND(Regressions!G144, 1), NA())</f>
        <v>#N/A</v>
      </c>
      <c r="H134" s="348" t="e">
        <f>IF(ISNUMBER(Regressions!H144),ROUND(Regressions!H144, 1), NA())</f>
        <v>#N/A</v>
      </c>
      <c r="I134" s="240" t="e">
        <f>IF(ISNUMBER(Regressions!I144),ROUND(Regressions!I144, 1), NA())</f>
        <v>#N/A</v>
      </c>
      <c r="J134" s="349" t="e">
        <f>IF(ISNUMBER(Regressions!K144),ROUND(Regressions!K144, 1), NA())</f>
        <v>#N/A</v>
      </c>
      <c r="K134" s="347" t="e">
        <f>IF(ISNUMBER(Regressions!L144),ROUND(Regressions!L144, 1), NA())</f>
        <v>#N/A</v>
      </c>
      <c r="L134" s="241" t="e">
        <f>IF(ISNUMBER(Regressions!M144),ROUND(Regressions!M144, 1), NA())</f>
        <v>#N/A</v>
      </c>
      <c r="M134" s="348" t="e">
        <f>IF(ISNUMBER(Regressions!N144),ROUND(Regressions!N144, 1), NA())</f>
        <v>#N/A</v>
      </c>
      <c r="N134" s="240" t="e">
        <f>IF(ISNUMBER(Regressions!O144),ROUND(Regressions!O144, 1), NA())</f>
        <v>#N/A</v>
      </c>
      <c r="O134" s="349" t="e">
        <f>IF(ISNUMBER(Regressions!Q144),ROUND(Regressions!Q144, 1), NA())</f>
        <v>#N/A</v>
      </c>
      <c r="P134" s="347" t="e">
        <f>IF(ISNUMBER(Regressions!R144),ROUND(Regressions!R144, 1), NA())</f>
        <v>#N/A</v>
      </c>
      <c r="Q134" s="218" t="e">
        <f>IF(ISNUMBER(Regressions!S144),ROUND(Regressions!S144, 1), NA())</f>
        <v>#N/A</v>
      </c>
      <c r="R134" s="348" t="e">
        <f>IF(ISNUMBER(Regressions!T144),ROUND(Regressions!T144, 1), NA())</f>
        <v>#N/A</v>
      </c>
      <c r="S134" s="240" t="e">
        <f>IF(ISNUMBER(Regressions!U144),ROUND(Regressions!U144, 1), NA())</f>
        <v>#N/A</v>
      </c>
    </row>
    <row xmlns:x14ac="http://schemas.microsoft.com/office/spreadsheetml/2009/9/ac" r="135" x14ac:dyDescent="0.2">
      <c r="A135" s="344" t="str">
        <f>IF(ISBLANK(Regressions!A145), " ", Regressions!A145)</f>
        <v>Russian Federation</v>
      </c>
      <c r="B135" s="345">
        <f>IF(ISBLANK(Regressions!B145), " ", Regressions!B145)</f>
        <v>2007</v>
      </c>
      <c r="C135" s="350" t="str">
        <f>IF(ISBLANK(Regressions!C145), " ", Regressions!C145)</f>
        <v>Primary</v>
      </c>
      <c r="D135" s="346">
        <f>IF(ISBLANK(Regressions!D145), " ", Regressions!D145)</f>
        <v>5222737</v>
      </c>
      <c r="E135" s="217" t="e">
        <f>IF(ISNUMBER(Regressions!E145),ROUND(Regressions!E145, 1), NA())</f>
        <v>#N/A</v>
      </c>
      <c r="F135" s="347" t="e">
        <f>IF(ISNUMBER(Regressions!F145),ROUND(Regressions!F145, 1), NA())</f>
        <v>#N/A</v>
      </c>
      <c r="G135" s="239" t="e">
        <f>IF(ISNUMBER(Regressions!G145),ROUND(Regressions!G145, 1), NA())</f>
        <v>#N/A</v>
      </c>
      <c r="H135" s="348" t="e">
        <f>IF(ISNUMBER(Regressions!H145),ROUND(Regressions!H145, 1), NA())</f>
        <v>#N/A</v>
      </c>
      <c r="I135" s="240" t="e">
        <f>IF(ISNUMBER(Regressions!I145),ROUND(Regressions!I145, 1), NA())</f>
        <v>#N/A</v>
      </c>
      <c r="J135" s="349" t="e">
        <f>IF(ISNUMBER(Regressions!K145),ROUND(Regressions!K145, 1), NA())</f>
        <v>#N/A</v>
      </c>
      <c r="K135" s="347" t="e">
        <f>IF(ISNUMBER(Regressions!L145),ROUND(Regressions!L145, 1), NA())</f>
        <v>#N/A</v>
      </c>
      <c r="L135" s="241" t="e">
        <f>IF(ISNUMBER(Regressions!M145),ROUND(Regressions!M145, 1), NA())</f>
        <v>#N/A</v>
      </c>
      <c r="M135" s="348" t="e">
        <f>IF(ISNUMBER(Regressions!N145),ROUND(Regressions!N145, 1), NA())</f>
        <v>#N/A</v>
      </c>
      <c r="N135" s="240" t="e">
        <f>IF(ISNUMBER(Regressions!O145),ROUND(Regressions!O145, 1), NA())</f>
        <v>#N/A</v>
      </c>
      <c r="O135" s="349" t="e">
        <f>IF(ISNUMBER(Regressions!Q145),ROUND(Regressions!Q145, 1), NA())</f>
        <v>#N/A</v>
      </c>
      <c r="P135" s="347" t="e">
        <f>IF(ISNUMBER(Regressions!R145),ROUND(Regressions!R145, 1), NA())</f>
        <v>#N/A</v>
      </c>
      <c r="Q135" s="218" t="e">
        <f>IF(ISNUMBER(Regressions!S145),ROUND(Regressions!S145, 1), NA())</f>
        <v>#N/A</v>
      </c>
      <c r="R135" s="348" t="e">
        <f>IF(ISNUMBER(Regressions!T145),ROUND(Regressions!T145, 1), NA())</f>
        <v>#N/A</v>
      </c>
      <c r="S135" s="240" t="e">
        <f>IF(ISNUMBER(Regressions!U145),ROUND(Regressions!U145, 1), NA())</f>
        <v>#N/A</v>
      </c>
    </row>
    <row xmlns:x14ac="http://schemas.microsoft.com/office/spreadsheetml/2009/9/ac" r="136" x14ac:dyDescent="0.2">
      <c r="A136" s="344" t="str">
        <f>IF(ISBLANK(Regressions!A146), " ", Regressions!A146)</f>
        <v>Russian Federation</v>
      </c>
      <c r="B136" s="345">
        <f>IF(ISBLANK(Regressions!B146), " ", Regressions!B146)</f>
        <v>2008</v>
      </c>
      <c r="C136" s="350" t="str">
        <f>IF(ISBLANK(Regressions!C146), " ", Regressions!C146)</f>
        <v>Primary</v>
      </c>
      <c r="D136" s="346">
        <f>IF(ISBLANK(Regressions!D146), " ", Regressions!D146)</f>
        <v>5223744</v>
      </c>
      <c r="E136" s="217" t="e">
        <f>IF(ISNUMBER(Regressions!E146),ROUND(Regressions!E146, 1), NA())</f>
        <v>#N/A</v>
      </c>
      <c r="F136" s="347" t="e">
        <f>IF(ISNUMBER(Regressions!F146),ROUND(Regressions!F146, 1), NA())</f>
        <v>#N/A</v>
      </c>
      <c r="G136" s="239" t="e">
        <f>IF(ISNUMBER(Regressions!G146),ROUND(Regressions!G146, 1), NA())</f>
        <v>#N/A</v>
      </c>
      <c r="H136" s="348" t="e">
        <f>IF(ISNUMBER(Regressions!H146),ROUND(Regressions!H146, 1), NA())</f>
        <v>#N/A</v>
      </c>
      <c r="I136" s="240" t="e">
        <f>IF(ISNUMBER(Regressions!I146),ROUND(Regressions!I146, 1), NA())</f>
        <v>#N/A</v>
      </c>
      <c r="J136" s="349" t="e">
        <f>IF(ISNUMBER(Regressions!K146),ROUND(Regressions!K146, 1), NA())</f>
        <v>#N/A</v>
      </c>
      <c r="K136" s="347" t="e">
        <f>IF(ISNUMBER(Regressions!L146),ROUND(Regressions!L146, 1), NA())</f>
        <v>#N/A</v>
      </c>
      <c r="L136" s="241" t="e">
        <f>IF(ISNUMBER(Regressions!M146),ROUND(Regressions!M146, 1), NA())</f>
        <v>#N/A</v>
      </c>
      <c r="M136" s="348" t="e">
        <f>IF(ISNUMBER(Regressions!N146),ROUND(Regressions!N146, 1), NA())</f>
        <v>#N/A</v>
      </c>
      <c r="N136" s="240" t="e">
        <f>IF(ISNUMBER(Regressions!O146),ROUND(Regressions!O146, 1), NA())</f>
        <v>#N/A</v>
      </c>
      <c r="O136" s="349" t="e">
        <f>IF(ISNUMBER(Regressions!Q146),ROUND(Regressions!Q146, 1), NA())</f>
        <v>#N/A</v>
      </c>
      <c r="P136" s="347" t="e">
        <f>IF(ISNUMBER(Regressions!R146),ROUND(Regressions!R146, 1), NA())</f>
        <v>#N/A</v>
      </c>
      <c r="Q136" s="218" t="e">
        <f>IF(ISNUMBER(Regressions!S146),ROUND(Regressions!S146, 1), NA())</f>
        <v>#N/A</v>
      </c>
      <c r="R136" s="348" t="e">
        <f>IF(ISNUMBER(Regressions!T146),ROUND(Regressions!T146, 1), NA())</f>
        <v>#N/A</v>
      </c>
      <c r="S136" s="240" t="e">
        <f>IF(ISNUMBER(Regressions!U146),ROUND(Regressions!U146, 1), NA())</f>
        <v>#N/A</v>
      </c>
    </row>
    <row xmlns:x14ac="http://schemas.microsoft.com/office/spreadsheetml/2009/9/ac" r="137" x14ac:dyDescent="0.2">
      <c r="A137" s="344" t="str">
        <f>IF(ISBLANK(Regressions!A147), " ", Regressions!A147)</f>
        <v>Russian Federation</v>
      </c>
      <c r="B137" s="345">
        <f>IF(ISBLANK(Regressions!B147), " ", Regressions!B147)</f>
        <v>2009</v>
      </c>
      <c r="C137" s="350" t="str">
        <f>IF(ISBLANK(Regressions!C147), " ", Regressions!C147)</f>
        <v>Primary</v>
      </c>
      <c r="D137" s="346">
        <f>IF(ISBLANK(Regressions!D147), " ", Regressions!D147)</f>
        <v>5260480</v>
      </c>
      <c r="E137" s="217" t="e">
        <f>IF(ISNUMBER(Regressions!E147),ROUND(Regressions!E147, 1), NA())</f>
        <v>#N/A</v>
      </c>
      <c r="F137" s="347" t="e">
        <f>IF(ISNUMBER(Regressions!F147),ROUND(Regressions!F147, 1), NA())</f>
        <v>#N/A</v>
      </c>
      <c r="G137" s="239" t="e">
        <f>IF(ISNUMBER(Regressions!G147),ROUND(Regressions!G147, 1), NA())</f>
        <v>#N/A</v>
      </c>
      <c r="H137" s="348" t="e">
        <f>IF(ISNUMBER(Regressions!H147),ROUND(Regressions!H147, 1), NA())</f>
        <v>#N/A</v>
      </c>
      <c r="I137" s="240" t="e">
        <f>IF(ISNUMBER(Regressions!I147),ROUND(Regressions!I147, 1), NA())</f>
        <v>#N/A</v>
      </c>
      <c r="J137" s="349" t="e">
        <f>IF(ISNUMBER(Regressions!K147),ROUND(Regressions!K147, 1), NA())</f>
        <v>#N/A</v>
      </c>
      <c r="K137" s="347" t="e">
        <f>IF(ISNUMBER(Regressions!L147),ROUND(Regressions!L147, 1), NA())</f>
        <v>#N/A</v>
      </c>
      <c r="L137" s="241" t="e">
        <f>IF(ISNUMBER(Regressions!M147),ROUND(Regressions!M147, 1), NA())</f>
        <v>#N/A</v>
      </c>
      <c r="M137" s="348" t="e">
        <f>IF(ISNUMBER(Regressions!N147),ROUND(Regressions!N147, 1), NA())</f>
        <v>#N/A</v>
      </c>
      <c r="N137" s="240" t="e">
        <f>IF(ISNUMBER(Regressions!O147),ROUND(Regressions!O147, 1), NA())</f>
        <v>#N/A</v>
      </c>
      <c r="O137" s="349" t="e">
        <f>IF(ISNUMBER(Regressions!Q147),ROUND(Regressions!Q147, 1), NA())</f>
        <v>#N/A</v>
      </c>
      <c r="P137" s="347" t="e">
        <f>IF(ISNUMBER(Regressions!R147),ROUND(Regressions!R147, 1), NA())</f>
        <v>#N/A</v>
      </c>
      <c r="Q137" s="218" t="e">
        <f>IF(ISNUMBER(Regressions!S147),ROUND(Regressions!S147, 1), NA())</f>
        <v>#N/A</v>
      </c>
      <c r="R137" s="348" t="e">
        <f>IF(ISNUMBER(Regressions!T147),ROUND(Regressions!T147, 1), NA())</f>
        <v>#N/A</v>
      </c>
      <c r="S137" s="240" t="e">
        <f>IF(ISNUMBER(Regressions!U147),ROUND(Regressions!U147, 1), NA())</f>
        <v>#N/A</v>
      </c>
    </row>
    <row xmlns:x14ac="http://schemas.microsoft.com/office/spreadsheetml/2009/9/ac" r="138" x14ac:dyDescent="0.2">
      <c r="A138" s="344" t="str">
        <f>IF(ISBLANK(Regressions!A148), " ", Regressions!A148)</f>
        <v>Russian Federation</v>
      </c>
      <c r="B138" s="345">
        <f>IF(ISBLANK(Regressions!B148), " ", Regressions!B148)</f>
        <v>2010</v>
      </c>
      <c r="C138" s="350" t="str">
        <f>IF(ISBLANK(Regressions!C148), " ", Regressions!C148)</f>
        <v>Primary</v>
      </c>
      <c r="D138" s="346">
        <f>IF(ISBLANK(Regressions!D148), " ", Regressions!D148)</f>
        <v>5346531</v>
      </c>
      <c r="E138" s="217" t="e">
        <f>IF(ISNUMBER(Regressions!E148),ROUND(Regressions!E148, 1), NA())</f>
        <v>#N/A</v>
      </c>
      <c r="F138" s="347" t="e">
        <f>IF(ISNUMBER(Regressions!F148),ROUND(Regressions!F148, 1), NA())</f>
        <v>#N/A</v>
      </c>
      <c r="G138" s="239" t="e">
        <f>IF(ISNUMBER(Regressions!G148),ROUND(Regressions!G148, 1), NA())</f>
        <v>#N/A</v>
      </c>
      <c r="H138" s="348" t="e">
        <f>IF(ISNUMBER(Regressions!H148),ROUND(Regressions!H148, 1), NA())</f>
        <v>#N/A</v>
      </c>
      <c r="I138" s="240" t="e">
        <f>IF(ISNUMBER(Regressions!I148),ROUND(Regressions!I148, 1), NA())</f>
        <v>#N/A</v>
      </c>
      <c r="J138" s="349" t="e">
        <f>IF(ISNUMBER(Regressions!K148),ROUND(Regressions!K148, 1), NA())</f>
        <v>#N/A</v>
      </c>
      <c r="K138" s="347" t="e">
        <f>IF(ISNUMBER(Regressions!L148),ROUND(Regressions!L148, 1), NA())</f>
        <v>#N/A</v>
      </c>
      <c r="L138" s="241" t="e">
        <f>IF(ISNUMBER(Regressions!M148),ROUND(Regressions!M148, 1), NA())</f>
        <v>#N/A</v>
      </c>
      <c r="M138" s="348" t="e">
        <f>IF(ISNUMBER(Regressions!N148),ROUND(Regressions!N148, 1), NA())</f>
        <v>#N/A</v>
      </c>
      <c r="N138" s="240" t="e">
        <f>IF(ISNUMBER(Regressions!O148),ROUND(Regressions!O148, 1), NA())</f>
        <v>#N/A</v>
      </c>
      <c r="O138" s="349" t="e">
        <f>IF(ISNUMBER(Regressions!Q148),ROUND(Regressions!Q148, 1), NA())</f>
        <v>#N/A</v>
      </c>
      <c r="P138" s="347" t="e">
        <f>IF(ISNUMBER(Regressions!R148),ROUND(Regressions!R148, 1), NA())</f>
        <v>#N/A</v>
      </c>
      <c r="Q138" s="218" t="e">
        <f>IF(ISNUMBER(Regressions!S148),ROUND(Regressions!S148, 1), NA())</f>
        <v>#N/A</v>
      </c>
      <c r="R138" s="348" t="e">
        <f>IF(ISNUMBER(Regressions!T148),ROUND(Regressions!T148, 1), NA())</f>
        <v>#N/A</v>
      </c>
      <c r="S138" s="240" t="e">
        <f>IF(ISNUMBER(Regressions!U148),ROUND(Regressions!U148, 1), NA())</f>
        <v>#N/A</v>
      </c>
    </row>
    <row xmlns:x14ac="http://schemas.microsoft.com/office/spreadsheetml/2009/9/ac" r="139" x14ac:dyDescent="0.2">
      <c r="A139" s="344" t="str">
        <f>IF(ISBLANK(Regressions!A149), " ", Regressions!A149)</f>
        <v>Russian Federation</v>
      </c>
      <c r="B139" s="345">
        <f>IF(ISBLANK(Regressions!B149), " ", Regressions!B149)</f>
        <v>2011</v>
      </c>
      <c r="C139" s="350" t="str">
        <f>IF(ISBLANK(Regressions!C149), " ", Regressions!C149)</f>
        <v>Primary</v>
      </c>
      <c r="D139" s="346">
        <f>IF(ISBLANK(Regressions!D149), " ", Regressions!D149)</f>
        <v>5542434</v>
      </c>
      <c r="E139" s="217" t="e">
        <f>IF(ISNUMBER(Regressions!E149),ROUND(Regressions!E149, 1), NA())</f>
        <v>#N/A</v>
      </c>
      <c r="F139" s="347" t="e">
        <f>IF(ISNUMBER(Regressions!F149),ROUND(Regressions!F149, 1), NA())</f>
        <v>#N/A</v>
      </c>
      <c r="G139" s="239" t="e">
        <f>IF(ISNUMBER(Regressions!G149),ROUND(Regressions!G149, 1), NA())</f>
        <v>#N/A</v>
      </c>
      <c r="H139" s="348" t="e">
        <f>IF(ISNUMBER(Regressions!H149),ROUND(Regressions!H149, 1), NA())</f>
        <v>#N/A</v>
      </c>
      <c r="I139" s="240" t="e">
        <f>IF(ISNUMBER(Regressions!I149),ROUND(Regressions!I149, 1), NA())</f>
        <v>#N/A</v>
      </c>
      <c r="J139" s="349" t="e">
        <f>IF(ISNUMBER(Regressions!K149),ROUND(Regressions!K149, 1), NA())</f>
        <v>#N/A</v>
      </c>
      <c r="K139" s="347" t="e">
        <f>IF(ISNUMBER(Regressions!L149),ROUND(Regressions!L149, 1), NA())</f>
        <v>#N/A</v>
      </c>
      <c r="L139" s="241" t="e">
        <f>IF(ISNUMBER(Regressions!M149),ROUND(Regressions!M149, 1), NA())</f>
        <v>#N/A</v>
      </c>
      <c r="M139" s="348" t="e">
        <f>IF(ISNUMBER(Regressions!N149),ROUND(Regressions!N149, 1), NA())</f>
        <v>#N/A</v>
      </c>
      <c r="N139" s="240" t="e">
        <f>IF(ISNUMBER(Regressions!O149),ROUND(Regressions!O149, 1), NA())</f>
        <v>#N/A</v>
      </c>
      <c r="O139" s="349" t="e">
        <f>IF(ISNUMBER(Regressions!Q149),ROUND(Regressions!Q149, 1), NA())</f>
        <v>#N/A</v>
      </c>
      <c r="P139" s="347" t="e">
        <f>IF(ISNUMBER(Regressions!R149),ROUND(Regressions!R149, 1), NA())</f>
        <v>#N/A</v>
      </c>
      <c r="Q139" s="218" t="e">
        <f>IF(ISNUMBER(Regressions!S149),ROUND(Regressions!S149, 1), NA())</f>
        <v>#N/A</v>
      </c>
      <c r="R139" s="348" t="e">
        <f>IF(ISNUMBER(Regressions!T149),ROUND(Regressions!T149, 1), NA())</f>
        <v>#N/A</v>
      </c>
      <c r="S139" s="240" t="e">
        <f>IF(ISNUMBER(Regressions!U149),ROUND(Regressions!U149, 1), NA())</f>
        <v>#N/A</v>
      </c>
    </row>
    <row xmlns:x14ac="http://schemas.microsoft.com/office/spreadsheetml/2009/9/ac" r="140" x14ac:dyDescent="0.2">
      <c r="A140" s="344" t="str">
        <f>IF(ISBLANK(Regressions!A150), " ", Regressions!A150)</f>
        <v>Russian Federation</v>
      </c>
      <c r="B140" s="345">
        <f>IF(ISBLANK(Regressions!B150), " ", Regressions!B150)</f>
        <v>2012</v>
      </c>
      <c r="C140" s="350" t="str">
        <f>IF(ISBLANK(Regressions!C150), " ", Regressions!C150)</f>
        <v>Primary</v>
      </c>
      <c r="D140" s="346">
        <f>IF(ISBLANK(Regressions!D150), " ", Regressions!D150)</f>
        <v>5664291</v>
      </c>
      <c r="E140" s="217" t="e">
        <f>IF(ISNUMBER(Regressions!E150),ROUND(Regressions!E150, 1), NA())</f>
        <v>#N/A</v>
      </c>
      <c r="F140" s="347" t="e">
        <f>IF(ISNUMBER(Regressions!F150),ROUND(Regressions!F150, 1), NA())</f>
        <v>#N/A</v>
      </c>
      <c r="G140" s="239" t="e">
        <f>IF(ISNUMBER(Regressions!G150),ROUND(Regressions!G150, 1), NA())</f>
        <v>#N/A</v>
      </c>
      <c r="H140" s="348" t="e">
        <f>IF(ISNUMBER(Regressions!H150),ROUND(Regressions!H150, 1), NA())</f>
        <v>#N/A</v>
      </c>
      <c r="I140" s="240" t="e">
        <f>IF(ISNUMBER(Regressions!I150),ROUND(Regressions!I150, 1), NA())</f>
        <v>#N/A</v>
      </c>
      <c r="J140" s="349" t="e">
        <f>IF(ISNUMBER(Regressions!K150),ROUND(Regressions!K150, 1), NA())</f>
        <v>#N/A</v>
      </c>
      <c r="K140" s="347" t="e">
        <f>IF(ISNUMBER(Regressions!L150),ROUND(Regressions!L150, 1), NA())</f>
        <v>#N/A</v>
      </c>
      <c r="L140" s="241" t="e">
        <f>IF(ISNUMBER(Regressions!M150),ROUND(Regressions!M150, 1), NA())</f>
        <v>#N/A</v>
      </c>
      <c r="M140" s="348" t="e">
        <f>IF(ISNUMBER(Regressions!N150),ROUND(Regressions!N150, 1), NA())</f>
        <v>#N/A</v>
      </c>
      <c r="N140" s="240" t="e">
        <f>IF(ISNUMBER(Regressions!O150),ROUND(Regressions!O150, 1), NA())</f>
        <v>#N/A</v>
      </c>
      <c r="O140" s="349" t="e">
        <f>IF(ISNUMBER(Regressions!Q150),ROUND(Regressions!Q150, 1), NA())</f>
        <v>#N/A</v>
      </c>
      <c r="P140" s="347" t="e">
        <f>IF(ISNUMBER(Regressions!R150),ROUND(Regressions!R150, 1), NA())</f>
        <v>#N/A</v>
      </c>
      <c r="Q140" s="218" t="e">
        <f>IF(ISNUMBER(Regressions!S150),ROUND(Regressions!S150, 1), NA())</f>
        <v>#N/A</v>
      </c>
      <c r="R140" s="348" t="e">
        <f>IF(ISNUMBER(Regressions!T150),ROUND(Regressions!T150, 1), NA())</f>
        <v>#N/A</v>
      </c>
      <c r="S140" s="240" t="e">
        <f>IF(ISNUMBER(Regressions!U150),ROUND(Regressions!U150, 1), NA())</f>
        <v>#N/A</v>
      </c>
    </row>
    <row xmlns:x14ac="http://schemas.microsoft.com/office/spreadsheetml/2009/9/ac" r="141" x14ac:dyDescent="0.2">
      <c r="A141" s="344" t="str">
        <f>IF(ISBLANK(Regressions!A151), " ", Regressions!A151)</f>
        <v>Russian Federation</v>
      </c>
      <c r="B141" s="345">
        <f>IF(ISBLANK(Regressions!B151), " ", Regressions!B151)</f>
        <v>2013</v>
      </c>
      <c r="C141" s="350" t="str">
        <f>IF(ISBLANK(Regressions!C151), " ", Regressions!C151)</f>
        <v>Primary</v>
      </c>
      <c r="D141" s="346">
        <f>IF(ISBLANK(Regressions!D151), " ", Regressions!D151)</f>
        <v>5817693</v>
      </c>
      <c r="E141" s="217" t="e">
        <f>IF(ISNUMBER(Regressions!E151),ROUND(Regressions!E151, 1), NA())</f>
        <v>#N/A</v>
      </c>
      <c r="F141" s="347" t="e">
        <f>IF(ISNUMBER(Regressions!F151),ROUND(Regressions!F151, 1), NA())</f>
        <v>#N/A</v>
      </c>
      <c r="G141" s="239" t="e">
        <f>IF(ISNUMBER(Regressions!G151),ROUND(Regressions!G151, 1), NA())</f>
        <v>#N/A</v>
      </c>
      <c r="H141" s="348" t="e">
        <f>IF(ISNUMBER(Regressions!H151),ROUND(Regressions!H151, 1), NA())</f>
        <v>#N/A</v>
      </c>
      <c r="I141" s="240" t="e">
        <f>IF(ISNUMBER(Regressions!I151),ROUND(Regressions!I151, 1), NA())</f>
        <v>#N/A</v>
      </c>
      <c r="J141" s="349" t="e">
        <f>IF(ISNUMBER(Regressions!K151),ROUND(Regressions!K151, 1), NA())</f>
        <v>#N/A</v>
      </c>
      <c r="K141" s="347" t="e">
        <f>IF(ISNUMBER(Regressions!L151),ROUND(Regressions!L151, 1), NA())</f>
        <v>#N/A</v>
      </c>
      <c r="L141" s="241" t="e">
        <f>IF(ISNUMBER(Regressions!M151),ROUND(Regressions!M151, 1), NA())</f>
        <v>#N/A</v>
      </c>
      <c r="M141" s="348" t="e">
        <f>IF(ISNUMBER(Regressions!N151),ROUND(Regressions!N151, 1), NA())</f>
        <v>#N/A</v>
      </c>
      <c r="N141" s="240" t="e">
        <f>IF(ISNUMBER(Regressions!O151),ROUND(Regressions!O151, 1), NA())</f>
        <v>#N/A</v>
      </c>
      <c r="O141" s="349" t="e">
        <f>IF(ISNUMBER(Regressions!Q151),ROUND(Regressions!Q151, 1), NA())</f>
        <v>#N/A</v>
      </c>
      <c r="P141" s="347" t="e">
        <f>IF(ISNUMBER(Regressions!R151),ROUND(Regressions!R151, 1), NA())</f>
        <v>#N/A</v>
      </c>
      <c r="Q141" s="218" t="e">
        <f>IF(ISNUMBER(Regressions!S151),ROUND(Regressions!S151, 1), NA())</f>
        <v>#N/A</v>
      </c>
      <c r="R141" s="348" t="e">
        <f>IF(ISNUMBER(Regressions!T151),ROUND(Regressions!T151, 1), NA())</f>
        <v>#N/A</v>
      </c>
      <c r="S141" s="240" t="e">
        <f>IF(ISNUMBER(Regressions!U151),ROUND(Regressions!U151, 1), NA())</f>
        <v>#N/A</v>
      </c>
    </row>
    <row xmlns:x14ac="http://schemas.microsoft.com/office/spreadsheetml/2009/9/ac" r="142" x14ac:dyDescent="0.2">
      <c r="A142" s="344" t="str">
        <f>IF(ISBLANK(Regressions!A152), " ", Regressions!A152)</f>
        <v>Russian Federation</v>
      </c>
      <c r="B142" s="345">
        <f>IF(ISBLANK(Regressions!B152), " ", Regressions!B152)</f>
        <v>2014</v>
      </c>
      <c r="C142" s="350" t="str">
        <f>IF(ISBLANK(Regressions!C152), " ", Regressions!C152)</f>
        <v>Primary</v>
      </c>
      <c r="D142" s="346">
        <f>IF(ISBLANK(Regressions!D152), " ", Regressions!D152)</f>
        <v>5874539</v>
      </c>
      <c r="E142" s="217" t="e">
        <f>IF(ISNUMBER(Regressions!E152),ROUND(Regressions!E152, 1), NA())</f>
        <v>#N/A</v>
      </c>
      <c r="F142" s="347" t="e">
        <f>IF(ISNUMBER(Regressions!F152),ROUND(Regressions!F152, 1), NA())</f>
        <v>#N/A</v>
      </c>
      <c r="G142" s="239" t="e">
        <f>IF(ISNUMBER(Regressions!G152),ROUND(Regressions!G152, 1), NA())</f>
        <v>#N/A</v>
      </c>
      <c r="H142" s="348" t="e">
        <f>IF(ISNUMBER(Regressions!H152),ROUND(Regressions!H152, 1), NA())</f>
        <v>#N/A</v>
      </c>
      <c r="I142" s="240" t="e">
        <f>IF(ISNUMBER(Regressions!I152),ROUND(Regressions!I152, 1), NA())</f>
        <v>#N/A</v>
      </c>
      <c r="J142" s="349" t="e">
        <f>IF(ISNUMBER(Regressions!K152),ROUND(Regressions!K152, 1), NA())</f>
        <v>#N/A</v>
      </c>
      <c r="K142" s="347" t="e">
        <f>IF(ISNUMBER(Regressions!L152),ROUND(Regressions!L152, 1), NA())</f>
        <v>#N/A</v>
      </c>
      <c r="L142" s="241" t="e">
        <f>IF(ISNUMBER(Regressions!M152),ROUND(Regressions!M152, 1), NA())</f>
        <v>#N/A</v>
      </c>
      <c r="M142" s="348" t="e">
        <f>IF(ISNUMBER(Regressions!N152),ROUND(Regressions!N152, 1), NA())</f>
        <v>#N/A</v>
      </c>
      <c r="N142" s="240" t="e">
        <f>IF(ISNUMBER(Regressions!O152),ROUND(Regressions!O152, 1), NA())</f>
        <v>#N/A</v>
      </c>
      <c r="O142" s="349" t="e">
        <f>IF(ISNUMBER(Regressions!Q152),ROUND(Regressions!Q152, 1), NA())</f>
        <v>#N/A</v>
      </c>
      <c r="P142" s="347" t="e">
        <f>IF(ISNUMBER(Regressions!R152),ROUND(Regressions!R152, 1), NA())</f>
        <v>#N/A</v>
      </c>
      <c r="Q142" s="218" t="e">
        <f>IF(ISNUMBER(Regressions!S152),ROUND(Regressions!S152, 1), NA())</f>
        <v>#N/A</v>
      </c>
      <c r="R142" s="348" t="e">
        <f>IF(ISNUMBER(Regressions!T152),ROUND(Regressions!T152, 1), NA())</f>
        <v>#N/A</v>
      </c>
      <c r="S142" s="240" t="e">
        <f>IF(ISNUMBER(Regressions!U152),ROUND(Regressions!U152, 1), NA())</f>
        <v>#N/A</v>
      </c>
    </row>
    <row xmlns:x14ac="http://schemas.microsoft.com/office/spreadsheetml/2009/9/ac" r="143" x14ac:dyDescent="0.2">
      <c r="A143" s="344" t="str">
        <f>IF(ISBLANK(Regressions!A153), " ", Regressions!A153)</f>
        <v>Russian Federation</v>
      </c>
      <c r="B143" s="345">
        <f>IF(ISBLANK(Regressions!B153), " ", Regressions!B153)</f>
        <v>2015</v>
      </c>
      <c r="C143" s="350" t="str">
        <f>IF(ISBLANK(Regressions!C153), " ", Regressions!C153)</f>
        <v>Primary</v>
      </c>
      <c r="D143" s="346">
        <f>IF(ISBLANK(Regressions!D153), " ", Regressions!D153)</f>
        <v>6007824</v>
      </c>
      <c r="E143" s="217" t="e">
        <f>IF(ISNUMBER(Regressions!E153),ROUND(Regressions!E153, 1), NA())</f>
        <v>#N/A</v>
      </c>
      <c r="F143" s="347" t="e">
        <f>IF(ISNUMBER(Regressions!F153),ROUND(Regressions!F153, 1), NA())</f>
        <v>#N/A</v>
      </c>
      <c r="G143" s="239" t="e">
        <f>IF(ISNUMBER(Regressions!G153),ROUND(Regressions!G153, 1), NA())</f>
        <v>#N/A</v>
      </c>
      <c r="H143" s="348" t="e">
        <f>IF(ISNUMBER(Regressions!H153),ROUND(Regressions!H153, 1), NA())</f>
        <v>#N/A</v>
      </c>
      <c r="I143" s="240" t="e">
        <f>IF(ISNUMBER(Regressions!I153),ROUND(Regressions!I153, 1), NA())</f>
        <v>#N/A</v>
      </c>
      <c r="J143" s="349" t="e">
        <f>IF(ISNUMBER(Regressions!K153),ROUND(Regressions!K153, 1), NA())</f>
        <v>#N/A</v>
      </c>
      <c r="K143" s="347" t="e">
        <f>IF(ISNUMBER(Regressions!L153),ROUND(Regressions!L153, 1), NA())</f>
        <v>#N/A</v>
      </c>
      <c r="L143" s="241" t="e">
        <f>IF(ISNUMBER(Regressions!M153),ROUND(Regressions!M153, 1), NA())</f>
        <v>#N/A</v>
      </c>
      <c r="M143" s="348" t="e">
        <f>IF(ISNUMBER(Regressions!N153),ROUND(Regressions!N153, 1), NA())</f>
        <v>#N/A</v>
      </c>
      <c r="N143" s="240" t="e">
        <f>IF(ISNUMBER(Regressions!O153),ROUND(Regressions!O153, 1), NA())</f>
        <v>#N/A</v>
      </c>
      <c r="O143" s="349" t="e">
        <f>IF(ISNUMBER(Regressions!Q153),ROUND(Regressions!Q153, 1), NA())</f>
        <v>#N/A</v>
      </c>
      <c r="P143" s="347" t="e">
        <f>IF(ISNUMBER(Regressions!R153),ROUND(Regressions!R153, 1), NA())</f>
        <v>#N/A</v>
      </c>
      <c r="Q143" s="218" t="e">
        <f>IF(ISNUMBER(Regressions!S153),ROUND(Regressions!S153, 1), NA())</f>
        <v>#N/A</v>
      </c>
      <c r="R143" s="348" t="e">
        <f>IF(ISNUMBER(Regressions!T153),ROUND(Regressions!T153, 1), NA())</f>
        <v>#N/A</v>
      </c>
      <c r="S143" s="240" t="e">
        <f>IF(ISNUMBER(Regressions!U153),ROUND(Regressions!U153, 1), NA())</f>
        <v>#N/A</v>
      </c>
    </row>
    <row xmlns:x14ac="http://schemas.microsoft.com/office/spreadsheetml/2009/9/ac" r="144" x14ac:dyDescent="0.2">
      <c r="A144" s="344" t="str">
        <f>IF(ISBLANK(Regressions!A154), " ", Regressions!A154)</f>
        <v>Russian Federation</v>
      </c>
      <c r="B144" s="345">
        <f>IF(ISBLANK(Regressions!B154), " ", Regressions!B154)</f>
        <v>2016</v>
      </c>
      <c r="C144" s="350" t="str">
        <f>IF(ISBLANK(Regressions!C154), " ", Regressions!C154)</f>
        <v>Primary</v>
      </c>
      <c r="D144" s="346">
        <f>IF(ISBLANK(Regressions!D154), " ", Regressions!D154)</f>
        <v>6216592</v>
      </c>
      <c r="E144" s="217" t="e">
        <f>IF(ISNUMBER(Regressions!E154),ROUND(Regressions!E154, 1), NA())</f>
        <v>#N/A</v>
      </c>
      <c r="F144" s="347" t="e">
        <f>IF(ISNUMBER(Regressions!F154),ROUND(Regressions!F154, 1), NA())</f>
        <v>#N/A</v>
      </c>
      <c r="G144" s="239" t="e">
        <f>IF(ISNUMBER(Regressions!G154),ROUND(Regressions!G154, 1), NA())</f>
        <v>#N/A</v>
      </c>
      <c r="H144" s="348" t="e">
        <f>IF(ISNUMBER(Regressions!H154),ROUND(Regressions!H154, 1), NA())</f>
        <v>#N/A</v>
      </c>
      <c r="I144" s="240" t="e">
        <f>IF(ISNUMBER(Regressions!I154),ROUND(Regressions!I154, 1), NA())</f>
        <v>#N/A</v>
      </c>
      <c r="J144" s="349" t="e">
        <f>IF(ISNUMBER(Regressions!K154),ROUND(Regressions!K154, 1), NA())</f>
        <v>#N/A</v>
      </c>
      <c r="K144" s="347" t="e">
        <f>IF(ISNUMBER(Regressions!L154),ROUND(Regressions!L154, 1), NA())</f>
        <v>#N/A</v>
      </c>
      <c r="L144" s="241" t="e">
        <f>IF(ISNUMBER(Regressions!M154),ROUND(Regressions!M154, 1), NA())</f>
        <v>#N/A</v>
      </c>
      <c r="M144" s="348" t="e">
        <f>IF(ISNUMBER(Regressions!N154),ROUND(Regressions!N154, 1), NA())</f>
        <v>#N/A</v>
      </c>
      <c r="N144" s="240" t="e">
        <f>IF(ISNUMBER(Regressions!O154),ROUND(Regressions!O154, 1), NA())</f>
        <v>#N/A</v>
      </c>
      <c r="O144" s="349" t="e">
        <f>IF(ISNUMBER(Regressions!Q154),ROUND(Regressions!Q154, 1), NA())</f>
        <v>#N/A</v>
      </c>
      <c r="P144" s="347" t="e">
        <f>IF(ISNUMBER(Regressions!R154),ROUND(Regressions!R154, 1), NA())</f>
        <v>#N/A</v>
      </c>
      <c r="Q144" s="218" t="e">
        <f>IF(ISNUMBER(Regressions!S154),ROUND(Regressions!S154, 1), NA())</f>
        <v>#N/A</v>
      </c>
      <c r="R144" s="348" t="e">
        <f>IF(ISNUMBER(Regressions!T154),ROUND(Regressions!T154, 1), NA())</f>
        <v>#N/A</v>
      </c>
      <c r="S144" s="240" t="e">
        <f>IF(ISNUMBER(Regressions!U154),ROUND(Regressions!U154, 1), NA())</f>
        <v>#N/A</v>
      </c>
    </row>
    <row xmlns:x14ac="http://schemas.microsoft.com/office/spreadsheetml/2009/9/ac" r="145" x14ac:dyDescent="0.2">
      <c r="A145" s="344" t="str">
        <f>IF(ISBLANK(Regressions!A155), " ", Regressions!A155)</f>
        <v>Russian Federation</v>
      </c>
      <c r="B145" s="345">
        <f>IF(ISBLANK(Regressions!B155), " ", Regressions!B155)</f>
        <v>2017</v>
      </c>
      <c r="C145" s="350" t="str">
        <f>IF(ISBLANK(Regressions!C155), " ", Regressions!C155)</f>
        <v>Primary</v>
      </c>
      <c r="D145" s="346">
        <f>IF(ISBLANK(Regressions!D155), " ", Regressions!D155)</f>
        <v>6435453</v>
      </c>
      <c r="E145" s="217" t="e">
        <f>IF(ISNUMBER(Regressions!E155),ROUND(Regressions!E155, 1), NA())</f>
        <v>#N/A</v>
      </c>
      <c r="F145" s="347" t="e">
        <f>IF(ISNUMBER(Regressions!F155),ROUND(Regressions!F155, 1), NA())</f>
        <v>#N/A</v>
      </c>
      <c r="G145" s="239" t="e">
        <f>IF(ISNUMBER(Regressions!G155),ROUND(Regressions!G155, 1), NA())</f>
        <v>#N/A</v>
      </c>
      <c r="H145" s="348" t="e">
        <f>IF(ISNUMBER(Regressions!H155),ROUND(Regressions!H155, 1), NA())</f>
        <v>#N/A</v>
      </c>
      <c r="I145" s="240" t="e">
        <f>IF(ISNUMBER(Regressions!I155),ROUND(Regressions!I155, 1), NA())</f>
        <v>#N/A</v>
      </c>
      <c r="J145" s="349" t="e">
        <f>IF(ISNUMBER(Regressions!K155),ROUND(Regressions!K155, 1), NA())</f>
        <v>#N/A</v>
      </c>
      <c r="K145" s="347" t="e">
        <f>IF(ISNUMBER(Regressions!L155),ROUND(Regressions!L155, 1), NA())</f>
        <v>#N/A</v>
      </c>
      <c r="L145" s="241" t="e">
        <f>IF(ISNUMBER(Regressions!M155),ROUND(Regressions!M155, 1), NA())</f>
        <v>#N/A</v>
      </c>
      <c r="M145" s="348" t="e">
        <f>IF(ISNUMBER(Regressions!N155),ROUND(Regressions!N155, 1), NA())</f>
        <v>#N/A</v>
      </c>
      <c r="N145" s="240" t="e">
        <f>IF(ISNUMBER(Regressions!O155),ROUND(Regressions!O155, 1), NA())</f>
        <v>#N/A</v>
      </c>
      <c r="O145" s="349" t="e">
        <f>IF(ISNUMBER(Regressions!Q155),ROUND(Regressions!Q155, 1), NA())</f>
        <v>#N/A</v>
      </c>
      <c r="P145" s="347" t="e">
        <f>IF(ISNUMBER(Regressions!R155),ROUND(Regressions!R155, 1), NA())</f>
        <v>#N/A</v>
      </c>
      <c r="Q145" s="218" t="e">
        <f>IF(ISNUMBER(Regressions!S155),ROUND(Regressions!S155, 1), NA())</f>
        <v>#N/A</v>
      </c>
      <c r="R145" s="348" t="e">
        <f>IF(ISNUMBER(Regressions!T155),ROUND(Regressions!T155, 1), NA())</f>
        <v>#N/A</v>
      </c>
      <c r="S145" s="240" t="e">
        <f>IF(ISNUMBER(Regressions!U155),ROUND(Regressions!U155, 1), NA())</f>
        <v>#N/A</v>
      </c>
    </row>
    <row xmlns:x14ac="http://schemas.microsoft.com/office/spreadsheetml/2009/9/ac" r="146" x14ac:dyDescent="0.2">
      <c r="A146" s="344" t="str">
        <f>IF(ISBLANK(Regressions!A156), " ", Regressions!A156)</f>
        <v>Russian Federation</v>
      </c>
      <c r="B146" s="345">
        <f>IF(ISBLANK(Regressions!B156), " ", Regressions!B156)</f>
        <v>2018</v>
      </c>
      <c r="C146" s="350" t="str">
        <f>IF(ISBLANK(Regressions!C156), " ", Regressions!C156)</f>
        <v>Primary</v>
      </c>
      <c r="D146" s="346">
        <f>IF(ISBLANK(Regressions!D156), " ", Regressions!D156)</f>
        <v>6634506</v>
      </c>
      <c r="E146" s="217" t="e">
        <f>IF(ISNUMBER(Regressions!E156),ROUND(Regressions!E156, 1), NA())</f>
        <v>#N/A</v>
      </c>
      <c r="F146" s="347" t="e">
        <f>IF(ISNUMBER(Regressions!F156),ROUND(Regressions!F156, 1), NA())</f>
        <v>#N/A</v>
      </c>
      <c r="G146" s="239" t="e">
        <f>IF(ISNUMBER(Regressions!G156),ROUND(Regressions!G156, 1), NA())</f>
        <v>#N/A</v>
      </c>
      <c r="H146" s="348" t="e">
        <f>IF(ISNUMBER(Regressions!H156),ROUND(Regressions!H156, 1), NA())</f>
        <v>#N/A</v>
      </c>
      <c r="I146" s="240" t="e">
        <f>IF(ISNUMBER(Regressions!I156),ROUND(Regressions!I156, 1), NA())</f>
        <v>#N/A</v>
      </c>
      <c r="J146" s="349" t="e">
        <f>IF(ISNUMBER(Regressions!K156),ROUND(Regressions!K156, 1), NA())</f>
        <v>#N/A</v>
      </c>
      <c r="K146" s="347" t="e">
        <f>IF(ISNUMBER(Regressions!L156),ROUND(Regressions!L156, 1), NA())</f>
        <v>#N/A</v>
      </c>
      <c r="L146" s="241" t="e">
        <f>IF(ISNUMBER(Regressions!M156),ROUND(Regressions!M156, 1), NA())</f>
        <v>#N/A</v>
      </c>
      <c r="M146" s="348" t="e">
        <f>IF(ISNUMBER(Regressions!N156),ROUND(Regressions!N156, 1), NA())</f>
        <v>#N/A</v>
      </c>
      <c r="N146" s="240" t="e">
        <f>IF(ISNUMBER(Regressions!O156),ROUND(Regressions!O156, 1), NA())</f>
        <v>#N/A</v>
      </c>
      <c r="O146" s="349" t="e">
        <f>IF(ISNUMBER(Regressions!Q156),ROUND(Regressions!Q156, 1), NA())</f>
        <v>#N/A</v>
      </c>
      <c r="P146" s="347" t="e">
        <f>IF(ISNUMBER(Regressions!R156),ROUND(Regressions!R156, 1), NA())</f>
        <v>#N/A</v>
      </c>
      <c r="Q146" s="218" t="e">
        <f>IF(ISNUMBER(Regressions!S156),ROUND(Regressions!S156, 1), NA())</f>
        <v>#N/A</v>
      </c>
      <c r="R146" s="348" t="e">
        <f>IF(ISNUMBER(Regressions!T156),ROUND(Regressions!T156, 1), NA())</f>
        <v>#N/A</v>
      </c>
      <c r="S146" s="240" t="e">
        <f>IF(ISNUMBER(Regressions!U156),ROUND(Regressions!U156, 1), NA())</f>
        <v>#N/A</v>
      </c>
    </row>
    <row xmlns:x14ac="http://schemas.microsoft.com/office/spreadsheetml/2009/9/ac" r="147" x14ac:dyDescent="0.2">
      <c r="A147" s="344" t="str">
        <f>IF(ISBLANK(Regressions!A157), " ", Regressions!A157)</f>
        <v>Russian Federation</v>
      </c>
      <c r="B147" s="345">
        <f>IF(ISBLANK(Regressions!B157), " ", Regressions!B157)</f>
        <v>2019</v>
      </c>
      <c r="C147" s="350" t="str">
        <f>IF(ISBLANK(Regressions!C157), " ", Regressions!C157)</f>
        <v>Primary</v>
      </c>
      <c r="D147" s="346">
        <f>IF(ISBLANK(Regressions!D157), " ", Regressions!D157)</f>
        <v>6840689</v>
      </c>
      <c r="E147" s="217" t="e">
        <f>IF(ISNUMBER(Regressions!E157),ROUND(Regressions!E157, 1), NA())</f>
        <v>#N/A</v>
      </c>
      <c r="F147" s="347" t="e">
        <f>IF(ISNUMBER(Regressions!F157),ROUND(Regressions!F157, 1), NA())</f>
        <v>#N/A</v>
      </c>
      <c r="G147" s="239" t="e">
        <f>IF(ISNUMBER(Regressions!G157),ROUND(Regressions!G157, 1), NA())</f>
        <v>#N/A</v>
      </c>
      <c r="H147" s="348" t="e">
        <f>IF(ISNUMBER(Regressions!H157),ROUND(Regressions!H157, 1), NA())</f>
        <v>#N/A</v>
      </c>
      <c r="I147" s="240" t="e">
        <f>IF(ISNUMBER(Regressions!I157),ROUND(Regressions!I157, 1), NA())</f>
        <v>#N/A</v>
      </c>
      <c r="J147" s="349" t="e">
        <f>IF(ISNUMBER(Regressions!K157),ROUND(Regressions!K157, 1), NA())</f>
        <v>#N/A</v>
      </c>
      <c r="K147" s="347" t="e">
        <f>IF(ISNUMBER(Regressions!L157),ROUND(Regressions!L157, 1), NA())</f>
        <v>#N/A</v>
      </c>
      <c r="L147" s="241" t="e">
        <f>IF(ISNUMBER(Regressions!M157),ROUND(Regressions!M157, 1), NA())</f>
        <v>#N/A</v>
      </c>
      <c r="M147" s="348" t="e">
        <f>IF(ISNUMBER(Regressions!N157),ROUND(Regressions!N157, 1), NA())</f>
        <v>#N/A</v>
      </c>
      <c r="N147" s="240" t="e">
        <f>IF(ISNUMBER(Regressions!O157),ROUND(Regressions!O157, 1), NA())</f>
        <v>#N/A</v>
      </c>
      <c r="O147" s="349" t="e">
        <f>IF(ISNUMBER(Regressions!Q157),ROUND(Regressions!Q157, 1), NA())</f>
        <v>#N/A</v>
      </c>
      <c r="P147" s="347" t="e">
        <f>IF(ISNUMBER(Regressions!R157),ROUND(Regressions!R157, 1), NA())</f>
        <v>#N/A</v>
      </c>
      <c r="Q147" s="218" t="e">
        <f>IF(ISNUMBER(Regressions!S157),ROUND(Regressions!S157, 1), NA())</f>
        <v>#N/A</v>
      </c>
      <c r="R147" s="348" t="e">
        <f>IF(ISNUMBER(Regressions!T157),ROUND(Regressions!T157, 1), NA())</f>
        <v>#N/A</v>
      </c>
      <c r="S147" s="240" t="e">
        <f>IF(ISNUMBER(Regressions!U157),ROUND(Regressions!U157, 1), NA())</f>
        <v>#N/A</v>
      </c>
    </row>
    <row xmlns:x14ac="http://schemas.microsoft.com/office/spreadsheetml/2009/9/ac" r="148" x14ac:dyDescent="0.2">
      <c r="A148" s="344" t="str">
        <f>IF(ISBLANK(Regressions!A158), " ", Regressions!A158)</f>
        <v>Russian Federation</v>
      </c>
      <c r="B148" s="345">
        <f>IF(ISBLANK(Regressions!B158), " ", Regressions!B158)</f>
        <v>2020</v>
      </c>
      <c r="C148" s="350" t="str">
        <f>IF(ISBLANK(Regressions!C158), " ", Regressions!C158)</f>
        <v>Primary</v>
      </c>
      <c r="D148" s="346">
        <f>IF(ISBLANK(Regressions!D158), " ", Regressions!D158)</f>
        <v>7063045</v>
      </c>
      <c r="E148" s="217" t="e">
        <f>IF(ISNUMBER(Regressions!E158),ROUND(Regressions!E158, 1), NA())</f>
        <v>#N/A</v>
      </c>
      <c r="F148" s="347" t="e">
        <f>IF(ISNUMBER(Regressions!F158),ROUND(Regressions!F158, 1), NA())</f>
        <v>#N/A</v>
      </c>
      <c r="G148" s="239" t="e">
        <f>IF(ISNUMBER(Regressions!G158),ROUND(Regressions!G158, 1), NA())</f>
        <v>#N/A</v>
      </c>
      <c r="H148" s="348" t="e">
        <f>IF(ISNUMBER(Regressions!H158),ROUND(Regressions!H158, 1), NA())</f>
        <v>#N/A</v>
      </c>
      <c r="I148" s="240" t="e">
        <f>IF(ISNUMBER(Regressions!I158),ROUND(Regressions!I158, 1), NA())</f>
        <v>#N/A</v>
      </c>
      <c r="J148" s="349" t="e">
        <f>IF(ISNUMBER(Regressions!K158),ROUND(Regressions!K158, 1), NA())</f>
        <v>#N/A</v>
      </c>
      <c r="K148" s="347" t="e">
        <f>IF(ISNUMBER(Regressions!L158),ROUND(Regressions!L158, 1), NA())</f>
        <v>#N/A</v>
      </c>
      <c r="L148" s="241" t="e">
        <f>IF(ISNUMBER(Regressions!M158),ROUND(Regressions!M158, 1), NA())</f>
        <v>#N/A</v>
      </c>
      <c r="M148" s="348" t="e">
        <f>IF(ISNUMBER(Regressions!N158),ROUND(Regressions!N158, 1), NA())</f>
        <v>#N/A</v>
      </c>
      <c r="N148" s="240" t="e">
        <f>IF(ISNUMBER(Regressions!O158),ROUND(Regressions!O158, 1), NA())</f>
        <v>#N/A</v>
      </c>
      <c r="O148" s="349" t="e">
        <f>IF(ISNUMBER(Regressions!Q158),ROUND(Regressions!Q158, 1), NA())</f>
        <v>#N/A</v>
      </c>
      <c r="P148" s="347" t="e">
        <f>IF(ISNUMBER(Regressions!R158),ROUND(Regressions!R158, 1), NA())</f>
        <v>#N/A</v>
      </c>
      <c r="Q148" s="218" t="e">
        <f>IF(ISNUMBER(Regressions!S158),ROUND(Regressions!S158, 1), NA())</f>
        <v>#N/A</v>
      </c>
      <c r="R148" s="348" t="e">
        <f>IF(ISNUMBER(Regressions!T158),ROUND(Regressions!T158, 1), NA())</f>
        <v>#N/A</v>
      </c>
      <c r="S148" s="240" t="e">
        <f>IF(ISNUMBER(Regressions!U158),ROUND(Regressions!U158, 1), NA())</f>
        <v>#N/A</v>
      </c>
    </row>
    <row xmlns:x14ac="http://schemas.microsoft.com/office/spreadsheetml/2009/9/ac" r="149" x14ac:dyDescent="0.2">
      <c r="A149" s="397" t="str">
        <f>IF(ISBLANK(Regressions!A159), " ", Regressions!A159)</f>
        <v>Russian Federation</v>
      </c>
      <c r="B149" s="398">
        <f>IF(ISBLANK(Regressions!B159), " ", Regressions!B159)</f>
        <v>2021</v>
      </c>
      <c r="C149" s="399" t="str">
        <f>IF(ISBLANK(Regressions!C159), " ", Regressions!C159)</f>
        <v>Primary</v>
      </c>
      <c r="D149" s="400">
        <f>IF(ISBLANK(Regressions!D159), " ", Regressions!D159)</f>
        <v>7274135</v>
      </c>
      <c r="E149" s="403" t="e">
        <f>IF(ISNUMBER(Regressions!E159),ROUND(Regressions!E159, 1), NA())</f>
        <v>#N/A</v>
      </c>
      <c r="F149" s="401" t="e">
        <f>IF(ISNUMBER(Regressions!F159),ROUND(Regressions!F159, 1), NA())</f>
        <v>#N/A</v>
      </c>
      <c r="G149" s="404" t="e">
        <f>IF(ISNUMBER(Regressions!G159),ROUND(Regressions!G159, 1), NA())</f>
        <v>#N/A</v>
      </c>
      <c r="H149" s="402" t="e">
        <f>IF(ISNUMBER(Regressions!H159),ROUND(Regressions!H159, 1), NA())</f>
        <v>#N/A</v>
      </c>
      <c r="I149" s="405" t="e">
        <f>IF(ISNUMBER(Regressions!I159),ROUND(Regressions!I159, 1), NA())</f>
        <v>#N/A</v>
      </c>
      <c r="J149" s="403" t="e">
        <f>IF(ISNUMBER(Regressions!K159),ROUND(Regressions!K159, 1), NA())</f>
        <v>#N/A</v>
      </c>
      <c r="K149" s="401" t="e">
        <f>IF(ISNUMBER(Regressions!L159),ROUND(Regressions!L159, 1), NA())</f>
        <v>#N/A</v>
      </c>
      <c r="L149" s="406" t="e">
        <f>IF(ISNUMBER(Regressions!M159),ROUND(Regressions!M159, 1), NA())</f>
        <v>#N/A</v>
      </c>
      <c r="M149" s="402" t="e">
        <f>IF(ISNUMBER(Regressions!N159),ROUND(Regressions!N159, 1), NA())</f>
        <v>#N/A</v>
      </c>
      <c r="N149" s="405" t="e">
        <f>IF(ISNUMBER(Regressions!O159),ROUND(Regressions!O159, 1), NA())</f>
        <v>#N/A</v>
      </c>
      <c r="O149" s="403" t="e">
        <f>IF(ISNUMBER(Regressions!Q159),ROUND(Regressions!Q159, 1), NA())</f>
        <v>#N/A</v>
      </c>
      <c r="P149" s="401" t="e">
        <f>IF(ISNUMBER(Regressions!R159),ROUND(Regressions!R159, 1), NA())</f>
        <v>#N/A</v>
      </c>
      <c r="Q149" s="407" t="e">
        <f>IF(ISNUMBER(Regressions!S159),ROUND(Regressions!S159, 1), NA())</f>
        <v>#N/A</v>
      </c>
      <c r="R149" s="402" t="e">
        <f>IF(ISNUMBER(Regressions!T159),ROUND(Regressions!T159, 1), NA())</f>
        <v>#N/A</v>
      </c>
      <c r="S149" s="405" t="e">
        <f>IF(ISNUMBER(Regressions!U159),ROUND(Regressions!U159, 1), NA())</f>
        <v>#N/A</v>
      </c>
      <c r="T149" s="396"/>
      <c r="U149" s="396"/>
      <c r="V149" s="396"/>
      <c r="W149" s="396"/>
      <c r="X149" s="396"/>
      <c r="Y149" s="396"/>
      <c r="Z149" s="396"/>
      <c r="AA149" s="396"/>
      <c r="AB149" s="396"/>
      <c r="AC149" s="396"/>
    </row>
    <row xmlns:x14ac="http://schemas.microsoft.com/office/spreadsheetml/2009/9/ac" r="150" x14ac:dyDescent="0.2">
      <c r="A150" s="344" t="str">
        <f>IF(ISBLANK(Regressions!A160), " ", Regressions!A160)</f>
        <v>Russian Federation</v>
      </c>
      <c r="B150" s="345">
        <f>IF(ISBLANK(Regressions!B160), " ", Regressions!B160)</f>
        <v>2022</v>
      </c>
      <c r="C150" s="350" t="str">
        <f>IF(ISBLANK(Regressions!C160), " ", Regressions!C160)</f>
        <v>Primary</v>
      </c>
      <c r="D150" s="346">
        <f>IF(ISBLANK(Regressions!D160), " ", Regressions!D160)</f>
        <v>7534136</v>
      </c>
      <c r="E150" s="217" t="e">
        <f>IF(ISNUMBER(Regressions!E160),ROUND(Regressions!E160, 1), NA())</f>
        <v>#N/A</v>
      </c>
      <c r="F150" s="347" t="e">
        <f>IF(ISNUMBER(Regressions!F160),ROUND(Regressions!F160, 1), NA())</f>
        <v>#N/A</v>
      </c>
      <c r="G150" s="239" t="e">
        <f>IF(ISNUMBER(Regressions!G160),ROUND(Regressions!G160, 1), NA())</f>
        <v>#N/A</v>
      </c>
      <c r="H150" s="348" t="e">
        <f>IF(ISNUMBER(Regressions!H160),ROUND(Regressions!H160, 1), NA())</f>
        <v>#N/A</v>
      </c>
      <c r="I150" s="240" t="e">
        <f>IF(ISNUMBER(Regressions!I160),ROUND(Regressions!I160, 1), NA())</f>
        <v>#N/A</v>
      </c>
      <c r="J150" s="349" t="e">
        <f>IF(ISNUMBER(Regressions!K160),ROUND(Regressions!K160, 1), NA())</f>
        <v>#N/A</v>
      </c>
      <c r="K150" s="347" t="e">
        <f>IF(ISNUMBER(Regressions!L160),ROUND(Regressions!L160, 1), NA())</f>
        <v>#N/A</v>
      </c>
      <c r="L150" s="241" t="e">
        <f>IF(ISNUMBER(Regressions!M160),ROUND(Regressions!M160, 1), NA())</f>
        <v>#N/A</v>
      </c>
      <c r="M150" s="348" t="e">
        <f>IF(ISNUMBER(Regressions!N160),ROUND(Regressions!N160, 1), NA())</f>
        <v>#N/A</v>
      </c>
      <c r="N150" s="240" t="e">
        <f>IF(ISNUMBER(Regressions!O160),ROUND(Regressions!O160, 1), NA())</f>
        <v>#N/A</v>
      </c>
      <c r="O150" s="349" t="e">
        <f>IF(ISNUMBER(Regressions!Q160),ROUND(Regressions!Q160, 1), NA())</f>
        <v>#N/A</v>
      </c>
      <c r="P150" s="347" t="e">
        <f>IF(ISNUMBER(Regressions!R160),ROUND(Regressions!R160, 1), NA())</f>
        <v>#N/A</v>
      </c>
      <c r="Q150" s="218" t="e">
        <f>IF(ISNUMBER(Regressions!S160),ROUND(Regressions!S160, 1), NA())</f>
        <v>#N/A</v>
      </c>
      <c r="R150" s="348" t="e">
        <f>IF(ISNUMBER(Regressions!T160),ROUND(Regressions!T160, 1), NA())</f>
        <v>#N/A</v>
      </c>
      <c r="S150" s="240" t="e">
        <f>IF(ISNUMBER(Regressions!U160),ROUND(Regressions!U160, 1), NA())</f>
        <v>#N/A</v>
      </c>
    </row>
    <row xmlns:x14ac="http://schemas.microsoft.com/office/spreadsheetml/2009/9/ac" r="151" x14ac:dyDescent="0.2">
      <c r="A151" s="351" t="str">
        <f>IF(ISBLANK(Regressions!A161), " ", Regressions!A161)</f>
        <v>Russian Federation</v>
      </c>
      <c r="B151" s="352">
        <f>IF(ISBLANK(Regressions!B161), " ", Regressions!B161)</f>
        <v>2023</v>
      </c>
      <c r="C151" s="353" t="str">
        <f>IF(ISBLANK(Regressions!C161), " ", Regressions!C161)</f>
        <v>Primary</v>
      </c>
      <c r="D151" s="354">
        <f>IF(ISBLANK(Regressions!D161), " ", Regressions!D161)</f>
        <v>7700228</v>
      </c>
      <c r="E151" s="355" t="e">
        <f>IF(ISNUMBER(Regressions!E161),ROUND(Regressions!E161, 1), NA())</f>
        <v>#N/A</v>
      </c>
      <c r="F151" s="356" t="e">
        <f>IF(ISNUMBER(Regressions!F161),ROUND(Regressions!F161, 1), NA())</f>
        <v>#N/A</v>
      </c>
      <c r="G151" s="357" t="e">
        <f>IF(ISNUMBER(Regressions!G161),ROUND(Regressions!G161, 1), NA())</f>
        <v>#N/A</v>
      </c>
      <c r="H151" s="358" t="e">
        <f>IF(ISNUMBER(Regressions!H161),ROUND(Regressions!H161, 1), NA())</f>
        <v>#N/A</v>
      </c>
      <c r="I151" s="359" t="e">
        <f>IF(ISNUMBER(Regressions!I161),ROUND(Regressions!I161, 1), NA())</f>
        <v>#N/A</v>
      </c>
      <c r="J151" s="360" t="e">
        <f>IF(ISNUMBER(Regressions!K161),ROUND(Regressions!K161, 1), NA())</f>
        <v>#N/A</v>
      </c>
      <c r="K151" s="356" t="e">
        <f>IF(ISNUMBER(Regressions!L161),ROUND(Regressions!L161, 1), NA())</f>
        <v>#N/A</v>
      </c>
      <c r="L151" s="361" t="e">
        <f>IF(ISNUMBER(Regressions!M161),ROUND(Regressions!M161, 1), NA())</f>
        <v>#N/A</v>
      </c>
      <c r="M151" s="358" t="e">
        <f>IF(ISNUMBER(Regressions!N161),ROUND(Regressions!N161, 1), NA())</f>
        <v>#N/A</v>
      </c>
      <c r="N151" s="359" t="e">
        <f>IF(ISNUMBER(Regressions!O161),ROUND(Regressions!O161, 1), NA())</f>
        <v>#N/A</v>
      </c>
      <c r="O151" s="360" t="e">
        <f>IF(ISNUMBER(Regressions!Q161),ROUND(Regressions!Q161, 1), NA())</f>
        <v>#N/A</v>
      </c>
      <c r="P151" s="356" t="e">
        <f>IF(ISNUMBER(Regressions!R161),ROUND(Regressions!R161, 1), NA())</f>
        <v>#N/A</v>
      </c>
      <c r="Q151" s="362" t="e">
        <f>IF(ISNUMBER(Regressions!S161),ROUND(Regressions!S161, 1), NA())</f>
        <v>#N/A</v>
      </c>
      <c r="R151" s="358" t="e">
        <f>IF(ISNUMBER(Regressions!T161),ROUND(Regressions!T161, 1), NA())</f>
        <v>#N/A</v>
      </c>
      <c r="S151" s="359" t="e">
        <f>IF(ISNUMBER(Regressions!U161),ROUND(Regressions!U161, 1), NA())</f>
        <v>#N/A</v>
      </c>
    </row>
    <row xmlns:x14ac="http://schemas.microsoft.com/office/spreadsheetml/2009/9/ac" r="152" hidden="true" x14ac:dyDescent="0.2">
      <c r="A152" s="344" t="str">
        <f>IF(ISBLANK(Regressions!A162), " ", Regressions!A162)</f>
        <v>Russian Federation</v>
      </c>
      <c r="B152" s="345">
        <f>IF(ISBLANK(Regressions!B162), " ", Regressions!B162)</f>
        <v>2024</v>
      </c>
      <c r="C152" s="350" t="str">
        <f>IF(ISBLANK(Regressions!C162), " ", Regressions!C162)</f>
        <v>Primary</v>
      </c>
      <c r="D152" s="346" t="str">
        <f>IF(ISBLANK(Regressions!D162), " ", Regressions!D162)</f>
        <v> </v>
      </c>
      <c r="E152" s="217" t="e">
        <f>IF(ISNUMBER(Regressions!E162),ROUND(Regressions!E162, 1), NA())</f>
        <v>#N/A</v>
      </c>
      <c r="F152" s="347" t="e">
        <f>IF(ISNUMBER(Regressions!F162),ROUND(Regressions!F162, 1), NA())</f>
        <v>#N/A</v>
      </c>
      <c r="G152" s="239" t="e">
        <f>IF(ISNUMBER(Regressions!G162),ROUND(Regressions!G162, 1), NA())</f>
        <v>#N/A</v>
      </c>
      <c r="H152" s="348" t="e">
        <f>IF(ISNUMBER(Regressions!H162),ROUND(Regressions!H162, 1), NA())</f>
        <v>#N/A</v>
      </c>
      <c r="I152" s="240" t="e">
        <f>IF(ISNUMBER(Regressions!I162),ROUND(Regressions!I162, 1), NA())</f>
        <v>#N/A</v>
      </c>
      <c r="J152" s="349" t="e">
        <f>IF(ISNUMBER(Regressions!K162),ROUND(Regressions!K162, 1), NA())</f>
        <v>#N/A</v>
      </c>
      <c r="K152" s="347" t="e">
        <f>IF(ISNUMBER(Regressions!L162),ROUND(Regressions!L162, 1), NA())</f>
        <v>#N/A</v>
      </c>
      <c r="L152" s="241" t="e">
        <f>IF(ISNUMBER(Regressions!M162),ROUND(Regressions!M162, 1), NA())</f>
        <v>#N/A</v>
      </c>
      <c r="M152" s="348" t="e">
        <f>IF(ISNUMBER(Regressions!N162),ROUND(Regressions!N162, 1), NA())</f>
        <v>#N/A</v>
      </c>
      <c r="N152" s="240" t="e">
        <f>IF(ISNUMBER(Regressions!O162),ROUND(Regressions!O162, 1), NA())</f>
        <v>#N/A</v>
      </c>
      <c r="O152" s="349" t="e">
        <f>IF(ISNUMBER(Regressions!Q162),ROUND(Regressions!Q162, 1), NA())</f>
        <v>#N/A</v>
      </c>
      <c r="P152" s="347" t="e">
        <f>IF(ISNUMBER(Regressions!R162),ROUND(Regressions!R162, 1), NA())</f>
        <v>#N/A</v>
      </c>
      <c r="Q152" s="218" t="e">
        <f>IF(ISNUMBER(Regressions!S162),ROUND(Regressions!S162, 1), NA())</f>
        <v>#N/A</v>
      </c>
      <c r="R152" s="348" t="e">
        <f>IF(ISNUMBER(Regressions!T162),ROUND(Regressions!T162, 1), NA())</f>
        <v>#N/A</v>
      </c>
      <c r="S152" s="240" t="e">
        <f>IF(ISNUMBER(Regressions!U162),ROUND(Regressions!U162, 1), NA())</f>
        <v>#N/A</v>
      </c>
    </row>
    <row xmlns:x14ac="http://schemas.microsoft.com/office/spreadsheetml/2009/9/ac" r="153" hidden="true" x14ac:dyDescent="0.2">
      <c r="A153" s="344" t="str">
        <f>IF(ISBLANK(Regressions!A163), " ", Regressions!A163)</f>
        <v>Russian Federation</v>
      </c>
      <c r="B153" s="345">
        <f>IF(ISBLANK(Regressions!B163), " ", Regressions!B163)</f>
        <v>2025</v>
      </c>
      <c r="C153" s="350" t="str">
        <f>IF(ISBLANK(Regressions!C163), " ", Regressions!C163)</f>
        <v>Primary</v>
      </c>
      <c r="D153" s="346" t="str">
        <f>IF(ISBLANK(Regressions!D163), " ", Regressions!D163)</f>
        <v> </v>
      </c>
      <c r="E153" s="217" t="e">
        <f>IF(ISNUMBER(Regressions!E163),ROUND(Regressions!E163, 1), NA())</f>
        <v>#N/A</v>
      </c>
      <c r="F153" s="347" t="e">
        <f>IF(ISNUMBER(Regressions!F163),ROUND(Regressions!F163, 1), NA())</f>
        <v>#N/A</v>
      </c>
      <c r="G153" s="239" t="e">
        <f>IF(ISNUMBER(Regressions!G163),ROUND(Regressions!G163, 1), NA())</f>
        <v>#N/A</v>
      </c>
      <c r="H153" s="348" t="e">
        <f>IF(ISNUMBER(Regressions!H163),ROUND(Regressions!H163, 1), NA())</f>
        <v>#N/A</v>
      </c>
      <c r="I153" s="240" t="e">
        <f>IF(ISNUMBER(Regressions!I163),ROUND(Regressions!I163, 1), NA())</f>
        <v>#N/A</v>
      </c>
      <c r="J153" s="349" t="e">
        <f>IF(ISNUMBER(Regressions!K163),ROUND(Regressions!K163, 1), NA())</f>
        <v>#N/A</v>
      </c>
      <c r="K153" s="347" t="e">
        <f>IF(ISNUMBER(Regressions!L163),ROUND(Regressions!L163, 1), NA())</f>
        <v>#N/A</v>
      </c>
      <c r="L153" s="241" t="e">
        <f>IF(ISNUMBER(Regressions!M163),ROUND(Regressions!M163, 1), NA())</f>
        <v>#N/A</v>
      </c>
      <c r="M153" s="348" t="e">
        <f>IF(ISNUMBER(Regressions!N163),ROUND(Regressions!N163, 1), NA())</f>
        <v>#N/A</v>
      </c>
      <c r="N153" s="240" t="e">
        <f>IF(ISNUMBER(Regressions!O163),ROUND(Regressions!O163, 1), NA())</f>
        <v>#N/A</v>
      </c>
      <c r="O153" s="349" t="e">
        <f>IF(ISNUMBER(Regressions!Q163),ROUND(Regressions!Q163, 1), NA())</f>
        <v>#N/A</v>
      </c>
      <c r="P153" s="347" t="e">
        <f>IF(ISNUMBER(Regressions!R163),ROUND(Regressions!R163, 1), NA())</f>
        <v>#N/A</v>
      </c>
      <c r="Q153" s="218" t="e">
        <f>IF(ISNUMBER(Regressions!S163),ROUND(Regressions!S163, 1), NA())</f>
        <v>#N/A</v>
      </c>
      <c r="R153" s="348" t="e">
        <f>IF(ISNUMBER(Regressions!T163),ROUND(Regressions!T163, 1), NA())</f>
        <v>#N/A</v>
      </c>
      <c r="S153" s="240" t="e">
        <f>IF(ISNUMBER(Regressions!U163),ROUND(Regressions!U163, 1), NA())</f>
        <v>#N/A</v>
      </c>
    </row>
    <row xmlns:x14ac="http://schemas.microsoft.com/office/spreadsheetml/2009/9/ac" r="154" hidden="true" x14ac:dyDescent="0.2">
      <c r="A154" s="344" t="str">
        <f>IF(ISBLANK(Regressions!A164), " ", Regressions!A164)</f>
        <v>Russian Federation</v>
      </c>
      <c r="B154" s="345">
        <f>IF(ISBLANK(Regressions!B164), " ", Regressions!B164)</f>
        <v>2026</v>
      </c>
      <c r="C154" s="350" t="str">
        <f>IF(ISBLANK(Regressions!C164), " ", Regressions!C164)</f>
        <v>Primary</v>
      </c>
      <c r="D154" s="346" t="str">
        <f>IF(ISBLANK(Regressions!D164), " ", Regressions!D164)</f>
        <v> </v>
      </c>
      <c r="E154" s="217" t="e">
        <f>IF(ISNUMBER(Regressions!E164),ROUND(Regressions!E164, 1), NA())</f>
        <v>#N/A</v>
      </c>
      <c r="F154" s="347" t="e">
        <f>IF(ISNUMBER(Regressions!F164),ROUND(Regressions!F164, 1), NA())</f>
        <v>#N/A</v>
      </c>
      <c r="G154" s="239" t="e">
        <f>IF(ISNUMBER(Regressions!G164),ROUND(Regressions!G164, 1), NA())</f>
        <v>#N/A</v>
      </c>
      <c r="H154" s="348" t="e">
        <f>IF(ISNUMBER(Regressions!H164),ROUND(Regressions!H164, 1), NA())</f>
        <v>#N/A</v>
      </c>
      <c r="I154" s="240" t="e">
        <f>IF(ISNUMBER(Regressions!I164),ROUND(Regressions!I164, 1), NA())</f>
        <v>#N/A</v>
      </c>
      <c r="J154" s="349" t="e">
        <f>IF(ISNUMBER(Regressions!K164),ROUND(Regressions!K164, 1), NA())</f>
        <v>#N/A</v>
      </c>
      <c r="K154" s="347" t="e">
        <f>IF(ISNUMBER(Regressions!L164),ROUND(Regressions!L164, 1), NA())</f>
        <v>#N/A</v>
      </c>
      <c r="L154" s="241" t="e">
        <f>IF(ISNUMBER(Regressions!M164),ROUND(Regressions!M164, 1), NA())</f>
        <v>#N/A</v>
      </c>
      <c r="M154" s="348" t="e">
        <f>IF(ISNUMBER(Regressions!N164),ROUND(Regressions!N164, 1), NA())</f>
        <v>#N/A</v>
      </c>
      <c r="N154" s="240" t="e">
        <f>IF(ISNUMBER(Regressions!O164),ROUND(Regressions!O164, 1), NA())</f>
        <v>#N/A</v>
      </c>
      <c r="O154" s="349" t="e">
        <f>IF(ISNUMBER(Regressions!Q164),ROUND(Regressions!Q164, 1), NA())</f>
        <v>#N/A</v>
      </c>
      <c r="P154" s="347" t="e">
        <f>IF(ISNUMBER(Regressions!R164),ROUND(Regressions!R164, 1), NA())</f>
        <v>#N/A</v>
      </c>
      <c r="Q154" s="218" t="e">
        <f>IF(ISNUMBER(Regressions!S164),ROUND(Regressions!S164, 1), NA())</f>
        <v>#N/A</v>
      </c>
      <c r="R154" s="348" t="e">
        <f>IF(ISNUMBER(Regressions!T164),ROUND(Regressions!T164, 1), NA())</f>
        <v>#N/A</v>
      </c>
      <c r="S154" s="240" t="e">
        <f>IF(ISNUMBER(Regressions!U164),ROUND(Regressions!U164, 1), NA())</f>
        <v>#N/A</v>
      </c>
    </row>
    <row xmlns:x14ac="http://schemas.microsoft.com/office/spreadsheetml/2009/9/ac" r="155" hidden="true" x14ac:dyDescent="0.2">
      <c r="A155" s="344" t="str">
        <f>IF(ISBLANK(Regressions!A165), " ", Regressions!A165)</f>
        <v>Russian Federation</v>
      </c>
      <c r="B155" s="345">
        <f>IF(ISBLANK(Regressions!B165), " ", Regressions!B165)</f>
        <v>2027</v>
      </c>
      <c r="C155" s="350" t="str">
        <f>IF(ISBLANK(Regressions!C165), " ", Regressions!C165)</f>
        <v>Primary</v>
      </c>
      <c r="D155" s="346" t="str">
        <f>IF(ISBLANK(Regressions!D165), " ", Regressions!D165)</f>
        <v> </v>
      </c>
      <c r="E155" s="217" t="e">
        <f>IF(ISNUMBER(Regressions!E165),ROUND(Regressions!E165, 1), NA())</f>
        <v>#N/A</v>
      </c>
      <c r="F155" s="347" t="e">
        <f>IF(ISNUMBER(Regressions!F165),ROUND(Regressions!F165, 1), NA())</f>
        <v>#N/A</v>
      </c>
      <c r="G155" s="239" t="e">
        <f>IF(ISNUMBER(Regressions!G165),ROUND(Regressions!G165, 1), NA())</f>
        <v>#N/A</v>
      </c>
      <c r="H155" s="348" t="e">
        <f>IF(ISNUMBER(Regressions!H165),ROUND(Regressions!H165, 1), NA())</f>
        <v>#N/A</v>
      </c>
      <c r="I155" s="240" t="e">
        <f>IF(ISNUMBER(Regressions!I165),ROUND(Regressions!I165, 1), NA())</f>
        <v>#N/A</v>
      </c>
      <c r="J155" s="349" t="e">
        <f>IF(ISNUMBER(Regressions!K165),ROUND(Regressions!K165, 1), NA())</f>
        <v>#N/A</v>
      </c>
      <c r="K155" s="347" t="e">
        <f>IF(ISNUMBER(Regressions!L165),ROUND(Regressions!L165, 1), NA())</f>
        <v>#N/A</v>
      </c>
      <c r="L155" s="241" t="e">
        <f>IF(ISNUMBER(Regressions!M165),ROUND(Regressions!M165, 1), NA())</f>
        <v>#N/A</v>
      </c>
      <c r="M155" s="348" t="e">
        <f>IF(ISNUMBER(Regressions!N165),ROUND(Regressions!N165, 1), NA())</f>
        <v>#N/A</v>
      </c>
      <c r="N155" s="240" t="e">
        <f>IF(ISNUMBER(Regressions!O165),ROUND(Regressions!O165, 1), NA())</f>
        <v>#N/A</v>
      </c>
      <c r="O155" s="349" t="e">
        <f>IF(ISNUMBER(Regressions!Q165),ROUND(Regressions!Q165, 1), NA())</f>
        <v>#N/A</v>
      </c>
      <c r="P155" s="347" t="e">
        <f>IF(ISNUMBER(Regressions!R165),ROUND(Regressions!R165, 1), NA())</f>
        <v>#N/A</v>
      </c>
      <c r="Q155" s="218" t="e">
        <f>IF(ISNUMBER(Regressions!S165),ROUND(Regressions!S165, 1), NA())</f>
        <v>#N/A</v>
      </c>
      <c r="R155" s="348" t="e">
        <f>IF(ISNUMBER(Regressions!T165),ROUND(Regressions!T165, 1), NA())</f>
        <v>#N/A</v>
      </c>
      <c r="S155" s="240" t="e">
        <f>IF(ISNUMBER(Regressions!U165),ROUND(Regressions!U165, 1), NA())</f>
        <v>#N/A</v>
      </c>
    </row>
    <row xmlns:x14ac="http://schemas.microsoft.com/office/spreadsheetml/2009/9/ac" r="156" hidden="true" x14ac:dyDescent="0.2">
      <c r="A156" s="344" t="str">
        <f>IF(ISBLANK(Regressions!A166), " ", Regressions!A166)</f>
        <v>Russian Federation</v>
      </c>
      <c r="B156" s="345">
        <f>IF(ISBLANK(Regressions!B166), " ", Regressions!B166)</f>
        <v>2028</v>
      </c>
      <c r="C156" s="350" t="str">
        <f>IF(ISBLANK(Regressions!C166), " ", Regressions!C166)</f>
        <v>Primary</v>
      </c>
      <c r="D156" s="346" t="str">
        <f>IF(ISBLANK(Regressions!D166), " ", Regressions!D166)</f>
        <v> </v>
      </c>
      <c r="E156" s="217" t="e">
        <f>IF(ISNUMBER(Regressions!E166),ROUND(Regressions!E166, 1), NA())</f>
        <v>#N/A</v>
      </c>
      <c r="F156" s="347" t="e">
        <f>IF(ISNUMBER(Regressions!F166),ROUND(Regressions!F166, 1), NA())</f>
        <v>#N/A</v>
      </c>
      <c r="G156" s="239" t="e">
        <f>IF(ISNUMBER(Regressions!G166),ROUND(Regressions!G166, 1), NA())</f>
        <v>#N/A</v>
      </c>
      <c r="H156" s="348" t="e">
        <f>IF(ISNUMBER(Regressions!H166),ROUND(Regressions!H166, 1), NA())</f>
        <v>#N/A</v>
      </c>
      <c r="I156" s="240" t="e">
        <f>IF(ISNUMBER(Regressions!I166),ROUND(Regressions!I166, 1), NA())</f>
        <v>#N/A</v>
      </c>
      <c r="J156" s="349" t="e">
        <f>IF(ISNUMBER(Regressions!K166),ROUND(Regressions!K166, 1), NA())</f>
        <v>#N/A</v>
      </c>
      <c r="K156" s="347" t="e">
        <f>IF(ISNUMBER(Regressions!L166),ROUND(Regressions!L166, 1), NA())</f>
        <v>#N/A</v>
      </c>
      <c r="L156" s="241" t="e">
        <f>IF(ISNUMBER(Regressions!M166),ROUND(Regressions!M166, 1), NA())</f>
        <v>#N/A</v>
      </c>
      <c r="M156" s="348" t="e">
        <f>IF(ISNUMBER(Regressions!N166),ROUND(Regressions!N166, 1), NA())</f>
        <v>#N/A</v>
      </c>
      <c r="N156" s="240" t="e">
        <f>IF(ISNUMBER(Regressions!O166),ROUND(Regressions!O166, 1), NA())</f>
        <v>#N/A</v>
      </c>
      <c r="O156" s="349" t="e">
        <f>IF(ISNUMBER(Regressions!Q166),ROUND(Regressions!Q166, 1), NA())</f>
        <v>#N/A</v>
      </c>
      <c r="P156" s="347" t="e">
        <f>IF(ISNUMBER(Regressions!R166),ROUND(Regressions!R166, 1), NA())</f>
        <v>#N/A</v>
      </c>
      <c r="Q156" s="218" t="e">
        <f>IF(ISNUMBER(Regressions!S166),ROUND(Regressions!S166, 1), NA())</f>
        <v>#N/A</v>
      </c>
      <c r="R156" s="348" t="e">
        <f>IF(ISNUMBER(Regressions!T166),ROUND(Regressions!T166, 1), NA())</f>
        <v>#N/A</v>
      </c>
      <c r="S156" s="240" t="e">
        <f>IF(ISNUMBER(Regressions!U166),ROUND(Regressions!U166, 1), NA())</f>
        <v>#N/A</v>
      </c>
    </row>
    <row xmlns:x14ac="http://schemas.microsoft.com/office/spreadsheetml/2009/9/ac" r="157" hidden="true" x14ac:dyDescent="0.2">
      <c r="A157" s="344" t="str">
        <f>IF(ISBLANK(Regressions!A167), " ", Regressions!A167)</f>
        <v>Russian Federation</v>
      </c>
      <c r="B157" s="345">
        <f>IF(ISBLANK(Regressions!B167), " ", Regressions!B167)</f>
        <v>2029</v>
      </c>
      <c r="C157" s="350" t="str">
        <f>IF(ISBLANK(Regressions!C167), " ", Regressions!C167)</f>
        <v>Primary</v>
      </c>
      <c r="D157" s="346" t="str">
        <f>IF(ISBLANK(Regressions!D167), " ", Regressions!D167)</f>
        <v> </v>
      </c>
      <c r="E157" s="217" t="e">
        <f>IF(ISNUMBER(Regressions!E167),ROUND(Regressions!E167, 1), NA())</f>
        <v>#N/A</v>
      </c>
      <c r="F157" s="347" t="e">
        <f>IF(ISNUMBER(Regressions!F167),ROUND(Regressions!F167, 1), NA())</f>
        <v>#N/A</v>
      </c>
      <c r="G157" s="239" t="e">
        <f>IF(ISNUMBER(Regressions!G167),ROUND(Regressions!G167, 1), NA())</f>
        <v>#N/A</v>
      </c>
      <c r="H157" s="348" t="e">
        <f>IF(ISNUMBER(Regressions!H167),ROUND(Regressions!H167, 1), NA())</f>
        <v>#N/A</v>
      </c>
      <c r="I157" s="240" t="e">
        <f>IF(ISNUMBER(Regressions!I167),ROUND(Regressions!I167, 1), NA())</f>
        <v>#N/A</v>
      </c>
      <c r="J157" s="349" t="e">
        <f>IF(ISNUMBER(Regressions!K167),ROUND(Regressions!K167, 1), NA())</f>
        <v>#N/A</v>
      </c>
      <c r="K157" s="347" t="e">
        <f>IF(ISNUMBER(Regressions!L167),ROUND(Regressions!L167, 1), NA())</f>
        <v>#N/A</v>
      </c>
      <c r="L157" s="241" t="e">
        <f>IF(ISNUMBER(Regressions!M167),ROUND(Regressions!M167, 1), NA())</f>
        <v>#N/A</v>
      </c>
      <c r="M157" s="348" t="e">
        <f>IF(ISNUMBER(Regressions!N167),ROUND(Regressions!N167, 1), NA())</f>
        <v>#N/A</v>
      </c>
      <c r="N157" s="240" t="e">
        <f>IF(ISNUMBER(Regressions!O167),ROUND(Regressions!O167, 1), NA())</f>
        <v>#N/A</v>
      </c>
      <c r="O157" s="349" t="e">
        <f>IF(ISNUMBER(Regressions!Q167),ROUND(Regressions!Q167, 1), NA())</f>
        <v>#N/A</v>
      </c>
      <c r="P157" s="347" t="e">
        <f>IF(ISNUMBER(Regressions!R167),ROUND(Regressions!R167, 1), NA())</f>
        <v>#N/A</v>
      </c>
      <c r="Q157" s="218" t="e">
        <f>IF(ISNUMBER(Regressions!S167),ROUND(Regressions!S167, 1), NA())</f>
        <v>#N/A</v>
      </c>
      <c r="R157" s="348" t="e">
        <f>IF(ISNUMBER(Regressions!T167),ROUND(Regressions!T167, 1), NA())</f>
        <v>#N/A</v>
      </c>
      <c r="S157" s="240" t="e">
        <f>IF(ISNUMBER(Regressions!U167),ROUND(Regressions!U167, 1), NA())</f>
        <v>#N/A</v>
      </c>
    </row>
    <row xmlns:x14ac="http://schemas.microsoft.com/office/spreadsheetml/2009/9/ac" r="158" hidden="true" x14ac:dyDescent="0.2">
      <c r="A158" s="344" t="str">
        <f>IF(ISBLANK(Regressions!A168), " ", Regressions!A168)</f>
        <v>Russian Federation</v>
      </c>
      <c r="B158" s="345">
        <f>IF(ISBLANK(Regressions!B168), " ", Regressions!B168)</f>
        <v>2030</v>
      </c>
      <c r="C158" s="350" t="str">
        <f>IF(ISBLANK(Regressions!C168), " ", Regressions!C168)</f>
        <v>Primary</v>
      </c>
      <c r="D158" s="346" t="str">
        <f>IF(ISBLANK(Regressions!D168), " ", Regressions!D168)</f>
        <v> </v>
      </c>
      <c r="E158" s="217" t="e">
        <f>IF(ISNUMBER(Regressions!E168),ROUND(Regressions!E168, 1), NA())</f>
        <v>#N/A</v>
      </c>
      <c r="F158" s="347" t="e">
        <f>IF(ISNUMBER(Regressions!F168),ROUND(Regressions!F168, 1), NA())</f>
        <v>#N/A</v>
      </c>
      <c r="G158" s="239" t="e">
        <f>IF(ISNUMBER(Regressions!G168),ROUND(Regressions!G168, 1), NA())</f>
        <v>#N/A</v>
      </c>
      <c r="H158" s="348" t="e">
        <f>IF(ISNUMBER(Regressions!H168),ROUND(Regressions!H168, 1), NA())</f>
        <v>#N/A</v>
      </c>
      <c r="I158" s="240" t="e">
        <f>IF(ISNUMBER(Regressions!I168),ROUND(Regressions!I168, 1), NA())</f>
        <v>#N/A</v>
      </c>
      <c r="J158" s="349" t="e">
        <f>IF(ISNUMBER(Regressions!K168),ROUND(Regressions!K168, 1), NA())</f>
        <v>#N/A</v>
      </c>
      <c r="K158" s="347" t="e">
        <f>IF(ISNUMBER(Regressions!L168),ROUND(Regressions!L168, 1), NA())</f>
        <v>#N/A</v>
      </c>
      <c r="L158" s="241" t="e">
        <f>IF(ISNUMBER(Regressions!M168),ROUND(Regressions!M168, 1), NA())</f>
        <v>#N/A</v>
      </c>
      <c r="M158" s="348" t="e">
        <f>IF(ISNUMBER(Regressions!N168),ROUND(Regressions!N168, 1), NA())</f>
        <v>#N/A</v>
      </c>
      <c r="N158" s="240" t="e">
        <f>IF(ISNUMBER(Regressions!O168),ROUND(Regressions!O168, 1), NA())</f>
        <v>#N/A</v>
      </c>
      <c r="O158" s="349" t="e">
        <f>IF(ISNUMBER(Regressions!Q168),ROUND(Regressions!Q168, 1), NA())</f>
        <v>#N/A</v>
      </c>
      <c r="P158" s="347" t="e">
        <f>IF(ISNUMBER(Regressions!R168),ROUND(Regressions!R168, 1), NA())</f>
        <v>#N/A</v>
      </c>
      <c r="Q158" s="218" t="e">
        <f>IF(ISNUMBER(Regressions!S168),ROUND(Regressions!S168, 1), NA())</f>
        <v>#N/A</v>
      </c>
      <c r="R158" s="348" t="e">
        <f>IF(ISNUMBER(Regressions!T168),ROUND(Regressions!T168, 1), NA())</f>
        <v>#N/A</v>
      </c>
      <c r="S158" s="240" t="e">
        <f>IF(ISNUMBER(Regressions!U168),ROUND(Regressions!U168, 1), NA())</f>
        <v>#N/A</v>
      </c>
    </row>
    <row xmlns:x14ac="http://schemas.microsoft.com/office/spreadsheetml/2009/9/ac" r="159" x14ac:dyDescent="0.2">
      <c r="A159" s="344" t="str">
        <f>IF(ISBLANK(Regressions!A169), " ", Regressions!A169)</f>
        <v>Russian Federation</v>
      </c>
      <c r="B159" s="345">
        <f>IF(ISBLANK(Regressions!B169), " ", Regressions!B169)</f>
        <v>2000</v>
      </c>
      <c r="C159" s="350" t="str">
        <f>IF(ISBLANK(Regressions!C169), " ", Regressions!C169)</f>
        <v>Secondary</v>
      </c>
      <c r="D159" s="346">
        <f>IF(ISBLANK(Regressions!D169), " ", Regressions!D169)</f>
        <v>17286646</v>
      </c>
      <c r="E159" s="217" t="e">
        <f>IF(ISNUMBER(Regressions!E169),ROUND(Regressions!E169, 1), NA())</f>
        <v>#N/A</v>
      </c>
      <c r="F159" s="347" t="e">
        <f>IF(ISNUMBER(Regressions!F169),ROUND(Regressions!F169, 1), NA())</f>
        <v>#N/A</v>
      </c>
      <c r="G159" s="239" t="e">
        <f>IF(ISNUMBER(Regressions!G169),ROUND(Regressions!G169, 1), NA())</f>
        <v>#N/A</v>
      </c>
      <c r="H159" s="348" t="e">
        <f>IF(ISNUMBER(Regressions!H169),ROUND(Regressions!H169, 1), NA())</f>
        <v>#N/A</v>
      </c>
      <c r="I159" s="240" t="e">
        <f>IF(ISNUMBER(Regressions!I169),ROUND(Regressions!I169, 1), NA())</f>
        <v>#N/A</v>
      </c>
      <c r="J159" s="349" t="e">
        <f>IF(ISNUMBER(Regressions!K169),ROUND(Regressions!K169, 1), NA())</f>
        <v>#N/A</v>
      </c>
      <c r="K159" s="347" t="e">
        <f>IF(ISNUMBER(Regressions!L169),ROUND(Regressions!L169, 1), NA())</f>
        <v>#N/A</v>
      </c>
      <c r="L159" s="241" t="e">
        <f>IF(ISNUMBER(Regressions!M169),ROUND(Regressions!M169, 1), NA())</f>
        <v>#N/A</v>
      </c>
      <c r="M159" s="348" t="e">
        <f>IF(ISNUMBER(Regressions!N169),ROUND(Regressions!N169, 1), NA())</f>
        <v>#N/A</v>
      </c>
      <c r="N159" s="240" t="e">
        <f>IF(ISNUMBER(Regressions!O169),ROUND(Regressions!O169, 1), NA())</f>
        <v>#N/A</v>
      </c>
      <c r="O159" s="349" t="e">
        <f>IF(ISNUMBER(Regressions!Q169),ROUND(Regressions!Q169, 1), NA())</f>
        <v>#N/A</v>
      </c>
      <c r="P159" s="347" t="e">
        <f>IF(ISNUMBER(Regressions!R169),ROUND(Regressions!R169, 1), NA())</f>
        <v>#N/A</v>
      </c>
      <c r="Q159" s="218" t="e">
        <f>IF(ISNUMBER(Regressions!S169),ROUND(Regressions!S169, 1), NA())</f>
        <v>#N/A</v>
      </c>
      <c r="R159" s="348" t="e">
        <f>IF(ISNUMBER(Regressions!T169),ROUND(Regressions!T169, 1), NA())</f>
        <v>#N/A</v>
      </c>
      <c r="S159" s="240" t="e">
        <f>IF(ISNUMBER(Regressions!U169),ROUND(Regressions!U169, 1), NA())</f>
        <v>#N/A</v>
      </c>
    </row>
    <row xmlns:x14ac="http://schemas.microsoft.com/office/spreadsheetml/2009/9/ac" r="160" x14ac:dyDescent="0.2">
      <c r="A160" s="344" t="str">
        <f>IF(ISBLANK(Regressions!A170), " ", Regressions!A170)</f>
        <v>Russian Federation</v>
      </c>
      <c r="B160" s="345">
        <f>IF(ISBLANK(Regressions!B170), " ", Regressions!B170)</f>
        <v>2001</v>
      </c>
      <c r="C160" s="350" t="str">
        <f>IF(ISBLANK(Regressions!C170), " ", Regressions!C170)</f>
        <v>Secondary</v>
      </c>
      <c r="D160" s="346">
        <f>IF(ISBLANK(Regressions!D170), " ", Regressions!D170)</f>
        <v>16807902</v>
      </c>
      <c r="E160" s="217" t="e">
        <f>IF(ISNUMBER(Regressions!E170),ROUND(Regressions!E170, 1), NA())</f>
        <v>#N/A</v>
      </c>
      <c r="F160" s="347" t="e">
        <f>IF(ISNUMBER(Regressions!F170),ROUND(Regressions!F170, 1), NA())</f>
        <v>#N/A</v>
      </c>
      <c r="G160" s="239" t="e">
        <f>IF(ISNUMBER(Regressions!G170),ROUND(Regressions!G170, 1), NA())</f>
        <v>#N/A</v>
      </c>
      <c r="H160" s="348" t="e">
        <f>IF(ISNUMBER(Regressions!H170),ROUND(Regressions!H170, 1), NA())</f>
        <v>#N/A</v>
      </c>
      <c r="I160" s="240" t="e">
        <f>IF(ISNUMBER(Regressions!I170),ROUND(Regressions!I170, 1), NA())</f>
        <v>#N/A</v>
      </c>
      <c r="J160" s="349" t="e">
        <f>IF(ISNUMBER(Regressions!K170),ROUND(Regressions!K170, 1), NA())</f>
        <v>#N/A</v>
      </c>
      <c r="K160" s="347" t="e">
        <f>IF(ISNUMBER(Regressions!L170),ROUND(Regressions!L170, 1), NA())</f>
        <v>#N/A</v>
      </c>
      <c r="L160" s="241" t="e">
        <f>IF(ISNUMBER(Regressions!M170),ROUND(Regressions!M170, 1), NA())</f>
        <v>#N/A</v>
      </c>
      <c r="M160" s="348" t="e">
        <f>IF(ISNUMBER(Regressions!N170),ROUND(Regressions!N170, 1), NA())</f>
        <v>#N/A</v>
      </c>
      <c r="N160" s="240" t="e">
        <f>IF(ISNUMBER(Regressions!O170),ROUND(Regressions!O170, 1), NA())</f>
        <v>#N/A</v>
      </c>
      <c r="O160" s="349" t="e">
        <f>IF(ISNUMBER(Regressions!Q170),ROUND(Regressions!Q170, 1), NA())</f>
        <v>#N/A</v>
      </c>
      <c r="P160" s="347" t="e">
        <f>IF(ISNUMBER(Regressions!R170),ROUND(Regressions!R170, 1), NA())</f>
        <v>#N/A</v>
      </c>
      <c r="Q160" s="218" t="e">
        <f>IF(ISNUMBER(Regressions!S170),ROUND(Regressions!S170, 1), NA())</f>
        <v>#N/A</v>
      </c>
      <c r="R160" s="348" t="e">
        <f>IF(ISNUMBER(Regressions!T170),ROUND(Regressions!T170, 1), NA())</f>
        <v>#N/A</v>
      </c>
      <c r="S160" s="240" t="e">
        <f>IF(ISNUMBER(Regressions!U170),ROUND(Regressions!U170, 1), NA())</f>
        <v>#N/A</v>
      </c>
    </row>
    <row xmlns:x14ac="http://schemas.microsoft.com/office/spreadsheetml/2009/9/ac" r="161" x14ac:dyDescent="0.2">
      <c r="A161" s="344" t="str">
        <f>IF(ISBLANK(Regressions!A171), " ", Regressions!A171)</f>
        <v>Russian Federation</v>
      </c>
      <c r="B161" s="345">
        <f>IF(ISBLANK(Regressions!B171), " ", Regressions!B171)</f>
        <v>2002</v>
      </c>
      <c r="C161" s="350" t="str">
        <f>IF(ISBLANK(Regressions!C171), " ", Regressions!C171)</f>
        <v>Secondary</v>
      </c>
      <c r="D161" s="346">
        <f>IF(ISBLANK(Regressions!D171), " ", Regressions!D171)</f>
        <v>16155300</v>
      </c>
      <c r="E161" s="217" t="e">
        <f>IF(ISNUMBER(Regressions!E171),ROUND(Regressions!E171, 1), NA())</f>
        <v>#N/A</v>
      </c>
      <c r="F161" s="347" t="e">
        <f>IF(ISNUMBER(Regressions!F171),ROUND(Regressions!F171, 1), NA())</f>
        <v>#N/A</v>
      </c>
      <c r="G161" s="239" t="e">
        <f>IF(ISNUMBER(Regressions!G171),ROUND(Regressions!G171, 1), NA())</f>
        <v>#N/A</v>
      </c>
      <c r="H161" s="348" t="e">
        <f>IF(ISNUMBER(Regressions!H171),ROUND(Regressions!H171, 1), NA())</f>
        <v>#N/A</v>
      </c>
      <c r="I161" s="240" t="e">
        <f>IF(ISNUMBER(Regressions!I171),ROUND(Regressions!I171, 1), NA())</f>
        <v>#N/A</v>
      </c>
      <c r="J161" s="349" t="e">
        <f>IF(ISNUMBER(Regressions!K171),ROUND(Regressions!K171, 1), NA())</f>
        <v>#N/A</v>
      </c>
      <c r="K161" s="347" t="e">
        <f>IF(ISNUMBER(Regressions!L171),ROUND(Regressions!L171, 1), NA())</f>
        <v>#N/A</v>
      </c>
      <c r="L161" s="241" t="e">
        <f>IF(ISNUMBER(Regressions!M171),ROUND(Regressions!M171, 1), NA())</f>
        <v>#N/A</v>
      </c>
      <c r="M161" s="348" t="e">
        <f>IF(ISNUMBER(Regressions!N171),ROUND(Regressions!N171, 1), NA())</f>
        <v>#N/A</v>
      </c>
      <c r="N161" s="240" t="e">
        <f>IF(ISNUMBER(Regressions!O171),ROUND(Regressions!O171, 1), NA())</f>
        <v>#N/A</v>
      </c>
      <c r="O161" s="349" t="e">
        <f>IF(ISNUMBER(Regressions!Q171),ROUND(Regressions!Q171, 1), NA())</f>
        <v>#N/A</v>
      </c>
      <c r="P161" s="347" t="e">
        <f>IF(ISNUMBER(Regressions!R171),ROUND(Regressions!R171, 1), NA())</f>
        <v>#N/A</v>
      </c>
      <c r="Q161" s="218" t="e">
        <f>IF(ISNUMBER(Regressions!S171),ROUND(Regressions!S171, 1), NA())</f>
        <v>#N/A</v>
      </c>
      <c r="R161" s="348" t="e">
        <f>IF(ISNUMBER(Regressions!T171),ROUND(Regressions!T171, 1), NA())</f>
        <v>#N/A</v>
      </c>
      <c r="S161" s="240" t="e">
        <f>IF(ISNUMBER(Regressions!U171),ROUND(Regressions!U171, 1), NA())</f>
        <v>#N/A</v>
      </c>
    </row>
    <row xmlns:x14ac="http://schemas.microsoft.com/office/spreadsheetml/2009/9/ac" r="162" x14ac:dyDescent="0.2">
      <c r="A162" s="344" t="str">
        <f>IF(ISBLANK(Regressions!A172), " ", Regressions!A172)</f>
        <v>Russian Federation</v>
      </c>
      <c r="B162" s="345">
        <f>IF(ISBLANK(Regressions!B172), " ", Regressions!B172)</f>
        <v>2003</v>
      </c>
      <c r="C162" s="350" t="str">
        <f>IF(ISBLANK(Regressions!C172), " ", Regressions!C172)</f>
        <v>Secondary</v>
      </c>
      <c r="D162" s="346">
        <f>IF(ISBLANK(Regressions!D172), " ", Regressions!D172)</f>
        <v>15400360</v>
      </c>
      <c r="E162" s="217" t="e">
        <f>IF(ISNUMBER(Regressions!E172),ROUND(Regressions!E172, 1), NA())</f>
        <v>#N/A</v>
      </c>
      <c r="F162" s="347" t="e">
        <f>IF(ISNUMBER(Regressions!F172),ROUND(Regressions!F172, 1), NA())</f>
        <v>#N/A</v>
      </c>
      <c r="G162" s="239" t="e">
        <f>IF(ISNUMBER(Regressions!G172),ROUND(Regressions!G172, 1), NA())</f>
        <v>#N/A</v>
      </c>
      <c r="H162" s="348" t="e">
        <f>IF(ISNUMBER(Regressions!H172),ROUND(Regressions!H172, 1), NA())</f>
        <v>#N/A</v>
      </c>
      <c r="I162" s="240" t="e">
        <f>IF(ISNUMBER(Regressions!I172),ROUND(Regressions!I172, 1), NA())</f>
        <v>#N/A</v>
      </c>
      <c r="J162" s="349" t="e">
        <f>IF(ISNUMBER(Regressions!K172),ROUND(Regressions!K172, 1), NA())</f>
        <v>#N/A</v>
      </c>
      <c r="K162" s="347" t="e">
        <f>IF(ISNUMBER(Regressions!L172),ROUND(Regressions!L172, 1), NA())</f>
        <v>#N/A</v>
      </c>
      <c r="L162" s="241" t="e">
        <f>IF(ISNUMBER(Regressions!M172),ROUND(Regressions!M172, 1), NA())</f>
        <v>#N/A</v>
      </c>
      <c r="M162" s="348" t="e">
        <f>IF(ISNUMBER(Regressions!N172),ROUND(Regressions!N172, 1), NA())</f>
        <v>#N/A</v>
      </c>
      <c r="N162" s="240" t="e">
        <f>IF(ISNUMBER(Regressions!O172),ROUND(Regressions!O172, 1), NA())</f>
        <v>#N/A</v>
      </c>
      <c r="O162" s="349" t="e">
        <f>IF(ISNUMBER(Regressions!Q172),ROUND(Regressions!Q172, 1), NA())</f>
        <v>#N/A</v>
      </c>
      <c r="P162" s="347" t="e">
        <f>IF(ISNUMBER(Regressions!R172),ROUND(Regressions!R172, 1), NA())</f>
        <v>#N/A</v>
      </c>
      <c r="Q162" s="218" t="e">
        <f>IF(ISNUMBER(Regressions!S172),ROUND(Regressions!S172, 1), NA())</f>
        <v>#N/A</v>
      </c>
      <c r="R162" s="348" t="e">
        <f>IF(ISNUMBER(Regressions!T172),ROUND(Regressions!T172, 1), NA())</f>
        <v>#N/A</v>
      </c>
      <c r="S162" s="240" t="e">
        <f>IF(ISNUMBER(Regressions!U172),ROUND(Regressions!U172, 1), NA())</f>
        <v>#N/A</v>
      </c>
    </row>
    <row xmlns:x14ac="http://schemas.microsoft.com/office/spreadsheetml/2009/9/ac" r="163" x14ac:dyDescent="0.2">
      <c r="A163" s="344" t="str">
        <f>IF(ISBLANK(Regressions!A173), " ", Regressions!A173)</f>
        <v>Russian Federation</v>
      </c>
      <c r="B163" s="345">
        <f>IF(ISBLANK(Regressions!B173), " ", Regressions!B173)</f>
        <v>2004</v>
      </c>
      <c r="C163" s="350" t="str">
        <f>IF(ISBLANK(Regressions!C173), " ", Regressions!C173)</f>
        <v>Secondary</v>
      </c>
      <c r="D163" s="346">
        <f>IF(ISBLANK(Regressions!D173), " ", Regressions!D173)</f>
        <v>15444162</v>
      </c>
      <c r="E163" s="217" t="e">
        <f>IF(ISNUMBER(Regressions!E173),ROUND(Regressions!E173, 1), NA())</f>
        <v>#N/A</v>
      </c>
      <c r="F163" s="347" t="e">
        <f>IF(ISNUMBER(Regressions!F173),ROUND(Regressions!F173, 1), NA())</f>
        <v>#N/A</v>
      </c>
      <c r="G163" s="239" t="e">
        <f>IF(ISNUMBER(Regressions!G173),ROUND(Regressions!G173, 1), NA())</f>
        <v>#N/A</v>
      </c>
      <c r="H163" s="348" t="e">
        <f>IF(ISNUMBER(Regressions!H173),ROUND(Regressions!H173, 1), NA())</f>
        <v>#N/A</v>
      </c>
      <c r="I163" s="240" t="e">
        <f>IF(ISNUMBER(Regressions!I173),ROUND(Regressions!I173, 1), NA())</f>
        <v>#N/A</v>
      </c>
      <c r="J163" s="349" t="e">
        <f>IF(ISNUMBER(Regressions!K173),ROUND(Regressions!K173, 1), NA())</f>
        <v>#N/A</v>
      </c>
      <c r="K163" s="347" t="e">
        <f>IF(ISNUMBER(Regressions!L173),ROUND(Regressions!L173, 1), NA())</f>
        <v>#N/A</v>
      </c>
      <c r="L163" s="241" t="e">
        <f>IF(ISNUMBER(Regressions!M173),ROUND(Regressions!M173, 1), NA())</f>
        <v>#N/A</v>
      </c>
      <c r="M163" s="348" t="e">
        <f>IF(ISNUMBER(Regressions!N173),ROUND(Regressions!N173, 1), NA())</f>
        <v>#N/A</v>
      </c>
      <c r="N163" s="240" t="e">
        <f>IF(ISNUMBER(Regressions!O173),ROUND(Regressions!O173, 1), NA())</f>
        <v>#N/A</v>
      </c>
      <c r="O163" s="349" t="e">
        <f>IF(ISNUMBER(Regressions!Q173),ROUND(Regressions!Q173, 1), NA())</f>
        <v>#N/A</v>
      </c>
      <c r="P163" s="347" t="e">
        <f>IF(ISNUMBER(Regressions!R173),ROUND(Regressions!R173, 1), NA())</f>
        <v>#N/A</v>
      </c>
      <c r="Q163" s="218" t="e">
        <f>IF(ISNUMBER(Regressions!S173),ROUND(Regressions!S173, 1), NA())</f>
        <v>#N/A</v>
      </c>
      <c r="R163" s="348" t="e">
        <f>IF(ISNUMBER(Regressions!T173),ROUND(Regressions!T173, 1), NA())</f>
        <v>#N/A</v>
      </c>
      <c r="S163" s="240" t="e">
        <f>IF(ISNUMBER(Regressions!U173),ROUND(Regressions!U173, 1), NA())</f>
        <v>#N/A</v>
      </c>
    </row>
    <row xmlns:x14ac="http://schemas.microsoft.com/office/spreadsheetml/2009/9/ac" r="164" x14ac:dyDescent="0.2">
      <c r="A164" s="344" t="str">
        <f>IF(ISBLANK(Regressions!A174), " ", Regressions!A174)</f>
        <v>Russian Federation</v>
      </c>
      <c r="B164" s="345">
        <f>IF(ISBLANK(Regressions!B174), " ", Regressions!B174)</f>
        <v>2005</v>
      </c>
      <c r="C164" s="350" t="str">
        <f>IF(ISBLANK(Regressions!C174), " ", Regressions!C174)</f>
        <v>Secondary</v>
      </c>
      <c r="D164" s="346">
        <f>IF(ISBLANK(Regressions!D174), " ", Regressions!D174)</f>
        <v>14398454</v>
      </c>
      <c r="E164" s="217" t="e">
        <f>IF(ISNUMBER(Regressions!E174),ROUND(Regressions!E174, 1), NA())</f>
        <v>#N/A</v>
      </c>
      <c r="F164" s="347" t="e">
        <f>IF(ISNUMBER(Regressions!F174),ROUND(Regressions!F174, 1), NA())</f>
        <v>#N/A</v>
      </c>
      <c r="G164" s="239" t="e">
        <f>IF(ISNUMBER(Regressions!G174),ROUND(Regressions!G174, 1), NA())</f>
        <v>#N/A</v>
      </c>
      <c r="H164" s="348" t="e">
        <f>IF(ISNUMBER(Regressions!H174),ROUND(Regressions!H174, 1), NA())</f>
        <v>#N/A</v>
      </c>
      <c r="I164" s="240" t="e">
        <f>IF(ISNUMBER(Regressions!I174),ROUND(Regressions!I174, 1), NA())</f>
        <v>#N/A</v>
      </c>
      <c r="J164" s="349" t="e">
        <f>IF(ISNUMBER(Regressions!K174),ROUND(Regressions!K174, 1), NA())</f>
        <v>#N/A</v>
      </c>
      <c r="K164" s="347" t="e">
        <f>IF(ISNUMBER(Regressions!L174),ROUND(Regressions!L174, 1), NA())</f>
        <v>#N/A</v>
      </c>
      <c r="L164" s="241" t="e">
        <f>IF(ISNUMBER(Regressions!M174),ROUND(Regressions!M174, 1), NA())</f>
        <v>#N/A</v>
      </c>
      <c r="M164" s="348" t="e">
        <f>IF(ISNUMBER(Regressions!N174),ROUND(Regressions!N174, 1), NA())</f>
        <v>#N/A</v>
      </c>
      <c r="N164" s="240" t="e">
        <f>IF(ISNUMBER(Regressions!O174),ROUND(Regressions!O174, 1), NA())</f>
        <v>#N/A</v>
      </c>
      <c r="O164" s="349" t="e">
        <f>IF(ISNUMBER(Regressions!Q174),ROUND(Regressions!Q174, 1), NA())</f>
        <v>#N/A</v>
      </c>
      <c r="P164" s="347" t="e">
        <f>IF(ISNUMBER(Regressions!R174),ROUND(Regressions!R174, 1), NA())</f>
        <v>#N/A</v>
      </c>
      <c r="Q164" s="218" t="e">
        <f>IF(ISNUMBER(Regressions!S174),ROUND(Regressions!S174, 1), NA())</f>
        <v>#N/A</v>
      </c>
      <c r="R164" s="348" t="e">
        <f>IF(ISNUMBER(Regressions!T174),ROUND(Regressions!T174, 1), NA())</f>
        <v>#N/A</v>
      </c>
      <c r="S164" s="240" t="e">
        <f>IF(ISNUMBER(Regressions!U174),ROUND(Regressions!U174, 1), NA())</f>
        <v>#N/A</v>
      </c>
    </row>
    <row xmlns:x14ac="http://schemas.microsoft.com/office/spreadsheetml/2009/9/ac" r="165" x14ac:dyDescent="0.2">
      <c r="A165" s="344" t="str">
        <f>IF(ISBLANK(Regressions!A175), " ", Regressions!A175)</f>
        <v>Russian Federation</v>
      </c>
      <c r="B165" s="345">
        <f>IF(ISBLANK(Regressions!B175), " ", Regressions!B175)</f>
        <v>2006</v>
      </c>
      <c r="C165" s="350" t="str">
        <f>IF(ISBLANK(Regressions!C175), " ", Regressions!C175)</f>
        <v>Secondary</v>
      </c>
      <c r="D165" s="346">
        <f>IF(ISBLANK(Regressions!D175), " ", Regressions!D175)</f>
        <v>13409735</v>
      </c>
      <c r="E165" s="217" t="e">
        <f>IF(ISNUMBER(Regressions!E175),ROUND(Regressions!E175, 1), NA())</f>
        <v>#N/A</v>
      </c>
      <c r="F165" s="347" t="e">
        <f>IF(ISNUMBER(Regressions!F175),ROUND(Regressions!F175, 1), NA())</f>
        <v>#N/A</v>
      </c>
      <c r="G165" s="239" t="e">
        <f>IF(ISNUMBER(Regressions!G175),ROUND(Regressions!G175, 1), NA())</f>
        <v>#N/A</v>
      </c>
      <c r="H165" s="348" t="e">
        <f>IF(ISNUMBER(Regressions!H175),ROUND(Regressions!H175, 1), NA())</f>
        <v>#N/A</v>
      </c>
      <c r="I165" s="240" t="e">
        <f>IF(ISNUMBER(Regressions!I175),ROUND(Regressions!I175, 1), NA())</f>
        <v>#N/A</v>
      </c>
      <c r="J165" s="349" t="e">
        <f>IF(ISNUMBER(Regressions!K175),ROUND(Regressions!K175, 1), NA())</f>
        <v>#N/A</v>
      </c>
      <c r="K165" s="347" t="e">
        <f>IF(ISNUMBER(Regressions!L175),ROUND(Regressions!L175, 1), NA())</f>
        <v>#N/A</v>
      </c>
      <c r="L165" s="241" t="e">
        <f>IF(ISNUMBER(Regressions!M175),ROUND(Regressions!M175, 1), NA())</f>
        <v>#N/A</v>
      </c>
      <c r="M165" s="348" t="e">
        <f>IF(ISNUMBER(Regressions!N175),ROUND(Regressions!N175, 1), NA())</f>
        <v>#N/A</v>
      </c>
      <c r="N165" s="240" t="e">
        <f>IF(ISNUMBER(Regressions!O175),ROUND(Regressions!O175, 1), NA())</f>
        <v>#N/A</v>
      </c>
      <c r="O165" s="349" t="e">
        <f>IF(ISNUMBER(Regressions!Q175),ROUND(Regressions!Q175, 1), NA())</f>
        <v>#N/A</v>
      </c>
      <c r="P165" s="347" t="e">
        <f>IF(ISNUMBER(Regressions!R175),ROUND(Regressions!R175, 1), NA())</f>
        <v>#N/A</v>
      </c>
      <c r="Q165" s="218" t="e">
        <f>IF(ISNUMBER(Regressions!S175),ROUND(Regressions!S175, 1), NA())</f>
        <v>#N/A</v>
      </c>
      <c r="R165" s="348" t="e">
        <f>IF(ISNUMBER(Regressions!T175),ROUND(Regressions!T175, 1), NA())</f>
        <v>#N/A</v>
      </c>
      <c r="S165" s="240" t="e">
        <f>IF(ISNUMBER(Regressions!U175),ROUND(Regressions!U175, 1), NA())</f>
        <v>#N/A</v>
      </c>
    </row>
    <row xmlns:x14ac="http://schemas.microsoft.com/office/spreadsheetml/2009/9/ac" r="166" x14ac:dyDescent="0.2">
      <c r="A166" s="344" t="str">
        <f>IF(ISBLANK(Regressions!A176), " ", Regressions!A176)</f>
        <v>Russian Federation</v>
      </c>
      <c r="B166" s="345">
        <f>IF(ISBLANK(Regressions!B176), " ", Regressions!B176)</f>
        <v>2007</v>
      </c>
      <c r="C166" s="350" t="str">
        <f>IF(ISBLANK(Regressions!C176), " ", Regressions!C176)</f>
        <v>Secondary</v>
      </c>
      <c r="D166" s="346">
        <f>IF(ISBLANK(Regressions!D176), " ", Regressions!D176)</f>
        <v>12530033</v>
      </c>
      <c r="E166" s="217" t="e">
        <f>IF(ISNUMBER(Regressions!E176),ROUND(Regressions!E176, 1), NA())</f>
        <v>#N/A</v>
      </c>
      <c r="F166" s="347" t="e">
        <f>IF(ISNUMBER(Regressions!F176),ROUND(Regressions!F176, 1), NA())</f>
        <v>#N/A</v>
      </c>
      <c r="G166" s="239" t="e">
        <f>IF(ISNUMBER(Regressions!G176),ROUND(Regressions!G176, 1), NA())</f>
        <v>#N/A</v>
      </c>
      <c r="H166" s="348" t="e">
        <f>IF(ISNUMBER(Regressions!H176),ROUND(Regressions!H176, 1), NA())</f>
        <v>#N/A</v>
      </c>
      <c r="I166" s="240" t="e">
        <f>IF(ISNUMBER(Regressions!I176),ROUND(Regressions!I176, 1), NA())</f>
        <v>#N/A</v>
      </c>
      <c r="J166" s="349" t="e">
        <f>IF(ISNUMBER(Regressions!K176),ROUND(Regressions!K176, 1), NA())</f>
        <v>#N/A</v>
      </c>
      <c r="K166" s="347" t="e">
        <f>IF(ISNUMBER(Regressions!L176),ROUND(Regressions!L176, 1), NA())</f>
        <v>#N/A</v>
      </c>
      <c r="L166" s="241" t="e">
        <f>IF(ISNUMBER(Regressions!M176),ROUND(Regressions!M176, 1), NA())</f>
        <v>#N/A</v>
      </c>
      <c r="M166" s="348" t="e">
        <f>IF(ISNUMBER(Regressions!N176),ROUND(Regressions!N176, 1), NA())</f>
        <v>#N/A</v>
      </c>
      <c r="N166" s="240" t="e">
        <f>IF(ISNUMBER(Regressions!O176),ROUND(Regressions!O176, 1), NA())</f>
        <v>#N/A</v>
      </c>
      <c r="O166" s="349" t="e">
        <f>IF(ISNUMBER(Regressions!Q176),ROUND(Regressions!Q176, 1), NA())</f>
        <v>#N/A</v>
      </c>
      <c r="P166" s="347" t="e">
        <f>IF(ISNUMBER(Regressions!R176),ROUND(Regressions!R176, 1), NA())</f>
        <v>#N/A</v>
      </c>
      <c r="Q166" s="218" t="e">
        <f>IF(ISNUMBER(Regressions!S176),ROUND(Regressions!S176, 1), NA())</f>
        <v>#N/A</v>
      </c>
      <c r="R166" s="348" t="e">
        <f>IF(ISNUMBER(Regressions!T176),ROUND(Regressions!T176, 1), NA())</f>
        <v>#N/A</v>
      </c>
      <c r="S166" s="240" t="e">
        <f>IF(ISNUMBER(Regressions!U176),ROUND(Regressions!U176, 1), NA())</f>
        <v>#N/A</v>
      </c>
    </row>
    <row xmlns:x14ac="http://schemas.microsoft.com/office/spreadsheetml/2009/9/ac" r="167" x14ac:dyDescent="0.2">
      <c r="A167" s="344" t="str">
        <f>IF(ISBLANK(Regressions!A177), " ", Regressions!A177)</f>
        <v>Russian Federation</v>
      </c>
      <c r="B167" s="345">
        <f>IF(ISBLANK(Regressions!B177), " ", Regressions!B177)</f>
        <v>2008</v>
      </c>
      <c r="C167" s="350" t="str">
        <f>IF(ISBLANK(Regressions!C177), " ", Regressions!C177)</f>
        <v>Secondary</v>
      </c>
      <c r="D167" s="346">
        <f>IF(ISBLANK(Regressions!D177), " ", Regressions!D177)</f>
        <v>11638390</v>
      </c>
      <c r="E167" s="217" t="e">
        <f>IF(ISNUMBER(Regressions!E177),ROUND(Regressions!E177, 1), NA())</f>
        <v>#N/A</v>
      </c>
      <c r="F167" s="347" t="e">
        <f>IF(ISNUMBER(Regressions!F177),ROUND(Regressions!F177, 1), NA())</f>
        <v>#N/A</v>
      </c>
      <c r="G167" s="239" t="e">
        <f>IF(ISNUMBER(Regressions!G177),ROUND(Regressions!G177, 1), NA())</f>
        <v>#N/A</v>
      </c>
      <c r="H167" s="348" t="e">
        <f>IF(ISNUMBER(Regressions!H177),ROUND(Regressions!H177, 1), NA())</f>
        <v>#N/A</v>
      </c>
      <c r="I167" s="240" t="e">
        <f>IF(ISNUMBER(Regressions!I177),ROUND(Regressions!I177, 1), NA())</f>
        <v>#N/A</v>
      </c>
      <c r="J167" s="349" t="e">
        <f>IF(ISNUMBER(Regressions!K177),ROUND(Regressions!K177, 1), NA())</f>
        <v>#N/A</v>
      </c>
      <c r="K167" s="347" t="e">
        <f>IF(ISNUMBER(Regressions!L177),ROUND(Regressions!L177, 1), NA())</f>
        <v>#N/A</v>
      </c>
      <c r="L167" s="241" t="e">
        <f>IF(ISNUMBER(Regressions!M177),ROUND(Regressions!M177, 1), NA())</f>
        <v>#N/A</v>
      </c>
      <c r="M167" s="348" t="e">
        <f>IF(ISNUMBER(Regressions!N177),ROUND(Regressions!N177, 1), NA())</f>
        <v>#N/A</v>
      </c>
      <c r="N167" s="240" t="e">
        <f>IF(ISNUMBER(Regressions!O177),ROUND(Regressions!O177, 1), NA())</f>
        <v>#N/A</v>
      </c>
      <c r="O167" s="349" t="e">
        <f>IF(ISNUMBER(Regressions!Q177),ROUND(Regressions!Q177, 1), NA())</f>
        <v>#N/A</v>
      </c>
      <c r="P167" s="347" t="e">
        <f>IF(ISNUMBER(Regressions!R177),ROUND(Regressions!R177, 1), NA())</f>
        <v>#N/A</v>
      </c>
      <c r="Q167" s="218" t="e">
        <f>IF(ISNUMBER(Regressions!S177),ROUND(Regressions!S177, 1), NA())</f>
        <v>#N/A</v>
      </c>
      <c r="R167" s="348" t="e">
        <f>IF(ISNUMBER(Regressions!T177),ROUND(Regressions!T177, 1), NA())</f>
        <v>#N/A</v>
      </c>
      <c r="S167" s="240" t="e">
        <f>IF(ISNUMBER(Regressions!U177),ROUND(Regressions!U177, 1), NA())</f>
        <v>#N/A</v>
      </c>
    </row>
    <row xmlns:x14ac="http://schemas.microsoft.com/office/spreadsheetml/2009/9/ac" r="168" x14ac:dyDescent="0.2">
      <c r="A168" s="344" t="str">
        <f>IF(ISBLANK(Regressions!A178), " ", Regressions!A178)</f>
        <v>Russian Federation</v>
      </c>
      <c r="B168" s="345">
        <f>IF(ISBLANK(Regressions!B178), " ", Regressions!B178)</f>
        <v>2009</v>
      </c>
      <c r="C168" s="350" t="str">
        <f>IF(ISBLANK(Regressions!C178), " ", Regressions!C178)</f>
        <v>Secondary</v>
      </c>
      <c r="D168" s="346">
        <f>IF(ISBLANK(Regressions!D178), " ", Regressions!D178)</f>
        <v>10735332</v>
      </c>
      <c r="E168" s="217" t="e">
        <f>IF(ISNUMBER(Regressions!E178),ROUND(Regressions!E178, 1), NA())</f>
        <v>#N/A</v>
      </c>
      <c r="F168" s="347" t="e">
        <f>IF(ISNUMBER(Regressions!F178),ROUND(Regressions!F178, 1), NA())</f>
        <v>#N/A</v>
      </c>
      <c r="G168" s="239" t="e">
        <f>IF(ISNUMBER(Regressions!G178),ROUND(Regressions!G178, 1), NA())</f>
        <v>#N/A</v>
      </c>
      <c r="H168" s="348" t="e">
        <f>IF(ISNUMBER(Regressions!H178),ROUND(Regressions!H178, 1), NA())</f>
        <v>#N/A</v>
      </c>
      <c r="I168" s="240" t="e">
        <f>IF(ISNUMBER(Regressions!I178),ROUND(Regressions!I178, 1), NA())</f>
        <v>#N/A</v>
      </c>
      <c r="J168" s="349" t="e">
        <f>IF(ISNUMBER(Regressions!K178),ROUND(Regressions!K178, 1), NA())</f>
        <v>#N/A</v>
      </c>
      <c r="K168" s="347" t="e">
        <f>IF(ISNUMBER(Regressions!L178),ROUND(Regressions!L178, 1), NA())</f>
        <v>#N/A</v>
      </c>
      <c r="L168" s="241" t="e">
        <f>IF(ISNUMBER(Regressions!M178),ROUND(Regressions!M178, 1), NA())</f>
        <v>#N/A</v>
      </c>
      <c r="M168" s="348" t="e">
        <f>IF(ISNUMBER(Regressions!N178),ROUND(Regressions!N178, 1), NA())</f>
        <v>#N/A</v>
      </c>
      <c r="N168" s="240" t="e">
        <f>IF(ISNUMBER(Regressions!O178),ROUND(Regressions!O178, 1), NA())</f>
        <v>#N/A</v>
      </c>
      <c r="O168" s="349" t="e">
        <f>IF(ISNUMBER(Regressions!Q178),ROUND(Regressions!Q178, 1), NA())</f>
        <v>#N/A</v>
      </c>
      <c r="P168" s="347" t="e">
        <f>IF(ISNUMBER(Regressions!R178),ROUND(Regressions!R178, 1), NA())</f>
        <v>#N/A</v>
      </c>
      <c r="Q168" s="218" t="e">
        <f>IF(ISNUMBER(Regressions!S178),ROUND(Regressions!S178, 1), NA())</f>
        <v>#N/A</v>
      </c>
      <c r="R168" s="348" t="e">
        <f>IF(ISNUMBER(Regressions!T178),ROUND(Regressions!T178, 1), NA())</f>
        <v>#N/A</v>
      </c>
      <c r="S168" s="240" t="e">
        <f>IF(ISNUMBER(Regressions!U178),ROUND(Regressions!U178, 1), NA())</f>
        <v>#N/A</v>
      </c>
    </row>
    <row xmlns:x14ac="http://schemas.microsoft.com/office/spreadsheetml/2009/9/ac" r="169" x14ac:dyDescent="0.2">
      <c r="A169" s="344" t="str">
        <f>IF(ISBLANK(Regressions!A179), " ", Regressions!A179)</f>
        <v>Russian Federation</v>
      </c>
      <c r="B169" s="345">
        <f>IF(ISBLANK(Regressions!B179), " ", Regressions!B179)</f>
        <v>2010</v>
      </c>
      <c r="C169" s="350" t="str">
        <f>IF(ISBLANK(Regressions!C179), " ", Regressions!C179)</f>
        <v>Secondary</v>
      </c>
      <c r="D169" s="346">
        <f>IF(ISBLANK(Regressions!D179), " ", Regressions!D179)</f>
        <v>10190289</v>
      </c>
      <c r="E169" s="217" t="e">
        <f>IF(ISNUMBER(Regressions!E179),ROUND(Regressions!E179, 1), NA())</f>
        <v>#N/A</v>
      </c>
      <c r="F169" s="347" t="e">
        <f>IF(ISNUMBER(Regressions!F179),ROUND(Regressions!F179, 1), NA())</f>
        <v>#N/A</v>
      </c>
      <c r="G169" s="239" t="e">
        <f>IF(ISNUMBER(Regressions!G179),ROUND(Regressions!G179, 1), NA())</f>
        <v>#N/A</v>
      </c>
      <c r="H169" s="348" t="e">
        <f>IF(ISNUMBER(Regressions!H179),ROUND(Regressions!H179, 1), NA())</f>
        <v>#N/A</v>
      </c>
      <c r="I169" s="240" t="e">
        <f>IF(ISNUMBER(Regressions!I179),ROUND(Regressions!I179, 1), NA())</f>
        <v>#N/A</v>
      </c>
      <c r="J169" s="349" t="e">
        <f>IF(ISNUMBER(Regressions!K179),ROUND(Regressions!K179, 1), NA())</f>
        <v>#N/A</v>
      </c>
      <c r="K169" s="347" t="e">
        <f>IF(ISNUMBER(Regressions!L179),ROUND(Regressions!L179, 1), NA())</f>
        <v>#N/A</v>
      </c>
      <c r="L169" s="241" t="e">
        <f>IF(ISNUMBER(Regressions!M179),ROUND(Regressions!M179, 1), NA())</f>
        <v>#N/A</v>
      </c>
      <c r="M169" s="348" t="e">
        <f>IF(ISNUMBER(Regressions!N179),ROUND(Regressions!N179, 1), NA())</f>
        <v>#N/A</v>
      </c>
      <c r="N169" s="240" t="e">
        <f>IF(ISNUMBER(Regressions!O179),ROUND(Regressions!O179, 1), NA())</f>
        <v>#N/A</v>
      </c>
      <c r="O169" s="349" t="e">
        <f>IF(ISNUMBER(Regressions!Q179),ROUND(Regressions!Q179, 1), NA())</f>
        <v>#N/A</v>
      </c>
      <c r="P169" s="347" t="e">
        <f>IF(ISNUMBER(Regressions!R179),ROUND(Regressions!R179, 1), NA())</f>
        <v>#N/A</v>
      </c>
      <c r="Q169" s="218" t="e">
        <f>IF(ISNUMBER(Regressions!S179),ROUND(Regressions!S179, 1), NA())</f>
        <v>#N/A</v>
      </c>
      <c r="R169" s="348" t="e">
        <f>IF(ISNUMBER(Regressions!T179),ROUND(Regressions!T179, 1), NA())</f>
        <v>#N/A</v>
      </c>
      <c r="S169" s="240" t="e">
        <f>IF(ISNUMBER(Regressions!U179),ROUND(Regressions!U179, 1), NA())</f>
        <v>#N/A</v>
      </c>
    </row>
    <row xmlns:x14ac="http://schemas.microsoft.com/office/spreadsheetml/2009/9/ac" r="170" x14ac:dyDescent="0.2">
      <c r="A170" s="344" t="str">
        <f>IF(ISBLANK(Regressions!A180), " ", Regressions!A180)</f>
        <v>Russian Federation</v>
      </c>
      <c r="B170" s="345">
        <f>IF(ISBLANK(Regressions!B180), " ", Regressions!B180)</f>
        <v>2011</v>
      </c>
      <c r="C170" s="350" t="str">
        <f>IF(ISBLANK(Regressions!C180), " ", Regressions!C180)</f>
        <v>Secondary</v>
      </c>
      <c r="D170" s="346">
        <f>IF(ISBLANK(Regressions!D180), " ", Regressions!D180)</f>
        <v>9764521</v>
      </c>
      <c r="E170" s="217" t="e">
        <f>IF(ISNUMBER(Regressions!E180),ROUND(Regressions!E180, 1), NA())</f>
        <v>#N/A</v>
      </c>
      <c r="F170" s="347" t="e">
        <f>IF(ISNUMBER(Regressions!F180),ROUND(Regressions!F180, 1), NA())</f>
        <v>#N/A</v>
      </c>
      <c r="G170" s="239" t="e">
        <f>IF(ISNUMBER(Regressions!G180),ROUND(Regressions!G180, 1), NA())</f>
        <v>#N/A</v>
      </c>
      <c r="H170" s="348" t="e">
        <f>IF(ISNUMBER(Regressions!H180),ROUND(Regressions!H180, 1), NA())</f>
        <v>#N/A</v>
      </c>
      <c r="I170" s="240" t="e">
        <f>IF(ISNUMBER(Regressions!I180),ROUND(Regressions!I180, 1), NA())</f>
        <v>#N/A</v>
      </c>
      <c r="J170" s="349" t="e">
        <f>IF(ISNUMBER(Regressions!K180),ROUND(Regressions!K180, 1), NA())</f>
        <v>#N/A</v>
      </c>
      <c r="K170" s="347" t="e">
        <f>IF(ISNUMBER(Regressions!L180),ROUND(Regressions!L180, 1), NA())</f>
        <v>#N/A</v>
      </c>
      <c r="L170" s="241" t="e">
        <f>IF(ISNUMBER(Regressions!M180),ROUND(Regressions!M180, 1), NA())</f>
        <v>#N/A</v>
      </c>
      <c r="M170" s="348" t="e">
        <f>IF(ISNUMBER(Regressions!N180),ROUND(Regressions!N180, 1), NA())</f>
        <v>#N/A</v>
      </c>
      <c r="N170" s="240" t="e">
        <f>IF(ISNUMBER(Regressions!O180),ROUND(Regressions!O180, 1), NA())</f>
        <v>#N/A</v>
      </c>
      <c r="O170" s="349" t="e">
        <f>IF(ISNUMBER(Regressions!Q180),ROUND(Regressions!Q180, 1), NA())</f>
        <v>#N/A</v>
      </c>
      <c r="P170" s="347" t="e">
        <f>IF(ISNUMBER(Regressions!R180),ROUND(Regressions!R180, 1), NA())</f>
        <v>#N/A</v>
      </c>
      <c r="Q170" s="218" t="e">
        <f>IF(ISNUMBER(Regressions!S180),ROUND(Regressions!S180, 1), NA())</f>
        <v>#N/A</v>
      </c>
      <c r="R170" s="348" t="e">
        <f>IF(ISNUMBER(Regressions!T180),ROUND(Regressions!T180, 1), NA())</f>
        <v>#N/A</v>
      </c>
      <c r="S170" s="240" t="e">
        <f>IF(ISNUMBER(Regressions!U180),ROUND(Regressions!U180, 1), NA())</f>
        <v>#N/A</v>
      </c>
    </row>
    <row xmlns:x14ac="http://schemas.microsoft.com/office/spreadsheetml/2009/9/ac" r="171" x14ac:dyDescent="0.2">
      <c r="A171" s="344" t="str">
        <f>IF(ISBLANK(Regressions!A181), " ", Regressions!A181)</f>
        <v>Russian Federation</v>
      </c>
      <c r="B171" s="345">
        <f>IF(ISBLANK(Regressions!B181), " ", Regressions!B181)</f>
        <v>2012</v>
      </c>
      <c r="C171" s="350" t="str">
        <f>IF(ISBLANK(Regressions!C181), " ", Regressions!C181)</f>
        <v>Secondary</v>
      </c>
      <c r="D171" s="346">
        <f>IF(ISBLANK(Regressions!D181), " ", Regressions!D181)</f>
        <v>9586111</v>
      </c>
      <c r="E171" s="217" t="e">
        <f>IF(ISNUMBER(Regressions!E181),ROUND(Regressions!E181, 1), NA())</f>
        <v>#N/A</v>
      </c>
      <c r="F171" s="347" t="e">
        <f>IF(ISNUMBER(Regressions!F181),ROUND(Regressions!F181, 1), NA())</f>
        <v>#N/A</v>
      </c>
      <c r="G171" s="239" t="e">
        <f>IF(ISNUMBER(Regressions!G181),ROUND(Regressions!G181, 1), NA())</f>
        <v>#N/A</v>
      </c>
      <c r="H171" s="348" t="e">
        <f>IF(ISNUMBER(Regressions!H181),ROUND(Regressions!H181, 1), NA())</f>
        <v>#N/A</v>
      </c>
      <c r="I171" s="240" t="e">
        <f>IF(ISNUMBER(Regressions!I181),ROUND(Regressions!I181, 1), NA())</f>
        <v>#N/A</v>
      </c>
      <c r="J171" s="349" t="e">
        <f>IF(ISNUMBER(Regressions!K181),ROUND(Regressions!K181, 1), NA())</f>
        <v>#N/A</v>
      </c>
      <c r="K171" s="347" t="e">
        <f>IF(ISNUMBER(Regressions!L181),ROUND(Regressions!L181, 1), NA())</f>
        <v>#N/A</v>
      </c>
      <c r="L171" s="241" t="e">
        <f>IF(ISNUMBER(Regressions!M181),ROUND(Regressions!M181, 1), NA())</f>
        <v>#N/A</v>
      </c>
      <c r="M171" s="348" t="e">
        <f>IF(ISNUMBER(Regressions!N181),ROUND(Regressions!N181, 1), NA())</f>
        <v>#N/A</v>
      </c>
      <c r="N171" s="240" t="e">
        <f>IF(ISNUMBER(Regressions!O181),ROUND(Regressions!O181, 1), NA())</f>
        <v>#N/A</v>
      </c>
      <c r="O171" s="349" t="e">
        <f>IF(ISNUMBER(Regressions!Q181),ROUND(Regressions!Q181, 1), NA())</f>
        <v>#N/A</v>
      </c>
      <c r="P171" s="347" t="e">
        <f>IF(ISNUMBER(Regressions!R181),ROUND(Regressions!R181, 1), NA())</f>
        <v>#N/A</v>
      </c>
      <c r="Q171" s="218" t="e">
        <f>IF(ISNUMBER(Regressions!S181),ROUND(Regressions!S181, 1), NA())</f>
        <v>#N/A</v>
      </c>
      <c r="R171" s="348" t="e">
        <f>IF(ISNUMBER(Regressions!T181),ROUND(Regressions!T181, 1), NA())</f>
        <v>#N/A</v>
      </c>
      <c r="S171" s="240" t="e">
        <f>IF(ISNUMBER(Regressions!U181),ROUND(Regressions!U181, 1), NA())</f>
        <v>#N/A</v>
      </c>
    </row>
    <row xmlns:x14ac="http://schemas.microsoft.com/office/spreadsheetml/2009/9/ac" r="172" x14ac:dyDescent="0.2">
      <c r="A172" s="344" t="str">
        <f>IF(ISBLANK(Regressions!A182), " ", Regressions!A182)</f>
        <v>Russian Federation</v>
      </c>
      <c r="B172" s="345">
        <f>IF(ISBLANK(Regressions!B182), " ", Regressions!B182)</f>
        <v>2013</v>
      </c>
      <c r="C172" s="350" t="str">
        <f>IF(ISBLANK(Regressions!C182), " ", Regressions!C182)</f>
        <v>Secondary</v>
      </c>
      <c r="D172" s="346">
        <f>IF(ISBLANK(Regressions!D182), " ", Regressions!D182)</f>
        <v>9398781</v>
      </c>
      <c r="E172" s="217" t="e">
        <f>IF(ISNUMBER(Regressions!E182),ROUND(Regressions!E182, 1), NA())</f>
        <v>#N/A</v>
      </c>
      <c r="F172" s="347" t="e">
        <f>IF(ISNUMBER(Regressions!F182),ROUND(Regressions!F182, 1), NA())</f>
        <v>#N/A</v>
      </c>
      <c r="G172" s="239" t="e">
        <f>IF(ISNUMBER(Regressions!G182),ROUND(Regressions!G182, 1), NA())</f>
        <v>#N/A</v>
      </c>
      <c r="H172" s="348" t="e">
        <f>IF(ISNUMBER(Regressions!H182),ROUND(Regressions!H182, 1), NA())</f>
        <v>#N/A</v>
      </c>
      <c r="I172" s="240" t="e">
        <f>IF(ISNUMBER(Regressions!I182),ROUND(Regressions!I182, 1), NA())</f>
        <v>#N/A</v>
      </c>
      <c r="J172" s="349" t="e">
        <f>IF(ISNUMBER(Regressions!K182),ROUND(Regressions!K182, 1), NA())</f>
        <v>#N/A</v>
      </c>
      <c r="K172" s="347" t="e">
        <f>IF(ISNUMBER(Regressions!L182),ROUND(Regressions!L182, 1), NA())</f>
        <v>#N/A</v>
      </c>
      <c r="L172" s="241" t="e">
        <f>IF(ISNUMBER(Regressions!M182),ROUND(Regressions!M182, 1), NA())</f>
        <v>#N/A</v>
      </c>
      <c r="M172" s="348" t="e">
        <f>IF(ISNUMBER(Regressions!N182),ROUND(Regressions!N182, 1), NA())</f>
        <v>#N/A</v>
      </c>
      <c r="N172" s="240" t="e">
        <f>IF(ISNUMBER(Regressions!O182),ROUND(Regressions!O182, 1), NA())</f>
        <v>#N/A</v>
      </c>
      <c r="O172" s="349" t="e">
        <f>IF(ISNUMBER(Regressions!Q182),ROUND(Regressions!Q182, 1), NA())</f>
        <v>#N/A</v>
      </c>
      <c r="P172" s="347" t="e">
        <f>IF(ISNUMBER(Regressions!R182),ROUND(Regressions!R182, 1), NA())</f>
        <v>#N/A</v>
      </c>
      <c r="Q172" s="218" t="e">
        <f>IF(ISNUMBER(Regressions!S182),ROUND(Regressions!S182, 1), NA())</f>
        <v>#N/A</v>
      </c>
      <c r="R172" s="348" t="e">
        <f>IF(ISNUMBER(Regressions!T182),ROUND(Regressions!T182, 1), NA())</f>
        <v>#N/A</v>
      </c>
      <c r="S172" s="240" t="e">
        <f>IF(ISNUMBER(Regressions!U182),ROUND(Regressions!U182, 1), NA())</f>
        <v>#N/A</v>
      </c>
    </row>
    <row xmlns:x14ac="http://schemas.microsoft.com/office/spreadsheetml/2009/9/ac" r="173" x14ac:dyDescent="0.2">
      <c r="A173" s="344" t="str">
        <f>IF(ISBLANK(Regressions!A183), " ", Regressions!A183)</f>
        <v>Russian Federation</v>
      </c>
      <c r="B173" s="345">
        <f>IF(ISBLANK(Regressions!B183), " ", Regressions!B183)</f>
        <v>2014</v>
      </c>
      <c r="C173" s="350" t="str">
        <f>IF(ISBLANK(Regressions!C183), " ", Regressions!C183)</f>
        <v>Secondary</v>
      </c>
      <c r="D173" s="346">
        <f>IF(ISBLANK(Regressions!D183), " ", Regressions!D183)</f>
        <v>9373806</v>
      </c>
      <c r="E173" s="217" t="e">
        <f>IF(ISNUMBER(Regressions!E183),ROUND(Regressions!E183, 1), NA())</f>
        <v>#N/A</v>
      </c>
      <c r="F173" s="347" t="e">
        <f>IF(ISNUMBER(Regressions!F183),ROUND(Regressions!F183, 1), NA())</f>
        <v>#N/A</v>
      </c>
      <c r="G173" s="239" t="e">
        <f>IF(ISNUMBER(Regressions!G183),ROUND(Regressions!G183, 1), NA())</f>
        <v>#N/A</v>
      </c>
      <c r="H173" s="348" t="e">
        <f>IF(ISNUMBER(Regressions!H183),ROUND(Regressions!H183, 1), NA())</f>
        <v>#N/A</v>
      </c>
      <c r="I173" s="240" t="e">
        <f>IF(ISNUMBER(Regressions!I183),ROUND(Regressions!I183, 1), NA())</f>
        <v>#N/A</v>
      </c>
      <c r="J173" s="349" t="e">
        <f>IF(ISNUMBER(Regressions!K183),ROUND(Regressions!K183, 1), NA())</f>
        <v>#N/A</v>
      </c>
      <c r="K173" s="347" t="e">
        <f>IF(ISNUMBER(Regressions!L183),ROUND(Regressions!L183, 1), NA())</f>
        <v>#N/A</v>
      </c>
      <c r="L173" s="241" t="e">
        <f>IF(ISNUMBER(Regressions!M183),ROUND(Regressions!M183, 1), NA())</f>
        <v>#N/A</v>
      </c>
      <c r="M173" s="348" t="e">
        <f>IF(ISNUMBER(Regressions!N183),ROUND(Regressions!N183, 1), NA())</f>
        <v>#N/A</v>
      </c>
      <c r="N173" s="240" t="e">
        <f>IF(ISNUMBER(Regressions!O183),ROUND(Regressions!O183, 1), NA())</f>
        <v>#N/A</v>
      </c>
      <c r="O173" s="349" t="e">
        <f>IF(ISNUMBER(Regressions!Q183),ROUND(Regressions!Q183, 1), NA())</f>
        <v>#N/A</v>
      </c>
      <c r="P173" s="347" t="e">
        <f>IF(ISNUMBER(Regressions!R183),ROUND(Regressions!R183, 1), NA())</f>
        <v>#N/A</v>
      </c>
      <c r="Q173" s="218" t="e">
        <f>IF(ISNUMBER(Regressions!S183),ROUND(Regressions!S183, 1), NA())</f>
        <v>#N/A</v>
      </c>
      <c r="R173" s="348" t="e">
        <f>IF(ISNUMBER(Regressions!T183),ROUND(Regressions!T183, 1), NA())</f>
        <v>#N/A</v>
      </c>
      <c r="S173" s="240" t="e">
        <f>IF(ISNUMBER(Regressions!U183),ROUND(Regressions!U183, 1), NA())</f>
        <v>#N/A</v>
      </c>
    </row>
    <row xmlns:x14ac="http://schemas.microsoft.com/office/spreadsheetml/2009/9/ac" r="174" x14ac:dyDescent="0.2">
      <c r="A174" s="344" t="str">
        <f>IF(ISBLANK(Regressions!A184), " ", Regressions!A184)</f>
        <v>Russian Federation</v>
      </c>
      <c r="B174" s="345">
        <f>IF(ISBLANK(Regressions!B184), " ", Regressions!B184)</f>
        <v>2015</v>
      </c>
      <c r="C174" s="350" t="str">
        <f>IF(ISBLANK(Regressions!C184), " ", Regressions!C184)</f>
        <v>Secondary</v>
      </c>
      <c r="D174" s="346">
        <f>IF(ISBLANK(Regressions!D184), " ", Regressions!D184)</f>
        <v>9480383</v>
      </c>
      <c r="E174" s="217" t="e">
        <f>IF(ISNUMBER(Regressions!E184),ROUND(Regressions!E184, 1), NA())</f>
        <v>#N/A</v>
      </c>
      <c r="F174" s="347" t="e">
        <f>IF(ISNUMBER(Regressions!F184),ROUND(Regressions!F184, 1), NA())</f>
        <v>#N/A</v>
      </c>
      <c r="G174" s="239" t="e">
        <f>IF(ISNUMBER(Regressions!G184),ROUND(Regressions!G184, 1), NA())</f>
        <v>#N/A</v>
      </c>
      <c r="H174" s="348" t="e">
        <f>IF(ISNUMBER(Regressions!H184),ROUND(Regressions!H184, 1), NA())</f>
        <v>#N/A</v>
      </c>
      <c r="I174" s="240" t="e">
        <f>IF(ISNUMBER(Regressions!I184),ROUND(Regressions!I184, 1), NA())</f>
        <v>#N/A</v>
      </c>
      <c r="J174" s="349" t="e">
        <f>IF(ISNUMBER(Regressions!K184),ROUND(Regressions!K184, 1), NA())</f>
        <v>#N/A</v>
      </c>
      <c r="K174" s="347" t="e">
        <f>IF(ISNUMBER(Regressions!L184),ROUND(Regressions!L184, 1), NA())</f>
        <v>#N/A</v>
      </c>
      <c r="L174" s="241" t="e">
        <f>IF(ISNUMBER(Regressions!M184),ROUND(Regressions!M184, 1), NA())</f>
        <v>#N/A</v>
      </c>
      <c r="M174" s="348" t="e">
        <f>IF(ISNUMBER(Regressions!N184),ROUND(Regressions!N184, 1), NA())</f>
        <v>#N/A</v>
      </c>
      <c r="N174" s="240" t="e">
        <f>IF(ISNUMBER(Regressions!O184),ROUND(Regressions!O184, 1), NA())</f>
        <v>#N/A</v>
      </c>
      <c r="O174" s="349" t="e">
        <f>IF(ISNUMBER(Regressions!Q184),ROUND(Regressions!Q184, 1), NA())</f>
        <v>#N/A</v>
      </c>
      <c r="P174" s="347" t="e">
        <f>IF(ISNUMBER(Regressions!R184),ROUND(Regressions!R184, 1), NA())</f>
        <v>#N/A</v>
      </c>
      <c r="Q174" s="218" t="e">
        <f>IF(ISNUMBER(Regressions!S184),ROUND(Regressions!S184, 1), NA())</f>
        <v>#N/A</v>
      </c>
      <c r="R174" s="348" t="e">
        <f>IF(ISNUMBER(Regressions!T184),ROUND(Regressions!T184, 1), NA())</f>
        <v>#N/A</v>
      </c>
      <c r="S174" s="240" t="e">
        <f>IF(ISNUMBER(Regressions!U184),ROUND(Regressions!U184, 1), NA())</f>
        <v>#N/A</v>
      </c>
    </row>
    <row xmlns:x14ac="http://schemas.microsoft.com/office/spreadsheetml/2009/9/ac" r="175" x14ac:dyDescent="0.2">
      <c r="A175" s="344" t="str">
        <f>IF(ISBLANK(Regressions!A185), " ", Regressions!A185)</f>
        <v>Russian Federation</v>
      </c>
      <c r="B175" s="345">
        <f>IF(ISBLANK(Regressions!B185), " ", Regressions!B185)</f>
        <v>2016</v>
      </c>
      <c r="C175" s="350" t="str">
        <f>IF(ISBLANK(Regressions!C185), " ", Regressions!C185)</f>
        <v>Secondary</v>
      </c>
      <c r="D175" s="346">
        <f>IF(ISBLANK(Regressions!D185), " ", Regressions!D185)</f>
        <v>9684785</v>
      </c>
      <c r="E175" s="217" t="e">
        <f>IF(ISNUMBER(Regressions!E185),ROUND(Regressions!E185, 1), NA())</f>
        <v>#N/A</v>
      </c>
      <c r="F175" s="347" t="e">
        <f>IF(ISNUMBER(Regressions!F185),ROUND(Regressions!F185, 1), NA())</f>
        <v>#N/A</v>
      </c>
      <c r="G175" s="239" t="e">
        <f>IF(ISNUMBER(Regressions!G185),ROUND(Regressions!G185, 1), NA())</f>
        <v>#N/A</v>
      </c>
      <c r="H175" s="348" t="e">
        <f>IF(ISNUMBER(Regressions!H185),ROUND(Regressions!H185, 1), NA())</f>
        <v>#N/A</v>
      </c>
      <c r="I175" s="240" t="e">
        <f>IF(ISNUMBER(Regressions!I185),ROUND(Regressions!I185, 1), NA())</f>
        <v>#N/A</v>
      </c>
      <c r="J175" s="349" t="e">
        <f>IF(ISNUMBER(Regressions!K185),ROUND(Regressions!K185, 1), NA())</f>
        <v>#N/A</v>
      </c>
      <c r="K175" s="347" t="e">
        <f>IF(ISNUMBER(Regressions!L185),ROUND(Regressions!L185, 1), NA())</f>
        <v>#N/A</v>
      </c>
      <c r="L175" s="241" t="e">
        <f>IF(ISNUMBER(Regressions!M185),ROUND(Regressions!M185, 1), NA())</f>
        <v>#N/A</v>
      </c>
      <c r="M175" s="348" t="e">
        <f>IF(ISNUMBER(Regressions!N185),ROUND(Regressions!N185, 1), NA())</f>
        <v>#N/A</v>
      </c>
      <c r="N175" s="240" t="e">
        <f>IF(ISNUMBER(Regressions!O185),ROUND(Regressions!O185, 1), NA())</f>
        <v>#N/A</v>
      </c>
      <c r="O175" s="349" t="e">
        <f>IF(ISNUMBER(Regressions!Q185),ROUND(Regressions!Q185, 1), NA())</f>
        <v>#N/A</v>
      </c>
      <c r="P175" s="347" t="e">
        <f>IF(ISNUMBER(Regressions!R185),ROUND(Regressions!R185, 1), NA())</f>
        <v>#N/A</v>
      </c>
      <c r="Q175" s="218" t="e">
        <f>IF(ISNUMBER(Regressions!S185),ROUND(Regressions!S185, 1), NA())</f>
        <v>#N/A</v>
      </c>
      <c r="R175" s="348" t="e">
        <f>IF(ISNUMBER(Regressions!T185),ROUND(Regressions!T185, 1), NA())</f>
        <v>#N/A</v>
      </c>
      <c r="S175" s="240" t="e">
        <f>IF(ISNUMBER(Regressions!U185),ROUND(Regressions!U185, 1), NA())</f>
        <v>#N/A</v>
      </c>
    </row>
    <row xmlns:x14ac="http://schemas.microsoft.com/office/spreadsheetml/2009/9/ac" r="176" x14ac:dyDescent="0.2">
      <c r="A176" s="344" t="str">
        <f>IF(ISBLANK(Regressions!A186), " ", Regressions!A186)</f>
        <v>Russian Federation</v>
      </c>
      <c r="B176" s="345">
        <f>IF(ISBLANK(Regressions!B186), " ", Regressions!B186)</f>
        <v>2017</v>
      </c>
      <c r="C176" s="350" t="str">
        <f>IF(ISBLANK(Regressions!C186), " ", Regressions!C186)</f>
        <v>Secondary</v>
      </c>
      <c r="D176" s="346">
        <f>IF(ISBLANK(Regressions!D186), " ", Regressions!D186)</f>
        <v>9838520</v>
      </c>
      <c r="E176" s="217" t="e">
        <f>IF(ISNUMBER(Regressions!E186),ROUND(Regressions!E186, 1), NA())</f>
        <v>#N/A</v>
      </c>
      <c r="F176" s="347" t="e">
        <f>IF(ISNUMBER(Regressions!F186),ROUND(Regressions!F186, 1), NA())</f>
        <v>#N/A</v>
      </c>
      <c r="G176" s="239" t="e">
        <f>IF(ISNUMBER(Regressions!G186),ROUND(Regressions!G186, 1), NA())</f>
        <v>#N/A</v>
      </c>
      <c r="H176" s="348" t="e">
        <f>IF(ISNUMBER(Regressions!H186),ROUND(Regressions!H186, 1), NA())</f>
        <v>#N/A</v>
      </c>
      <c r="I176" s="240" t="e">
        <f>IF(ISNUMBER(Regressions!I186),ROUND(Regressions!I186, 1), NA())</f>
        <v>#N/A</v>
      </c>
      <c r="J176" s="349" t="e">
        <f>IF(ISNUMBER(Regressions!K186),ROUND(Regressions!K186, 1), NA())</f>
        <v>#N/A</v>
      </c>
      <c r="K176" s="347" t="e">
        <f>IF(ISNUMBER(Regressions!L186),ROUND(Regressions!L186, 1), NA())</f>
        <v>#N/A</v>
      </c>
      <c r="L176" s="241" t="e">
        <f>IF(ISNUMBER(Regressions!M186),ROUND(Regressions!M186, 1), NA())</f>
        <v>#N/A</v>
      </c>
      <c r="M176" s="348" t="e">
        <f>IF(ISNUMBER(Regressions!N186),ROUND(Regressions!N186, 1), NA())</f>
        <v>#N/A</v>
      </c>
      <c r="N176" s="240" t="e">
        <f>IF(ISNUMBER(Regressions!O186),ROUND(Regressions!O186, 1), NA())</f>
        <v>#N/A</v>
      </c>
      <c r="O176" s="349" t="e">
        <f>IF(ISNUMBER(Regressions!Q186),ROUND(Regressions!Q186, 1), NA())</f>
        <v>#N/A</v>
      </c>
      <c r="P176" s="347" t="e">
        <f>IF(ISNUMBER(Regressions!R186),ROUND(Regressions!R186, 1), NA())</f>
        <v>#N/A</v>
      </c>
      <c r="Q176" s="218" t="e">
        <f>IF(ISNUMBER(Regressions!S186),ROUND(Regressions!S186, 1), NA())</f>
        <v>#N/A</v>
      </c>
      <c r="R176" s="348" t="e">
        <f>IF(ISNUMBER(Regressions!T186),ROUND(Regressions!T186, 1), NA())</f>
        <v>#N/A</v>
      </c>
      <c r="S176" s="240" t="e">
        <f>IF(ISNUMBER(Regressions!U186),ROUND(Regressions!U186, 1), NA())</f>
        <v>#N/A</v>
      </c>
    </row>
    <row xmlns:x14ac="http://schemas.microsoft.com/office/spreadsheetml/2009/9/ac" r="177" x14ac:dyDescent="0.2">
      <c r="A177" s="344" t="str">
        <f>IF(ISBLANK(Regressions!A187), " ", Regressions!A187)</f>
        <v>Russian Federation</v>
      </c>
      <c r="B177" s="345">
        <f>IF(ISBLANK(Regressions!B187), " ", Regressions!B187)</f>
        <v>2018</v>
      </c>
      <c r="C177" s="350" t="str">
        <f>IF(ISBLANK(Regressions!C187), " ", Regressions!C187)</f>
        <v>Secondary</v>
      </c>
      <c r="D177" s="346">
        <f>IF(ISBLANK(Regressions!D187), " ", Regressions!D187)</f>
        <v>10036821</v>
      </c>
      <c r="E177" s="217" t="e">
        <f>IF(ISNUMBER(Regressions!E187),ROUND(Regressions!E187, 1), NA())</f>
        <v>#N/A</v>
      </c>
      <c r="F177" s="347" t="e">
        <f>IF(ISNUMBER(Regressions!F187),ROUND(Regressions!F187, 1), NA())</f>
        <v>#N/A</v>
      </c>
      <c r="G177" s="239" t="e">
        <f>IF(ISNUMBER(Regressions!G187),ROUND(Regressions!G187, 1), NA())</f>
        <v>#N/A</v>
      </c>
      <c r="H177" s="348" t="e">
        <f>IF(ISNUMBER(Regressions!H187),ROUND(Regressions!H187, 1), NA())</f>
        <v>#N/A</v>
      </c>
      <c r="I177" s="240" t="e">
        <f>IF(ISNUMBER(Regressions!I187),ROUND(Regressions!I187, 1), NA())</f>
        <v>#N/A</v>
      </c>
      <c r="J177" s="349" t="e">
        <f>IF(ISNUMBER(Regressions!K187),ROUND(Regressions!K187, 1), NA())</f>
        <v>#N/A</v>
      </c>
      <c r="K177" s="347" t="e">
        <f>IF(ISNUMBER(Regressions!L187),ROUND(Regressions!L187, 1), NA())</f>
        <v>#N/A</v>
      </c>
      <c r="L177" s="241" t="e">
        <f>IF(ISNUMBER(Regressions!M187),ROUND(Regressions!M187, 1), NA())</f>
        <v>#N/A</v>
      </c>
      <c r="M177" s="348" t="e">
        <f>IF(ISNUMBER(Regressions!N187),ROUND(Regressions!N187, 1), NA())</f>
        <v>#N/A</v>
      </c>
      <c r="N177" s="240" t="e">
        <f>IF(ISNUMBER(Regressions!O187),ROUND(Regressions!O187, 1), NA())</f>
        <v>#N/A</v>
      </c>
      <c r="O177" s="349" t="e">
        <f>IF(ISNUMBER(Regressions!Q187),ROUND(Regressions!Q187, 1), NA())</f>
        <v>#N/A</v>
      </c>
      <c r="P177" s="347" t="e">
        <f>IF(ISNUMBER(Regressions!R187),ROUND(Regressions!R187, 1), NA())</f>
        <v>#N/A</v>
      </c>
      <c r="Q177" s="218" t="e">
        <f>IF(ISNUMBER(Regressions!S187),ROUND(Regressions!S187, 1), NA())</f>
        <v>#N/A</v>
      </c>
      <c r="R177" s="348" t="e">
        <f>IF(ISNUMBER(Regressions!T187),ROUND(Regressions!T187, 1), NA())</f>
        <v>#N/A</v>
      </c>
      <c r="S177" s="240" t="e">
        <f>IF(ISNUMBER(Regressions!U187),ROUND(Regressions!U187, 1), NA())</f>
        <v>#N/A</v>
      </c>
    </row>
    <row xmlns:x14ac="http://schemas.microsoft.com/office/spreadsheetml/2009/9/ac" r="178" x14ac:dyDescent="0.2">
      <c r="A178" s="344" t="str">
        <f>IF(ISBLANK(Regressions!A188), " ", Regressions!A188)</f>
        <v>Russian Federation</v>
      </c>
      <c r="B178" s="345">
        <f>IF(ISBLANK(Regressions!B188), " ", Regressions!B188)</f>
        <v>2019</v>
      </c>
      <c r="C178" s="350" t="str">
        <f>IF(ISBLANK(Regressions!C188), " ", Regressions!C188)</f>
        <v>Secondary</v>
      </c>
      <c r="D178" s="346">
        <f>IF(ISBLANK(Regressions!D188), " ", Regressions!D188)</f>
        <v>10277186</v>
      </c>
      <c r="E178" s="217" t="e">
        <f>IF(ISNUMBER(Regressions!E188),ROUND(Regressions!E188, 1), NA())</f>
        <v>#N/A</v>
      </c>
      <c r="F178" s="347" t="e">
        <f>IF(ISNUMBER(Regressions!F188),ROUND(Regressions!F188, 1), NA())</f>
        <v>#N/A</v>
      </c>
      <c r="G178" s="239" t="e">
        <f>IF(ISNUMBER(Regressions!G188),ROUND(Regressions!G188, 1), NA())</f>
        <v>#N/A</v>
      </c>
      <c r="H178" s="348" t="e">
        <f>IF(ISNUMBER(Regressions!H188),ROUND(Regressions!H188, 1), NA())</f>
        <v>#N/A</v>
      </c>
      <c r="I178" s="240" t="e">
        <f>IF(ISNUMBER(Regressions!I188),ROUND(Regressions!I188, 1), NA())</f>
        <v>#N/A</v>
      </c>
      <c r="J178" s="349" t="e">
        <f>IF(ISNUMBER(Regressions!K188),ROUND(Regressions!K188, 1), NA())</f>
        <v>#N/A</v>
      </c>
      <c r="K178" s="347" t="e">
        <f>IF(ISNUMBER(Regressions!L188),ROUND(Regressions!L188, 1), NA())</f>
        <v>#N/A</v>
      </c>
      <c r="L178" s="241" t="e">
        <f>IF(ISNUMBER(Regressions!M188),ROUND(Regressions!M188, 1), NA())</f>
        <v>#N/A</v>
      </c>
      <c r="M178" s="348" t="e">
        <f>IF(ISNUMBER(Regressions!N188),ROUND(Regressions!N188, 1), NA())</f>
        <v>#N/A</v>
      </c>
      <c r="N178" s="240" t="e">
        <f>IF(ISNUMBER(Regressions!O188),ROUND(Regressions!O188, 1), NA())</f>
        <v>#N/A</v>
      </c>
      <c r="O178" s="349" t="e">
        <f>IF(ISNUMBER(Regressions!Q188),ROUND(Regressions!Q188, 1), NA())</f>
        <v>#N/A</v>
      </c>
      <c r="P178" s="347" t="e">
        <f>IF(ISNUMBER(Regressions!R188),ROUND(Regressions!R188, 1), NA())</f>
        <v>#N/A</v>
      </c>
      <c r="Q178" s="218" t="e">
        <f>IF(ISNUMBER(Regressions!S188),ROUND(Regressions!S188, 1), NA())</f>
        <v>#N/A</v>
      </c>
      <c r="R178" s="348" t="e">
        <f>IF(ISNUMBER(Regressions!T188),ROUND(Regressions!T188, 1), NA())</f>
        <v>#N/A</v>
      </c>
      <c r="S178" s="240" t="e">
        <f>IF(ISNUMBER(Regressions!U188),ROUND(Regressions!U188, 1), NA())</f>
        <v>#N/A</v>
      </c>
    </row>
    <row xmlns:x14ac="http://schemas.microsoft.com/office/spreadsheetml/2009/9/ac" r="179" x14ac:dyDescent="0.2">
      <c r="A179" s="344" t="str">
        <f>IF(ISBLANK(Regressions!A189), " ", Regressions!A189)</f>
        <v>Russian Federation</v>
      </c>
      <c r="B179" s="345">
        <f>IF(ISBLANK(Regressions!B189), " ", Regressions!B189)</f>
        <v>2020</v>
      </c>
      <c r="C179" s="350" t="str">
        <f>IF(ISBLANK(Regressions!C189), " ", Regressions!C189)</f>
        <v>Secondary</v>
      </c>
      <c r="D179" s="346">
        <f>IF(ISBLANK(Regressions!D189), " ", Regressions!D189)</f>
        <v>10640779</v>
      </c>
      <c r="E179" s="217" t="e">
        <f>IF(ISNUMBER(Regressions!E189),ROUND(Regressions!E189, 1), NA())</f>
        <v>#N/A</v>
      </c>
      <c r="F179" s="347" t="e">
        <f>IF(ISNUMBER(Regressions!F189),ROUND(Regressions!F189, 1), NA())</f>
        <v>#N/A</v>
      </c>
      <c r="G179" s="239" t="e">
        <f>IF(ISNUMBER(Regressions!G189),ROUND(Regressions!G189, 1), NA())</f>
        <v>#N/A</v>
      </c>
      <c r="H179" s="348" t="e">
        <f>IF(ISNUMBER(Regressions!H189),ROUND(Regressions!H189, 1), NA())</f>
        <v>#N/A</v>
      </c>
      <c r="I179" s="240" t="e">
        <f>IF(ISNUMBER(Regressions!I189),ROUND(Regressions!I189, 1), NA())</f>
        <v>#N/A</v>
      </c>
      <c r="J179" s="349" t="e">
        <f>IF(ISNUMBER(Regressions!K189),ROUND(Regressions!K189, 1), NA())</f>
        <v>#N/A</v>
      </c>
      <c r="K179" s="347" t="e">
        <f>IF(ISNUMBER(Regressions!L189),ROUND(Regressions!L189, 1), NA())</f>
        <v>#N/A</v>
      </c>
      <c r="L179" s="241" t="e">
        <f>IF(ISNUMBER(Regressions!M189),ROUND(Regressions!M189, 1), NA())</f>
        <v>#N/A</v>
      </c>
      <c r="M179" s="348" t="e">
        <f>IF(ISNUMBER(Regressions!N189),ROUND(Regressions!N189, 1), NA())</f>
        <v>#N/A</v>
      </c>
      <c r="N179" s="240" t="e">
        <f>IF(ISNUMBER(Regressions!O189),ROUND(Regressions!O189, 1), NA())</f>
        <v>#N/A</v>
      </c>
      <c r="O179" s="349" t="e">
        <f>IF(ISNUMBER(Regressions!Q189),ROUND(Regressions!Q189, 1), NA())</f>
        <v>#N/A</v>
      </c>
      <c r="P179" s="347" t="e">
        <f>IF(ISNUMBER(Regressions!R189),ROUND(Regressions!R189, 1), NA())</f>
        <v>#N/A</v>
      </c>
      <c r="Q179" s="218" t="e">
        <f>IF(ISNUMBER(Regressions!S189),ROUND(Regressions!S189, 1), NA())</f>
        <v>#N/A</v>
      </c>
      <c r="R179" s="348" t="e">
        <f>IF(ISNUMBER(Regressions!T189),ROUND(Regressions!T189, 1), NA())</f>
        <v>#N/A</v>
      </c>
      <c r="S179" s="240" t="e">
        <f>IF(ISNUMBER(Regressions!U189),ROUND(Regressions!U189, 1), NA())</f>
        <v>#N/A</v>
      </c>
    </row>
    <row xmlns:x14ac="http://schemas.microsoft.com/office/spreadsheetml/2009/9/ac" r="180" x14ac:dyDescent="0.2">
      <c r="A180" s="397" t="str">
        <f>IF(ISBLANK(Regressions!A190), " ", Regressions!A190)</f>
        <v>Russian Federation</v>
      </c>
      <c r="B180" s="398">
        <f>IF(ISBLANK(Regressions!B190), " ", Regressions!B190)</f>
        <v>2021</v>
      </c>
      <c r="C180" s="399" t="str">
        <f>IF(ISBLANK(Regressions!C190), " ", Regressions!C190)</f>
        <v>Secondary</v>
      </c>
      <c r="D180" s="400">
        <f>IF(ISBLANK(Regressions!D190), " ", Regressions!D190)</f>
        <v>10920058</v>
      </c>
      <c r="E180" s="403" t="e">
        <f>IF(ISNUMBER(Regressions!E190),ROUND(Regressions!E190, 1), NA())</f>
        <v>#N/A</v>
      </c>
      <c r="F180" s="401" t="e">
        <f>IF(ISNUMBER(Regressions!F190),ROUND(Regressions!F190, 1), NA())</f>
        <v>#N/A</v>
      </c>
      <c r="G180" s="404" t="e">
        <f>IF(ISNUMBER(Regressions!G190),ROUND(Regressions!G190, 1), NA())</f>
        <v>#N/A</v>
      </c>
      <c r="H180" s="402" t="e">
        <f>IF(ISNUMBER(Regressions!H190),ROUND(Regressions!H190, 1), NA())</f>
        <v>#N/A</v>
      </c>
      <c r="I180" s="405" t="e">
        <f>IF(ISNUMBER(Regressions!I190),ROUND(Regressions!I190, 1), NA())</f>
        <v>#N/A</v>
      </c>
      <c r="J180" s="403" t="e">
        <f>IF(ISNUMBER(Regressions!K190),ROUND(Regressions!K190, 1), NA())</f>
        <v>#N/A</v>
      </c>
      <c r="K180" s="401" t="e">
        <f>IF(ISNUMBER(Regressions!L190),ROUND(Regressions!L190, 1), NA())</f>
        <v>#N/A</v>
      </c>
      <c r="L180" s="406" t="e">
        <f>IF(ISNUMBER(Regressions!M190),ROUND(Regressions!M190, 1), NA())</f>
        <v>#N/A</v>
      </c>
      <c r="M180" s="402" t="e">
        <f>IF(ISNUMBER(Regressions!N190),ROUND(Regressions!N190, 1), NA())</f>
        <v>#N/A</v>
      </c>
      <c r="N180" s="405" t="e">
        <f>IF(ISNUMBER(Regressions!O190),ROUND(Regressions!O190, 1), NA())</f>
        <v>#N/A</v>
      </c>
      <c r="O180" s="403" t="e">
        <f>IF(ISNUMBER(Regressions!Q190),ROUND(Regressions!Q190, 1), NA())</f>
        <v>#N/A</v>
      </c>
      <c r="P180" s="401" t="e">
        <f>IF(ISNUMBER(Regressions!R190),ROUND(Regressions!R190, 1), NA())</f>
        <v>#N/A</v>
      </c>
      <c r="Q180" s="407" t="e">
        <f>IF(ISNUMBER(Regressions!S190),ROUND(Regressions!S190, 1), NA())</f>
        <v>#N/A</v>
      </c>
      <c r="R180" s="402" t="e">
        <f>IF(ISNUMBER(Regressions!T190),ROUND(Regressions!T190, 1), NA())</f>
        <v>#N/A</v>
      </c>
      <c r="S180" s="405" t="e">
        <f>IF(ISNUMBER(Regressions!U190),ROUND(Regressions!U190, 1), NA())</f>
        <v>#N/A</v>
      </c>
      <c r="T180" s="396"/>
      <c r="U180" s="396"/>
      <c r="V180" s="396"/>
      <c r="W180" s="396"/>
      <c r="X180" s="396"/>
      <c r="Y180" s="396"/>
      <c r="Z180" s="396"/>
      <c r="AA180" s="396"/>
      <c r="AB180" s="396"/>
      <c r="AC180" s="396"/>
    </row>
    <row xmlns:x14ac="http://schemas.microsoft.com/office/spreadsheetml/2009/9/ac" r="181" x14ac:dyDescent="0.2">
      <c r="A181" s="344" t="str">
        <f>IF(ISBLANK(Regressions!A191), " ", Regressions!A191)</f>
        <v>Russian Federation</v>
      </c>
      <c r="B181" s="345">
        <f>IF(ISBLANK(Regressions!B191), " ", Regressions!B191)</f>
        <v>2022</v>
      </c>
      <c r="C181" s="350" t="str">
        <f>IF(ISBLANK(Regressions!C191), " ", Regressions!C191)</f>
        <v>Secondary</v>
      </c>
      <c r="D181" s="346">
        <f>IF(ISBLANK(Regressions!D191), " ", Regressions!D191)</f>
        <v>11121430</v>
      </c>
      <c r="E181" s="217" t="e">
        <f>IF(ISNUMBER(Regressions!E191),ROUND(Regressions!E191, 1), NA())</f>
        <v>#N/A</v>
      </c>
      <c r="F181" s="347" t="e">
        <f>IF(ISNUMBER(Regressions!F191),ROUND(Regressions!F191, 1), NA())</f>
        <v>#N/A</v>
      </c>
      <c r="G181" s="239" t="e">
        <f>IF(ISNUMBER(Regressions!G191),ROUND(Regressions!G191, 1), NA())</f>
        <v>#N/A</v>
      </c>
      <c r="H181" s="348" t="e">
        <f>IF(ISNUMBER(Regressions!H191),ROUND(Regressions!H191, 1), NA())</f>
        <v>#N/A</v>
      </c>
      <c r="I181" s="240" t="e">
        <f>IF(ISNUMBER(Regressions!I191),ROUND(Regressions!I191, 1), NA())</f>
        <v>#N/A</v>
      </c>
      <c r="J181" s="349" t="e">
        <f>IF(ISNUMBER(Regressions!K191),ROUND(Regressions!K191, 1), NA())</f>
        <v>#N/A</v>
      </c>
      <c r="K181" s="347" t="e">
        <f>IF(ISNUMBER(Regressions!L191),ROUND(Regressions!L191, 1), NA())</f>
        <v>#N/A</v>
      </c>
      <c r="L181" s="241" t="e">
        <f>IF(ISNUMBER(Regressions!M191),ROUND(Regressions!M191, 1), NA())</f>
        <v>#N/A</v>
      </c>
      <c r="M181" s="348" t="e">
        <f>IF(ISNUMBER(Regressions!N191),ROUND(Regressions!N191, 1), NA())</f>
        <v>#N/A</v>
      </c>
      <c r="N181" s="240" t="e">
        <f>IF(ISNUMBER(Regressions!O191),ROUND(Regressions!O191, 1), NA())</f>
        <v>#N/A</v>
      </c>
      <c r="O181" s="349" t="e">
        <f>IF(ISNUMBER(Regressions!Q191),ROUND(Regressions!Q191, 1), NA())</f>
        <v>#N/A</v>
      </c>
      <c r="P181" s="347" t="e">
        <f>IF(ISNUMBER(Regressions!R191),ROUND(Regressions!R191, 1), NA())</f>
        <v>#N/A</v>
      </c>
      <c r="Q181" s="218" t="e">
        <f>IF(ISNUMBER(Regressions!S191),ROUND(Regressions!S191, 1), NA())</f>
        <v>#N/A</v>
      </c>
      <c r="R181" s="348" t="e">
        <f>IF(ISNUMBER(Regressions!T191),ROUND(Regressions!T191, 1), NA())</f>
        <v>#N/A</v>
      </c>
      <c r="S181" s="240" t="e">
        <f>IF(ISNUMBER(Regressions!U191),ROUND(Regressions!U191, 1), NA())</f>
        <v>#N/A</v>
      </c>
    </row>
    <row xmlns:x14ac="http://schemas.microsoft.com/office/spreadsheetml/2009/9/ac" r="182" x14ac:dyDescent="0.2">
      <c r="A182" s="351" t="str">
        <f>IF(ISBLANK(Regressions!A192), " ", Regressions!A192)</f>
        <v>Russian Federation</v>
      </c>
      <c r="B182" s="352">
        <f>IF(ISBLANK(Regressions!B192), " ", Regressions!B192)</f>
        <v>2023</v>
      </c>
      <c r="C182" s="353" t="str">
        <f>IF(ISBLANK(Regressions!C192), " ", Regressions!C192)</f>
        <v>Secondary</v>
      </c>
      <c r="D182" s="354">
        <f>IF(ISBLANK(Regressions!D192), " ", Regressions!D192)</f>
        <v>11488837</v>
      </c>
      <c r="E182" s="355" t="e">
        <f>IF(ISNUMBER(Regressions!E192),ROUND(Regressions!E192, 1), NA())</f>
        <v>#N/A</v>
      </c>
      <c r="F182" s="356" t="e">
        <f>IF(ISNUMBER(Regressions!F192),ROUND(Regressions!F192, 1), NA())</f>
        <v>#N/A</v>
      </c>
      <c r="G182" s="357" t="e">
        <f>IF(ISNUMBER(Regressions!G192),ROUND(Regressions!G192, 1), NA())</f>
        <v>#N/A</v>
      </c>
      <c r="H182" s="358" t="e">
        <f>IF(ISNUMBER(Regressions!H192),ROUND(Regressions!H192, 1), NA())</f>
        <v>#N/A</v>
      </c>
      <c r="I182" s="359" t="e">
        <f>IF(ISNUMBER(Regressions!I192),ROUND(Regressions!I192, 1), NA())</f>
        <v>#N/A</v>
      </c>
      <c r="J182" s="360" t="e">
        <f>IF(ISNUMBER(Regressions!K192),ROUND(Regressions!K192, 1), NA())</f>
        <v>#N/A</v>
      </c>
      <c r="K182" s="356" t="e">
        <f>IF(ISNUMBER(Regressions!L192),ROUND(Regressions!L192, 1), NA())</f>
        <v>#N/A</v>
      </c>
      <c r="L182" s="361" t="e">
        <f>IF(ISNUMBER(Regressions!M192),ROUND(Regressions!M192, 1), NA())</f>
        <v>#N/A</v>
      </c>
      <c r="M182" s="358" t="e">
        <f>IF(ISNUMBER(Regressions!N192),ROUND(Regressions!N192, 1), NA())</f>
        <v>#N/A</v>
      </c>
      <c r="N182" s="359" t="e">
        <f>IF(ISNUMBER(Regressions!O192),ROUND(Regressions!O192, 1), NA())</f>
        <v>#N/A</v>
      </c>
      <c r="O182" s="360" t="e">
        <f>IF(ISNUMBER(Regressions!Q192),ROUND(Regressions!Q192, 1), NA())</f>
        <v>#N/A</v>
      </c>
      <c r="P182" s="356" t="e">
        <f>IF(ISNUMBER(Regressions!R192),ROUND(Regressions!R192, 1), NA())</f>
        <v>#N/A</v>
      </c>
      <c r="Q182" s="362" t="e">
        <f>IF(ISNUMBER(Regressions!S192),ROUND(Regressions!S192, 1), NA())</f>
        <v>#N/A</v>
      </c>
      <c r="R182" s="358" t="e">
        <f>IF(ISNUMBER(Regressions!T192),ROUND(Regressions!T192, 1), NA())</f>
        <v>#N/A</v>
      </c>
      <c r="S182" s="359" t="e">
        <f>IF(ISNUMBER(Regressions!U192),ROUND(Regressions!U192, 1), NA())</f>
        <v>#N/A</v>
      </c>
    </row>
    <row xmlns:x14ac="http://schemas.microsoft.com/office/spreadsheetml/2009/9/ac" r="183" hidden="true" x14ac:dyDescent="0.2">
      <c r="A183" s="344" t="str">
        <f>IF(ISBLANK(Regressions!A193), " ", Regressions!A193)</f>
        <v>Russian Federation</v>
      </c>
      <c r="B183" s="345">
        <f>IF(ISBLANK(Regressions!B193), " ", Regressions!B193)</f>
        <v>2024</v>
      </c>
      <c r="C183" s="350" t="str">
        <f>IF(ISBLANK(Regressions!C193), " ", Regressions!C193)</f>
        <v>Secondary</v>
      </c>
      <c r="D183" s="346" t="str">
        <f>IF(ISBLANK(Regressions!D193), " ", Regressions!D193)</f>
        <v> </v>
      </c>
      <c r="E183" s="217" t="e">
        <f>IF(ISNUMBER(Regressions!E193),ROUND(Regressions!E193, 1), NA())</f>
        <v>#N/A</v>
      </c>
      <c r="F183" s="347" t="e">
        <f>IF(ISNUMBER(Regressions!F193),ROUND(Regressions!F193, 1), NA())</f>
        <v>#N/A</v>
      </c>
      <c r="G183" s="239" t="e">
        <f>IF(ISNUMBER(Regressions!G193),ROUND(Regressions!G193, 1), NA())</f>
        <v>#N/A</v>
      </c>
      <c r="H183" s="348" t="e">
        <f>IF(ISNUMBER(Regressions!H193),ROUND(Regressions!H193, 1), NA())</f>
        <v>#N/A</v>
      </c>
      <c r="I183" s="240" t="e">
        <f>IF(ISNUMBER(Regressions!I193),ROUND(Regressions!I193, 1), NA())</f>
        <v>#N/A</v>
      </c>
      <c r="J183" s="349" t="e">
        <f>IF(ISNUMBER(Regressions!K193),ROUND(Regressions!K193, 1), NA())</f>
        <v>#N/A</v>
      </c>
      <c r="K183" s="347" t="e">
        <f>IF(ISNUMBER(Regressions!L193),ROUND(Regressions!L193, 1), NA())</f>
        <v>#N/A</v>
      </c>
      <c r="L183" s="241" t="e">
        <f>IF(ISNUMBER(Regressions!M193),ROUND(Regressions!M193, 1), NA())</f>
        <v>#N/A</v>
      </c>
      <c r="M183" s="348" t="e">
        <f>IF(ISNUMBER(Regressions!N193),ROUND(Regressions!N193, 1), NA())</f>
        <v>#N/A</v>
      </c>
      <c r="N183" s="240" t="e">
        <f>IF(ISNUMBER(Regressions!O193),ROUND(Regressions!O193, 1), NA())</f>
        <v>#N/A</v>
      </c>
      <c r="O183" s="349" t="e">
        <f>IF(ISNUMBER(Regressions!Q193),ROUND(Regressions!Q193, 1), NA())</f>
        <v>#N/A</v>
      </c>
      <c r="P183" s="347" t="e">
        <f>IF(ISNUMBER(Regressions!R193),ROUND(Regressions!R193, 1), NA())</f>
        <v>#N/A</v>
      </c>
      <c r="Q183" s="218" t="e">
        <f>IF(ISNUMBER(Regressions!S193),ROUND(Regressions!S193, 1), NA())</f>
        <v>#N/A</v>
      </c>
      <c r="R183" s="348" t="e">
        <f>IF(ISNUMBER(Regressions!T193),ROUND(Regressions!T193, 1), NA())</f>
        <v>#N/A</v>
      </c>
      <c r="S183" s="240" t="e">
        <f>IF(ISNUMBER(Regressions!U193),ROUND(Regressions!U193, 1), NA())</f>
        <v>#N/A</v>
      </c>
    </row>
    <row xmlns:x14ac="http://schemas.microsoft.com/office/spreadsheetml/2009/9/ac" r="184" hidden="true" x14ac:dyDescent="0.2">
      <c r="A184" s="344" t="str">
        <f>IF(ISBLANK(Regressions!A194), " ", Regressions!A194)</f>
        <v>Russian Federation</v>
      </c>
      <c r="B184" s="345">
        <f>IF(ISBLANK(Regressions!B194), " ", Regressions!B194)</f>
        <v>2025</v>
      </c>
      <c r="C184" s="350" t="str">
        <f>IF(ISBLANK(Regressions!C194), " ", Regressions!C194)</f>
        <v>Secondary</v>
      </c>
      <c r="D184" s="346" t="str">
        <f>IF(ISBLANK(Regressions!D194), " ", Regressions!D194)</f>
        <v> </v>
      </c>
      <c r="E184" s="217" t="e">
        <f>IF(ISNUMBER(Regressions!E194),ROUND(Regressions!E194, 1), NA())</f>
        <v>#N/A</v>
      </c>
      <c r="F184" s="347" t="e">
        <f>IF(ISNUMBER(Regressions!F194),ROUND(Regressions!F194, 1), NA())</f>
        <v>#N/A</v>
      </c>
      <c r="G184" s="239" t="e">
        <f>IF(ISNUMBER(Regressions!G194),ROUND(Regressions!G194, 1), NA())</f>
        <v>#N/A</v>
      </c>
      <c r="H184" s="348" t="e">
        <f>IF(ISNUMBER(Regressions!H194),ROUND(Regressions!H194, 1), NA())</f>
        <v>#N/A</v>
      </c>
      <c r="I184" s="240" t="e">
        <f>IF(ISNUMBER(Regressions!I194),ROUND(Regressions!I194, 1), NA())</f>
        <v>#N/A</v>
      </c>
      <c r="J184" s="349" t="e">
        <f>IF(ISNUMBER(Regressions!K194),ROUND(Regressions!K194, 1), NA())</f>
        <v>#N/A</v>
      </c>
      <c r="K184" s="347" t="e">
        <f>IF(ISNUMBER(Regressions!L194),ROUND(Regressions!L194, 1), NA())</f>
        <v>#N/A</v>
      </c>
      <c r="L184" s="241" t="e">
        <f>IF(ISNUMBER(Regressions!M194),ROUND(Regressions!M194, 1), NA())</f>
        <v>#N/A</v>
      </c>
      <c r="M184" s="348" t="e">
        <f>IF(ISNUMBER(Regressions!N194),ROUND(Regressions!N194, 1), NA())</f>
        <v>#N/A</v>
      </c>
      <c r="N184" s="240" t="e">
        <f>IF(ISNUMBER(Regressions!O194),ROUND(Regressions!O194, 1), NA())</f>
        <v>#N/A</v>
      </c>
      <c r="O184" s="349" t="e">
        <f>IF(ISNUMBER(Regressions!Q194),ROUND(Regressions!Q194, 1), NA())</f>
        <v>#N/A</v>
      </c>
      <c r="P184" s="347" t="e">
        <f>IF(ISNUMBER(Regressions!R194),ROUND(Regressions!R194, 1), NA())</f>
        <v>#N/A</v>
      </c>
      <c r="Q184" s="218" t="e">
        <f>IF(ISNUMBER(Regressions!S194),ROUND(Regressions!S194, 1), NA())</f>
        <v>#N/A</v>
      </c>
      <c r="R184" s="348" t="e">
        <f>IF(ISNUMBER(Regressions!T194),ROUND(Regressions!T194, 1), NA())</f>
        <v>#N/A</v>
      </c>
      <c r="S184" s="240" t="e">
        <f>IF(ISNUMBER(Regressions!U194),ROUND(Regressions!U194, 1), NA())</f>
        <v>#N/A</v>
      </c>
    </row>
    <row xmlns:x14ac="http://schemas.microsoft.com/office/spreadsheetml/2009/9/ac" r="185" hidden="true" x14ac:dyDescent="0.2">
      <c r="A185" s="344" t="str">
        <f>IF(ISBLANK(Regressions!A195), " ", Regressions!A195)</f>
        <v>Russian Federation</v>
      </c>
      <c r="B185" s="345">
        <f>IF(ISBLANK(Regressions!B195), " ", Regressions!B195)</f>
        <v>2026</v>
      </c>
      <c r="C185" s="350" t="str">
        <f>IF(ISBLANK(Regressions!C195), " ", Regressions!C195)</f>
        <v>Secondary</v>
      </c>
      <c r="D185" s="346" t="str">
        <f>IF(ISBLANK(Regressions!D195), " ", Regressions!D195)</f>
        <v> </v>
      </c>
      <c r="E185" s="217" t="e">
        <f>IF(ISNUMBER(Regressions!E195),ROUND(Regressions!E195, 1), NA())</f>
        <v>#N/A</v>
      </c>
      <c r="F185" s="347" t="e">
        <f>IF(ISNUMBER(Regressions!F195),ROUND(Regressions!F195, 1), NA())</f>
        <v>#N/A</v>
      </c>
      <c r="G185" s="239" t="e">
        <f>IF(ISNUMBER(Regressions!G195),ROUND(Regressions!G195, 1), NA())</f>
        <v>#N/A</v>
      </c>
      <c r="H185" s="348" t="e">
        <f>IF(ISNUMBER(Regressions!H195),ROUND(Regressions!H195, 1), NA())</f>
        <v>#N/A</v>
      </c>
      <c r="I185" s="240" t="e">
        <f>IF(ISNUMBER(Regressions!I195),ROUND(Regressions!I195, 1), NA())</f>
        <v>#N/A</v>
      </c>
      <c r="J185" s="349" t="e">
        <f>IF(ISNUMBER(Regressions!K195),ROUND(Regressions!K195, 1), NA())</f>
        <v>#N/A</v>
      </c>
      <c r="K185" s="347" t="e">
        <f>IF(ISNUMBER(Regressions!L195),ROUND(Regressions!L195, 1), NA())</f>
        <v>#N/A</v>
      </c>
      <c r="L185" s="241" t="e">
        <f>IF(ISNUMBER(Regressions!M195),ROUND(Regressions!M195, 1), NA())</f>
        <v>#N/A</v>
      </c>
      <c r="M185" s="348" t="e">
        <f>IF(ISNUMBER(Regressions!N195),ROUND(Regressions!N195, 1), NA())</f>
        <v>#N/A</v>
      </c>
      <c r="N185" s="240" t="e">
        <f>IF(ISNUMBER(Regressions!O195),ROUND(Regressions!O195, 1), NA())</f>
        <v>#N/A</v>
      </c>
      <c r="O185" s="349" t="e">
        <f>IF(ISNUMBER(Regressions!Q195),ROUND(Regressions!Q195, 1), NA())</f>
        <v>#N/A</v>
      </c>
      <c r="P185" s="347" t="e">
        <f>IF(ISNUMBER(Regressions!R195),ROUND(Regressions!R195, 1), NA())</f>
        <v>#N/A</v>
      </c>
      <c r="Q185" s="218" t="e">
        <f>IF(ISNUMBER(Regressions!S195),ROUND(Regressions!S195, 1), NA())</f>
        <v>#N/A</v>
      </c>
      <c r="R185" s="348" t="e">
        <f>IF(ISNUMBER(Regressions!T195),ROUND(Regressions!T195, 1), NA())</f>
        <v>#N/A</v>
      </c>
      <c r="S185" s="240" t="e">
        <f>IF(ISNUMBER(Regressions!U195),ROUND(Regressions!U195, 1), NA())</f>
        <v>#N/A</v>
      </c>
    </row>
    <row xmlns:x14ac="http://schemas.microsoft.com/office/spreadsheetml/2009/9/ac" r="186" hidden="true" x14ac:dyDescent="0.2">
      <c r="A186" s="344" t="str">
        <f>IF(ISBLANK(Regressions!A196), " ", Regressions!A196)</f>
        <v>Russian Federation</v>
      </c>
      <c r="B186" s="345">
        <f>IF(ISBLANK(Regressions!B196), " ", Regressions!B196)</f>
        <v>2027</v>
      </c>
      <c r="C186" s="350" t="str">
        <f>IF(ISBLANK(Regressions!C196), " ", Regressions!C196)</f>
        <v>Secondary</v>
      </c>
      <c r="D186" s="346" t="str">
        <f>IF(ISBLANK(Regressions!D196), " ", Regressions!D196)</f>
        <v> </v>
      </c>
      <c r="E186" s="217" t="e">
        <f>IF(ISNUMBER(Regressions!E196),ROUND(Regressions!E196, 1), NA())</f>
        <v>#N/A</v>
      </c>
      <c r="F186" s="347" t="e">
        <f>IF(ISNUMBER(Regressions!F196),ROUND(Regressions!F196, 1), NA())</f>
        <v>#N/A</v>
      </c>
      <c r="G186" s="239" t="e">
        <f>IF(ISNUMBER(Regressions!G196),ROUND(Regressions!G196, 1), NA())</f>
        <v>#N/A</v>
      </c>
      <c r="H186" s="348" t="e">
        <f>IF(ISNUMBER(Regressions!H196),ROUND(Regressions!H196, 1), NA())</f>
        <v>#N/A</v>
      </c>
      <c r="I186" s="240" t="e">
        <f>IF(ISNUMBER(Regressions!I196),ROUND(Regressions!I196, 1), NA())</f>
        <v>#N/A</v>
      </c>
      <c r="J186" s="349" t="e">
        <f>IF(ISNUMBER(Regressions!K196),ROUND(Regressions!K196, 1), NA())</f>
        <v>#N/A</v>
      </c>
      <c r="K186" s="347" t="e">
        <f>IF(ISNUMBER(Regressions!L196),ROUND(Regressions!L196, 1), NA())</f>
        <v>#N/A</v>
      </c>
      <c r="L186" s="241" t="e">
        <f>IF(ISNUMBER(Regressions!M196),ROUND(Regressions!M196, 1), NA())</f>
        <v>#N/A</v>
      </c>
      <c r="M186" s="348" t="e">
        <f>IF(ISNUMBER(Regressions!N196),ROUND(Regressions!N196, 1), NA())</f>
        <v>#N/A</v>
      </c>
      <c r="N186" s="240" t="e">
        <f>IF(ISNUMBER(Regressions!O196),ROUND(Regressions!O196, 1), NA())</f>
        <v>#N/A</v>
      </c>
      <c r="O186" s="349" t="e">
        <f>IF(ISNUMBER(Regressions!Q196),ROUND(Regressions!Q196, 1), NA())</f>
        <v>#N/A</v>
      </c>
      <c r="P186" s="347" t="e">
        <f>IF(ISNUMBER(Regressions!R196),ROUND(Regressions!R196, 1), NA())</f>
        <v>#N/A</v>
      </c>
      <c r="Q186" s="218" t="e">
        <f>IF(ISNUMBER(Regressions!S196),ROUND(Regressions!S196, 1), NA())</f>
        <v>#N/A</v>
      </c>
      <c r="R186" s="348" t="e">
        <f>IF(ISNUMBER(Regressions!T196),ROUND(Regressions!T196, 1), NA())</f>
        <v>#N/A</v>
      </c>
      <c r="S186" s="240" t="e">
        <f>IF(ISNUMBER(Regressions!U196),ROUND(Regressions!U196, 1), NA())</f>
        <v>#N/A</v>
      </c>
    </row>
    <row xmlns:x14ac="http://schemas.microsoft.com/office/spreadsheetml/2009/9/ac" r="187" hidden="true" x14ac:dyDescent="0.2">
      <c r="A187" s="344" t="str">
        <f>IF(ISBLANK(Regressions!A197), " ", Regressions!A197)</f>
        <v>Russian Federation</v>
      </c>
      <c r="B187" s="345">
        <f>IF(ISBLANK(Regressions!B197), " ", Regressions!B197)</f>
        <v>2028</v>
      </c>
      <c r="C187" s="350" t="str">
        <f>IF(ISBLANK(Regressions!C197), " ", Regressions!C197)</f>
        <v>Secondary</v>
      </c>
      <c r="D187" s="346" t="str">
        <f>IF(ISBLANK(Regressions!D197), " ", Regressions!D197)</f>
        <v> </v>
      </c>
      <c r="E187" s="217" t="e">
        <f>IF(ISNUMBER(Regressions!E197),ROUND(Regressions!E197, 1), NA())</f>
        <v>#N/A</v>
      </c>
      <c r="F187" s="347" t="e">
        <f>IF(ISNUMBER(Regressions!F197),ROUND(Regressions!F197, 1), NA())</f>
        <v>#N/A</v>
      </c>
      <c r="G187" s="239" t="e">
        <f>IF(ISNUMBER(Regressions!G197),ROUND(Regressions!G197, 1), NA())</f>
        <v>#N/A</v>
      </c>
      <c r="H187" s="348" t="e">
        <f>IF(ISNUMBER(Regressions!H197),ROUND(Regressions!H197, 1), NA())</f>
        <v>#N/A</v>
      </c>
      <c r="I187" s="240" t="e">
        <f>IF(ISNUMBER(Regressions!I197),ROUND(Regressions!I197, 1), NA())</f>
        <v>#N/A</v>
      </c>
      <c r="J187" s="349" t="e">
        <f>IF(ISNUMBER(Regressions!K197),ROUND(Regressions!K197, 1), NA())</f>
        <v>#N/A</v>
      </c>
      <c r="K187" s="347" t="e">
        <f>IF(ISNUMBER(Regressions!L197),ROUND(Regressions!L197, 1), NA())</f>
        <v>#N/A</v>
      </c>
      <c r="L187" s="241" t="e">
        <f>IF(ISNUMBER(Regressions!M197),ROUND(Regressions!M197, 1), NA())</f>
        <v>#N/A</v>
      </c>
      <c r="M187" s="348" t="e">
        <f>IF(ISNUMBER(Regressions!N197),ROUND(Regressions!N197, 1), NA())</f>
        <v>#N/A</v>
      </c>
      <c r="N187" s="240" t="e">
        <f>IF(ISNUMBER(Regressions!O197),ROUND(Regressions!O197, 1), NA())</f>
        <v>#N/A</v>
      </c>
      <c r="O187" s="349" t="e">
        <f>IF(ISNUMBER(Regressions!Q197),ROUND(Regressions!Q197, 1), NA())</f>
        <v>#N/A</v>
      </c>
      <c r="P187" s="347" t="e">
        <f>IF(ISNUMBER(Regressions!R197),ROUND(Regressions!R197, 1), NA())</f>
        <v>#N/A</v>
      </c>
      <c r="Q187" s="218" t="e">
        <f>IF(ISNUMBER(Regressions!S197),ROUND(Regressions!S197, 1), NA())</f>
        <v>#N/A</v>
      </c>
      <c r="R187" s="348" t="e">
        <f>IF(ISNUMBER(Regressions!T197),ROUND(Regressions!T197, 1), NA())</f>
        <v>#N/A</v>
      </c>
      <c r="S187" s="240" t="e">
        <f>IF(ISNUMBER(Regressions!U197),ROUND(Regressions!U197, 1), NA())</f>
        <v>#N/A</v>
      </c>
    </row>
    <row xmlns:x14ac="http://schemas.microsoft.com/office/spreadsheetml/2009/9/ac" r="188" hidden="true" x14ac:dyDescent="0.2">
      <c r="A188" s="344" t="str">
        <f>IF(ISBLANK(Regressions!A198), " ", Regressions!A198)</f>
        <v>Russian Federation</v>
      </c>
      <c r="B188" s="345">
        <f>IF(ISBLANK(Regressions!B198), " ", Regressions!B198)</f>
        <v>2029</v>
      </c>
      <c r="C188" s="350" t="str">
        <f>IF(ISBLANK(Regressions!C198), " ", Regressions!C198)</f>
        <v>Secondary</v>
      </c>
      <c r="D188" s="346" t="str">
        <f>IF(ISBLANK(Regressions!D198), " ", Regressions!D198)</f>
        <v> </v>
      </c>
      <c r="E188" s="217" t="e">
        <f>IF(ISNUMBER(Regressions!E198),ROUND(Regressions!E198, 1), NA())</f>
        <v>#N/A</v>
      </c>
      <c r="F188" s="347" t="e">
        <f>IF(ISNUMBER(Regressions!F198),ROUND(Regressions!F198, 1), NA())</f>
        <v>#N/A</v>
      </c>
      <c r="G188" s="239" t="e">
        <f>IF(ISNUMBER(Regressions!G198),ROUND(Regressions!G198, 1), NA())</f>
        <v>#N/A</v>
      </c>
      <c r="H188" s="348" t="e">
        <f>IF(ISNUMBER(Regressions!H198),ROUND(Regressions!H198, 1), NA())</f>
        <v>#N/A</v>
      </c>
      <c r="I188" s="240" t="e">
        <f>IF(ISNUMBER(Regressions!I198),ROUND(Regressions!I198, 1), NA())</f>
        <v>#N/A</v>
      </c>
      <c r="J188" s="349" t="e">
        <f>IF(ISNUMBER(Regressions!K198),ROUND(Regressions!K198, 1), NA())</f>
        <v>#N/A</v>
      </c>
      <c r="K188" s="347" t="e">
        <f>IF(ISNUMBER(Regressions!L198),ROUND(Regressions!L198, 1), NA())</f>
        <v>#N/A</v>
      </c>
      <c r="L188" s="241" t="e">
        <f>IF(ISNUMBER(Regressions!M198),ROUND(Regressions!M198, 1), NA())</f>
        <v>#N/A</v>
      </c>
      <c r="M188" s="348" t="e">
        <f>IF(ISNUMBER(Regressions!N198),ROUND(Regressions!N198, 1), NA())</f>
        <v>#N/A</v>
      </c>
      <c r="N188" s="240" t="e">
        <f>IF(ISNUMBER(Regressions!O198),ROUND(Regressions!O198, 1), NA())</f>
        <v>#N/A</v>
      </c>
      <c r="O188" s="349" t="e">
        <f>IF(ISNUMBER(Regressions!Q198),ROUND(Regressions!Q198, 1), NA())</f>
        <v>#N/A</v>
      </c>
      <c r="P188" s="347" t="e">
        <f>IF(ISNUMBER(Regressions!R198),ROUND(Regressions!R198, 1), NA())</f>
        <v>#N/A</v>
      </c>
      <c r="Q188" s="218" t="e">
        <f>IF(ISNUMBER(Regressions!S198),ROUND(Regressions!S198, 1), NA())</f>
        <v>#N/A</v>
      </c>
      <c r="R188" s="348" t="e">
        <f>IF(ISNUMBER(Regressions!T198),ROUND(Regressions!T198, 1), NA())</f>
        <v>#N/A</v>
      </c>
      <c r="S188" s="240" t="e">
        <f>IF(ISNUMBER(Regressions!U198),ROUND(Regressions!U198, 1), NA())</f>
        <v>#N/A</v>
      </c>
    </row>
    <row xmlns:x14ac="http://schemas.microsoft.com/office/spreadsheetml/2009/9/ac" r="189" hidden="true" x14ac:dyDescent="0.2">
      <c r="A189" s="344" t="str">
        <f>IF(ISBLANK(Regressions!A199), " ", Regressions!A199)</f>
        <v>Russian Federation</v>
      </c>
      <c r="B189" s="345">
        <f>IF(ISBLANK(Regressions!B199), " ", Regressions!B199)</f>
        <v>2030</v>
      </c>
      <c r="C189" s="350" t="str">
        <f>IF(ISBLANK(Regressions!C199), " ", Regressions!C199)</f>
        <v>Secondary</v>
      </c>
      <c r="D189" s="346" t="str">
        <f>IF(ISBLANK(Regressions!D199), " ", Regressions!D199)</f>
        <v> </v>
      </c>
      <c r="E189" s="217" t="e">
        <f>IF(ISNUMBER(Regressions!E199),ROUND(Regressions!E199, 1), NA())</f>
        <v>#N/A</v>
      </c>
      <c r="F189" s="347" t="e">
        <f>IF(ISNUMBER(Regressions!F199),ROUND(Regressions!F199, 1), NA())</f>
        <v>#N/A</v>
      </c>
      <c r="G189" s="239" t="e">
        <f>IF(ISNUMBER(Regressions!G199),ROUND(Regressions!G199, 1), NA())</f>
        <v>#N/A</v>
      </c>
      <c r="H189" s="348" t="e">
        <f>IF(ISNUMBER(Regressions!H199),ROUND(Regressions!H199, 1), NA())</f>
        <v>#N/A</v>
      </c>
      <c r="I189" s="240" t="e">
        <f>IF(ISNUMBER(Regressions!I199),ROUND(Regressions!I199, 1), NA())</f>
        <v>#N/A</v>
      </c>
      <c r="J189" s="349" t="e">
        <f>IF(ISNUMBER(Regressions!K199),ROUND(Regressions!K199, 1), NA())</f>
        <v>#N/A</v>
      </c>
      <c r="K189" s="347" t="e">
        <f>IF(ISNUMBER(Regressions!L199),ROUND(Regressions!L199, 1), NA())</f>
        <v>#N/A</v>
      </c>
      <c r="L189" s="241" t="e">
        <f>IF(ISNUMBER(Regressions!M199),ROUND(Regressions!M199, 1), NA())</f>
        <v>#N/A</v>
      </c>
      <c r="M189" s="348" t="e">
        <f>IF(ISNUMBER(Regressions!N199),ROUND(Regressions!N199, 1), NA())</f>
        <v>#N/A</v>
      </c>
      <c r="N189" s="240" t="e">
        <f>IF(ISNUMBER(Regressions!O199),ROUND(Regressions!O199, 1), NA())</f>
        <v>#N/A</v>
      </c>
      <c r="O189" s="349" t="e">
        <f>IF(ISNUMBER(Regressions!Q199),ROUND(Regressions!Q199, 1), NA())</f>
        <v>#N/A</v>
      </c>
      <c r="P189" s="347" t="e">
        <f>IF(ISNUMBER(Regressions!R199),ROUND(Regressions!R199, 1), NA())</f>
        <v>#N/A</v>
      </c>
      <c r="Q189" s="218" t="e">
        <f>IF(ISNUMBER(Regressions!S199),ROUND(Regressions!S199, 1), NA())</f>
        <v>#N/A</v>
      </c>
      <c r="R189" s="348" t="e">
        <f>IF(ISNUMBER(Regressions!T199),ROUND(Regressions!T199, 1), NA())</f>
        <v>#N/A</v>
      </c>
      <c r="S189" s="240" t="e">
        <f>IF(ISNUMBER(Regressions!U199),ROUND(Regressions!U199, 1), NA())</f>
        <v>#N/A</v>
      </c>
    </row>
    <row xmlns:x14ac="http://schemas.microsoft.com/office/spreadsheetml/2009/9/ac" r="211" x14ac:dyDescent="0.2">
      <c r="A211" s="408"/>
      <c r="B211" s="409"/>
      <c r="C211" s="410"/>
      <c r="D211" s="396"/>
      <c r="E211" s="224"/>
      <c r="G211" s="411"/>
      <c r="H211" s="224"/>
      <c r="I211" s="411"/>
      <c r="J211" s="412"/>
      <c r="K211" s="412"/>
      <c r="M211" s="412"/>
      <c r="N211" s="413"/>
      <c r="O211" s="396"/>
      <c r="P211" s="396"/>
      <c r="Q211" s="396"/>
      <c r="R211" s="396"/>
      <c r="S211" s="396"/>
      <c r="T211" s="396"/>
      <c r="U211" s="396"/>
      <c r="V211" s="396"/>
      <c r="W211" s="396"/>
      <c r="X211" s="396"/>
      <c r="Y211" s="396"/>
      <c r="Z211" s="396"/>
      <c r="AA211" s="396"/>
      <c r="AB211" s="396"/>
      <c r="AC211" s="39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42" t="s">
        <v>13</v>
      </c>
      <c r="E2" s="35"/>
      <c r="F2" s="35"/>
      <c r="G2" s="54"/>
      <c r="H2" s="35"/>
      <c r="I2" s="35"/>
      <c r="J2" s="54"/>
      <c r="K2" s="37"/>
      <c r="L2" s="37"/>
      <c r="M2" s="54"/>
      <c r="N2" s="37"/>
      <c r="O2" s="37"/>
      <c r="P2" s="54"/>
      <c r="Q2" s="37"/>
      <c r="R2" s="37"/>
      <c r="S2" s="54"/>
      <c r="T2" s="37"/>
      <c r="U2" s="37"/>
      <c r="V2" s="243"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21"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9" t="s">
        <v>25</v>
      </c>
      <c r="E4" s="244" t="s">
        <v>19</v>
      </c>
      <c r="F4" s="245" t="s">
        <v>185</v>
      </c>
      <c r="G4" s="139" t="s">
        <v>25</v>
      </c>
      <c r="H4" s="244" t="s">
        <v>19</v>
      </c>
      <c r="I4" s="245" t="s">
        <v>185</v>
      </c>
      <c r="J4" s="139" t="s">
        <v>25</v>
      </c>
      <c r="K4" s="244" t="s">
        <v>19</v>
      </c>
      <c r="L4" s="245" t="s">
        <v>185</v>
      </c>
      <c r="M4" s="139" t="s">
        <v>25</v>
      </c>
      <c r="N4" s="244" t="s">
        <v>19</v>
      </c>
      <c r="O4" s="245" t="s">
        <v>185</v>
      </c>
      <c r="P4" s="139" t="s">
        <v>25</v>
      </c>
      <c r="Q4" s="244" t="s">
        <v>19</v>
      </c>
      <c r="R4" s="245" t="s">
        <v>185</v>
      </c>
      <c r="S4" s="139" t="s">
        <v>25</v>
      </c>
      <c r="T4" s="244" t="s">
        <v>19</v>
      </c>
      <c r="U4" s="246" t="s">
        <v>185</v>
      </c>
      <c r="V4" s="143" t="s">
        <v>25</v>
      </c>
      <c r="W4" s="144" t="s">
        <v>19</v>
      </c>
      <c r="X4" s="144" t="s">
        <v>21</v>
      </c>
      <c r="Y4" s="144" t="s">
        <v>29</v>
      </c>
      <c r="Z4" s="146" t="s">
        <v>186</v>
      </c>
      <c r="AA4" s="143" t="s">
        <v>25</v>
      </c>
      <c r="AB4" s="144" t="s">
        <v>19</v>
      </c>
      <c r="AC4" s="144" t="s">
        <v>21</v>
      </c>
      <c r="AD4" s="144" t="s">
        <v>29</v>
      </c>
      <c r="AE4" s="146" t="s">
        <v>186</v>
      </c>
      <c r="AF4" s="143" t="s">
        <v>25</v>
      </c>
      <c r="AG4" s="144" t="s">
        <v>19</v>
      </c>
      <c r="AH4" s="144" t="s">
        <v>21</v>
      </c>
      <c r="AI4" s="144" t="s">
        <v>29</v>
      </c>
      <c r="AJ4" s="146" t="s">
        <v>186</v>
      </c>
      <c r="AK4" s="143" t="s">
        <v>25</v>
      </c>
      <c r="AL4" s="144" t="s">
        <v>19</v>
      </c>
      <c r="AM4" s="144" t="s">
        <v>21</v>
      </c>
      <c r="AN4" s="144" t="s">
        <v>29</v>
      </c>
      <c r="AO4" s="146" t="s">
        <v>186</v>
      </c>
      <c r="AP4" s="143" t="s">
        <v>25</v>
      </c>
      <c r="AQ4" s="144" t="s">
        <v>19</v>
      </c>
      <c r="AR4" s="144" t="s">
        <v>21</v>
      </c>
      <c r="AS4" s="144" t="s">
        <v>29</v>
      </c>
      <c r="AT4" s="146" t="s">
        <v>186</v>
      </c>
      <c r="AU4" s="143" t="s">
        <v>25</v>
      </c>
      <c r="AV4" s="144" t="s">
        <v>19</v>
      </c>
      <c r="AW4" s="144" t="s">
        <v>21</v>
      </c>
      <c r="AX4" s="144" t="s">
        <v>29</v>
      </c>
      <c r="AY4" s="147" t="s">
        <v>186</v>
      </c>
      <c r="AZ4" s="148" t="s">
        <v>125</v>
      </c>
      <c r="BA4" s="149" t="s">
        <v>124</v>
      </c>
      <c r="BB4" s="150" t="s">
        <v>187</v>
      </c>
      <c r="BC4" s="148" t="s">
        <v>125</v>
      </c>
      <c r="BD4" s="149" t="s">
        <v>124</v>
      </c>
      <c r="BE4" s="150" t="s">
        <v>187</v>
      </c>
      <c r="BF4" s="148" t="s">
        <v>125</v>
      </c>
      <c r="BG4" s="149" t="s">
        <v>124</v>
      </c>
      <c r="BH4" s="150" t="s">
        <v>187</v>
      </c>
      <c r="BI4" s="148" t="s">
        <v>125</v>
      </c>
      <c r="BJ4" s="149" t="s">
        <v>124</v>
      </c>
      <c r="BK4" s="150" t="s">
        <v>187</v>
      </c>
      <c r="BL4" s="148" t="s">
        <v>125</v>
      </c>
      <c r="BM4" s="149" t="s">
        <v>124</v>
      </c>
      <c r="BN4" s="150" t="s">
        <v>187</v>
      </c>
      <c r="BO4" s="148" t="s">
        <v>125</v>
      </c>
      <c r="BP4" s="149" t="s">
        <v>124</v>
      </c>
      <c r="BQ4" s="150" t="s">
        <v>187</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9" t="s">
        <v>135</v>
      </c>
      <c r="E5" s="140" t="s">
        <v>42</v>
      </c>
      <c r="F5" s="141" t="s">
        <v>191</v>
      </c>
      <c r="G5" s="139" t="s">
        <v>136</v>
      </c>
      <c r="H5" s="140" t="s">
        <v>43</v>
      </c>
      <c r="I5" s="141" t="s">
        <v>192</v>
      </c>
      <c r="J5" s="139" t="s">
        <v>137</v>
      </c>
      <c r="K5" s="140" t="s">
        <v>44</v>
      </c>
      <c r="L5" s="141" t="s">
        <v>193</v>
      </c>
      <c r="M5" s="139" t="s">
        <v>138</v>
      </c>
      <c r="N5" s="140" t="s">
        <v>86</v>
      </c>
      <c r="O5" s="141" t="s">
        <v>194</v>
      </c>
      <c r="P5" s="139" t="s">
        <v>139</v>
      </c>
      <c r="Q5" s="140" t="s">
        <v>87</v>
      </c>
      <c r="R5" s="141" t="s">
        <v>195</v>
      </c>
      <c r="S5" s="139" t="s">
        <v>140</v>
      </c>
      <c r="T5" s="140" t="s">
        <v>88</v>
      </c>
      <c r="U5" s="142" t="s">
        <v>196</v>
      </c>
      <c r="V5" s="143" t="s">
        <v>129</v>
      </c>
      <c r="W5" s="144" t="s">
        <v>45</v>
      </c>
      <c r="X5" s="145" t="s">
        <v>65</v>
      </c>
      <c r="Y5" s="145" t="s">
        <v>66</v>
      </c>
      <c r="Z5" s="146" t="s">
        <v>197</v>
      </c>
      <c r="AA5" s="143" t="s">
        <v>130</v>
      </c>
      <c r="AB5" s="144" t="s">
        <v>46</v>
      </c>
      <c r="AC5" s="145" t="s">
        <v>67</v>
      </c>
      <c r="AD5" s="145" t="s">
        <v>68</v>
      </c>
      <c r="AE5" s="146" t="s">
        <v>198</v>
      </c>
      <c r="AF5" s="143" t="s">
        <v>131</v>
      </c>
      <c r="AG5" s="144" t="s">
        <v>47</v>
      </c>
      <c r="AH5" s="145" t="s">
        <v>69</v>
      </c>
      <c r="AI5" s="145" t="s">
        <v>70</v>
      </c>
      <c r="AJ5" s="146" t="s">
        <v>199</v>
      </c>
      <c r="AK5" s="143" t="s">
        <v>132</v>
      </c>
      <c r="AL5" s="144" t="s">
        <v>71</v>
      </c>
      <c r="AM5" s="145" t="s">
        <v>72</v>
      </c>
      <c r="AN5" s="145" t="s">
        <v>73</v>
      </c>
      <c r="AO5" s="146" t="s">
        <v>200</v>
      </c>
      <c r="AP5" s="143" t="s">
        <v>133</v>
      </c>
      <c r="AQ5" s="144" t="s">
        <v>74</v>
      </c>
      <c r="AR5" s="145" t="s">
        <v>75</v>
      </c>
      <c r="AS5" s="145" t="s">
        <v>76</v>
      </c>
      <c r="AT5" s="146" t="s">
        <v>201</v>
      </c>
      <c r="AU5" s="143" t="s">
        <v>134</v>
      </c>
      <c r="AV5" s="144" t="s">
        <v>77</v>
      </c>
      <c r="AW5" s="145" t="s">
        <v>78</v>
      </c>
      <c r="AX5" s="145" t="s">
        <v>79</v>
      </c>
      <c r="AY5" s="147" t="s">
        <v>202</v>
      </c>
      <c r="AZ5" s="148" t="s">
        <v>80</v>
      </c>
      <c r="BA5" s="149" t="s">
        <v>114</v>
      </c>
      <c r="BB5" s="150" t="s">
        <v>203</v>
      </c>
      <c r="BC5" s="148" t="s">
        <v>85</v>
      </c>
      <c r="BD5" s="149" t="s">
        <v>115</v>
      </c>
      <c r="BE5" s="150" t="s">
        <v>204</v>
      </c>
      <c r="BF5" s="148" t="s">
        <v>84</v>
      </c>
      <c r="BG5" s="149" t="s">
        <v>116</v>
      </c>
      <c r="BH5" s="150" t="s">
        <v>205</v>
      </c>
      <c r="BI5" s="148" t="s">
        <v>83</v>
      </c>
      <c r="BJ5" s="149" t="s">
        <v>117</v>
      </c>
      <c r="BK5" s="150" t="s">
        <v>206</v>
      </c>
      <c r="BL5" s="148" t="s">
        <v>82</v>
      </c>
      <c r="BM5" s="149" t="s">
        <v>118</v>
      </c>
      <c r="BN5" s="150" t="s">
        <v>207</v>
      </c>
      <c r="BO5" s="148" t="s">
        <v>81</v>
      </c>
      <c r="BP5" s="149" t="s">
        <v>119</v>
      </c>
      <c r="BQ5" s="150" t="s">
        <v>208</v>
      </c>
    </row>
    <row xmlns:x14ac="http://schemas.microsoft.com/office/spreadsheetml/2009/9/ac" r="6" x14ac:dyDescent="0.2">
      <c r="A6" s="35" t="str">
        <f>IF('Water Data'!$B$2="","",'Water Data'!$B$2)</f>
        <v>RUS_2009_SUR</v>
      </c>
      <c r="B6" s="35" t="str">
        <f>+'Water Data'!C2</f>
        <v>Survey</v>
      </c>
      <c r="C6" s="342">
        <f>+IF(ISNUMBER(VALUE(MID(A6,5,4))), VALUE(MID(A6, 5,4)),"")</f>
        <v>2009</v>
      </c>
      <c r="D6" s="91" t="e">
        <f>+IF(AND(ISTEXT('Water Data'!B2),BS6="Yes"),100-'Water Data'!D4,IF(AND(ISTEXT('Water Data'!B2),BS6="No",ISNUMBER('Water Data'!D4)),CONCATENATE("[",ROUND(100-'Water Data'!D4,0),"]"),NA()))</f>
        <v>#N/A</v>
      </c>
      <c r="E6" s="91">
        <f>+IF(AND(ISTEXT('Water Data'!B2),BT6="Yes"),'Water Data'!D6,IF(AND(ISTEXT('Water Data'!B2),BT6="No",ISNUMBER('Water Data'!D6)),CONCATENATE("[",ROUND('Water Data'!D6,0),"]"),NA()))</f>
        <v>95.8</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f>+IF(AND(ISTEXT('Sanitation Data'!B2),CL6="Yes"),'Sanitation Data'!D6,IF(AND(ISTEXT('Sanitation Data'!B2),CL6="No",ISNUMBER('Sanitation Data'!D6)),CONCATENATE("[",ROUND('Sanitation Data'!D6,0),"]"),NA()))</f>
        <v>95.1</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86"/>
      <c r="BS6" s="286">
        <f>+'Water Data'!D27</f>
        <v>0</v>
      </c>
      <c r="BT6" s="286" t="str">
        <f>+'Water Data'!D28</f>
        <v>Yes</v>
      </c>
      <c r="BU6" s="286">
        <f>+'Water Data'!D29</f>
        <v>0</v>
      </c>
      <c r="BV6" s="286">
        <f>+'Water Data'!E27</f>
        <v>0</v>
      </c>
      <c r="BW6" s="286">
        <f>+'Water Data'!E28</f>
        <v>0</v>
      </c>
      <c r="BX6" s="286">
        <f>+'Water Data'!E29</f>
        <v>0</v>
      </c>
      <c r="BY6" s="286">
        <f>+'Water Data'!F27</f>
        <v>0</v>
      </c>
      <c r="BZ6" s="286">
        <f>+'Water Data'!F28</f>
        <v>0</v>
      </c>
      <c r="CA6" s="286">
        <f>+'Water Data'!F29</f>
        <v>0</v>
      </c>
      <c r="CB6" s="286">
        <f>+'Water Data'!G27</f>
        <v>0</v>
      </c>
      <c r="CC6" s="286">
        <f>+'Water Data'!G28</f>
        <v>0</v>
      </c>
      <c r="CD6" s="286">
        <f>+'Water Data'!G29</f>
        <v>0</v>
      </c>
      <c r="CE6" s="286">
        <f>+'Water Data'!H27</f>
        <v>0</v>
      </c>
      <c r="CF6" s="286">
        <f>+'Water Data'!H28</f>
        <v>0</v>
      </c>
      <c r="CG6" s="286">
        <f>+'Water Data'!H29</f>
        <v>0</v>
      </c>
      <c r="CH6" s="286">
        <f>+'Water Data'!I27</f>
        <v>0</v>
      </c>
      <c r="CI6" s="286">
        <f>+'Water Data'!I28</f>
        <v>0</v>
      </c>
      <c r="CJ6" s="286">
        <f>+'Water Data'!I29</f>
        <v>0</v>
      </c>
      <c r="CK6" s="286">
        <f>+'Sanitation Data'!D28</f>
        <v>0</v>
      </c>
      <c r="CL6" s="286" t="str">
        <f>+'Sanitation Data'!D29</f>
        <v>Yes</v>
      </c>
      <c r="CM6" s="286">
        <f>+'Sanitation Data'!D30</f>
        <v>0</v>
      </c>
      <c r="CN6" s="286">
        <f>+'Sanitation Data'!D31</f>
        <v>0</v>
      </c>
      <c r="CO6" s="286">
        <f>+'Sanitation Data'!D32</f>
        <v>0</v>
      </c>
      <c r="CP6" s="286">
        <f>+'Sanitation Data'!E28</f>
        <v>0</v>
      </c>
      <c r="CQ6" s="286">
        <f>+'Sanitation Data'!E29</f>
        <v>0</v>
      </c>
      <c r="CR6" s="286">
        <f>+'Sanitation Data'!E30</f>
        <v>0</v>
      </c>
      <c r="CS6" s="286">
        <f>+'Sanitation Data'!E31</f>
        <v>0</v>
      </c>
      <c r="CT6" s="286">
        <f>+'Sanitation Data'!E32</f>
        <v>0</v>
      </c>
      <c r="CU6" s="286">
        <f>+'Sanitation Data'!F28</f>
        <v>0</v>
      </c>
      <c r="CV6" s="286">
        <f>+'Sanitation Data'!F29</f>
        <v>0</v>
      </c>
      <c r="CW6" s="286">
        <f>+'Sanitation Data'!F30</f>
        <v>0</v>
      </c>
      <c r="CX6" s="286">
        <f>+'Sanitation Data'!F31</f>
        <v>0</v>
      </c>
      <c r="CY6" s="286">
        <f>+'Sanitation Data'!F32</f>
        <v>0</v>
      </c>
      <c r="CZ6" s="286">
        <f>+'Sanitation Data'!G28</f>
        <v>0</v>
      </c>
      <c r="DA6" s="286">
        <f>+'Sanitation Data'!G29</f>
        <v>0</v>
      </c>
      <c r="DB6" s="286">
        <f>+'Sanitation Data'!G30</f>
        <v>0</v>
      </c>
      <c r="DC6" s="286">
        <f>+'Sanitation Data'!G31</f>
        <v>0</v>
      </c>
      <c r="DD6" s="286">
        <f>+'Sanitation Data'!G32</f>
        <v>0</v>
      </c>
      <c r="DE6" s="286">
        <f>+'Sanitation Data'!H28</f>
        <v>0</v>
      </c>
      <c r="DF6" s="286">
        <f>+'Sanitation Data'!H29</f>
        <v>0</v>
      </c>
      <c r="DG6" s="286">
        <f>+'Sanitation Data'!H30</f>
        <v>0</v>
      </c>
      <c r="DH6" s="286">
        <f>+'Sanitation Data'!H31</f>
        <v>0</v>
      </c>
      <c r="DI6" s="286">
        <f>+'Sanitation Data'!H32</f>
        <v>0</v>
      </c>
      <c r="DJ6" s="286">
        <f>+'Sanitation Data'!I28</f>
        <v>0</v>
      </c>
      <c r="DK6" s="286">
        <f>+'Sanitation Data'!I29</f>
        <v>0</v>
      </c>
      <c r="DL6" s="286">
        <f>+'Sanitation Data'!I30</f>
        <v>0</v>
      </c>
      <c r="DM6" s="286">
        <f>+'Sanitation Data'!I31</f>
        <v>0</v>
      </c>
      <c r="DN6" s="286">
        <f>+'Sanitation Data'!I32</f>
        <v>0</v>
      </c>
      <c r="DO6" s="286">
        <f>+'Hygiene Data'!D11</f>
        <v>0</v>
      </c>
      <c r="DP6" s="286">
        <f>+'Hygiene Data'!D12</f>
        <v>0</v>
      </c>
      <c r="DQ6" s="286">
        <f>+'Hygiene Data'!D13</f>
        <v>0</v>
      </c>
      <c r="DR6" s="286">
        <f>+'Hygiene Data'!E11</f>
        <v>0</v>
      </c>
      <c r="DS6" s="286">
        <f>+'Hygiene Data'!E12</f>
        <v>0</v>
      </c>
      <c r="DT6" s="286">
        <f>+'Hygiene Data'!E13</f>
        <v>0</v>
      </c>
      <c r="DU6" s="286">
        <f>+'Hygiene Data'!F11</f>
        <v>0</v>
      </c>
      <c r="DV6" s="286">
        <f>+'Hygiene Data'!F12</f>
        <v>0</v>
      </c>
      <c r="DW6" s="286">
        <f>+'Hygiene Data'!F13</f>
        <v>0</v>
      </c>
      <c r="DX6" s="286">
        <f>+'Hygiene Data'!G11</f>
        <v>0</v>
      </c>
      <c r="DY6" s="286">
        <f>+'Hygiene Data'!G12</f>
        <v>0</v>
      </c>
      <c r="DZ6" s="286">
        <f>+'Hygiene Data'!G13</f>
        <v>0</v>
      </c>
      <c r="EA6" s="286">
        <f>+'Hygiene Data'!H11</f>
        <v>0</v>
      </c>
      <c r="EB6" s="286">
        <f>+'Hygiene Data'!H12</f>
        <v>0</v>
      </c>
      <c r="EC6" s="286">
        <f>+'Hygiene Data'!H13</f>
        <v>0</v>
      </c>
      <c r="ED6" s="286">
        <f>+'Hygiene Data'!I11</f>
        <v>0</v>
      </c>
      <c r="EE6" s="286">
        <f>+'Hygiene Data'!I12</f>
        <v>0</v>
      </c>
      <c r="EF6" s="286">
        <f>+'Hygiene Data'!I13</f>
        <v>0</v>
      </c>
    </row>
    <row xmlns:x14ac="http://schemas.microsoft.com/office/spreadsheetml/2009/9/ac" r="7" x14ac:dyDescent="0.2">
      <c r="A7" s="35" t="str">
        <f ca="true">+IF(OFFSET('Water Data'!$B$2,0,10*ROW('Water Data'!E1))="","",OFFSET('Water Data'!$B$2,0,10*ROW('Water Data'!E1)))</f>
        <v>RUS_2010_SUR</v>
      </c>
      <c r="B7" s="35" t="str">
        <f ca="true">+IF(OFFSET('Water Data'!$C$2,0,10*ROW('Water Data'!F1))="","",OFFSET('Water Data'!$C$2,0,10*ROW('Water Data'!F1)))</f>
        <v>Survey</v>
      </c>
      <c r="C7" s="342">
        <f t="shared" ref="C7:C70" ca="true" si="0">+IF(ISNUMBER(VALUE(MID(A7,5,4))), VALUE(MID(A7, 5,4)),"")</f>
        <v>2010</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96.2</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95.75</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6"/>
      <c r="BS7" s="286" t="str">
        <f ca="true">+IF(OFFSET('Water Data'!$D$27,0,10*ROW('Water Data'!D1))="","",OFFSET('Water Data'!$D$27,0,10*ROW('Water Data'!D1)))</f>
        <v/>
      </c>
      <c r="BT7" s="286" t="str">
        <f ca="true">+IF(OFFSET('Water Data'!$D$28,0,10*ROW('Water Data'!D1))="","",OFFSET('Water Data'!$D$28,0,10*ROW('Water Data'!D1)))</f>
        <v>Yes</v>
      </c>
      <c r="BU7" s="286" t="str">
        <f ca="true">+IF(OFFSET('Water Data'!$D$29,0,10*ROW('Water Data'!D1))="","",OFFSET('Water Data'!$D$29,0,10*ROW('Water Data'!D1)))</f>
        <v/>
      </c>
      <c r="BV7" s="286" t="str">
        <f ca="true">+IF(OFFSET('Water Data'!$E$27,0,10*ROW('Water Data'!E1))="","",OFFSET('Water Data'!$E$27,0,10*ROW('Water Data'!E1)))</f>
        <v/>
      </c>
      <c r="BW7" s="286" t="str">
        <f ca="true">+IF(OFFSET('Water Data'!$E$28,0,10*ROW('Water Data'!E1))="","",OFFSET('Water Data'!$E$28,0,10*ROW('Water Data'!E1)))</f>
        <v/>
      </c>
      <c r="BX7" s="286" t="str">
        <f ca="true">+IF(OFFSET('Water Data'!$E$29,0,10*ROW('Water Data'!E1))="","",OFFSET('Water Data'!$E$29,0,10*ROW('Water Data'!E1)))</f>
        <v/>
      </c>
      <c r="BY7" s="286" t="str">
        <f ca="true">+IF(OFFSET('Water Data'!$F$27,0,10*ROW('Water Data'!F1))="","",OFFSET('Water Data'!$F$27,0,10*ROW('Water Data'!F1)))</f>
        <v/>
      </c>
      <c r="BZ7" s="286" t="str">
        <f ca="true">+IF(OFFSET('Water Data'!$F$28,0,10*ROW('Water Data'!F1))="","",OFFSET('Water Data'!$F$28,0,10*ROW('Water Data'!F1)))</f>
        <v/>
      </c>
      <c r="CA7" s="286" t="str">
        <f ca="true">+IF(OFFSET('Water Data'!$F$29,0,10*ROW('Water Data'!F1))="","",OFFSET('Water Data'!$F$29,0,10*ROW('Water Data'!F1)))</f>
        <v/>
      </c>
      <c r="CB7" s="286" t="str">
        <f ca="true">+IF(OFFSET('Water Data'!$G$27,0,10*ROW('Water Data'!G1))="","",OFFSET('Water Data'!$G$27,0,10*ROW('Water Data'!G1)))</f>
        <v/>
      </c>
      <c r="CC7" s="286" t="str">
        <f ca="true">+IF(OFFSET('Water Data'!$G$28,0,10*ROW('Water Data'!G1))="","",OFFSET('Water Data'!$G$28,0,10*ROW('Water Data'!G1)))</f>
        <v/>
      </c>
      <c r="CD7" s="286" t="str">
        <f ca="true">+IF(OFFSET('Water Data'!$G$29,0,10*ROW('Water Data'!G1))="","",OFFSET('Water Data'!$G$29,0,10*ROW('Water Data'!G1)))</f>
        <v/>
      </c>
      <c r="CE7" s="286" t="str">
        <f ca="true">+IF(OFFSET('Water Data'!$H$27,0,10*ROW('Water Data'!H1))="","",OFFSET('Water Data'!$H$27,0,10*ROW('Water Data'!H1)))</f>
        <v/>
      </c>
      <c r="CF7" s="286" t="str">
        <f ca="true">+IF(OFFSET('Water Data'!$H$28,0,10*ROW('Water Data'!H1))="","",OFFSET('Water Data'!$H$28,0,10*ROW('Water Data'!H1)))</f>
        <v/>
      </c>
      <c r="CG7" s="286" t="str">
        <f ca="true">+IF(OFFSET('Water Data'!$H$29,0,10*ROW('Water Data'!H1))="","",OFFSET('Water Data'!$H$29,0,10*ROW('Water Data'!H1)))</f>
        <v/>
      </c>
      <c r="CH7" s="286" t="str">
        <f ca="true">+IF(OFFSET('Water Data'!$I$27,0,10*ROW('Water Data'!I1))="","",OFFSET('Water Data'!$I$27,0,10*ROW('Water Data'!I1)))</f>
        <v/>
      </c>
      <c r="CI7" s="286" t="str">
        <f ca="true">+IF(OFFSET('Water Data'!$I$28,0,10*ROW('Water Data'!I1))="","",OFFSET('Water Data'!$I$28,0,10*ROW('Water Data'!I1)))</f>
        <v/>
      </c>
      <c r="CJ7" s="286" t="str">
        <f ca="true">+IF(OFFSET('Water Data'!$I$29,0,10*ROW('Water Data'!I1))="","",OFFSET('Water Data'!$I$29,0,10*ROW('Water Data'!I1)))</f>
        <v/>
      </c>
      <c r="CK7" s="286" t="str">
        <f ca="true">+IF(OFFSET('Sanitation Data'!$D$28,0,10*ROW('Sanitation Data'!D1))="","",OFFSET('Sanitation Data'!$D$28,0,10*ROW('Sanitation Data'!D1)))</f>
        <v/>
      </c>
      <c r="CL7" s="286" t="str">
        <f ca="true">+IF(OFFSET('Sanitation Data'!$D$29,0,10*ROW('Sanitation Data'!D1))="","",OFFSET('Sanitation Data'!$D$29,0,10*ROW('Sanitation Data'!D1)))</f>
        <v>Yes</v>
      </c>
      <c r="CM7" s="286" t="str">
        <f ca="true">+IF(OFFSET('Sanitation Data'!$D$30,0,10*ROW('Sanitation Data'!D1))="","",OFFSET('Sanitation Data'!$D$30,0,10*ROW('Sanitation Data'!D1)))</f>
        <v/>
      </c>
      <c r="CN7" s="286" t="str">
        <f ca="true">+IF(OFFSET('Sanitation Data'!$D$31,0,10*ROW('Sanitation Data'!D1))="","",OFFSET('Sanitation Data'!$D$31,0,10*ROW('Sanitation Data'!D1)))</f>
        <v/>
      </c>
      <c r="CO7" s="286" t="str">
        <f ca="true">+IF(OFFSET('Sanitation Data'!$D$32,0,10*ROW('Sanitation Data'!D1))="","",OFFSET('Sanitation Data'!$D$32,0,10*ROW('Sanitation Data'!D1)))</f>
        <v/>
      </c>
      <c r="CP7" s="286" t="str">
        <f ca="true">+IF(OFFSET('Sanitation Data'!$E$28,0,10*ROW('Sanitation Data'!E1))="","",OFFSET('Sanitation Data'!$E$28,0,10*ROW('Sanitation Data'!E1)))</f>
        <v/>
      </c>
      <c r="CQ7" s="286" t="str">
        <f ca="true">+IF(OFFSET('Sanitation Data'!$E$29,0,10*ROW('Sanitation Data'!E1))="","",OFFSET('Sanitation Data'!$E$29,0,10*ROW('Sanitation Data'!E1)))</f>
        <v/>
      </c>
      <c r="CR7" s="286" t="str">
        <f ca="true">+IF(OFFSET('Sanitation Data'!$E$30,0,10*ROW('Sanitation Data'!E1))="","",OFFSET('Sanitation Data'!$E$30,0,10*ROW('Sanitation Data'!E1)))</f>
        <v/>
      </c>
      <c r="CS7" s="286" t="str">
        <f ca="true">+IF(OFFSET('Sanitation Data'!$E$31,0,10*ROW('Sanitation Data'!E1))="","",OFFSET('Sanitation Data'!$E$31,0,10*ROW('Sanitation Data'!E1)))</f>
        <v/>
      </c>
      <c r="CT7" s="286" t="str">
        <f ca="true">+IF(OFFSET('Sanitation Data'!$E$32,0,10*ROW('Sanitation Data'!E1))="","",OFFSET('Sanitation Data'!$E$32,0,10*ROW('Sanitation Data'!E1)))</f>
        <v/>
      </c>
      <c r="CU7" s="286" t="str">
        <f ca="true">+IF(OFFSET('Sanitation Data'!$F$28,0,10*ROW('Sanitation Data'!F1))="","",OFFSET('Sanitation Data'!$F$28,0,10*ROW('Sanitation Data'!F1)))</f>
        <v/>
      </c>
      <c r="CV7" s="286" t="str">
        <f ca="true">+IF(OFFSET('Sanitation Data'!$F$29,0,10*ROW('Sanitation Data'!F1))="","",OFFSET('Sanitation Data'!$F$29,0,10*ROW('Sanitation Data'!F1)))</f>
        <v/>
      </c>
      <c r="CW7" s="286" t="str">
        <f ca="true">+IF(OFFSET('Sanitation Data'!$F$30,0,10*ROW('Sanitation Data'!F1))="","",OFFSET('Sanitation Data'!$F$30,0,10*ROW('Sanitation Data'!F1)))</f>
        <v/>
      </c>
      <c r="CX7" s="286" t="str">
        <f ca="true">+IF(OFFSET('Sanitation Data'!$F$31,0,10*ROW('Sanitation Data'!F1))="","",OFFSET('Sanitation Data'!$F$31,0,10*ROW('Sanitation Data'!F1)))</f>
        <v/>
      </c>
      <c r="CY7" s="286" t="str">
        <f ca="true">+IF(OFFSET('Sanitation Data'!$F$32,0,10*ROW('Sanitation Data'!F1))="","",OFFSET('Sanitation Data'!$F$32,0,10*ROW('Sanitation Data'!F1)))</f>
        <v/>
      </c>
      <c r="CZ7" s="286" t="str">
        <f ca="true">+IF(OFFSET('Sanitation Data'!$G$28,0,10*ROW('Sanitation Data'!G1))="","",OFFSET('Sanitation Data'!$G$28,0,10*ROW('Sanitation Data'!G1)))</f>
        <v/>
      </c>
      <c r="DA7" s="286" t="str">
        <f ca="true">+IF(OFFSET('Sanitation Data'!$G$29,0,10*ROW('Sanitation Data'!G1))="","",OFFSET('Sanitation Data'!$G$29,0,10*ROW('Sanitation Data'!G1)))</f>
        <v/>
      </c>
      <c r="DB7" s="286" t="str">
        <f ca="true">+IF(OFFSET('Sanitation Data'!$G$30,0,10*ROW('Sanitation Data'!G1))="","",OFFSET('Sanitation Data'!$G$30,0,10*ROW('Sanitation Data'!G1)))</f>
        <v/>
      </c>
      <c r="DC7" s="286" t="str">
        <f ca="true">+IF(OFFSET('Sanitation Data'!$G$31,0,10*ROW('Sanitation Data'!G1))="","",OFFSET('Sanitation Data'!$G$31,0,10*ROW('Sanitation Data'!G1)))</f>
        <v/>
      </c>
      <c r="DD7" s="286" t="str">
        <f ca="true">+IF(OFFSET('Sanitation Data'!$G$32,0,10*ROW('Sanitation Data'!G1))="","",OFFSET('Sanitation Data'!$G$32,0,10*ROW('Sanitation Data'!G1)))</f>
        <v/>
      </c>
      <c r="DE7" s="286" t="str">
        <f ca="true">+IF(OFFSET('Sanitation Data'!$H$28,0,10*ROW('Sanitation Data'!H1))="","",OFFSET('Sanitation Data'!$H$28,0,10*ROW('Sanitation Data'!H1)))</f>
        <v/>
      </c>
      <c r="DF7" s="286" t="str">
        <f ca="true">+IF(OFFSET('Sanitation Data'!$H$29,0,10*ROW('Sanitation Data'!H1))="","",OFFSET('Sanitation Data'!$H$29,0,10*ROW('Sanitation Data'!H1)))</f>
        <v/>
      </c>
      <c r="DG7" s="286" t="str">
        <f ca="true">+IF(OFFSET('Sanitation Data'!$H$30,0,10*ROW('Sanitation Data'!H1))="","",OFFSET('Sanitation Data'!$H$30,0,10*ROW('Sanitation Data'!H1)))</f>
        <v/>
      </c>
      <c r="DH7" s="286" t="str">
        <f ca="true">+IF(OFFSET('Sanitation Data'!$H$31,0,10*ROW('Sanitation Data'!H1))="","",OFFSET('Sanitation Data'!$H$31,0,10*ROW('Sanitation Data'!H1)))</f>
        <v/>
      </c>
      <c r="DI7" s="286" t="str">
        <f ca="true">+IF(OFFSET('Sanitation Data'!$H$32,0,10*ROW('Sanitation Data'!H1))="","",OFFSET('Sanitation Data'!$H$32,0,10*ROW('Sanitation Data'!H1)))</f>
        <v/>
      </c>
      <c r="DJ7" s="286" t="str">
        <f ca="true">+IF(OFFSET('Sanitation Data'!$I$28,0,10*ROW('Sanitation Data'!I1))="","",OFFSET('Sanitation Data'!$I$28,0,10*ROW('Sanitation Data'!I1)))</f>
        <v/>
      </c>
      <c r="DK7" s="286" t="str">
        <f ca="true">+IF(OFFSET('Sanitation Data'!$I$29,0,10*ROW('Sanitation Data'!I1))="","",OFFSET('Sanitation Data'!$I$29,0,10*ROW('Sanitation Data'!I1)))</f>
        <v/>
      </c>
      <c r="DL7" s="286" t="str">
        <f ca="true">+IF(OFFSET('Sanitation Data'!$I$30,0,10*ROW('Sanitation Data'!I1))="","",OFFSET('Sanitation Data'!$I$30,0,10*ROW('Sanitation Data'!I1)))</f>
        <v/>
      </c>
      <c r="DM7" s="286" t="str">
        <f ca="true">+IF(OFFSET('Sanitation Data'!$I$31,0,10*ROW('Sanitation Data'!I1))="","",OFFSET('Sanitation Data'!$I$31,0,10*ROW('Sanitation Data'!I1)))</f>
        <v/>
      </c>
      <c r="DN7" s="286" t="str">
        <f ca="true">+IF(OFFSET('Sanitation Data'!$I$32,0,10*ROW('Sanitation Data'!I1))="","",OFFSET('Sanitation Data'!$I$32,0,10*ROW('Sanitation Data'!I1)))</f>
        <v/>
      </c>
      <c r="DO7" s="286" t="str">
        <f ca="true">+IF(OFFSET('Hygiene Data'!$D$11,0,10*ROW('Hygiene Data'!D1))="","",OFFSET('Hygiene Data'!$D$11,0,10*ROW('Hygiene Data'!D1)))</f>
        <v/>
      </c>
      <c r="DP7" s="286" t="str">
        <f ca="true">+IF(OFFSET('Hygiene Data'!$D$12,0,10*ROW('Hygiene Data'!D1))="","",OFFSET('Hygiene Data'!$D$12,0,10*ROW('Hygiene Data'!D1)))</f>
        <v/>
      </c>
      <c r="DQ7" s="286" t="str">
        <f ca="true">+IF(OFFSET('Hygiene Data'!$D$13,0,10*ROW('Hygiene Data'!D1))="","",OFFSET('Hygiene Data'!$D$13,0,10*ROW('Hygiene Data'!D1)))</f>
        <v/>
      </c>
      <c r="DR7" s="286" t="str">
        <f ca="true">+IF(OFFSET('Hygiene Data'!$E$11,0,10*ROW('Hygiene Data'!E1))="","",OFFSET('Hygiene Data'!$E$11,0,10*ROW('Hygiene Data'!E1)))</f>
        <v/>
      </c>
      <c r="DS7" s="286" t="str">
        <f ca="true">+IF(OFFSET('Hygiene Data'!$E$12,0,10*ROW('Hygiene Data'!E1))="","",OFFSET('Hygiene Data'!$E$12,0,10*ROW('Hygiene Data'!E1)))</f>
        <v/>
      </c>
      <c r="DT7" s="286" t="str">
        <f ca="true">+IF(OFFSET('Hygiene Data'!$E$13,0,10*ROW('Hygiene Data'!E1))="","",OFFSET('Hygiene Data'!$E$13,0,10*ROW('Hygiene Data'!E1)))</f>
        <v/>
      </c>
      <c r="DU7" s="286" t="str">
        <f ca="true">+IF(OFFSET('Hygiene Data'!$F$11,0,10*ROW('Hygiene Data'!F1))="","",OFFSET('Hygiene Data'!$F$11,0,10*ROW('Hygiene Data'!F1)))</f>
        <v/>
      </c>
      <c r="DV7" s="286" t="str">
        <f ca="true">+IF(OFFSET('Hygiene Data'!$F$12,0,10*ROW('Hygiene Data'!F1))="","",OFFSET('Hygiene Data'!$F$12,0,10*ROW('Hygiene Data'!F1)))</f>
        <v/>
      </c>
      <c r="DW7" s="286" t="str">
        <f ca="true">+IF(OFFSET('Hygiene Data'!$F$13,0,10*ROW('Hygiene Data'!F1))="","",OFFSET('Hygiene Data'!$F$13,0,10*ROW('Hygiene Data'!F1)))</f>
        <v/>
      </c>
      <c r="DX7" s="286" t="str">
        <f ca="true">+IF(OFFSET('Hygiene Data'!$G$11,0,10*ROW('Hygiene Data'!G1))="","",OFFSET('Hygiene Data'!$G$11,0,10*ROW('Hygiene Data'!G1)))</f>
        <v/>
      </c>
      <c r="DY7" s="286" t="str">
        <f ca="true">+IF(OFFSET('Hygiene Data'!$G$12,0,10*ROW('Hygiene Data'!G1))="","",OFFSET('Hygiene Data'!$G$12,0,10*ROW('Hygiene Data'!G1)))</f>
        <v/>
      </c>
      <c r="DZ7" s="286" t="str">
        <f ca="true">+IF(OFFSET('Hygiene Data'!$G$13,0,10*ROW('Hygiene Data'!G1))="","",OFFSET('Hygiene Data'!$G$13,0,10*ROW('Hygiene Data'!G1)))</f>
        <v/>
      </c>
      <c r="EA7" s="286" t="str">
        <f ca="true">+IF(OFFSET('Hygiene Data'!$H$11,0,10*ROW('Hygiene Data'!H1))="","",OFFSET('Hygiene Data'!$H$11,0,10*ROW('Hygiene Data'!H1)))</f>
        <v/>
      </c>
      <c r="EB7" s="286" t="str">
        <f ca="true">+IF(OFFSET('Hygiene Data'!$H$12,0,10*ROW('Hygiene Data'!H1))="","",OFFSET('Hygiene Data'!$H$12,0,10*ROW('Hygiene Data'!H1)))</f>
        <v/>
      </c>
      <c r="EC7" s="286" t="str">
        <f ca="true">+IF(OFFSET('Hygiene Data'!$H$13,0,10*ROW('Hygiene Data'!H1))="","",OFFSET('Hygiene Data'!$H$13,0,10*ROW('Hygiene Data'!H1)))</f>
        <v/>
      </c>
      <c r="ED7" s="286" t="str">
        <f ca="true">+IF(OFFSET('Hygiene Data'!$I$11,0,10*ROW('Hygiene Data'!I1))="","",OFFSET('Hygiene Data'!$I$11,0,10*ROW('Hygiene Data'!I1)))</f>
        <v/>
      </c>
      <c r="EE7" s="286" t="str">
        <f ca="true">+IF(OFFSET('Hygiene Data'!$I$12,0,10*ROW('Hygiene Data'!I1))="","",OFFSET('Hygiene Data'!$I$12,0,10*ROW('Hygiene Data'!I1)))</f>
        <v/>
      </c>
      <c r="EF7" s="286"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RUS_2011_SUR</v>
      </c>
      <c r="B8" s="35" t="str">
        <f ca="true">+IF(OFFSET('Water Data'!$C$2,0,10*ROW('Water Data'!F2))="","",OFFSET('Water Data'!$C$2,0,10*ROW('Water Data'!F2)))</f>
        <v>Survey</v>
      </c>
      <c r="C8" s="342">
        <f t="shared" ca="true" si="0"/>
        <v>2011</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96.7</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97.3</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96.3</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97.25</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6"/>
      <c r="BS8" s="286" t="str">
        <f ca="true">+IF(OFFSET('Water Data'!$D$27,0,10*ROW('Water Data'!D2))="","",OFFSET('Water Data'!$D$27,0,10*ROW('Water Data'!D2)))</f>
        <v/>
      </c>
      <c r="BT8" s="286" t="str">
        <f ca="true">+IF(OFFSET('Water Data'!$D$28,0,10*ROW('Water Data'!D2))="","",OFFSET('Water Data'!$D$28,0,10*ROW('Water Data'!D2)))</f>
        <v>Yes</v>
      </c>
      <c r="BU8" s="286" t="str">
        <f ca="true">+IF(OFFSET('Water Data'!$D$29,0,10*ROW('Water Data'!D2))="","",OFFSET('Water Data'!$D$29,0,10*ROW('Water Data'!D2)))</f>
        <v/>
      </c>
      <c r="BV8" s="286" t="str">
        <f ca="true">+IF(OFFSET('Water Data'!$E$27,0,10*ROW('Water Data'!E2))="","",OFFSET('Water Data'!$E$27,0,10*ROW('Water Data'!E2)))</f>
        <v/>
      </c>
      <c r="BW8" s="286" t="str">
        <f ca="true">+IF(OFFSET('Water Data'!$E$28,0,10*ROW('Water Data'!E2))="","",OFFSET('Water Data'!$E$28,0,10*ROW('Water Data'!E2)))</f>
        <v/>
      </c>
      <c r="BX8" s="286" t="str">
        <f ca="true">+IF(OFFSET('Water Data'!$E$29,0,10*ROW('Water Data'!E2))="","",OFFSET('Water Data'!$E$29,0,10*ROW('Water Data'!E2)))</f>
        <v/>
      </c>
      <c r="BY8" s="286" t="str">
        <f ca="true">+IF(OFFSET('Water Data'!$F$27,0,10*ROW('Water Data'!F2))="","",OFFSET('Water Data'!$F$27,0,10*ROW('Water Data'!F2)))</f>
        <v/>
      </c>
      <c r="BZ8" s="286" t="str">
        <f ca="true">+IF(OFFSET('Water Data'!$F$28,0,10*ROW('Water Data'!F2))="","",OFFSET('Water Data'!$F$28,0,10*ROW('Water Data'!F2)))</f>
        <v/>
      </c>
      <c r="CA8" s="286" t="str">
        <f ca="true">+IF(OFFSET('Water Data'!$F$29,0,10*ROW('Water Data'!F2))="","",OFFSET('Water Data'!$F$29,0,10*ROW('Water Data'!F2)))</f>
        <v/>
      </c>
      <c r="CB8" s="286" t="str">
        <f ca="true">+IF(OFFSET('Water Data'!$G$27,0,10*ROW('Water Data'!G2))="","",OFFSET('Water Data'!$G$27,0,10*ROW('Water Data'!G2)))</f>
        <v/>
      </c>
      <c r="CC8" s="286" t="str">
        <f ca="true">+IF(OFFSET('Water Data'!$G$28,0,10*ROW('Water Data'!G2))="","",OFFSET('Water Data'!$G$28,0,10*ROW('Water Data'!G2)))</f>
        <v>Yes</v>
      </c>
      <c r="CD8" s="286" t="str">
        <f ca="true">+IF(OFFSET('Water Data'!$G$29,0,10*ROW('Water Data'!G2))="","",OFFSET('Water Data'!$G$29,0,10*ROW('Water Data'!G2)))</f>
        <v/>
      </c>
      <c r="CE8" s="286" t="str">
        <f ca="true">+IF(OFFSET('Water Data'!$H$27,0,10*ROW('Water Data'!H2))="","",OFFSET('Water Data'!$H$27,0,10*ROW('Water Data'!H2)))</f>
        <v/>
      </c>
      <c r="CF8" s="286" t="str">
        <f ca="true">+IF(OFFSET('Water Data'!$H$28,0,10*ROW('Water Data'!H2))="","",OFFSET('Water Data'!$H$28,0,10*ROW('Water Data'!H2)))</f>
        <v/>
      </c>
      <c r="CG8" s="286" t="str">
        <f ca="true">+IF(OFFSET('Water Data'!$H$29,0,10*ROW('Water Data'!H2))="","",OFFSET('Water Data'!$H$29,0,10*ROW('Water Data'!H2)))</f>
        <v/>
      </c>
      <c r="CH8" s="286" t="str">
        <f ca="true">+IF(OFFSET('Water Data'!$I$27,0,10*ROW('Water Data'!I2))="","",OFFSET('Water Data'!$I$27,0,10*ROW('Water Data'!I2)))</f>
        <v/>
      </c>
      <c r="CI8" s="286" t="str">
        <f ca="true">+IF(OFFSET('Water Data'!$I$28,0,10*ROW('Water Data'!I2))="","",OFFSET('Water Data'!$I$28,0,10*ROW('Water Data'!I2)))</f>
        <v/>
      </c>
      <c r="CJ8" s="286" t="str">
        <f ca="true">+IF(OFFSET('Water Data'!$I$29,0,10*ROW('Water Data'!I2))="","",OFFSET('Water Data'!$I$29,0,10*ROW('Water Data'!I2)))</f>
        <v/>
      </c>
      <c r="CK8" s="286" t="str">
        <f ca="true">+IF(OFFSET('Sanitation Data'!$D$28,0,10*ROW('Sanitation Data'!D2))="","",OFFSET('Sanitation Data'!$D$28,0,10*ROW('Sanitation Data'!D2)))</f>
        <v/>
      </c>
      <c r="CL8" s="286" t="str">
        <f ca="true">+IF(OFFSET('Sanitation Data'!$D$29,0,10*ROW('Sanitation Data'!D2))="","",OFFSET('Sanitation Data'!$D$29,0,10*ROW('Sanitation Data'!D2)))</f>
        <v>Yes</v>
      </c>
      <c r="CM8" s="286" t="str">
        <f ca="true">+IF(OFFSET('Sanitation Data'!$D$30,0,10*ROW('Sanitation Data'!D2))="","",OFFSET('Sanitation Data'!$D$30,0,10*ROW('Sanitation Data'!D2)))</f>
        <v/>
      </c>
      <c r="CN8" s="286" t="str">
        <f ca="true">+IF(OFFSET('Sanitation Data'!$D$31,0,10*ROW('Sanitation Data'!D2))="","",OFFSET('Sanitation Data'!$D$31,0,10*ROW('Sanitation Data'!D2)))</f>
        <v/>
      </c>
      <c r="CO8" s="286" t="str">
        <f ca="true">+IF(OFFSET('Sanitation Data'!$D$32,0,10*ROW('Sanitation Data'!D2))="","",OFFSET('Sanitation Data'!$D$32,0,10*ROW('Sanitation Data'!D2)))</f>
        <v/>
      </c>
      <c r="CP8" s="286" t="str">
        <f ca="true">+IF(OFFSET('Sanitation Data'!$E$28,0,10*ROW('Sanitation Data'!E2))="","",OFFSET('Sanitation Data'!$E$28,0,10*ROW('Sanitation Data'!E2)))</f>
        <v/>
      </c>
      <c r="CQ8" s="286" t="str">
        <f ca="true">+IF(OFFSET('Sanitation Data'!$E$29,0,10*ROW('Sanitation Data'!E2))="","",OFFSET('Sanitation Data'!$E$29,0,10*ROW('Sanitation Data'!E2)))</f>
        <v/>
      </c>
      <c r="CR8" s="286" t="str">
        <f ca="true">+IF(OFFSET('Sanitation Data'!$E$30,0,10*ROW('Sanitation Data'!E2))="","",OFFSET('Sanitation Data'!$E$30,0,10*ROW('Sanitation Data'!E2)))</f>
        <v/>
      </c>
      <c r="CS8" s="286" t="str">
        <f ca="true">+IF(OFFSET('Sanitation Data'!$E$31,0,10*ROW('Sanitation Data'!E2))="","",OFFSET('Sanitation Data'!$E$31,0,10*ROW('Sanitation Data'!E2)))</f>
        <v/>
      </c>
      <c r="CT8" s="286" t="str">
        <f ca="true">+IF(OFFSET('Sanitation Data'!$E$32,0,10*ROW('Sanitation Data'!E2))="","",OFFSET('Sanitation Data'!$E$32,0,10*ROW('Sanitation Data'!E2)))</f>
        <v/>
      </c>
      <c r="CU8" s="286" t="str">
        <f ca="true">+IF(OFFSET('Sanitation Data'!$F$28,0,10*ROW('Sanitation Data'!F2))="","",OFFSET('Sanitation Data'!$F$28,0,10*ROW('Sanitation Data'!F2)))</f>
        <v/>
      </c>
      <c r="CV8" s="286" t="str">
        <f ca="true">+IF(OFFSET('Sanitation Data'!$F$29,0,10*ROW('Sanitation Data'!F2))="","",OFFSET('Sanitation Data'!$F$29,0,10*ROW('Sanitation Data'!F2)))</f>
        <v/>
      </c>
      <c r="CW8" s="286" t="str">
        <f ca="true">+IF(OFFSET('Sanitation Data'!$F$30,0,10*ROW('Sanitation Data'!F2))="","",OFFSET('Sanitation Data'!$F$30,0,10*ROW('Sanitation Data'!F2)))</f>
        <v/>
      </c>
      <c r="CX8" s="286" t="str">
        <f ca="true">+IF(OFFSET('Sanitation Data'!$F$31,0,10*ROW('Sanitation Data'!F2))="","",OFFSET('Sanitation Data'!$F$31,0,10*ROW('Sanitation Data'!F2)))</f>
        <v/>
      </c>
      <c r="CY8" s="286" t="str">
        <f ca="true">+IF(OFFSET('Sanitation Data'!$F$32,0,10*ROW('Sanitation Data'!F2))="","",OFFSET('Sanitation Data'!$F$32,0,10*ROW('Sanitation Data'!F2)))</f>
        <v/>
      </c>
      <c r="CZ8" s="286" t="str">
        <f ca="true">+IF(OFFSET('Sanitation Data'!$G$28,0,10*ROW('Sanitation Data'!G2))="","",OFFSET('Sanitation Data'!$G$28,0,10*ROW('Sanitation Data'!G2)))</f>
        <v/>
      </c>
      <c r="DA8" s="286" t="str">
        <f ca="true">+IF(OFFSET('Sanitation Data'!$G$29,0,10*ROW('Sanitation Data'!G2))="","",OFFSET('Sanitation Data'!$G$29,0,10*ROW('Sanitation Data'!G2)))</f>
        <v>Yes</v>
      </c>
      <c r="DB8" s="286" t="str">
        <f ca="true">+IF(OFFSET('Sanitation Data'!$G$30,0,10*ROW('Sanitation Data'!G2))="","",OFFSET('Sanitation Data'!$G$30,0,10*ROW('Sanitation Data'!G2)))</f>
        <v/>
      </c>
      <c r="DC8" s="286" t="str">
        <f ca="true">+IF(OFFSET('Sanitation Data'!$G$31,0,10*ROW('Sanitation Data'!G2))="","",OFFSET('Sanitation Data'!$G$31,0,10*ROW('Sanitation Data'!G2)))</f>
        <v/>
      </c>
      <c r="DD8" s="286" t="str">
        <f ca="true">+IF(OFFSET('Sanitation Data'!$G$32,0,10*ROW('Sanitation Data'!G2))="","",OFFSET('Sanitation Data'!$G$32,0,10*ROW('Sanitation Data'!G2)))</f>
        <v/>
      </c>
      <c r="DE8" s="286" t="str">
        <f ca="true">+IF(OFFSET('Sanitation Data'!$H$28,0,10*ROW('Sanitation Data'!H2))="","",OFFSET('Sanitation Data'!$H$28,0,10*ROW('Sanitation Data'!H2)))</f>
        <v/>
      </c>
      <c r="DF8" s="286" t="str">
        <f ca="true">+IF(OFFSET('Sanitation Data'!$H$29,0,10*ROW('Sanitation Data'!H2))="","",OFFSET('Sanitation Data'!$H$29,0,10*ROW('Sanitation Data'!H2)))</f>
        <v/>
      </c>
      <c r="DG8" s="286" t="str">
        <f ca="true">+IF(OFFSET('Sanitation Data'!$H$30,0,10*ROW('Sanitation Data'!H2))="","",OFFSET('Sanitation Data'!$H$30,0,10*ROW('Sanitation Data'!H2)))</f>
        <v/>
      </c>
      <c r="DH8" s="286" t="str">
        <f ca="true">+IF(OFFSET('Sanitation Data'!$H$31,0,10*ROW('Sanitation Data'!H2))="","",OFFSET('Sanitation Data'!$H$31,0,10*ROW('Sanitation Data'!H2)))</f>
        <v/>
      </c>
      <c r="DI8" s="286" t="str">
        <f ca="true">+IF(OFFSET('Sanitation Data'!$H$32,0,10*ROW('Sanitation Data'!H2))="","",OFFSET('Sanitation Data'!$H$32,0,10*ROW('Sanitation Data'!H2)))</f>
        <v/>
      </c>
      <c r="DJ8" s="286" t="str">
        <f ca="true">+IF(OFFSET('Sanitation Data'!$I$28,0,10*ROW('Sanitation Data'!I2))="","",OFFSET('Sanitation Data'!$I$28,0,10*ROW('Sanitation Data'!I2)))</f>
        <v/>
      </c>
      <c r="DK8" s="286" t="str">
        <f ca="true">+IF(OFFSET('Sanitation Data'!$I$29,0,10*ROW('Sanitation Data'!I2))="","",OFFSET('Sanitation Data'!$I$29,0,10*ROW('Sanitation Data'!I2)))</f>
        <v/>
      </c>
      <c r="DL8" s="286" t="str">
        <f ca="true">+IF(OFFSET('Sanitation Data'!$I$30,0,10*ROW('Sanitation Data'!I2))="","",OFFSET('Sanitation Data'!$I$30,0,10*ROW('Sanitation Data'!I2)))</f>
        <v/>
      </c>
      <c r="DM8" s="286" t="str">
        <f ca="true">+IF(OFFSET('Sanitation Data'!$I$31,0,10*ROW('Sanitation Data'!I2))="","",OFFSET('Sanitation Data'!$I$31,0,10*ROW('Sanitation Data'!I2)))</f>
        <v/>
      </c>
      <c r="DN8" s="286" t="str">
        <f ca="true">+IF(OFFSET('Sanitation Data'!$I$32,0,10*ROW('Sanitation Data'!I2))="","",OFFSET('Sanitation Data'!$I$32,0,10*ROW('Sanitation Data'!I2)))</f>
        <v/>
      </c>
      <c r="DO8" s="286" t="str">
        <f ca="true">+IF(OFFSET('Hygiene Data'!$D$11,0,10*ROW('Hygiene Data'!D2))="","",OFFSET('Hygiene Data'!$D$11,0,10*ROW('Hygiene Data'!D2)))</f>
        <v/>
      </c>
      <c r="DP8" s="286" t="str">
        <f ca="true">+IF(OFFSET('Hygiene Data'!$D$12,0,10*ROW('Hygiene Data'!D2))="","",OFFSET('Hygiene Data'!$D$12,0,10*ROW('Hygiene Data'!D2)))</f>
        <v/>
      </c>
      <c r="DQ8" s="286" t="str">
        <f ca="true">+IF(OFFSET('Hygiene Data'!$D$13,0,10*ROW('Hygiene Data'!D2))="","",OFFSET('Hygiene Data'!$D$13,0,10*ROW('Hygiene Data'!D2)))</f>
        <v/>
      </c>
      <c r="DR8" s="286" t="str">
        <f ca="true">+IF(OFFSET('Hygiene Data'!$E$11,0,10*ROW('Hygiene Data'!E2))="","",OFFSET('Hygiene Data'!$E$11,0,10*ROW('Hygiene Data'!E2)))</f>
        <v/>
      </c>
      <c r="DS8" s="286" t="str">
        <f ca="true">+IF(OFFSET('Hygiene Data'!$E$12,0,10*ROW('Hygiene Data'!E2))="","",OFFSET('Hygiene Data'!$E$12,0,10*ROW('Hygiene Data'!E2)))</f>
        <v/>
      </c>
      <c r="DT8" s="286" t="str">
        <f ca="true">+IF(OFFSET('Hygiene Data'!$E$13,0,10*ROW('Hygiene Data'!E2))="","",OFFSET('Hygiene Data'!$E$13,0,10*ROW('Hygiene Data'!E2)))</f>
        <v/>
      </c>
      <c r="DU8" s="286" t="str">
        <f ca="true">+IF(OFFSET('Hygiene Data'!$F$11,0,10*ROW('Hygiene Data'!F2))="","",OFFSET('Hygiene Data'!$F$11,0,10*ROW('Hygiene Data'!F2)))</f>
        <v/>
      </c>
      <c r="DV8" s="286" t="str">
        <f ca="true">+IF(OFFSET('Hygiene Data'!$F$12,0,10*ROW('Hygiene Data'!F2))="","",OFFSET('Hygiene Data'!$F$12,0,10*ROW('Hygiene Data'!F2)))</f>
        <v/>
      </c>
      <c r="DW8" s="286" t="str">
        <f ca="true">+IF(OFFSET('Hygiene Data'!$F$13,0,10*ROW('Hygiene Data'!F2))="","",OFFSET('Hygiene Data'!$F$13,0,10*ROW('Hygiene Data'!F2)))</f>
        <v/>
      </c>
      <c r="DX8" s="286" t="str">
        <f ca="true">+IF(OFFSET('Hygiene Data'!$G$11,0,10*ROW('Hygiene Data'!G2))="","",OFFSET('Hygiene Data'!$G$11,0,10*ROW('Hygiene Data'!G2)))</f>
        <v/>
      </c>
      <c r="DY8" s="286" t="str">
        <f ca="true">+IF(OFFSET('Hygiene Data'!$G$12,0,10*ROW('Hygiene Data'!G2))="","",OFFSET('Hygiene Data'!$G$12,0,10*ROW('Hygiene Data'!G2)))</f>
        <v/>
      </c>
      <c r="DZ8" s="286" t="str">
        <f ca="true">+IF(OFFSET('Hygiene Data'!$G$13,0,10*ROW('Hygiene Data'!G2))="","",OFFSET('Hygiene Data'!$G$13,0,10*ROW('Hygiene Data'!G2)))</f>
        <v/>
      </c>
      <c r="EA8" s="286" t="str">
        <f ca="true">+IF(OFFSET('Hygiene Data'!$H$11,0,10*ROW('Hygiene Data'!H2))="","",OFFSET('Hygiene Data'!$H$11,0,10*ROW('Hygiene Data'!H2)))</f>
        <v/>
      </c>
      <c r="EB8" s="286" t="str">
        <f ca="true">+IF(OFFSET('Hygiene Data'!$H$12,0,10*ROW('Hygiene Data'!H2))="","",OFFSET('Hygiene Data'!$H$12,0,10*ROW('Hygiene Data'!H2)))</f>
        <v/>
      </c>
      <c r="EC8" s="286" t="str">
        <f ca="true">+IF(OFFSET('Hygiene Data'!$H$13,0,10*ROW('Hygiene Data'!H2))="","",OFFSET('Hygiene Data'!$H$13,0,10*ROW('Hygiene Data'!H2)))</f>
        <v/>
      </c>
      <c r="ED8" s="286" t="str">
        <f ca="true">+IF(OFFSET('Hygiene Data'!$I$11,0,10*ROW('Hygiene Data'!I2))="","",OFFSET('Hygiene Data'!$I$11,0,10*ROW('Hygiene Data'!I2)))</f>
        <v/>
      </c>
      <c r="EE8" s="286" t="str">
        <f ca="true">+IF(OFFSET('Hygiene Data'!$I$12,0,10*ROW('Hygiene Data'!I2))="","",OFFSET('Hygiene Data'!$I$12,0,10*ROW('Hygiene Data'!I2)))</f>
        <v/>
      </c>
      <c r="EF8" s="286"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RUS_2012_SUR</v>
      </c>
      <c r="B9" s="35" t="str">
        <f ca="true">+IF(OFFSET('Water Data'!$C$2,0,10*ROW('Water Data'!F3))="","",OFFSET('Water Data'!$C$2,0,10*ROW('Water Data'!F3)))</f>
        <v>Survey</v>
      </c>
      <c r="C9" s="342">
        <f t="shared" ca="true" si="0"/>
        <v>2012</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97</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97.5</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96.75</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97.55</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6"/>
      <c r="BS9" s="286" t="str">
        <f ca="true">+IF(OFFSET('Water Data'!$D$27,0,10*ROW('Water Data'!D3))="","",OFFSET('Water Data'!$D$27,0,10*ROW('Water Data'!D3)))</f>
        <v/>
      </c>
      <c r="BT9" s="286" t="str">
        <f ca="true">+IF(OFFSET('Water Data'!$D$28,0,10*ROW('Water Data'!D3))="","",OFFSET('Water Data'!$D$28,0,10*ROW('Water Data'!D3)))</f>
        <v>Yes</v>
      </c>
      <c r="BU9" s="286" t="str">
        <f ca="true">+IF(OFFSET('Water Data'!$D$29,0,10*ROW('Water Data'!D3))="","",OFFSET('Water Data'!$D$29,0,10*ROW('Water Data'!D3)))</f>
        <v/>
      </c>
      <c r="BV9" s="286" t="str">
        <f ca="true">+IF(OFFSET('Water Data'!$E$27,0,10*ROW('Water Data'!E3))="","",OFFSET('Water Data'!$E$27,0,10*ROW('Water Data'!E3)))</f>
        <v/>
      </c>
      <c r="BW9" s="286" t="str">
        <f ca="true">+IF(OFFSET('Water Data'!$E$28,0,10*ROW('Water Data'!E3))="","",OFFSET('Water Data'!$E$28,0,10*ROW('Water Data'!E3)))</f>
        <v/>
      </c>
      <c r="BX9" s="286" t="str">
        <f ca="true">+IF(OFFSET('Water Data'!$E$29,0,10*ROW('Water Data'!E3))="","",OFFSET('Water Data'!$E$29,0,10*ROW('Water Data'!E3)))</f>
        <v/>
      </c>
      <c r="BY9" s="286" t="str">
        <f ca="true">+IF(OFFSET('Water Data'!$F$27,0,10*ROW('Water Data'!F3))="","",OFFSET('Water Data'!$F$27,0,10*ROW('Water Data'!F3)))</f>
        <v/>
      </c>
      <c r="BZ9" s="286" t="str">
        <f ca="true">+IF(OFFSET('Water Data'!$F$28,0,10*ROW('Water Data'!F3))="","",OFFSET('Water Data'!$F$28,0,10*ROW('Water Data'!F3)))</f>
        <v/>
      </c>
      <c r="CA9" s="286" t="str">
        <f ca="true">+IF(OFFSET('Water Data'!$F$29,0,10*ROW('Water Data'!F3))="","",OFFSET('Water Data'!$F$29,0,10*ROW('Water Data'!F3)))</f>
        <v/>
      </c>
      <c r="CB9" s="286" t="str">
        <f ca="true">+IF(OFFSET('Water Data'!$G$27,0,10*ROW('Water Data'!G3))="","",OFFSET('Water Data'!$G$27,0,10*ROW('Water Data'!G3)))</f>
        <v/>
      </c>
      <c r="CC9" s="286" t="str">
        <f ca="true">+IF(OFFSET('Water Data'!$G$28,0,10*ROW('Water Data'!G3))="","",OFFSET('Water Data'!$G$28,0,10*ROW('Water Data'!G3)))</f>
        <v>Yes</v>
      </c>
      <c r="CD9" s="286" t="str">
        <f ca="true">+IF(OFFSET('Water Data'!$G$29,0,10*ROW('Water Data'!G3))="","",OFFSET('Water Data'!$G$29,0,10*ROW('Water Data'!G3)))</f>
        <v/>
      </c>
      <c r="CE9" s="286" t="str">
        <f ca="true">+IF(OFFSET('Water Data'!$H$27,0,10*ROW('Water Data'!H3))="","",OFFSET('Water Data'!$H$27,0,10*ROW('Water Data'!H3)))</f>
        <v/>
      </c>
      <c r="CF9" s="286" t="str">
        <f ca="true">+IF(OFFSET('Water Data'!$H$28,0,10*ROW('Water Data'!H3))="","",OFFSET('Water Data'!$H$28,0,10*ROW('Water Data'!H3)))</f>
        <v/>
      </c>
      <c r="CG9" s="286" t="str">
        <f ca="true">+IF(OFFSET('Water Data'!$H$29,0,10*ROW('Water Data'!H3))="","",OFFSET('Water Data'!$H$29,0,10*ROW('Water Data'!H3)))</f>
        <v/>
      </c>
      <c r="CH9" s="286" t="str">
        <f ca="true">+IF(OFFSET('Water Data'!$I$27,0,10*ROW('Water Data'!I3))="","",OFFSET('Water Data'!$I$27,0,10*ROW('Water Data'!I3)))</f>
        <v/>
      </c>
      <c r="CI9" s="286" t="str">
        <f ca="true">+IF(OFFSET('Water Data'!$I$28,0,10*ROW('Water Data'!I3))="","",OFFSET('Water Data'!$I$28,0,10*ROW('Water Data'!I3)))</f>
        <v/>
      </c>
      <c r="CJ9" s="286" t="str">
        <f ca="true">+IF(OFFSET('Water Data'!$I$29,0,10*ROW('Water Data'!I3))="","",OFFSET('Water Data'!$I$29,0,10*ROW('Water Data'!I3)))</f>
        <v/>
      </c>
      <c r="CK9" s="286" t="str">
        <f ca="true">+IF(OFFSET('Sanitation Data'!$D$28,0,10*ROW('Sanitation Data'!D3))="","",OFFSET('Sanitation Data'!$D$28,0,10*ROW('Sanitation Data'!D3)))</f>
        <v/>
      </c>
      <c r="CL9" s="286" t="str">
        <f ca="true">+IF(OFFSET('Sanitation Data'!$D$29,0,10*ROW('Sanitation Data'!D3))="","",OFFSET('Sanitation Data'!$D$29,0,10*ROW('Sanitation Data'!D3)))</f>
        <v>Yes</v>
      </c>
      <c r="CM9" s="286" t="str">
        <f ca="true">+IF(OFFSET('Sanitation Data'!$D$30,0,10*ROW('Sanitation Data'!D3))="","",OFFSET('Sanitation Data'!$D$30,0,10*ROW('Sanitation Data'!D3)))</f>
        <v/>
      </c>
      <c r="CN9" s="286" t="str">
        <f ca="true">+IF(OFFSET('Sanitation Data'!$D$31,0,10*ROW('Sanitation Data'!D3))="","",OFFSET('Sanitation Data'!$D$31,0,10*ROW('Sanitation Data'!D3)))</f>
        <v/>
      </c>
      <c r="CO9" s="286" t="str">
        <f ca="true">+IF(OFFSET('Sanitation Data'!$D$32,0,10*ROW('Sanitation Data'!D3))="","",OFFSET('Sanitation Data'!$D$32,0,10*ROW('Sanitation Data'!D3)))</f>
        <v/>
      </c>
      <c r="CP9" s="286" t="str">
        <f ca="true">+IF(OFFSET('Sanitation Data'!$E$28,0,10*ROW('Sanitation Data'!E3))="","",OFFSET('Sanitation Data'!$E$28,0,10*ROW('Sanitation Data'!E3)))</f>
        <v/>
      </c>
      <c r="CQ9" s="286" t="str">
        <f ca="true">+IF(OFFSET('Sanitation Data'!$E$29,0,10*ROW('Sanitation Data'!E3))="","",OFFSET('Sanitation Data'!$E$29,0,10*ROW('Sanitation Data'!E3)))</f>
        <v/>
      </c>
      <c r="CR9" s="286" t="str">
        <f ca="true">+IF(OFFSET('Sanitation Data'!$E$30,0,10*ROW('Sanitation Data'!E3))="","",OFFSET('Sanitation Data'!$E$30,0,10*ROW('Sanitation Data'!E3)))</f>
        <v/>
      </c>
      <c r="CS9" s="286" t="str">
        <f ca="true">+IF(OFFSET('Sanitation Data'!$E$31,0,10*ROW('Sanitation Data'!E3))="","",OFFSET('Sanitation Data'!$E$31,0,10*ROW('Sanitation Data'!E3)))</f>
        <v/>
      </c>
      <c r="CT9" s="286" t="str">
        <f ca="true">+IF(OFFSET('Sanitation Data'!$E$32,0,10*ROW('Sanitation Data'!E3))="","",OFFSET('Sanitation Data'!$E$32,0,10*ROW('Sanitation Data'!E3)))</f>
        <v/>
      </c>
      <c r="CU9" s="286" t="str">
        <f ca="true">+IF(OFFSET('Sanitation Data'!$F$28,0,10*ROW('Sanitation Data'!F3))="","",OFFSET('Sanitation Data'!$F$28,0,10*ROW('Sanitation Data'!F3)))</f>
        <v/>
      </c>
      <c r="CV9" s="286" t="str">
        <f ca="true">+IF(OFFSET('Sanitation Data'!$F$29,0,10*ROW('Sanitation Data'!F3))="","",OFFSET('Sanitation Data'!$F$29,0,10*ROW('Sanitation Data'!F3)))</f>
        <v/>
      </c>
      <c r="CW9" s="286" t="str">
        <f ca="true">+IF(OFFSET('Sanitation Data'!$F$30,0,10*ROW('Sanitation Data'!F3))="","",OFFSET('Sanitation Data'!$F$30,0,10*ROW('Sanitation Data'!F3)))</f>
        <v/>
      </c>
      <c r="CX9" s="286" t="str">
        <f ca="true">+IF(OFFSET('Sanitation Data'!$F$31,0,10*ROW('Sanitation Data'!F3))="","",OFFSET('Sanitation Data'!$F$31,0,10*ROW('Sanitation Data'!F3)))</f>
        <v/>
      </c>
      <c r="CY9" s="286" t="str">
        <f ca="true">+IF(OFFSET('Sanitation Data'!$F$32,0,10*ROW('Sanitation Data'!F3))="","",OFFSET('Sanitation Data'!$F$32,0,10*ROW('Sanitation Data'!F3)))</f>
        <v/>
      </c>
      <c r="CZ9" s="286" t="str">
        <f ca="true">+IF(OFFSET('Sanitation Data'!$G$28,0,10*ROW('Sanitation Data'!G3))="","",OFFSET('Sanitation Data'!$G$28,0,10*ROW('Sanitation Data'!G3)))</f>
        <v/>
      </c>
      <c r="DA9" s="286" t="str">
        <f ca="true">+IF(OFFSET('Sanitation Data'!$G$29,0,10*ROW('Sanitation Data'!G3))="","",OFFSET('Sanitation Data'!$G$29,0,10*ROW('Sanitation Data'!G3)))</f>
        <v>Yes</v>
      </c>
      <c r="DB9" s="286" t="str">
        <f ca="true">+IF(OFFSET('Sanitation Data'!$G$30,0,10*ROW('Sanitation Data'!G3))="","",OFFSET('Sanitation Data'!$G$30,0,10*ROW('Sanitation Data'!G3)))</f>
        <v/>
      </c>
      <c r="DC9" s="286" t="str">
        <f ca="true">+IF(OFFSET('Sanitation Data'!$G$31,0,10*ROW('Sanitation Data'!G3))="","",OFFSET('Sanitation Data'!$G$31,0,10*ROW('Sanitation Data'!G3)))</f>
        <v/>
      </c>
      <c r="DD9" s="286" t="str">
        <f ca="true">+IF(OFFSET('Sanitation Data'!$G$32,0,10*ROW('Sanitation Data'!G3))="","",OFFSET('Sanitation Data'!$G$32,0,10*ROW('Sanitation Data'!G3)))</f>
        <v/>
      </c>
      <c r="DE9" s="286" t="str">
        <f ca="true">+IF(OFFSET('Sanitation Data'!$H$28,0,10*ROW('Sanitation Data'!H3))="","",OFFSET('Sanitation Data'!$H$28,0,10*ROW('Sanitation Data'!H3)))</f>
        <v/>
      </c>
      <c r="DF9" s="286" t="str">
        <f ca="true">+IF(OFFSET('Sanitation Data'!$H$29,0,10*ROW('Sanitation Data'!H3))="","",OFFSET('Sanitation Data'!$H$29,0,10*ROW('Sanitation Data'!H3)))</f>
        <v/>
      </c>
      <c r="DG9" s="286" t="str">
        <f ca="true">+IF(OFFSET('Sanitation Data'!$H$30,0,10*ROW('Sanitation Data'!H3))="","",OFFSET('Sanitation Data'!$H$30,0,10*ROW('Sanitation Data'!H3)))</f>
        <v/>
      </c>
      <c r="DH9" s="286" t="str">
        <f ca="true">+IF(OFFSET('Sanitation Data'!$H$31,0,10*ROW('Sanitation Data'!H3))="","",OFFSET('Sanitation Data'!$H$31,0,10*ROW('Sanitation Data'!H3)))</f>
        <v/>
      </c>
      <c r="DI9" s="286" t="str">
        <f ca="true">+IF(OFFSET('Sanitation Data'!$H$32,0,10*ROW('Sanitation Data'!H3))="","",OFFSET('Sanitation Data'!$H$32,0,10*ROW('Sanitation Data'!H3)))</f>
        <v/>
      </c>
      <c r="DJ9" s="286" t="str">
        <f ca="true">+IF(OFFSET('Sanitation Data'!$I$28,0,10*ROW('Sanitation Data'!I3))="","",OFFSET('Sanitation Data'!$I$28,0,10*ROW('Sanitation Data'!I3)))</f>
        <v/>
      </c>
      <c r="DK9" s="286" t="str">
        <f ca="true">+IF(OFFSET('Sanitation Data'!$I$29,0,10*ROW('Sanitation Data'!I3))="","",OFFSET('Sanitation Data'!$I$29,0,10*ROW('Sanitation Data'!I3)))</f>
        <v/>
      </c>
      <c r="DL9" s="286" t="str">
        <f ca="true">+IF(OFFSET('Sanitation Data'!$I$30,0,10*ROW('Sanitation Data'!I3))="","",OFFSET('Sanitation Data'!$I$30,0,10*ROW('Sanitation Data'!I3)))</f>
        <v/>
      </c>
      <c r="DM9" s="286" t="str">
        <f ca="true">+IF(OFFSET('Sanitation Data'!$I$31,0,10*ROW('Sanitation Data'!I3))="","",OFFSET('Sanitation Data'!$I$31,0,10*ROW('Sanitation Data'!I3)))</f>
        <v/>
      </c>
      <c r="DN9" s="286" t="str">
        <f ca="true">+IF(OFFSET('Sanitation Data'!$I$32,0,10*ROW('Sanitation Data'!I3))="","",OFFSET('Sanitation Data'!$I$32,0,10*ROW('Sanitation Data'!I3)))</f>
        <v/>
      </c>
      <c r="DO9" s="286" t="str">
        <f ca="true">+IF(OFFSET('Hygiene Data'!$D$11,0,10*ROW('Hygiene Data'!D3))="","",OFFSET('Hygiene Data'!$D$11,0,10*ROW('Hygiene Data'!D3)))</f>
        <v/>
      </c>
      <c r="DP9" s="286" t="str">
        <f ca="true">+IF(OFFSET('Hygiene Data'!$D$12,0,10*ROW('Hygiene Data'!D3))="","",OFFSET('Hygiene Data'!$D$12,0,10*ROW('Hygiene Data'!D3)))</f>
        <v/>
      </c>
      <c r="DQ9" s="286" t="str">
        <f ca="true">+IF(OFFSET('Hygiene Data'!$D$13,0,10*ROW('Hygiene Data'!D3))="","",OFFSET('Hygiene Data'!$D$13,0,10*ROW('Hygiene Data'!D3)))</f>
        <v/>
      </c>
      <c r="DR9" s="286" t="str">
        <f ca="true">+IF(OFFSET('Hygiene Data'!$E$11,0,10*ROW('Hygiene Data'!E3))="","",OFFSET('Hygiene Data'!$E$11,0,10*ROW('Hygiene Data'!E3)))</f>
        <v/>
      </c>
      <c r="DS9" s="286" t="str">
        <f ca="true">+IF(OFFSET('Hygiene Data'!$E$12,0,10*ROW('Hygiene Data'!E3))="","",OFFSET('Hygiene Data'!$E$12,0,10*ROW('Hygiene Data'!E3)))</f>
        <v/>
      </c>
      <c r="DT9" s="286" t="str">
        <f ca="true">+IF(OFFSET('Hygiene Data'!$E$13,0,10*ROW('Hygiene Data'!E3))="","",OFFSET('Hygiene Data'!$E$13,0,10*ROW('Hygiene Data'!E3)))</f>
        <v/>
      </c>
      <c r="DU9" s="286" t="str">
        <f ca="true">+IF(OFFSET('Hygiene Data'!$F$11,0,10*ROW('Hygiene Data'!F3))="","",OFFSET('Hygiene Data'!$F$11,0,10*ROW('Hygiene Data'!F3)))</f>
        <v/>
      </c>
      <c r="DV9" s="286" t="str">
        <f ca="true">+IF(OFFSET('Hygiene Data'!$F$12,0,10*ROW('Hygiene Data'!F3))="","",OFFSET('Hygiene Data'!$F$12,0,10*ROW('Hygiene Data'!F3)))</f>
        <v/>
      </c>
      <c r="DW9" s="286" t="str">
        <f ca="true">+IF(OFFSET('Hygiene Data'!$F$13,0,10*ROW('Hygiene Data'!F3))="","",OFFSET('Hygiene Data'!$F$13,0,10*ROW('Hygiene Data'!F3)))</f>
        <v/>
      </c>
      <c r="DX9" s="286" t="str">
        <f ca="true">+IF(OFFSET('Hygiene Data'!$G$11,0,10*ROW('Hygiene Data'!G3))="","",OFFSET('Hygiene Data'!$G$11,0,10*ROW('Hygiene Data'!G3)))</f>
        <v/>
      </c>
      <c r="DY9" s="286" t="str">
        <f ca="true">+IF(OFFSET('Hygiene Data'!$G$12,0,10*ROW('Hygiene Data'!G3))="","",OFFSET('Hygiene Data'!$G$12,0,10*ROW('Hygiene Data'!G3)))</f>
        <v/>
      </c>
      <c r="DZ9" s="286" t="str">
        <f ca="true">+IF(OFFSET('Hygiene Data'!$G$13,0,10*ROW('Hygiene Data'!G3))="","",OFFSET('Hygiene Data'!$G$13,0,10*ROW('Hygiene Data'!G3)))</f>
        <v/>
      </c>
      <c r="EA9" s="286" t="str">
        <f ca="true">+IF(OFFSET('Hygiene Data'!$H$11,0,10*ROW('Hygiene Data'!H3))="","",OFFSET('Hygiene Data'!$H$11,0,10*ROW('Hygiene Data'!H3)))</f>
        <v/>
      </c>
      <c r="EB9" s="286" t="str">
        <f ca="true">+IF(OFFSET('Hygiene Data'!$H$12,0,10*ROW('Hygiene Data'!H3))="","",OFFSET('Hygiene Data'!$H$12,0,10*ROW('Hygiene Data'!H3)))</f>
        <v/>
      </c>
      <c r="EC9" s="286" t="str">
        <f ca="true">+IF(OFFSET('Hygiene Data'!$H$13,0,10*ROW('Hygiene Data'!H3))="","",OFFSET('Hygiene Data'!$H$13,0,10*ROW('Hygiene Data'!H3)))</f>
        <v/>
      </c>
      <c r="ED9" s="286" t="str">
        <f ca="true">+IF(OFFSET('Hygiene Data'!$I$11,0,10*ROW('Hygiene Data'!I3))="","",OFFSET('Hygiene Data'!$I$11,0,10*ROW('Hygiene Data'!I3)))</f>
        <v/>
      </c>
      <c r="EE9" s="286" t="str">
        <f ca="true">+IF(OFFSET('Hygiene Data'!$I$12,0,10*ROW('Hygiene Data'!I3))="","",OFFSET('Hygiene Data'!$I$12,0,10*ROW('Hygiene Data'!I3)))</f>
        <v/>
      </c>
      <c r="EF9" s="286"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RUS_2012_PWH</v>
      </c>
      <c r="B10" s="35" t="str">
        <f ca="true">+IF(OFFSET('Water Data'!$C$2,0,10*ROW('Water Data'!F4))="","",OFFSET('Water Data'!$C$2,0,10*ROW('Water Data'!F4)))</f>
        <v>Other</v>
      </c>
      <c r="C10" s="342">
        <f t="shared" ca="true" si="0"/>
        <v>2012</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[97]</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str">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[98]</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94.5</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95.1</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6"/>
      <c r="BS10" s="286" t="str">
        <f ca="true">+IF(OFFSET('Water Data'!$D$27,0,10*ROW('Water Data'!D4))="","",OFFSET('Water Data'!$D$27,0,10*ROW('Water Data'!D4)))</f>
        <v/>
      </c>
      <c r="BT10" s="286" t="str">
        <f ca="true">+IF(OFFSET('Water Data'!$D$28,0,10*ROW('Water Data'!D4))="","",OFFSET('Water Data'!$D$28,0,10*ROW('Water Data'!D4)))</f>
        <v>No</v>
      </c>
      <c r="BU10" s="286" t="str">
        <f ca="true">+IF(OFFSET('Water Data'!$D$29,0,10*ROW('Water Data'!D4))="","",OFFSET('Water Data'!$D$29,0,10*ROW('Water Data'!D4)))</f>
        <v/>
      </c>
      <c r="BV10" s="286" t="str">
        <f ca="true">+IF(OFFSET('Water Data'!$E$27,0,10*ROW('Water Data'!E4))="","",OFFSET('Water Data'!$E$27,0,10*ROW('Water Data'!E4)))</f>
        <v/>
      </c>
      <c r="BW10" s="286" t="str">
        <f ca="true">+IF(OFFSET('Water Data'!$E$28,0,10*ROW('Water Data'!E4))="","",OFFSET('Water Data'!$E$28,0,10*ROW('Water Data'!E4)))</f>
        <v/>
      </c>
      <c r="BX10" s="286" t="str">
        <f ca="true">+IF(OFFSET('Water Data'!$E$29,0,10*ROW('Water Data'!E4))="","",OFFSET('Water Data'!$E$29,0,10*ROW('Water Data'!E4)))</f>
        <v/>
      </c>
      <c r="BY10" s="286" t="str">
        <f ca="true">+IF(OFFSET('Water Data'!$F$27,0,10*ROW('Water Data'!F4))="","",OFFSET('Water Data'!$F$27,0,10*ROW('Water Data'!F4)))</f>
        <v/>
      </c>
      <c r="BZ10" s="286" t="str">
        <f ca="true">+IF(OFFSET('Water Data'!$F$28,0,10*ROW('Water Data'!F4))="","",OFFSET('Water Data'!$F$28,0,10*ROW('Water Data'!F4)))</f>
        <v/>
      </c>
      <c r="CA10" s="286" t="str">
        <f ca="true">+IF(OFFSET('Water Data'!$F$29,0,10*ROW('Water Data'!F4))="","",OFFSET('Water Data'!$F$29,0,10*ROW('Water Data'!F4)))</f>
        <v/>
      </c>
      <c r="CB10" s="286" t="str">
        <f ca="true">+IF(OFFSET('Water Data'!$G$27,0,10*ROW('Water Data'!G4))="","",OFFSET('Water Data'!$G$27,0,10*ROW('Water Data'!G4)))</f>
        <v/>
      </c>
      <c r="CC10" s="286" t="str">
        <f ca="true">+IF(OFFSET('Water Data'!$G$28,0,10*ROW('Water Data'!G4))="","",OFFSET('Water Data'!$G$28,0,10*ROW('Water Data'!G4)))</f>
        <v>No</v>
      </c>
      <c r="CD10" s="286" t="str">
        <f ca="true">+IF(OFFSET('Water Data'!$G$29,0,10*ROW('Water Data'!G4))="","",OFFSET('Water Data'!$G$29,0,10*ROW('Water Data'!G4)))</f>
        <v/>
      </c>
      <c r="CE10" s="286" t="str">
        <f ca="true">+IF(OFFSET('Water Data'!$H$27,0,10*ROW('Water Data'!H4))="","",OFFSET('Water Data'!$H$27,0,10*ROW('Water Data'!H4)))</f>
        <v/>
      </c>
      <c r="CF10" s="286" t="str">
        <f ca="true">+IF(OFFSET('Water Data'!$H$28,0,10*ROW('Water Data'!H4))="","",OFFSET('Water Data'!$H$28,0,10*ROW('Water Data'!H4)))</f>
        <v/>
      </c>
      <c r="CG10" s="286" t="str">
        <f ca="true">+IF(OFFSET('Water Data'!$H$29,0,10*ROW('Water Data'!H4))="","",OFFSET('Water Data'!$H$29,0,10*ROW('Water Data'!H4)))</f>
        <v/>
      </c>
      <c r="CH10" s="286" t="str">
        <f ca="true">+IF(OFFSET('Water Data'!$I$27,0,10*ROW('Water Data'!I4))="","",OFFSET('Water Data'!$I$27,0,10*ROW('Water Data'!I4)))</f>
        <v/>
      </c>
      <c r="CI10" s="286" t="str">
        <f ca="true">+IF(OFFSET('Water Data'!$I$28,0,10*ROW('Water Data'!I4))="","",OFFSET('Water Data'!$I$28,0,10*ROW('Water Data'!I4)))</f>
        <v/>
      </c>
      <c r="CJ10" s="286" t="str">
        <f ca="true">+IF(OFFSET('Water Data'!$I$29,0,10*ROW('Water Data'!I4))="","",OFFSET('Water Data'!$I$29,0,10*ROW('Water Data'!I4)))</f>
        <v/>
      </c>
      <c r="CK10" s="286" t="str">
        <f ca="true">+IF(OFFSET('Sanitation Data'!$D$28,0,10*ROW('Sanitation Data'!D4))="","",OFFSET('Sanitation Data'!$D$28,0,10*ROW('Sanitation Data'!D4)))</f>
        <v>Yes</v>
      </c>
      <c r="CL10" s="286" t="str">
        <f ca="true">+IF(OFFSET('Sanitation Data'!$D$29,0,10*ROW('Sanitation Data'!D4))="","",OFFSET('Sanitation Data'!$D$29,0,10*ROW('Sanitation Data'!D4)))</f>
        <v/>
      </c>
      <c r="CM10" s="286" t="str">
        <f ca="true">+IF(OFFSET('Sanitation Data'!$D$30,0,10*ROW('Sanitation Data'!D4))="","",OFFSET('Sanitation Data'!$D$30,0,10*ROW('Sanitation Data'!D4)))</f>
        <v/>
      </c>
      <c r="CN10" s="286" t="str">
        <f ca="true">+IF(OFFSET('Sanitation Data'!$D$31,0,10*ROW('Sanitation Data'!D4))="","",OFFSET('Sanitation Data'!$D$31,0,10*ROW('Sanitation Data'!D4)))</f>
        <v/>
      </c>
      <c r="CO10" s="286" t="str">
        <f ca="true">+IF(OFFSET('Sanitation Data'!$D$32,0,10*ROW('Sanitation Data'!D4))="","",OFFSET('Sanitation Data'!$D$32,0,10*ROW('Sanitation Data'!D4)))</f>
        <v/>
      </c>
      <c r="CP10" s="286" t="str">
        <f ca="true">+IF(OFFSET('Sanitation Data'!$E$28,0,10*ROW('Sanitation Data'!E4))="","",OFFSET('Sanitation Data'!$E$28,0,10*ROW('Sanitation Data'!E4)))</f>
        <v/>
      </c>
      <c r="CQ10" s="286" t="str">
        <f ca="true">+IF(OFFSET('Sanitation Data'!$E$29,0,10*ROW('Sanitation Data'!E4))="","",OFFSET('Sanitation Data'!$E$29,0,10*ROW('Sanitation Data'!E4)))</f>
        <v/>
      </c>
      <c r="CR10" s="286" t="str">
        <f ca="true">+IF(OFFSET('Sanitation Data'!$E$30,0,10*ROW('Sanitation Data'!E4))="","",OFFSET('Sanitation Data'!$E$30,0,10*ROW('Sanitation Data'!E4)))</f>
        <v/>
      </c>
      <c r="CS10" s="286" t="str">
        <f ca="true">+IF(OFFSET('Sanitation Data'!$E$31,0,10*ROW('Sanitation Data'!E4))="","",OFFSET('Sanitation Data'!$E$31,0,10*ROW('Sanitation Data'!E4)))</f>
        <v/>
      </c>
      <c r="CT10" s="286" t="str">
        <f ca="true">+IF(OFFSET('Sanitation Data'!$E$32,0,10*ROW('Sanitation Data'!E4))="","",OFFSET('Sanitation Data'!$E$32,0,10*ROW('Sanitation Data'!E4)))</f>
        <v/>
      </c>
      <c r="CU10" s="286" t="str">
        <f ca="true">+IF(OFFSET('Sanitation Data'!$F$28,0,10*ROW('Sanitation Data'!F4))="","",OFFSET('Sanitation Data'!$F$28,0,10*ROW('Sanitation Data'!F4)))</f>
        <v/>
      </c>
      <c r="CV10" s="286" t="str">
        <f ca="true">+IF(OFFSET('Sanitation Data'!$F$29,0,10*ROW('Sanitation Data'!F4))="","",OFFSET('Sanitation Data'!$F$29,0,10*ROW('Sanitation Data'!F4)))</f>
        <v/>
      </c>
      <c r="CW10" s="286" t="str">
        <f ca="true">+IF(OFFSET('Sanitation Data'!$F$30,0,10*ROW('Sanitation Data'!F4))="","",OFFSET('Sanitation Data'!$F$30,0,10*ROW('Sanitation Data'!F4)))</f>
        <v/>
      </c>
      <c r="CX10" s="286" t="str">
        <f ca="true">+IF(OFFSET('Sanitation Data'!$F$31,0,10*ROW('Sanitation Data'!F4))="","",OFFSET('Sanitation Data'!$F$31,0,10*ROW('Sanitation Data'!F4)))</f>
        <v/>
      </c>
      <c r="CY10" s="286" t="str">
        <f ca="true">+IF(OFFSET('Sanitation Data'!$F$32,0,10*ROW('Sanitation Data'!F4))="","",OFFSET('Sanitation Data'!$F$32,0,10*ROW('Sanitation Data'!F4)))</f>
        <v/>
      </c>
      <c r="CZ10" s="286" t="str">
        <f ca="true">+IF(OFFSET('Sanitation Data'!$G$28,0,10*ROW('Sanitation Data'!G4))="","",OFFSET('Sanitation Data'!$G$28,0,10*ROW('Sanitation Data'!G4)))</f>
        <v>Yes</v>
      </c>
      <c r="DA10" s="286" t="str">
        <f ca="true">+IF(OFFSET('Sanitation Data'!$G$29,0,10*ROW('Sanitation Data'!G4))="","",OFFSET('Sanitation Data'!$G$29,0,10*ROW('Sanitation Data'!G4)))</f>
        <v/>
      </c>
      <c r="DB10" s="286" t="str">
        <f ca="true">+IF(OFFSET('Sanitation Data'!$G$30,0,10*ROW('Sanitation Data'!G4))="","",OFFSET('Sanitation Data'!$G$30,0,10*ROW('Sanitation Data'!G4)))</f>
        <v/>
      </c>
      <c r="DC10" s="286" t="str">
        <f ca="true">+IF(OFFSET('Sanitation Data'!$G$31,0,10*ROW('Sanitation Data'!G4))="","",OFFSET('Sanitation Data'!$G$31,0,10*ROW('Sanitation Data'!G4)))</f>
        <v/>
      </c>
      <c r="DD10" s="286" t="str">
        <f ca="true">+IF(OFFSET('Sanitation Data'!$G$32,0,10*ROW('Sanitation Data'!G4))="","",OFFSET('Sanitation Data'!$G$32,0,10*ROW('Sanitation Data'!G4)))</f>
        <v/>
      </c>
      <c r="DE10" s="286" t="str">
        <f ca="true">+IF(OFFSET('Sanitation Data'!$H$28,0,10*ROW('Sanitation Data'!H4))="","",OFFSET('Sanitation Data'!$H$28,0,10*ROW('Sanitation Data'!H4)))</f>
        <v/>
      </c>
      <c r="DF10" s="286" t="str">
        <f ca="true">+IF(OFFSET('Sanitation Data'!$H$29,0,10*ROW('Sanitation Data'!H4))="","",OFFSET('Sanitation Data'!$H$29,0,10*ROW('Sanitation Data'!H4)))</f>
        <v/>
      </c>
      <c r="DG10" s="286" t="str">
        <f ca="true">+IF(OFFSET('Sanitation Data'!$H$30,0,10*ROW('Sanitation Data'!H4))="","",OFFSET('Sanitation Data'!$H$30,0,10*ROW('Sanitation Data'!H4)))</f>
        <v/>
      </c>
      <c r="DH10" s="286" t="str">
        <f ca="true">+IF(OFFSET('Sanitation Data'!$H$31,0,10*ROW('Sanitation Data'!H4))="","",OFFSET('Sanitation Data'!$H$31,0,10*ROW('Sanitation Data'!H4)))</f>
        <v/>
      </c>
      <c r="DI10" s="286" t="str">
        <f ca="true">+IF(OFFSET('Sanitation Data'!$H$32,0,10*ROW('Sanitation Data'!H4))="","",OFFSET('Sanitation Data'!$H$32,0,10*ROW('Sanitation Data'!H4)))</f>
        <v/>
      </c>
      <c r="DJ10" s="286" t="str">
        <f ca="true">+IF(OFFSET('Sanitation Data'!$I$28,0,10*ROW('Sanitation Data'!I4))="","",OFFSET('Sanitation Data'!$I$28,0,10*ROW('Sanitation Data'!I4)))</f>
        <v/>
      </c>
      <c r="DK10" s="286" t="str">
        <f ca="true">+IF(OFFSET('Sanitation Data'!$I$29,0,10*ROW('Sanitation Data'!I4))="","",OFFSET('Sanitation Data'!$I$29,0,10*ROW('Sanitation Data'!I4)))</f>
        <v/>
      </c>
      <c r="DL10" s="286" t="str">
        <f ca="true">+IF(OFFSET('Sanitation Data'!$I$30,0,10*ROW('Sanitation Data'!I4))="","",OFFSET('Sanitation Data'!$I$30,0,10*ROW('Sanitation Data'!I4)))</f>
        <v/>
      </c>
      <c r="DM10" s="286" t="str">
        <f ca="true">+IF(OFFSET('Sanitation Data'!$I$31,0,10*ROW('Sanitation Data'!I4))="","",OFFSET('Sanitation Data'!$I$31,0,10*ROW('Sanitation Data'!I4)))</f>
        <v/>
      </c>
      <c r="DN10" s="286" t="str">
        <f ca="true">+IF(OFFSET('Sanitation Data'!$I$32,0,10*ROW('Sanitation Data'!I4))="","",OFFSET('Sanitation Data'!$I$32,0,10*ROW('Sanitation Data'!I4)))</f>
        <v/>
      </c>
      <c r="DO10" s="286" t="str">
        <f ca="true">+IF(OFFSET('Hygiene Data'!$D$11,0,10*ROW('Hygiene Data'!D4))="","",OFFSET('Hygiene Data'!$D$11,0,10*ROW('Hygiene Data'!D4)))</f>
        <v/>
      </c>
      <c r="DP10" s="286" t="str">
        <f ca="true">+IF(OFFSET('Hygiene Data'!$D$12,0,10*ROW('Hygiene Data'!D4))="","",OFFSET('Hygiene Data'!$D$12,0,10*ROW('Hygiene Data'!D4)))</f>
        <v/>
      </c>
      <c r="DQ10" s="286" t="str">
        <f ca="true">+IF(OFFSET('Hygiene Data'!$D$13,0,10*ROW('Hygiene Data'!D4))="","",OFFSET('Hygiene Data'!$D$13,0,10*ROW('Hygiene Data'!D4)))</f>
        <v/>
      </c>
      <c r="DR10" s="286" t="str">
        <f ca="true">+IF(OFFSET('Hygiene Data'!$E$11,0,10*ROW('Hygiene Data'!E4))="","",OFFSET('Hygiene Data'!$E$11,0,10*ROW('Hygiene Data'!E4)))</f>
        <v/>
      </c>
      <c r="DS10" s="286" t="str">
        <f ca="true">+IF(OFFSET('Hygiene Data'!$E$12,0,10*ROW('Hygiene Data'!E4))="","",OFFSET('Hygiene Data'!$E$12,0,10*ROW('Hygiene Data'!E4)))</f>
        <v/>
      </c>
      <c r="DT10" s="286" t="str">
        <f ca="true">+IF(OFFSET('Hygiene Data'!$E$13,0,10*ROW('Hygiene Data'!E4))="","",OFFSET('Hygiene Data'!$E$13,0,10*ROW('Hygiene Data'!E4)))</f>
        <v/>
      </c>
      <c r="DU10" s="286" t="str">
        <f ca="true">+IF(OFFSET('Hygiene Data'!$F$11,0,10*ROW('Hygiene Data'!F4))="","",OFFSET('Hygiene Data'!$F$11,0,10*ROW('Hygiene Data'!F4)))</f>
        <v/>
      </c>
      <c r="DV10" s="286" t="str">
        <f ca="true">+IF(OFFSET('Hygiene Data'!$F$12,0,10*ROW('Hygiene Data'!F4))="","",OFFSET('Hygiene Data'!$F$12,0,10*ROW('Hygiene Data'!F4)))</f>
        <v/>
      </c>
      <c r="DW10" s="286" t="str">
        <f ca="true">+IF(OFFSET('Hygiene Data'!$F$13,0,10*ROW('Hygiene Data'!F4))="","",OFFSET('Hygiene Data'!$F$13,0,10*ROW('Hygiene Data'!F4)))</f>
        <v/>
      </c>
      <c r="DX10" s="286" t="str">
        <f ca="true">+IF(OFFSET('Hygiene Data'!$G$11,0,10*ROW('Hygiene Data'!G4))="","",OFFSET('Hygiene Data'!$G$11,0,10*ROW('Hygiene Data'!G4)))</f>
        <v/>
      </c>
      <c r="DY10" s="286" t="str">
        <f ca="true">+IF(OFFSET('Hygiene Data'!$G$12,0,10*ROW('Hygiene Data'!G4))="","",OFFSET('Hygiene Data'!$G$12,0,10*ROW('Hygiene Data'!G4)))</f>
        <v/>
      </c>
      <c r="DZ10" s="286" t="str">
        <f ca="true">+IF(OFFSET('Hygiene Data'!$G$13,0,10*ROW('Hygiene Data'!G4))="","",OFFSET('Hygiene Data'!$G$13,0,10*ROW('Hygiene Data'!G4)))</f>
        <v/>
      </c>
      <c r="EA10" s="286" t="str">
        <f ca="true">+IF(OFFSET('Hygiene Data'!$H$11,0,10*ROW('Hygiene Data'!H4))="","",OFFSET('Hygiene Data'!$H$11,0,10*ROW('Hygiene Data'!H4)))</f>
        <v/>
      </c>
      <c r="EB10" s="286" t="str">
        <f ca="true">+IF(OFFSET('Hygiene Data'!$H$12,0,10*ROW('Hygiene Data'!H4))="","",OFFSET('Hygiene Data'!$H$12,0,10*ROW('Hygiene Data'!H4)))</f>
        <v/>
      </c>
      <c r="EC10" s="286" t="str">
        <f ca="true">+IF(OFFSET('Hygiene Data'!$H$13,0,10*ROW('Hygiene Data'!H4))="","",OFFSET('Hygiene Data'!$H$13,0,10*ROW('Hygiene Data'!H4)))</f>
        <v/>
      </c>
      <c r="ED10" s="286" t="str">
        <f ca="true">+IF(OFFSET('Hygiene Data'!$I$11,0,10*ROW('Hygiene Data'!I4))="","",OFFSET('Hygiene Data'!$I$11,0,10*ROW('Hygiene Data'!I4)))</f>
        <v/>
      </c>
      <c r="EE10" s="286" t="str">
        <f ca="true">+IF(OFFSET('Hygiene Data'!$I$12,0,10*ROW('Hygiene Data'!I4))="","",OFFSET('Hygiene Data'!$I$12,0,10*ROW('Hygiene Data'!I4)))</f>
        <v/>
      </c>
      <c r="EF10" s="286"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RUS_2013_PWH</v>
      </c>
      <c r="B11" s="35" t="str">
        <f ca="true">+IF(OFFSET('Water Data'!$C$2,0,10*ROW('Water Data'!F5))="","",OFFSET('Water Data'!$C$2,0,10*ROW('Water Data'!F5)))</f>
        <v>Other</v>
      </c>
      <c r="C11" s="342">
        <f t="shared" ca="true" si="0"/>
        <v>2013</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97.15</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97.7</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94.3</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95.8</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6"/>
      <c r="BS11" s="286" t="str">
        <f ca="true">+IF(OFFSET('Water Data'!$D$27,0,10*ROW('Water Data'!D5))="","",OFFSET('Water Data'!$D$27,0,10*ROW('Water Data'!D5)))</f>
        <v/>
      </c>
      <c r="BT11" s="286" t="str">
        <f ca="true">+IF(OFFSET('Water Data'!$D$28,0,10*ROW('Water Data'!D5))="","",OFFSET('Water Data'!$D$28,0,10*ROW('Water Data'!D5)))</f>
        <v>Yes</v>
      </c>
      <c r="BU11" s="286" t="str">
        <f ca="true">+IF(OFFSET('Water Data'!$D$29,0,10*ROW('Water Data'!D5))="","",OFFSET('Water Data'!$D$29,0,10*ROW('Water Data'!D5)))</f>
        <v/>
      </c>
      <c r="BV11" s="286" t="str">
        <f ca="true">+IF(OFFSET('Water Data'!$E$27,0,10*ROW('Water Data'!E5))="","",OFFSET('Water Data'!$E$27,0,10*ROW('Water Data'!E5)))</f>
        <v/>
      </c>
      <c r="BW11" s="286" t="str">
        <f ca="true">+IF(OFFSET('Water Data'!$E$28,0,10*ROW('Water Data'!E5))="","",OFFSET('Water Data'!$E$28,0,10*ROW('Water Data'!E5)))</f>
        <v/>
      </c>
      <c r="BX11" s="286" t="str">
        <f ca="true">+IF(OFFSET('Water Data'!$E$29,0,10*ROW('Water Data'!E5))="","",OFFSET('Water Data'!$E$29,0,10*ROW('Water Data'!E5)))</f>
        <v/>
      </c>
      <c r="BY11" s="286" t="str">
        <f ca="true">+IF(OFFSET('Water Data'!$F$27,0,10*ROW('Water Data'!F5))="","",OFFSET('Water Data'!$F$27,0,10*ROW('Water Data'!F5)))</f>
        <v/>
      </c>
      <c r="BZ11" s="286" t="str">
        <f ca="true">+IF(OFFSET('Water Data'!$F$28,0,10*ROW('Water Data'!F5))="","",OFFSET('Water Data'!$F$28,0,10*ROW('Water Data'!F5)))</f>
        <v/>
      </c>
      <c r="CA11" s="286" t="str">
        <f ca="true">+IF(OFFSET('Water Data'!$F$29,0,10*ROW('Water Data'!F5))="","",OFFSET('Water Data'!$F$29,0,10*ROW('Water Data'!F5)))</f>
        <v/>
      </c>
      <c r="CB11" s="286" t="str">
        <f ca="true">+IF(OFFSET('Water Data'!$G$27,0,10*ROW('Water Data'!G5))="","",OFFSET('Water Data'!$G$27,0,10*ROW('Water Data'!G5)))</f>
        <v/>
      </c>
      <c r="CC11" s="286" t="str">
        <f ca="true">+IF(OFFSET('Water Data'!$G$28,0,10*ROW('Water Data'!G5))="","",OFFSET('Water Data'!$G$28,0,10*ROW('Water Data'!G5)))</f>
        <v>Yes</v>
      </c>
      <c r="CD11" s="286" t="str">
        <f ca="true">+IF(OFFSET('Water Data'!$G$29,0,10*ROW('Water Data'!G5))="","",OFFSET('Water Data'!$G$29,0,10*ROW('Water Data'!G5)))</f>
        <v/>
      </c>
      <c r="CE11" s="286" t="str">
        <f ca="true">+IF(OFFSET('Water Data'!$H$27,0,10*ROW('Water Data'!H5))="","",OFFSET('Water Data'!$H$27,0,10*ROW('Water Data'!H5)))</f>
        <v/>
      </c>
      <c r="CF11" s="286" t="str">
        <f ca="true">+IF(OFFSET('Water Data'!$H$28,0,10*ROW('Water Data'!H5))="","",OFFSET('Water Data'!$H$28,0,10*ROW('Water Data'!H5)))</f>
        <v/>
      </c>
      <c r="CG11" s="286" t="str">
        <f ca="true">+IF(OFFSET('Water Data'!$H$29,0,10*ROW('Water Data'!H5))="","",OFFSET('Water Data'!$H$29,0,10*ROW('Water Data'!H5)))</f>
        <v/>
      </c>
      <c r="CH11" s="286" t="str">
        <f ca="true">+IF(OFFSET('Water Data'!$I$27,0,10*ROW('Water Data'!I5))="","",OFFSET('Water Data'!$I$27,0,10*ROW('Water Data'!I5)))</f>
        <v/>
      </c>
      <c r="CI11" s="286" t="str">
        <f ca="true">+IF(OFFSET('Water Data'!$I$28,0,10*ROW('Water Data'!I5))="","",OFFSET('Water Data'!$I$28,0,10*ROW('Water Data'!I5)))</f>
        <v/>
      </c>
      <c r="CJ11" s="286" t="str">
        <f ca="true">+IF(OFFSET('Water Data'!$I$29,0,10*ROW('Water Data'!I5))="","",OFFSET('Water Data'!$I$29,0,10*ROW('Water Data'!I5)))</f>
        <v/>
      </c>
      <c r="CK11" s="286" t="str">
        <f ca="true">+IF(OFFSET('Sanitation Data'!$D$28,0,10*ROW('Sanitation Data'!D5))="","",OFFSET('Sanitation Data'!$D$28,0,10*ROW('Sanitation Data'!D5)))</f>
        <v>Yes</v>
      </c>
      <c r="CL11" s="286" t="str">
        <f ca="true">+IF(OFFSET('Sanitation Data'!$D$29,0,10*ROW('Sanitation Data'!D5))="","",OFFSET('Sanitation Data'!$D$29,0,10*ROW('Sanitation Data'!D5)))</f>
        <v/>
      </c>
      <c r="CM11" s="286" t="str">
        <f ca="true">+IF(OFFSET('Sanitation Data'!$D$30,0,10*ROW('Sanitation Data'!D5))="","",OFFSET('Sanitation Data'!$D$30,0,10*ROW('Sanitation Data'!D5)))</f>
        <v/>
      </c>
      <c r="CN11" s="286" t="str">
        <f ca="true">+IF(OFFSET('Sanitation Data'!$D$31,0,10*ROW('Sanitation Data'!D5))="","",OFFSET('Sanitation Data'!$D$31,0,10*ROW('Sanitation Data'!D5)))</f>
        <v/>
      </c>
      <c r="CO11" s="286" t="str">
        <f ca="true">+IF(OFFSET('Sanitation Data'!$D$32,0,10*ROW('Sanitation Data'!D5))="","",OFFSET('Sanitation Data'!$D$32,0,10*ROW('Sanitation Data'!D5)))</f>
        <v/>
      </c>
      <c r="CP11" s="286" t="str">
        <f ca="true">+IF(OFFSET('Sanitation Data'!$E$28,0,10*ROW('Sanitation Data'!E5))="","",OFFSET('Sanitation Data'!$E$28,0,10*ROW('Sanitation Data'!E5)))</f>
        <v/>
      </c>
      <c r="CQ11" s="286" t="str">
        <f ca="true">+IF(OFFSET('Sanitation Data'!$E$29,0,10*ROW('Sanitation Data'!E5))="","",OFFSET('Sanitation Data'!$E$29,0,10*ROW('Sanitation Data'!E5)))</f>
        <v/>
      </c>
      <c r="CR11" s="286" t="str">
        <f ca="true">+IF(OFFSET('Sanitation Data'!$E$30,0,10*ROW('Sanitation Data'!E5))="","",OFFSET('Sanitation Data'!$E$30,0,10*ROW('Sanitation Data'!E5)))</f>
        <v/>
      </c>
      <c r="CS11" s="286" t="str">
        <f ca="true">+IF(OFFSET('Sanitation Data'!$E$31,0,10*ROW('Sanitation Data'!E5))="","",OFFSET('Sanitation Data'!$E$31,0,10*ROW('Sanitation Data'!E5)))</f>
        <v/>
      </c>
      <c r="CT11" s="286" t="str">
        <f ca="true">+IF(OFFSET('Sanitation Data'!$E$32,0,10*ROW('Sanitation Data'!E5))="","",OFFSET('Sanitation Data'!$E$32,0,10*ROW('Sanitation Data'!E5)))</f>
        <v/>
      </c>
      <c r="CU11" s="286" t="str">
        <f ca="true">+IF(OFFSET('Sanitation Data'!$F$28,0,10*ROW('Sanitation Data'!F5))="","",OFFSET('Sanitation Data'!$F$28,0,10*ROW('Sanitation Data'!F5)))</f>
        <v/>
      </c>
      <c r="CV11" s="286" t="str">
        <f ca="true">+IF(OFFSET('Sanitation Data'!$F$29,0,10*ROW('Sanitation Data'!F5))="","",OFFSET('Sanitation Data'!$F$29,0,10*ROW('Sanitation Data'!F5)))</f>
        <v/>
      </c>
      <c r="CW11" s="286" t="str">
        <f ca="true">+IF(OFFSET('Sanitation Data'!$F$30,0,10*ROW('Sanitation Data'!F5))="","",OFFSET('Sanitation Data'!$F$30,0,10*ROW('Sanitation Data'!F5)))</f>
        <v/>
      </c>
      <c r="CX11" s="286" t="str">
        <f ca="true">+IF(OFFSET('Sanitation Data'!$F$31,0,10*ROW('Sanitation Data'!F5))="","",OFFSET('Sanitation Data'!$F$31,0,10*ROW('Sanitation Data'!F5)))</f>
        <v/>
      </c>
      <c r="CY11" s="286" t="str">
        <f ca="true">+IF(OFFSET('Sanitation Data'!$F$32,0,10*ROW('Sanitation Data'!F5))="","",OFFSET('Sanitation Data'!$F$32,0,10*ROW('Sanitation Data'!F5)))</f>
        <v/>
      </c>
      <c r="CZ11" s="286" t="str">
        <f ca="true">+IF(OFFSET('Sanitation Data'!$G$28,0,10*ROW('Sanitation Data'!G5))="","",OFFSET('Sanitation Data'!$G$28,0,10*ROW('Sanitation Data'!G5)))</f>
        <v>Yes</v>
      </c>
      <c r="DA11" s="286" t="str">
        <f ca="true">+IF(OFFSET('Sanitation Data'!$G$29,0,10*ROW('Sanitation Data'!G5))="","",OFFSET('Sanitation Data'!$G$29,0,10*ROW('Sanitation Data'!G5)))</f>
        <v/>
      </c>
      <c r="DB11" s="286" t="str">
        <f ca="true">+IF(OFFSET('Sanitation Data'!$G$30,0,10*ROW('Sanitation Data'!G5))="","",OFFSET('Sanitation Data'!$G$30,0,10*ROW('Sanitation Data'!G5)))</f>
        <v/>
      </c>
      <c r="DC11" s="286" t="str">
        <f ca="true">+IF(OFFSET('Sanitation Data'!$G$31,0,10*ROW('Sanitation Data'!G5))="","",OFFSET('Sanitation Data'!$G$31,0,10*ROW('Sanitation Data'!G5)))</f>
        <v/>
      </c>
      <c r="DD11" s="286" t="str">
        <f ca="true">+IF(OFFSET('Sanitation Data'!$G$32,0,10*ROW('Sanitation Data'!G5))="","",OFFSET('Sanitation Data'!$G$32,0,10*ROW('Sanitation Data'!G5)))</f>
        <v/>
      </c>
      <c r="DE11" s="286" t="str">
        <f ca="true">+IF(OFFSET('Sanitation Data'!$H$28,0,10*ROW('Sanitation Data'!H5))="","",OFFSET('Sanitation Data'!$H$28,0,10*ROW('Sanitation Data'!H5)))</f>
        <v/>
      </c>
      <c r="DF11" s="286" t="str">
        <f ca="true">+IF(OFFSET('Sanitation Data'!$H$29,0,10*ROW('Sanitation Data'!H5))="","",OFFSET('Sanitation Data'!$H$29,0,10*ROW('Sanitation Data'!H5)))</f>
        <v/>
      </c>
      <c r="DG11" s="286" t="str">
        <f ca="true">+IF(OFFSET('Sanitation Data'!$H$30,0,10*ROW('Sanitation Data'!H5))="","",OFFSET('Sanitation Data'!$H$30,0,10*ROW('Sanitation Data'!H5)))</f>
        <v/>
      </c>
      <c r="DH11" s="286" t="str">
        <f ca="true">+IF(OFFSET('Sanitation Data'!$H$31,0,10*ROW('Sanitation Data'!H5))="","",OFFSET('Sanitation Data'!$H$31,0,10*ROW('Sanitation Data'!H5)))</f>
        <v/>
      </c>
      <c r="DI11" s="286" t="str">
        <f ca="true">+IF(OFFSET('Sanitation Data'!$H$32,0,10*ROW('Sanitation Data'!H5))="","",OFFSET('Sanitation Data'!$H$32,0,10*ROW('Sanitation Data'!H5)))</f>
        <v/>
      </c>
      <c r="DJ11" s="286" t="str">
        <f ca="true">+IF(OFFSET('Sanitation Data'!$I$28,0,10*ROW('Sanitation Data'!I5))="","",OFFSET('Sanitation Data'!$I$28,0,10*ROW('Sanitation Data'!I5)))</f>
        <v/>
      </c>
      <c r="DK11" s="286" t="str">
        <f ca="true">+IF(OFFSET('Sanitation Data'!$I$29,0,10*ROW('Sanitation Data'!I5))="","",OFFSET('Sanitation Data'!$I$29,0,10*ROW('Sanitation Data'!I5)))</f>
        <v/>
      </c>
      <c r="DL11" s="286" t="str">
        <f ca="true">+IF(OFFSET('Sanitation Data'!$I$30,0,10*ROW('Sanitation Data'!I5))="","",OFFSET('Sanitation Data'!$I$30,0,10*ROW('Sanitation Data'!I5)))</f>
        <v/>
      </c>
      <c r="DM11" s="286" t="str">
        <f ca="true">+IF(OFFSET('Sanitation Data'!$I$31,0,10*ROW('Sanitation Data'!I5))="","",OFFSET('Sanitation Data'!$I$31,0,10*ROW('Sanitation Data'!I5)))</f>
        <v/>
      </c>
      <c r="DN11" s="286" t="str">
        <f ca="true">+IF(OFFSET('Sanitation Data'!$I$32,0,10*ROW('Sanitation Data'!I5))="","",OFFSET('Sanitation Data'!$I$32,0,10*ROW('Sanitation Data'!I5)))</f>
        <v/>
      </c>
      <c r="DO11" s="286" t="str">
        <f ca="true">+IF(OFFSET('Hygiene Data'!$D$11,0,10*ROW('Hygiene Data'!D5))="","",OFFSET('Hygiene Data'!$D$11,0,10*ROW('Hygiene Data'!D5)))</f>
        <v/>
      </c>
      <c r="DP11" s="286" t="str">
        <f ca="true">+IF(OFFSET('Hygiene Data'!$D$12,0,10*ROW('Hygiene Data'!D5))="","",OFFSET('Hygiene Data'!$D$12,0,10*ROW('Hygiene Data'!D5)))</f>
        <v/>
      </c>
      <c r="DQ11" s="286" t="str">
        <f ca="true">+IF(OFFSET('Hygiene Data'!$D$13,0,10*ROW('Hygiene Data'!D5))="","",OFFSET('Hygiene Data'!$D$13,0,10*ROW('Hygiene Data'!D5)))</f>
        <v/>
      </c>
      <c r="DR11" s="286" t="str">
        <f ca="true">+IF(OFFSET('Hygiene Data'!$E$11,0,10*ROW('Hygiene Data'!E5))="","",OFFSET('Hygiene Data'!$E$11,0,10*ROW('Hygiene Data'!E5)))</f>
        <v/>
      </c>
      <c r="DS11" s="286" t="str">
        <f ca="true">+IF(OFFSET('Hygiene Data'!$E$12,0,10*ROW('Hygiene Data'!E5))="","",OFFSET('Hygiene Data'!$E$12,0,10*ROW('Hygiene Data'!E5)))</f>
        <v/>
      </c>
      <c r="DT11" s="286" t="str">
        <f ca="true">+IF(OFFSET('Hygiene Data'!$E$13,0,10*ROW('Hygiene Data'!E5))="","",OFFSET('Hygiene Data'!$E$13,0,10*ROW('Hygiene Data'!E5)))</f>
        <v/>
      </c>
      <c r="DU11" s="286" t="str">
        <f ca="true">+IF(OFFSET('Hygiene Data'!$F$11,0,10*ROW('Hygiene Data'!F5))="","",OFFSET('Hygiene Data'!$F$11,0,10*ROW('Hygiene Data'!F5)))</f>
        <v/>
      </c>
      <c r="DV11" s="286" t="str">
        <f ca="true">+IF(OFFSET('Hygiene Data'!$F$12,0,10*ROW('Hygiene Data'!F5))="","",OFFSET('Hygiene Data'!$F$12,0,10*ROW('Hygiene Data'!F5)))</f>
        <v/>
      </c>
      <c r="DW11" s="286" t="str">
        <f ca="true">+IF(OFFSET('Hygiene Data'!$F$13,0,10*ROW('Hygiene Data'!F5))="","",OFFSET('Hygiene Data'!$F$13,0,10*ROW('Hygiene Data'!F5)))</f>
        <v/>
      </c>
      <c r="DX11" s="286" t="str">
        <f ca="true">+IF(OFFSET('Hygiene Data'!$G$11,0,10*ROW('Hygiene Data'!G5))="","",OFFSET('Hygiene Data'!$G$11,0,10*ROW('Hygiene Data'!G5)))</f>
        <v/>
      </c>
      <c r="DY11" s="286" t="str">
        <f ca="true">+IF(OFFSET('Hygiene Data'!$G$12,0,10*ROW('Hygiene Data'!G5))="","",OFFSET('Hygiene Data'!$G$12,0,10*ROW('Hygiene Data'!G5)))</f>
        <v/>
      </c>
      <c r="DZ11" s="286" t="str">
        <f ca="true">+IF(OFFSET('Hygiene Data'!$G$13,0,10*ROW('Hygiene Data'!G5))="","",OFFSET('Hygiene Data'!$G$13,0,10*ROW('Hygiene Data'!G5)))</f>
        <v/>
      </c>
      <c r="EA11" s="286" t="str">
        <f ca="true">+IF(OFFSET('Hygiene Data'!$H$11,0,10*ROW('Hygiene Data'!H5))="","",OFFSET('Hygiene Data'!$H$11,0,10*ROW('Hygiene Data'!H5)))</f>
        <v/>
      </c>
      <c r="EB11" s="286" t="str">
        <f ca="true">+IF(OFFSET('Hygiene Data'!$H$12,0,10*ROW('Hygiene Data'!H5))="","",OFFSET('Hygiene Data'!$H$12,0,10*ROW('Hygiene Data'!H5)))</f>
        <v/>
      </c>
      <c r="EC11" s="286" t="str">
        <f ca="true">+IF(OFFSET('Hygiene Data'!$H$13,0,10*ROW('Hygiene Data'!H5))="","",OFFSET('Hygiene Data'!$H$13,0,10*ROW('Hygiene Data'!H5)))</f>
        <v/>
      </c>
      <c r="ED11" s="286" t="str">
        <f ca="true">+IF(OFFSET('Hygiene Data'!$I$11,0,10*ROW('Hygiene Data'!I5))="","",OFFSET('Hygiene Data'!$I$11,0,10*ROW('Hygiene Data'!I5)))</f>
        <v/>
      </c>
      <c r="EE11" s="286" t="str">
        <f ca="true">+IF(OFFSET('Hygiene Data'!$I$12,0,10*ROW('Hygiene Data'!I5))="","",OFFSET('Hygiene Data'!$I$12,0,10*ROW('Hygiene Data'!I5)))</f>
        <v/>
      </c>
      <c r="EF11" s="286"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RUS_2013_SUR</v>
      </c>
      <c r="B12" s="35" t="str">
        <f ca="true">+IF(OFFSET('Water Data'!$C$2,0,10*ROW('Water Data'!F6))="","",OFFSET('Water Data'!$C$2,0,10*ROW('Water Data'!F6)))</f>
        <v>Survey</v>
      </c>
      <c r="C12" s="342">
        <f t="shared" ca="true" si="0"/>
        <v>2013</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96.7</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97.3</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96.7</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97.55</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6"/>
      <c r="BS12" s="286" t="str">
        <f ca="true">+IF(OFFSET('Water Data'!$D$27,0,10*ROW('Water Data'!D6))="","",OFFSET('Water Data'!$D$27,0,10*ROW('Water Data'!D6)))</f>
        <v/>
      </c>
      <c r="BT12" s="286" t="str">
        <f ca="true">+IF(OFFSET('Water Data'!$D$28,0,10*ROW('Water Data'!D6))="","",OFFSET('Water Data'!$D$28,0,10*ROW('Water Data'!D6)))</f>
        <v>Yes</v>
      </c>
      <c r="BU12" s="286" t="str">
        <f ca="true">+IF(OFFSET('Water Data'!$D$29,0,10*ROW('Water Data'!D6))="","",OFFSET('Water Data'!$D$29,0,10*ROW('Water Data'!D6)))</f>
        <v/>
      </c>
      <c r="BV12" s="286" t="str">
        <f ca="true">+IF(OFFSET('Water Data'!$E$27,0,10*ROW('Water Data'!E6))="","",OFFSET('Water Data'!$E$27,0,10*ROW('Water Data'!E6)))</f>
        <v/>
      </c>
      <c r="BW12" s="286" t="str">
        <f ca="true">+IF(OFFSET('Water Data'!$E$28,0,10*ROW('Water Data'!E6))="","",OFFSET('Water Data'!$E$28,0,10*ROW('Water Data'!E6)))</f>
        <v/>
      </c>
      <c r="BX12" s="286" t="str">
        <f ca="true">+IF(OFFSET('Water Data'!$E$29,0,10*ROW('Water Data'!E6))="","",OFFSET('Water Data'!$E$29,0,10*ROW('Water Data'!E6)))</f>
        <v/>
      </c>
      <c r="BY12" s="286" t="str">
        <f ca="true">+IF(OFFSET('Water Data'!$F$27,0,10*ROW('Water Data'!F6))="","",OFFSET('Water Data'!$F$27,0,10*ROW('Water Data'!F6)))</f>
        <v/>
      </c>
      <c r="BZ12" s="286" t="str">
        <f ca="true">+IF(OFFSET('Water Data'!$F$28,0,10*ROW('Water Data'!F6))="","",OFFSET('Water Data'!$F$28,0,10*ROW('Water Data'!F6)))</f>
        <v/>
      </c>
      <c r="CA12" s="286" t="str">
        <f ca="true">+IF(OFFSET('Water Data'!$F$29,0,10*ROW('Water Data'!F6))="","",OFFSET('Water Data'!$F$29,0,10*ROW('Water Data'!F6)))</f>
        <v/>
      </c>
      <c r="CB12" s="286" t="str">
        <f ca="true">+IF(OFFSET('Water Data'!$G$27,0,10*ROW('Water Data'!G6))="","",OFFSET('Water Data'!$G$27,0,10*ROW('Water Data'!G6)))</f>
        <v/>
      </c>
      <c r="CC12" s="286" t="str">
        <f ca="true">+IF(OFFSET('Water Data'!$G$28,0,10*ROW('Water Data'!G6))="","",OFFSET('Water Data'!$G$28,0,10*ROW('Water Data'!G6)))</f>
        <v>Yes</v>
      </c>
      <c r="CD12" s="286" t="str">
        <f ca="true">+IF(OFFSET('Water Data'!$G$29,0,10*ROW('Water Data'!G6))="","",OFFSET('Water Data'!$G$29,0,10*ROW('Water Data'!G6)))</f>
        <v/>
      </c>
      <c r="CE12" s="286" t="str">
        <f ca="true">+IF(OFFSET('Water Data'!$H$27,0,10*ROW('Water Data'!H6))="","",OFFSET('Water Data'!$H$27,0,10*ROW('Water Data'!H6)))</f>
        <v/>
      </c>
      <c r="CF12" s="286" t="str">
        <f ca="true">+IF(OFFSET('Water Data'!$H$28,0,10*ROW('Water Data'!H6))="","",OFFSET('Water Data'!$H$28,0,10*ROW('Water Data'!H6)))</f>
        <v/>
      </c>
      <c r="CG12" s="286" t="str">
        <f ca="true">+IF(OFFSET('Water Data'!$H$29,0,10*ROW('Water Data'!H6))="","",OFFSET('Water Data'!$H$29,0,10*ROW('Water Data'!H6)))</f>
        <v/>
      </c>
      <c r="CH12" s="286" t="str">
        <f ca="true">+IF(OFFSET('Water Data'!$I$27,0,10*ROW('Water Data'!I6))="","",OFFSET('Water Data'!$I$27,0,10*ROW('Water Data'!I6)))</f>
        <v/>
      </c>
      <c r="CI12" s="286" t="str">
        <f ca="true">+IF(OFFSET('Water Data'!$I$28,0,10*ROW('Water Data'!I6))="","",OFFSET('Water Data'!$I$28,0,10*ROW('Water Data'!I6)))</f>
        <v/>
      </c>
      <c r="CJ12" s="286" t="str">
        <f ca="true">+IF(OFFSET('Water Data'!$I$29,0,10*ROW('Water Data'!I6))="","",OFFSET('Water Data'!$I$29,0,10*ROW('Water Data'!I6)))</f>
        <v/>
      </c>
      <c r="CK12" s="286" t="str">
        <f ca="true">+IF(OFFSET('Sanitation Data'!$D$28,0,10*ROW('Sanitation Data'!D6))="","",OFFSET('Sanitation Data'!$D$28,0,10*ROW('Sanitation Data'!D6)))</f>
        <v/>
      </c>
      <c r="CL12" s="286" t="str">
        <f ca="true">+IF(OFFSET('Sanitation Data'!$D$29,0,10*ROW('Sanitation Data'!D6))="","",OFFSET('Sanitation Data'!$D$29,0,10*ROW('Sanitation Data'!D6)))</f>
        <v>Yes</v>
      </c>
      <c r="CM12" s="286" t="str">
        <f ca="true">+IF(OFFSET('Sanitation Data'!$D$30,0,10*ROW('Sanitation Data'!D6))="","",OFFSET('Sanitation Data'!$D$30,0,10*ROW('Sanitation Data'!D6)))</f>
        <v/>
      </c>
      <c r="CN12" s="286" t="str">
        <f ca="true">+IF(OFFSET('Sanitation Data'!$D$31,0,10*ROW('Sanitation Data'!D6))="","",OFFSET('Sanitation Data'!$D$31,0,10*ROW('Sanitation Data'!D6)))</f>
        <v/>
      </c>
      <c r="CO12" s="286" t="str">
        <f ca="true">+IF(OFFSET('Sanitation Data'!$D$32,0,10*ROW('Sanitation Data'!D6))="","",OFFSET('Sanitation Data'!$D$32,0,10*ROW('Sanitation Data'!D6)))</f>
        <v/>
      </c>
      <c r="CP12" s="286" t="str">
        <f ca="true">+IF(OFFSET('Sanitation Data'!$E$28,0,10*ROW('Sanitation Data'!E6))="","",OFFSET('Sanitation Data'!$E$28,0,10*ROW('Sanitation Data'!E6)))</f>
        <v/>
      </c>
      <c r="CQ12" s="286" t="str">
        <f ca="true">+IF(OFFSET('Sanitation Data'!$E$29,0,10*ROW('Sanitation Data'!E6))="","",OFFSET('Sanitation Data'!$E$29,0,10*ROW('Sanitation Data'!E6)))</f>
        <v/>
      </c>
      <c r="CR12" s="286" t="str">
        <f ca="true">+IF(OFFSET('Sanitation Data'!$E$30,0,10*ROW('Sanitation Data'!E6))="","",OFFSET('Sanitation Data'!$E$30,0,10*ROW('Sanitation Data'!E6)))</f>
        <v/>
      </c>
      <c r="CS12" s="286" t="str">
        <f ca="true">+IF(OFFSET('Sanitation Data'!$E$31,0,10*ROW('Sanitation Data'!E6))="","",OFFSET('Sanitation Data'!$E$31,0,10*ROW('Sanitation Data'!E6)))</f>
        <v/>
      </c>
      <c r="CT12" s="286" t="str">
        <f ca="true">+IF(OFFSET('Sanitation Data'!$E$32,0,10*ROW('Sanitation Data'!E6))="","",OFFSET('Sanitation Data'!$E$32,0,10*ROW('Sanitation Data'!E6)))</f>
        <v/>
      </c>
      <c r="CU12" s="286" t="str">
        <f ca="true">+IF(OFFSET('Sanitation Data'!$F$28,0,10*ROW('Sanitation Data'!F6))="","",OFFSET('Sanitation Data'!$F$28,0,10*ROW('Sanitation Data'!F6)))</f>
        <v/>
      </c>
      <c r="CV12" s="286" t="str">
        <f ca="true">+IF(OFFSET('Sanitation Data'!$F$29,0,10*ROW('Sanitation Data'!F6))="","",OFFSET('Sanitation Data'!$F$29,0,10*ROW('Sanitation Data'!F6)))</f>
        <v/>
      </c>
      <c r="CW12" s="286" t="str">
        <f ca="true">+IF(OFFSET('Sanitation Data'!$F$30,0,10*ROW('Sanitation Data'!F6))="","",OFFSET('Sanitation Data'!$F$30,0,10*ROW('Sanitation Data'!F6)))</f>
        <v/>
      </c>
      <c r="CX12" s="286" t="str">
        <f ca="true">+IF(OFFSET('Sanitation Data'!$F$31,0,10*ROW('Sanitation Data'!F6))="","",OFFSET('Sanitation Data'!$F$31,0,10*ROW('Sanitation Data'!F6)))</f>
        <v/>
      </c>
      <c r="CY12" s="286" t="str">
        <f ca="true">+IF(OFFSET('Sanitation Data'!$F$32,0,10*ROW('Sanitation Data'!F6))="","",OFFSET('Sanitation Data'!$F$32,0,10*ROW('Sanitation Data'!F6)))</f>
        <v/>
      </c>
      <c r="CZ12" s="286" t="str">
        <f ca="true">+IF(OFFSET('Sanitation Data'!$G$28,0,10*ROW('Sanitation Data'!G6))="","",OFFSET('Sanitation Data'!$G$28,0,10*ROW('Sanitation Data'!G6)))</f>
        <v/>
      </c>
      <c r="DA12" s="286" t="str">
        <f ca="true">+IF(OFFSET('Sanitation Data'!$G$29,0,10*ROW('Sanitation Data'!G6))="","",OFFSET('Sanitation Data'!$G$29,0,10*ROW('Sanitation Data'!G6)))</f>
        <v>Yes</v>
      </c>
      <c r="DB12" s="286" t="str">
        <f ca="true">+IF(OFFSET('Sanitation Data'!$G$30,0,10*ROW('Sanitation Data'!G6))="","",OFFSET('Sanitation Data'!$G$30,0,10*ROW('Sanitation Data'!G6)))</f>
        <v/>
      </c>
      <c r="DC12" s="286" t="str">
        <f ca="true">+IF(OFFSET('Sanitation Data'!$G$31,0,10*ROW('Sanitation Data'!G6))="","",OFFSET('Sanitation Data'!$G$31,0,10*ROW('Sanitation Data'!G6)))</f>
        <v/>
      </c>
      <c r="DD12" s="286" t="str">
        <f ca="true">+IF(OFFSET('Sanitation Data'!$G$32,0,10*ROW('Sanitation Data'!G6))="","",OFFSET('Sanitation Data'!$G$32,0,10*ROW('Sanitation Data'!G6)))</f>
        <v/>
      </c>
      <c r="DE12" s="286" t="str">
        <f ca="true">+IF(OFFSET('Sanitation Data'!$H$28,0,10*ROW('Sanitation Data'!H6))="","",OFFSET('Sanitation Data'!$H$28,0,10*ROW('Sanitation Data'!H6)))</f>
        <v/>
      </c>
      <c r="DF12" s="286" t="str">
        <f ca="true">+IF(OFFSET('Sanitation Data'!$H$29,0,10*ROW('Sanitation Data'!H6))="","",OFFSET('Sanitation Data'!$H$29,0,10*ROW('Sanitation Data'!H6)))</f>
        <v/>
      </c>
      <c r="DG12" s="286" t="str">
        <f ca="true">+IF(OFFSET('Sanitation Data'!$H$30,0,10*ROW('Sanitation Data'!H6))="","",OFFSET('Sanitation Data'!$H$30,0,10*ROW('Sanitation Data'!H6)))</f>
        <v/>
      </c>
      <c r="DH12" s="286" t="str">
        <f ca="true">+IF(OFFSET('Sanitation Data'!$H$31,0,10*ROW('Sanitation Data'!H6))="","",OFFSET('Sanitation Data'!$H$31,0,10*ROW('Sanitation Data'!H6)))</f>
        <v/>
      </c>
      <c r="DI12" s="286" t="str">
        <f ca="true">+IF(OFFSET('Sanitation Data'!$H$32,0,10*ROW('Sanitation Data'!H6))="","",OFFSET('Sanitation Data'!$H$32,0,10*ROW('Sanitation Data'!H6)))</f>
        <v/>
      </c>
      <c r="DJ12" s="286" t="str">
        <f ca="true">+IF(OFFSET('Sanitation Data'!$I$28,0,10*ROW('Sanitation Data'!I6))="","",OFFSET('Sanitation Data'!$I$28,0,10*ROW('Sanitation Data'!I6)))</f>
        <v/>
      </c>
      <c r="DK12" s="286" t="str">
        <f ca="true">+IF(OFFSET('Sanitation Data'!$I$29,0,10*ROW('Sanitation Data'!I6))="","",OFFSET('Sanitation Data'!$I$29,0,10*ROW('Sanitation Data'!I6)))</f>
        <v/>
      </c>
      <c r="DL12" s="286" t="str">
        <f ca="true">+IF(OFFSET('Sanitation Data'!$I$30,0,10*ROW('Sanitation Data'!I6))="","",OFFSET('Sanitation Data'!$I$30,0,10*ROW('Sanitation Data'!I6)))</f>
        <v/>
      </c>
      <c r="DM12" s="286" t="str">
        <f ca="true">+IF(OFFSET('Sanitation Data'!$I$31,0,10*ROW('Sanitation Data'!I6))="","",OFFSET('Sanitation Data'!$I$31,0,10*ROW('Sanitation Data'!I6)))</f>
        <v/>
      </c>
      <c r="DN12" s="286" t="str">
        <f ca="true">+IF(OFFSET('Sanitation Data'!$I$32,0,10*ROW('Sanitation Data'!I6))="","",OFFSET('Sanitation Data'!$I$32,0,10*ROW('Sanitation Data'!I6)))</f>
        <v/>
      </c>
      <c r="DO12" s="286" t="str">
        <f ca="true">+IF(OFFSET('Hygiene Data'!$D$11,0,10*ROW('Hygiene Data'!D6))="","",OFFSET('Hygiene Data'!$D$11,0,10*ROW('Hygiene Data'!D6)))</f>
        <v/>
      </c>
      <c r="DP12" s="286" t="str">
        <f ca="true">+IF(OFFSET('Hygiene Data'!$D$12,0,10*ROW('Hygiene Data'!D6))="","",OFFSET('Hygiene Data'!$D$12,0,10*ROW('Hygiene Data'!D6)))</f>
        <v/>
      </c>
      <c r="DQ12" s="286" t="str">
        <f ca="true">+IF(OFFSET('Hygiene Data'!$D$13,0,10*ROW('Hygiene Data'!D6))="","",OFFSET('Hygiene Data'!$D$13,0,10*ROW('Hygiene Data'!D6)))</f>
        <v/>
      </c>
      <c r="DR12" s="286" t="str">
        <f ca="true">+IF(OFFSET('Hygiene Data'!$E$11,0,10*ROW('Hygiene Data'!E6))="","",OFFSET('Hygiene Data'!$E$11,0,10*ROW('Hygiene Data'!E6)))</f>
        <v/>
      </c>
      <c r="DS12" s="286" t="str">
        <f ca="true">+IF(OFFSET('Hygiene Data'!$E$12,0,10*ROW('Hygiene Data'!E6))="","",OFFSET('Hygiene Data'!$E$12,0,10*ROW('Hygiene Data'!E6)))</f>
        <v/>
      </c>
      <c r="DT12" s="286" t="str">
        <f ca="true">+IF(OFFSET('Hygiene Data'!$E$13,0,10*ROW('Hygiene Data'!E6))="","",OFFSET('Hygiene Data'!$E$13,0,10*ROW('Hygiene Data'!E6)))</f>
        <v/>
      </c>
      <c r="DU12" s="286" t="str">
        <f ca="true">+IF(OFFSET('Hygiene Data'!$F$11,0,10*ROW('Hygiene Data'!F6))="","",OFFSET('Hygiene Data'!$F$11,0,10*ROW('Hygiene Data'!F6)))</f>
        <v/>
      </c>
      <c r="DV12" s="286" t="str">
        <f ca="true">+IF(OFFSET('Hygiene Data'!$F$12,0,10*ROW('Hygiene Data'!F6))="","",OFFSET('Hygiene Data'!$F$12,0,10*ROW('Hygiene Data'!F6)))</f>
        <v/>
      </c>
      <c r="DW12" s="286" t="str">
        <f ca="true">+IF(OFFSET('Hygiene Data'!$F$13,0,10*ROW('Hygiene Data'!F6))="","",OFFSET('Hygiene Data'!$F$13,0,10*ROW('Hygiene Data'!F6)))</f>
        <v/>
      </c>
      <c r="DX12" s="286" t="str">
        <f ca="true">+IF(OFFSET('Hygiene Data'!$G$11,0,10*ROW('Hygiene Data'!G6))="","",OFFSET('Hygiene Data'!$G$11,0,10*ROW('Hygiene Data'!G6)))</f>
        <v/>
      </c>
      <c r="DY12" s="286" t="str">
        <f ca="true">+IF(OFFSET('Hygiene Data'!$G$12,0,10*ROW('Hygiene Data'!G6))="","",OFFSET('Hygiene Data'!$G$12,0,10*ROW('Hygiene Data'!G6)))</f>
        <v/>
      </c>
      <c r="DZ12" s="286" t="str">
        <f ca="true">+IF(OFFSET('Hygiene Data'!$G$13,0,10*ROW('Hygiene Data'!G6))="","",OFFSET('Hygiene Data'!$G$13,0,10*ROW('Hygiene Data'!G6)))</f>
        <v/>
      </c>
      <c r="EA12" s="286" t="str">
        <f ca="true">+IF(OFFSET('Hygiene Data'!$H$11,0,10*ROW('Hygiene Data'!H6))="","",OFFSET('Hygiene Data'!$H$11,0,10*ROW('Hygiene Data'!H6)))</f>
        <v/>
      </c>
      <c r="EB12" s="286" t="str">
        <f ca="true">+IF(OFFSET('Hygiene Data'!$H$12,0,10*ROW('Hygiene Data'!H6))="","",OFFSET('Hygiene Data'!$H$12,0,10*ROW('Hygiene Data'!H6)))</f>
        <v/>
      </c>
      <c r="EC12" s="286" t="str">
        <f ca="true">+IF(OFFSET('Hygiene Data'!$H$13,0,10*ROW('Hygiene Data'!H6))="","",OFFSET('Hygiene Data'!$H$13,0,10*ROW('Hygiene Data'!H6)))</f>
        <v/>
      </c>
      <c r="ED12" s="286" t="str">
        <f ca="true">+IF(OFFSET('Hygiene Data'!$I$11,0,10*ROW('Hygiene Data'!I6))="","",OFFSET('Hygiene Data'!$I$11,0,10*ROW('Hygiene Data'!I6)))</f>
        <v/>
      </c>
      <c r="EE12" s="286" t="str">
        <f ca="true">+IF(OFFSET('Hygiene Data'!$I$12,0,10*ROW('Hygiene Data'!I6))="","",OFFSET('Hygiene Data'!$I$12,0,10*ROW('Hygiene Data'!I6)))</f>
        <v/>
      </c>
      <c r="EF12" s="286"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RUS_2014_SUR</v>
      </c>
      <c r="B13" s="35" t="str">
        <f ca="true">+IF(OFFSET('Water Data'!$C$2,0,10*ROW('Water Data'!F7))="","",OFFSET('Water Data'!$C$2,0,10*ROW('Water Data'!F7)))</f>
        <v>Survey</v>
      </c>
      <c r="C13" s="342">
        <f t="shared" ca="true" si="0"/>
        <v>2014</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97.8</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98.2</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97.35</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97.95</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6"/>
      <c r="BS13" s="286" t="str">
        <f ca="true">+IF(OFFSET('Water Data'!$D$27,0,10*ROW('Water Data'!D7))="","",OFFSET('Water Data'!$D$27,0,10*ROW('Water Data'!D7)))</f>
        <v/>
      </c>
      <c r="BT13" s="286" t="str">
        <f ca="true">+IF(OFFSET('Water Data'!$D$28,0,10*ROW('Water Data'!D7))="","",OFFSET('Water Data'!$D$28,0,10*ROW('Water Data'!D7)))</f>
        <v>Yes</v>
      </c>
      <c r="BU13" s="286" t="str">
        <f ca="true">+IF(OFFSET('Water Data'!$D$29,0,10*ROW('Water Data'!D7))="","",OFFSET('Water Data'!$D$29,0,10*ROW('Water Data'!D7)))</f>
        <v/>
      </c>
      <c r="BV13" s="286" t="str">
        <f ca="true">+IF(OFFSET('Water Data'!$E$27,0,10*ROW('Water Data'!E7))="","",OFFSET('Water Data'!$E$27,0,10*ROW('Water Data'!E7)))</f>
        <v/>
      </c>
      <c r="BW13" s="286" t="str">
        <f ca="true">+IF(OFFSET('Water Data'!$E$28,0,10*ROW('Water Data'!E7))="","",OFFSET('Water Data'!$E$28,0,10*ROW('Water Data'!E7)))</f>
        <v/>
      </c>
      <c r="BX13" s="286" t="str">
        <f ca="true">+IF(OFFSET('Water Data'!$E$29,0,10*ROW('Water Data'!E7))="","",OFFSET('Water Data'!$E$29,0,10*ROW('Water Data'!E7)))</f>
        <v/>
      </c>
      <c r="BY13" s="286" t="str">
        <f ca="true">+IF(OFFSET('Water Data'!$F$27,0,10*ROW('Water Data'!F7))="","",OFFSET('Water Data'!$F$27,0,10*ROW('Water Data'!F7)))</f>
        <v/>
      </c>
      <c r="BZ13" s="286" t="str">
        <f ca="true">+IF(OFFSET('Water Data'!$F$28,0,10*ROW('Water Data'!F7))="","",OFFSET('Water Data'!$F$28,0,10*ROW('Water Data'!F7)))</f>
        <v/>
      </c>
      <c r="CA13" s="286" t="str">
        <f ca="true">+IF(OFFSET('Water Data'!$F$29,0,10*ROW('Water Data'!F7))="","",OFFSET('Water Data'!$F$29,0,10*ROW('Water Data'!F7)))</f>
        <v/>
      </c>
      <c r="CB13" s="286" t="str">
        <f ca="true">+IF(OFFSET('Water Data'!$G$27,0,10*ROW('Water Data'!G7))="","",OFFSET('Water Data'!$G$27,0,10*ROW('Water Data'!G7)))</f>
        <v/>
      </c>
      <c r="CC13" s="286" t="str">
        <f ca="true">+IF(OFFSET('Water Data'!$G$28,0,10*ROW('Water Data'!G7))="","",OFFSET('Water Data'!$G$28,0,10*ROW('Water Data'!G7)))</f>
        <v>Yes</v>
      </c>
      <c r="CD13" s="286" t="str">
        <f ca="true">+IF(OFFSET('Water Data'!$G$29,0,10*ROW('Water Data'!G7))="","",OFFSET('Water Data'!$G$29,0,10*ROW('Water Data'!G7)))</f>
        <v/>
      </c>
      <c r="CE13" s="286" t="str">
        <f ca="true">+IF(OFFSET('Water Data'!$H$27,0,10*ROW('Water Data'!H7))="","",OFFSET('Water Data'!$H$27,0,10*ROW('Water Data'!H7)))</f>
        <v/>
      </c>
      <c r="CF13" s="286" t="str">
        <f ca="true">+IF(OFFSET('Water Data'!$H$28,0,10*ROW('Water Data'!H7))="","",OFFSET('Water Data'!$H$28,0,10*ROW('Water Data'!H7)))</f>
        <v/>
      </c>
      <c r="CG13" s="286" t="str">
        <f ca="true">+IF(OFFSET('Water Data'!$H$29,0,10*ROW('Water Data'!H7))="","",OFFSET('Water Data'!$H$29,0,10*ROW('Water Data'!H7)))</f>
        <v/>
      </c>
      <c r="CH13" s="286" t="str">
        <f ca="true">+IF(OFFSET('Water Data'!$I$27,0,10*ROW('Water Data'!I7))="","",OFFSET('Water Data'!$I$27,0,10*ROW('Water Data'!I7)))</f>
        <v/>
      </c>
      <c r="CI13" s="286" t="str">
        <f ca="true">+IF(OFFSET('Water Data'!$I$28,0,10*ROW('Water Data'!I7))="","",OFFSET('Water Data'!$I$28,0,10*ROW('Water Data'!I7)))</f>
        <v/>
      </c>
      <c r="CJ13" s="286" t="str">
        <f ca="true">+IF(OFFSET('Water Data'!$I$29,0,10*ROW('Water Data'!I7))="","",OFFSET('Water Data'!$I$29,0,10*ROW('Water Data'!I7)))</f>
        <v/>
      </c>
      <c r="CK13" s="286" t="str">
        <f ca="true">+IF(OFFSET('Sanitation Data'!$D$28,0,10*ROW('Sanitation Data'!D7))="","",OFFSET('Sanitation Data'!$D$28,0,10*ROW('Sanitation Data'!D7)))</f>
        <v/>
      </c>
      <c r="CL13" s="286" t="str">
        <f ca="true">+IF(OFFSET('Sanitation Data'!$D$29,0,10*ROW('Sanitation Data'!D7))="","",OFFSET('Sanitation Data'!$D$29,0,10*ROW('Sanitation Data'!D7)))</f>
        <v>Yes</v>
      </c>
      <c r="CM13" s="286" t="str">
        <f ca="true">+IF(OFFSET('Sanitation Data'!$D$30,0,10*ROW('Sanitation Data'!D7))="","",OFFSET('Sanitation Data'!$D$30,0,10*ROW('Sanitation Data'!D7)))</f>
        <v/>
      </c>
      <c r="CN13" s="286" t="str">
        <f ca="true">+IF(OFFSET('Sanitation Data'!$D$31,0,10*ROW('Sanitation Data'!D7))="","",OFFSET('Sanitation Data'!$D$31,0,10*ROW('Sanitation Data'!D7)))</f>
        <v/>
      </c>
      <c r="CO13" s="286" t="str">
        <f ca="true">+IF(OFFSET('Sanitation Data'!$D$32,0,10*ROW('Sanitation Data'!D7))="","",OFFSET('Sanitation Data'!$D$32,0,10*ROW('Sanitation Data'!D7)))</f>
        <v/>
      </c>
      <c r="CP13" s="286" t="str">
        <f ca="true">+IF(OFFSET('Sanitation Data'!$E$28,0,10*ROW('Sanitation Data'!E7))="","",OFFSET('Sanitation Data'!$E$28,0,10*ROW('Sanitation Data'!E7)))</f>
        <v/>
      </c>
      <c r="CQ13" s="286" t="str">
        <f ca="true">+IF(OFFSET('Sanitation Data'!$E$29,0,10*ROW('Sanitation Data'!E7))="","",OFFSET('Sanitation Data'!$E$29,0,10*ROW('Sanitation Data'!E7)))</f>
        <v/>
      </c>
      <c r="CR13" s="286" t="str">
        <f ca="true">+IF(OFFSET('Sanitation Data'!$E$30,0,10*ROW('Sanitation Data'!E7))="","",OFFSET('Sanitation Data'!$E$30,0,10*ROW('Sanitation Data'!E7)))</f>
        <v/>
      </c>
      <c r="CS13" s="286" t="str">
        <f ca="true">+IF(OFFSET('Sanitation Data'!$E$31,0,10*ROW('Sanitation Data'!E7))="","",OFFSET('Sanitation Data'!$E$31,0,10*ROW('Sanitation Data'!E7)))</f>
        <v/>
      </c>
      <c r="CT13" s="286" t="str">
        <f ca="true">+IF(OFFSET('Sanitation Data'!$E$32,0,10*ROW('Sanitation Data'!E7))="","",OFFSET('Sanitation Data'!$E$32,0,10*ROW('Sanitation Data'!E7)))</f>
        <v/>
      </c>
      <c r="CU13" s="286" t="str">
        <f ca="true">+IF(OFFSET('Sanitation Data'!$F$28,0,10*ROW('Sanitation Data'!F7))="","",OFFSET('Sanitation Data'!$F$28,0,10*ROW('Sanitation Data'!F7)))</f>
        <v/>
      </c>
      <c r="CV13" s="286" t="str">
        <f ca="true">+IF(OFFSET('Sanitation Data'!$F$29,0,10*ROW('Sanitation Data'!F7))="","",OFFSET('Sanitation Data'!$F$29,0,10*ROW('Sanitation Data'!F7)))</f>
        <v/>
      </c>
      <c r="CW13" s="286" t="str">
        <f ca="true">+IF(OFFSET('Sanitation Data'!$F$30,0,10*ROW('Sanitation Data'!F7))="","",OFFSET('Sanitation Data'!$F$30,0,10*ROW('Sanitation Data'!F7)))</f>
        <v/>
      </c>
      <c r="CX13" s="286" t="str">
        <f ca="true">+IF(OFFSET('Sanitation Data'!$F$31,0,10*ROW('Sanitation Data'!F7))="","",OFFSET('Sanitation Data'!$F$31,0,10*ROW('Sanitation Data'!F7)))</f>
        <v/>
      </c>
      <c r="CY13" s="286" t="str">
        <f ca="true">+IF(OFFSET('Sanitation Data'!$F$32,0,10*ROW('Sanitation Data'!F7))="","",OFFSET('Sanitation Data'!$F$32,0,10*ROW('Sanitation Data'!F7)))</f>
        <v/>
      </c>
      <c r="CZ13" s="286" t="str">
        <f ca="true">+IF(OFFSET('Sanitation Data'!$G$28,0,10*ROW('Sanitation Data'!G7))="","",OFFSET('Sanitation Data'!$G$28,0,10*ROW('Sanitation Data'!G7)))</f>
        <v/>
      </c>
      <c r="DA13" s="286" t="str">
        <f ca="true">+IF(OFFSET('Sanitation Data'!$G$29,0,10*ROW('Sanitation Data'!G7))="","",OFFSET('Sanitation Data'!$G$29,0,10*ROW('Sanitation Data'!G7)))</f>
        <v>Yes</v>
      </c>
      <c r="DB13" s="286" t="str">
        <f ca="true">+IF(OFFSET('Sanitation Data'!$G$30,0,10*ROW('Sanitation Data'!G7))="","",OFFSET('Sanitation Data'!$G$30,0,10*ROW('Sanitation Data'!G7)))</f>
        <v/>
      </c>
      <c r="DC13" s="286" t="str">
        <f ca="true">+IF(OFFSET('Sanitation Data'!$G$31,0,10*ROW('Sanitation Data'!G7))="","",OFFSET('Sanitation Data'!$G$31,0,10*ROW('Sanitation Data'!G7)))</f>
        <v/>
      </c>
      <c r="DD13" s="286" t="str">
        <f ca="true">+IF(OFFSET('Sanitation Data'!$G$32,0,10*ROW('Sanitation Data'!G7))="","",OFFSET('Sanitation Data'!$G$32,0,10*ROW('Sanitation Data'!G7)))</f>
        <v/>
      </c>
      <c r="DE13" s="286" t="str">
        <f ca="true">+IF(OFFSET('Sanitation Data'!$H$28,0,10*ROW('Sanitation Data'!H7))="","",OFFSET('Sanitation Data'!$H$28,0,10*ROW('Sanitation Data'!H7)))</f>
        <v/>
      </c>
      <c r="DF13" s="286" t="str">
        <f ca="true">+IF(OFFSET('Sanitation Data'!$H$29,0,10*ROW('Sanitation Data'!H7))="","",OFFSET('Sanitation Data'!$H$29,0,10*ROW('Sanitation Data'!H7)))</f>
        <v/>
      </c>
      <c r="DG13" s="286" t="str">
        <f ca="true">+IF(OFFSET('Sanitation Data'!$H$30,0,10*ROW('Sanitation Data'!H7))="","",OFFSET('Sanitation Data'!$H$30,0,10*ROW('Sanitation Data'!H7)))</f>
        <v/>
      </c>
      <c r="DH13" s="286" t="str">
        <f ca="true">+IF(OFFSET('Sanitation Data'!$H$31,0,10*ROW('Sanitation Data'!H7))="","",OFFSET('Sanitation Data'!$H$31,0,10*ROW('Sanitation Data'!H7)))</f>
        <v/>
      </c>
      <c r="DI13" s="286" t="str">
        <f ca="true">+IF(OFFSET('Sanitation Data'!$H$32,0,10*ROW('Sanitation Data'!H7))="","",OFFSET('Sanitation Data'!$H$32,0,10*ROW('Sanitation Data'!H7)))</f>
        <v/>
      </c>
      <c r="DJ13" s="286" t="str">
        <f ca="true">+IF(OFFSET('Sanitation Data'!$I$28,0,10*ROW('Sanitation Data'!I7))="","",OFFSET('Sanitation Data'!$I$28,0,10*ROW('Sanitation Data'!I7)))</f>
        <v/>
      </c>
      <c r="DK13" s="286" t="str">
        <f ca="true">+IF(OFFSET('Sanitation Data'!$I$29,0,10*ROW('Sanitation Data'!I7))="","",OFFSET('Sanitation Data'!$I$29,0,10*ROW('Sanitation Data'!I7)))</f>
        <v/>
      </c>
      <c r="DL13" s="286" t="str">
        <f ca="true">+IF(OFFSET('Sanitation Data'!$I$30,0,10*ROW('Sanitation Data'!I7))="","",OFFSET('Sanitation Data'!$I$30,0,10*ROW('Sanitation Data'!I7)))</f>
        <v/>
      </c>
      <c r="DM13" s="286" t="str">
        <f ca="true">+IF(OFFSET('Sanitation Data'!$I$31,0,10*ROW('Sanitation Data'!I7))="","",OFFSET('Sanitation Data'!$I$31,0,10*ROW('Sanitation Data'!I7)))</f>
        <v/>
      </c>
      <c r="DN13" s="286" t="str">
        <f ca="true">+IF(OFFSET('Sanitation Data'!$I$32,0,10*ROW('Sanitation Data'!I7))="","",OFFSET('Sanitation Data'!$I$32,0,10*ROW('Sanitation Data'!I7)))</f>
        <v/>
      </c>
      <c r="DO13" s="286" t="str">
        <f ca="true">+IF(OFFSET('Hygiene Data'!$D$11,0,10*ROW('Hygiene Data'!D7))="","",OFFSET('Hygiene Data'!$D$11,0,10*ROW('Hygiene Data'!D7)))</f>
        <v/>
      </c>
      <c r="DP13" s="286" t="str">
        <f ca="true">+IF(OFFSET('Hygiene Data'!$D$12,0,10*ROW('Hygiene Data'!D7))="","",OFFSET('Hygiene Data'!$D$12,0,10*ROW('Hygiene Data'!D7)))</f>
        <v/>
      </c>
      <c r="DQ13" s="286" t="str">
        <f ca="true">+IF(OFFSET('Hygiene Data'!$D$13,0,10*ROW('Hygiene Data'!D7))="","",OFFSET('Hygiene Data'!$D$13,0,10*ROW('Hygiene Data'!D7)))</f>
        <v/>
      </c>
      <c r="DR13" s="286" t="str">
        <f ca="true">+IF(OFFSET('Hygiene Data'!$E$11,0,10*ROW('Hygiene Data'!E7))="","",OFFSET('Hygiene Data'!$E$11,0,10*ROW('Hygiene Data'!E7)))</f>
        <v/>
      </c>
      <c r="DS13" s="286" t="str">
        <f ca="true">+IF(OFFSET('Hygiene Data'!$E$12,0,10*ROW('Hygiene Data'!E7))="","",OFFSET('Hygiene Data'!$E$12,0,10*ROW('Hygiene Data'!E7)))</f>
        <v/>
      </c>
      <c r="DT13" s="286" t="str">
        <f ca="true">+IF(OFFSET('Hygiene Data'!$E$13,0,10*ROW('Hygiene Data'!E7))="","",OFFSET('Hygiene Data'!$E$13,0,10*ROW('Hygiene Data'!E7)))</f>
        <v/>
      </c>
      <c r="DU13" s="286" t="str">
        <f ca="true">+IF(OFFSET('Hygiene Data'!$F$11,0,10*ROW('Hygiene Data'!F7))="","",OFFSET('Hygiene Data'!$F$11,0,10*ROW('Hygiene Data'!F7)))</f>
        <v/>
      </c>
      <c r="DV13" s="286" t="str">
        <f ca="true">+IF(OFFSET('Hygiene Data'!$F$12,0,10*ROW('Hygiene Data'!F7))="","",OFFSET('Hygiene Data'!$F$12,0,10*ROW('Hygiene Data'!F7)))</f>
        <v/>
      </c>
      <c r="DW13" s="286" t="str">
        <f ca="true">+IF(OFFSET('Hygiene Data'!$F$13,0,10*ROW('Hygiene Data'!F7))="","",OFFSET('Hygiene Data'!$F$13,0,10*ROW('Hygiene Data'!F7)))</f>
        <v/>
      </c>
      <c r="DX13" s="286" t="str">
        <f ca="true">+IF(OFFSET('Hygiene Data'!$G$11,0,10*ROW('Hygiene Data'!G7))="","",OFFSET('Hygiene Data'!$G$11,0,10*ROW('Hygiene Data'!G7)))</f>
        <v/>
      </c>
      <c r="DY13" s="286" t="str">
        <f ca="true">+IF(OFFSET('Hygiene Data'!$G$12,0,10*ROW('Hygiene Data'!G7))="","",OFFSET('Hygiene Data'!$G$12,0,10*ROW('Hygiene Data'!G7)))</f>
        <v/>
      </c>
      <c r="DZ13" s="286" t="str">
        <f ca="true">+IF(OFFSET('Hygiene Data'!$G$13,0,10*ROW('Hygiene Data'!G7))="","",OFFSET('Hygiene Data'!$G$13,0,10*ROW('Hygiene Data'!G7)))</f>
        <v/>
      </c>
      <c r="EA13" s="286" t="str">
        <f ca="true">+IF(OFFSET('Hygiene Data'!$H$11,0,10*ROW('Hygiene Data'!H7))="","",OFFSET('Hygiene Data'!$H$11,0,10*ROW('Hygiene Data'!H7)))</f>
        <v/>
      </c>
      <c r="EB13" s="286" t="str">
        <f ca="true">+IF(OFFSET('Hygiene Data'!$H$12,0,10*ROW('Hygiene Data'!H7))="","",OFFSET('Hygiene Data'!$H$12,0,10*ROW('Hygiene Data'!H7)))</f>
        <v/>
      </c>
      <c r="EC13" s="286" t="str">
        <f ca="true">+IF(OFFSET('Hygiene Data'!$H$13,0,10*ROW('Hygiene Data'!H7))="","",OFFSET('Hygiene Data'!$H$13,0,10*ROW('Hygiene Data'!H7)))</f>
        <v/>
      </c>
      <c r="ED13" s="286" t="str">
        <f ca="true">+IF(OFFSET('Hygiene Data'!$I$11,0,10*ROW('Hygiene Data'!I7))="","",OFFSET('Hygiene Data'!$I$11,0,10*ROW('Hygiene Data'!I7)))</f>
        <v/>
      </c>
      <c r="EE13" s="286" t="str">
        <f ca="true">+IF(OFFSET('Hygiene Data'!$I$12,0,10*ROW('Hygiene Data'!I7))="","",OFFSET('Hygiene Data'!$I$12,0,10*ROW('Hygiene Data'!I7)))</f>
        <v/>
      </c>
      <c r="EF13" s="286"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RUS_2014_PWH</v>
      </c>
      <c r="B14" s="35" t="str">
        <f ca="true">+IF(OFFSET('Water Data'!$C$2,0,10*ROW('Water Data'!F8))="","",OFFSET('Water Data'!$C$2,0,10*ROW('Water Data'!F8)))</f>
        <v>Other</v>
      </c>
      <c r="C14" s="342">
        <f t="shared" ca="true" si="0"/>
        <v>2014</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97.8</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98.2</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94.7</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95.9</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6"/>
      <c r="BS14" s="286" t="str">
        <f ca="true">+IF(OFFSET('Water Data'!$D$27,0,10*ROW('Water Data'!D8))="","",OFFSET('Water Data'!$D$27,0,10*ROW('Water Data'!D8)))</f>
        <v/>
      </c>
      <c r="BT14" s="286" t="str">
        <f ca="true">+IF(OFFSET('Water Data'!$D$28,0,10*ROW('Water Data'!D8))="","",OFFSET('Water Data'!$D$28,0,10*ROW('Water Data'!D8)))</f>
        <v>Yes</v>
      </c>
      <c r="BU14" s="286" t="str">
        <f ca="true">+IF(OFFSET('Water Data'!$D$29,0,10*ROW('Water Data'!D8))="","",OFFSET('Water Data'!$D$29,0,10*ROW('Water Data'!D8)))</f>
        <v/>
      </c>
      <c r="BV14" s="286" t="str">
        <f ca="true">+IF(OFFSET('Water Data'!$E$27,0,10*ROW('Water Data'!E8))="","",OFFSET('Water Data'!$E$27,0,10*ROW('Water Data'!E8)))</f>
        <v/>
      </c>
      <c r="BW14" s="286" t="str">
        <f ca="true">+IF(OFFSET('Water Data'!$E$28,0,10*ROW('Water Data'!E8))="","",OFFSET('Water Data'!$E$28,0,10*ROW('Water Data'!E8)))</f>
        <v/>
      </c>
      <c r="BX14" s="286" t="str">
        <f ca="true">+IF(OFFSET('Water Data'!$E$29,0,10*ROW('Water Data'!E8))="","",OFFSET('Water Data'!$E$29,0,10*ROW('Water Data'!E8)))</f>
        <v/>
      </c>
      <c r="BY14" s="286" t="str">
        <f ca="true">+IF(OFFSET('Water Data'!$F$27,0,10*ROW('Water Data'!F8))="","",OFFSET('Water Data'!$F$27,0,10*ROW('Water Data'!F8)))</f>
        <v/>
      </c>
      <c r="BZ14" s="286" t="str">
        <f ca="true">+IF(OFFSET('Water Data'!$F$28,0,10*ROW('Water Data'!F8))="","",OFFSET('Water Data'!$F$28,0,10*ROW('Water Data'!F8)))</f>
        <v/>
      </c>
      <c r="CA14" s="286" t="str">
        <f ca="true">+IF(OFFSET('Water Data'!$F$29,0,10*ROW('Water Data'!F8))="","",OFFSET('Water Data'!$F$29,0,10*ROW('Water Data'!F8)))</f>
        <v/>
      </c>
      <c r="CB14" s="286" t="str">
        <f ca="true">+IF(OFFSET('Water Data'!$G$27,0,10*ROW('Water Data'!G8))="","",OFFSET('Water Data'!$G$27,0,10*ROW('Water Data'!G8)))</f>
        <v/>
      </c>
      <c r="CC14" s="286" t="str">
        <f ca="true">+IF(OFFSET('Water Data'!$G$28,0,10*ROW('Water Data'!G8))="","",OFFSET('Water Data'!$G$28,0,10*ROW('Water Data'!G8)))</f>
        <v>Yes</v>
      </c>
      <c r="CD14" s="286" t="str">
        <f ca="true">+IF(OFFSET('Water Data'!$G$29,0,10*ROW('Water Data'!G8))="","",OFFSET('Water Data'!$G$29,0,10*ROW('Water Data'!G8)))</f>
        <v/>
      </c>
      <c r="CE14" s="286" t="str">
        <f ca="true">+IF(OFFSET('Water Data'!$H$27,0,10*ROW('Water Data'!H8))="","",OFFSET('Water Data'!$H$27,0,10*ROW('Water Data'!H8)))</f>
        <v/>
      </c>
      <c r="CF14" s="286" t="str">
        <f ca="true">+IF(OFFSET('Water Data'!$H$28,0,10*ROW('Water Data'!H8))="","",OFFSET('Water Data'!$H$28,0,10*ROW('Water Data'!H8)))</f>
        <v/>
      </c>
      <c r="CG14" s="286" t="str">
        <f ca="true">+IF(OFFSET('Water Data'!$H$29,0,10*ROW('Water Data'!H8))="","",OFFSET('Water Data'!$H$29,0,10*ROW('Water Data'!H8)))</f>
        <v/>
      </c>
      <c r="CH14" s="286" t="str">
        <f ca="true">+IF(OFFSET('Water Data'!$I$27,0,10*ROW('Water Data'!I8))="","",OFFSET('Water Data'!$I$27,0,10*ROW('Water Data'!I8)))</f>
        <v/>
      </c>
      <c r="CI14" s="286" t="str">
        <f ca="true">+IF(OFFSET('Water Data'!$I$28,0,10*ROW('Water Data'!I8))="","",OFFSET('Water Data'!$I$28,0,10*ROW('Water Data'!I8)))</f>
        <v/>
      </c>
      <c r="CJ14" s="286" t="str">
        <f ca="true">+IF(OFFSET('Water Data'!$I$29,0,10*ROW('Water Data'!I8))="","",OFFSET('Water Data'!$I$29,0,10*ROW('Water Data'!I8)))</f>
        <v/>
      </c>
      <c r="CK14" s="286" t="str">
        <f ca="true">+IF(OFFSET('Sanitation Data'!$D$28,0,10*ROW('Sanitation Data'!D8))="","",OFFSET('Sanitation Data'!$D$28,0,10*ROW('Sanitation Data'!D8)))</f>
        <v>Yes</v>
      </c>
      <c r="CL14" s="286" t="str">
        <f ca="true">+IF(OFFSET('Sanitation Data'!$D$29,0,10*ROW('Sanitation Data'!D8))="","",OFFSET('Sanitation Data'!$D$29,0,10*ROW('Sanitation Data'!D8)))</f>
        <v/>
      </c>
      <c r="CM14" s="286" t="str">
        <f ca="true">+IF(OFFSET('Sanitation Data'!$D$30,0,10*ROW('Sanitation Data'!D8))="","",OFFSET('Sanitation Data'!$D$30,0,10*ROW('Sanitation Data'!D8)))</f>
        <v/>
      </c>
      <c r="CN14" s="286" t="str">
        <f ca="true">+IF(OFFSET('Sanitation Data'!$D$31,0,10*ROW('Sanitation Data'!D8))="","",OFFSET('Sanitation Data'!$D$31,0,10*ROW('Sanitation Data'!D8)))</f>
        <v/>
      </c>
      <c r="CO14" s="286" t="str">
        <f ca="true">+IF(OFFSET('Sanitation Data'!$D$32,0,10*ROW('Sanitation Data'!D8))="","",OFFSET('Sanitation Data'!$D$32,0,10*ROW('Sanitation Data'!D8)))</f>
        <v/>
      </c>
      <c r="CP14" s="286" t="str">
        <f ca="true">+IF(OFFSET('Sanitation Data'!$E$28,0,10*ROW('Sanitation Data'!E8))="","",OFFSET('Sanitation Data'!$E$28,0,10*ROW('Sanitation Data'!E8)))</f>
        <v/>
      </c>
      <c r="CQ14" s="286" t="str">
        <f ca="true">+IF(OFFSET('Sanitation Data'!$E$29,0,10*ROW('Sanitation Data'!E8))="","",OFFSET('Sanitation Data'!$E$29,0,10*ROW('Sanitation Data'!E8)))</f>
        <v/>
      </c>
      <c r="CR14" s="286" t="str">
        <f ca="true">+IF(OFFSET('Sanitation Data'!$E$30,0,10*ROW('Sanitation Data'!E8))="","",OFFSET('Sanitation Data'!$E$30,0,10*ROW('Sanitation Data'!E8)))</f>
        <v/>
      </c>
      <c r="CS14" s="286" t="str">
        <f ca="true">+IF(OFFSET('Sanitation Data'!$E$31,0,10*ROW('Sanitation Data'!E8))="","",OFFSET('Sanitation Data'!$E$31,0,10*ROW('Sanitation Data'!E8)))</f>
        <v/>
      </c>
      <c r="CT14" s="286" t="str">
        <f ca="true">+IF(OFFSET('Sanitation Data'!$E$32,0,10*ROW('Sanitation Data'!E8))="","",OFFSET('Sanitation Data'!$E$32,0,10*ROW('Sanitation Data'!E8)))</f>
        <v/>
      </c>
      <c r="CU14" s="286" t="str">
        <f ca="true">+IF(OFFSET('Sanitation Data'!$F$28,0,10*ROW('Sanitation Data'!F8))="","",OFFSET('Sanitation Data'!$F$28,0,10*ROW('Sanitation Data'!F8)))</f>
        <v/>
      </c>
      <c r="CV14" s="286" t="str">
        <f ca="true">+IF(OFFSET('Sanitation Data'!$F$29,0,10*ROW('Sanitation Data'!F8))="","",OFFSET('Sanitation Data'!$F$29,0,10*ROW('Sanitation Data'!F8)))</f>
        <v/>
      </c>
      <c r="CW14" s="286" t="str">
        <f ca="true">+IF(OFFSET('Sanitation Data'!$F$30,0,10*ROW('Sanitation Data'!F8))="","",OFFSET('Sanitation Data'!$F$30,0,10*ROW('Sanitation Data'!F8)))</f>
        <v/>
      </c>
      <c r="CX14" s="286" t="str">
        <f ca="true">+IF(OFFSET('Sanitation Data'!$F$31,0,10*ROW('Sanitation Data'!F8))="","",OFFSET('Sanitation Data'!$F$31,0,10*ROW('Sanitation Data'!F8)))</f>
        <v/>
      </c>
      <c r="CY14" s="286" t="str">
        <f ca="true">+IF(OFFSET('Sanitation Data'!$F$32,0,10*ROW('Sanitation Data'!F8))="","",OFFSET('Sanitation Data'!$F$32,0,10*ROW('Sanitation Data'!F8)))</f>
        <v/>
      </c>
      <c r="CZ14" s="286" t="str">
        <f ca="true">+IF(OFFSET('Sanitation Data'!$G$28,0,10*ROW('Sanitation Data'!G8))="","",OFFSET('Sanitation Data'!$G$28,0,10*ROW('Sanitation Data'!G8)))</f>
        <v>Yes</v>
      </c>
      <c r="DA14" s="286" t="str">
        <f ca="true">+IF(OFFSET('Sanitation Data'!$G$29,0,10*ROW('Sanitation Data'!G8))="","",OFFSET('Sanitation Data'!$G$29,0,10*ROW('Sanitation Data'!G8)))</f>
        <v/>
      </c>
      <c r="DB14" s="286" t="str">
        <f ca="true">+IF(OFFSET('Sanitation Data'!$G$30,0,10*ROW('Sanitation Data'!G8))="","",OFFSET('Sanitation Data'!$G$30,0,10*ROW('Sanitation Data'!G8)))</f>
        <v/>
      </c>
      <c r="DC14" s="286" t="str">
        <f ca="true">+IF(OFFSET('Sanitation Data'!$G$31,0,10*ROW('Sanitation Data'!G8))="","",OFFSET('Sanitation Data'!$G$31,0,10*ROW('Sanitation Data'!G8)))</f>
        <v/>
      </c>
      <c r="DD14" s="286" t="str">
        <f ca="true">+IF(OFFSET('Sanitation Data'!$G$32,0,10*ROW('Sanitation Data'!G8))="","",OFFSET('Sanitation Data'!$G$32,0,10*ROW('Sanitation Data'!G8)))</f>
        <v/>
      </c>
      <c r="DE14" s="286" t="str">
        <f ca="true">+IF(OFFSET('Sanitation Data'!$H$28,0,10*ROW('Sanitation Data'!H8))="","",OFFSET('Sanitation Data'!$H$28,0,10*ROW('Sanitation Data'!H8)))</f>
        <v/>
      </c>
      <c r="DF14" s="286" t="str">
        <f ca="true">+IF(OFFSET('Sanitation Data'!$H$29,0,10*ROW('Sanitation Data'!H8))="","",OFFSET('Sanitation Data'!$H$29,0,10*ROW('Sanitation Data'!H8)))</f>
        <v/>
      </c>
      <c r="DG14" s="286" t="str">
        <f ca="true">+IF(OFFSET('Sanitation Data'!$H$30,0,10*ROW('Sanitation Data'!H8))="","",OFFSET('Sanitation Data'!$H$30,0,10*ROW('Sanitation Data'!H8)))</f>
        <v/>
      </c>
      <c r="DH14" s="286" t="str">
        <f ca="true">+IF(OFFSET('Sanitation Data'!$H$31,0,10*ROW('Sanitation Data'!H8))="","",OFFSET('Sanitation Data'!$H$31,0,10*ROW('Sanitation Data'!H8)))</f>
        <v/>
      </c>
      <c r="DI14" s="286" t="str">
        <f ca="true">+IF(OFFSET('Sanitation Data'!$H$32,0,10*ROW('Sanitation Data'!H8))="","",OFFSET('Sanitation Data'!$H$32,0,10*ROW('Sanitation Data'!H8)))</f>
        <v/>
      </c>
      <c r="DJ14" s="286" t="str">
        <f ca="true">+IF(OFFSET('Sanitation Data'!$I$28,0,10*ROW('Sanitation Data'!I8))="","",OFFSET('Sanitation Data'!$I$28,0,10*ROW('Sanitation Data'!I8)))</f>
        <v/>
      </c>
      <c r="DK14" s="286" t="str">
        <f ca="true">+IF(OFFSET('Sanitation Data'!$I$29,0,10*ROW('Sanitation Data'!I8))="","",OFFSET('Sanitation Data'!$I$29,0,10*ROW('Sanitation Data'!I8)))</f>
        <v/>
      </c>
      <c r="DL14" s="286" t="str">
        <f ca="true">+IF(OFFSET('Sanitation Data'!$I$30,0,10*ROW('Sanitation Data'!I8))="","",OFFSET('Sanitation Data'!$I$30,0,10*ROW('Sanitation Data'!I8)))</f>
        <v/>
      </c>
      <c r="DM14" s="286" t="str">
        <f ca="true">+IF(OFFSET('Sanitation Data'!$I$31,0,10*ROW('Sanitation Data'!I8))="","",OFFSET('Sanitation Data'!$I$31,0,10*ROW('Sanitation Data'!I8)))</f>
        <v/>
      </c>
      <c r="DN14" s="286" t="str">
        <f ca="true">+IF(OFFSET('Sanitation Data'!$I$32,0,10*ROW('Sanitation Data'!I8))="","",OFFSET('Sanitation Data'!$I$32,0,10*ROW('Sanitation Data'!I8)))</f>
        <v/>
      </c>
      <c r="DO14" s="286" t="str">
        <f ca="true">+IF(OFFSET('Hygiene Data'!$D$11,0,10*ROW('Hygiene Data'!D8))="","",OFFSET('Hygiene Data'!$D$11,0,10*ROW('Hygiene Data'!D8)))</f>
        <v/>
      </c>
      <c r="DP14" s="286" t="str">
        <f ca="true">+IF(OFFSET('Hygiene Data'!$D$12,0,10*ROW('Hygiene Data'!D8))="","",OFFSET('Hygiene Data'!$D$12,0,10*ROW('Hygiene Data'!D8)))</f>
        <v/>
      </c>
      <c r="DQ14" s="286" t="str">
        <f ca="true">+IF(OFFSET('Hygiene Data'!$D$13,0,10*ROW('Hygiene Data'!D8))="","",OFFSET('Hygiene Data'!$D$13,0,10*ROW('Hygiene Data'!D8)))</f>
        <v/>
      </c>
      <c r="DR14" s="286" t="str">
        <f ca="true">+IF(OFFSET('Hygiene Data'!$E$11,0,10*ROW('Hygiene Data'!E8))="","",OFFSET('Hygiene Data'!$E$11,0,10*ROW('Hygiene Data'!E8)))</f>
        <v/>
      </c>
      <c r="DS14" s="286" t="str">
        <f ca="true">+IF(OFFSET('Hygiene Data'!$E$12,0,10*ROW('Hygiene Data'!E8))="","",OFFSET('Hygiene Data'!$E$12,0,10*ROW('Hygiene Data'!E8)))</f>
        <v/>
      </c>
      <c r="DT14" s="286" t="str">
        <f ca="true">+IF(OFFSET('Hygiene Data'!$E$13,0,10*ROW('Hygiene Data'!E8))="","",OFFSET('Hygiene Data'!$E$13,0,10*ROW('Hygiene Data'!E8)))</f>
        <v/>
      </c>
      <c r="DU14" s="286" t="str">
        <f ca="true">+IF(OFFSET('Hygiene Data'!$F$11,0,10*ROW('Hygiene Data'!F8))="","",OFFSET('Hygiene Data'!$F$11,0,10*ROW('Hygiene Data'!F8)))</f>
        <v/>
      </c>
      <c r="DV14" s="286" t="str">
        <f ca="true">+IF(OFFSET('Hygiene Data'!$F$12,0,10*ROW('Hygiene Data'!F8))="","",OFFSET('Hygiene Data'!$F$12,0,10*ROW('Hygiene Data'!F8)))</f>
        <v/>
      </c>
      <c r="DW14" s="286" t="str">
        <f ca="true">+IF(OFFSET('Hygiene Data'!$F$13,0,10*ROW('Hygiene Data'!F8))="","",OFFSET('Hygiene Data'!$F$13,0,10*ROW('Hygiene Data'!F8)))</f>
        <v/>
      </c>
      <c r="DX14" s="286" t="str">
        <f ca="true">+IF(OFFSET('Hygiene Data'!$G$11,0,10*ROW('Hygiene Data'!G8))="","",OFFSET('Hygiene Data'!$G$11,0,10*ROW('Hygiene Data'!G8)))</f>
        <v/>
      </c>
      <c r="DY14" s="286" t="str">
        <f ca="true">+IF(OFFSET('Hygiene Data'!$G$12,0,10*ROW('Hygiene Data'!G8))="","",OFFSET('Hygiene Data'!$G$12,0,10*ROW('Hygiene Data'!G8)))</f>
        <v/>
      </c>
      <c r="DZ14" s="286" t="str">
        <f ca="true">+IF(OFFSET('Hygiene Data'!$G$13,0,10*ROW('Hygiene Data'!G8))="","",OFFSET('Hygiene Data'!$G$13,0,10*ROW('Hygiene Data'!G8)))</f>
        <v/>
      </c>
      <c r="EA14" s="286" t="str">
        <f ca="true">+IF(OFFSET('Hygiene Data'!$H$11,0,10*ROW('Hygiene Data'!H8))="","",OFFSET('Hygiene Data'!$H$11,0,10*ROW('Hygiene Data'!H8)))</f>
        <v/>
      </c>
      <c r="EB14" s="286" t="str">
        <f ca="true">+IF(OFFSET('Hygiene Data'!$H$12,0,10*ROW('Hygiene Data'!H8))="","",OFFSET('Hygiene Data'!$H$12,0,10*ROW('Hygiene Data'!H8)))</f>
        <v/>
      </c>
      <c r="EC14" s="286" t="str">
        <f ca="true">+IF(OFFSET('Hygiene Data'!$H$13,0,10*ROW('Hygiene Data'!H8))="","",OFFSET('Hygiene Data'!$H$13,0,10*ROW('Hygiene Data'!H8)))</f>
        <v/>
      </c>
      <c r="ED14" s="286" t="str">
        <f ca="true">+IF(OFFSET('Hygiene Data'!$I$11,0,10*ROW('Hygiene Data'!I8))="","",OFFSET('Hygiene Data'!$I$11,0,10*ROW('Hygiene Data'!I8)))</f>
        <v/>
      </c>
      <c r="EE14" s="286" t="str">
        <f ca="true">+IF(OFFSET('Hygiene Data'!$I$12,0,10*ROW('Hygiene Data'!I8))="","",OFFSET('Hygiene Data'!$I$12,0,10*ROW('Hygiene Data'!I8)))</f>
        <v/>
      </c>
      <c r="EF14" s="286"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RUS_2015_PWH</v>
      </c>
      <c r="B15" s="35" t="str">
        <f ca="true">+IF(OFFSET('Water Data'!$C$2,0,10*ROW('Water Data'!F9))="","",OFFSET('Water Data'!$C$2,0,10*ROW('Water Data'!F9)))</f>
        <v>Other</v>
      </c>
      <c r="C15" s="342">
        <f t="shared" ca="true" si="0"/>
        <v>2015</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97.95</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98.3</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95.3</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96.5</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6"/>
      <c r="BS15" s="286" t="str">
        <f ca="true">+IF(OFFSET('Water Data'!$D$27,0,10*ROW('Water Data'!D9))="","",OFFSET('Water Data'!$D$27,0,10*ROW('Water Data'!D9)))</f>
        <v/>
      </c>
      <c r="BT15" s="286" t="str">
        <f ca="true">+IF(OFFSET('Water Data'!$D$28,0,10*ROW('Water Data'!D9))="","",OFFSET('Water Data'!$D$28,0,10*ROW('Water Data'!D9)))</f>
        <v>Yes</v>
      </c>
      <c r="BU15" s="286" t="str">
        <f ca="true">+IF(OFFSET('Water Data'!$D$29,0,10*ROW('Water Data'!D9))="","",OFFSET('Water Data'!$D$29,0,10*ROW('Water Data'!D9)))</f>
        <v/>
      </c>
      <c r="BV15" s="286" t="str">
        <f ca="true">+IF(OFFSET('Water Data'!$E$27,0,10*ROW('Water Data'!E9))="","",OFFSET('Water Data'!$E$27,0,10*ROW('Water Data'!E9)))</f>
        <v/>
      </c>
      <c r="BW15" s="286" t="str">
        <f ca="true">+IF(OFFSET('Water Data'!$E$28,0,10*ROW('Water Data'!E9))="","",OFFSET('Water Data'!$E$28,0,10*ROW('Water Data'!E9)))</f>
        <v/>
      </c>
      <c r="BX15" s="286" t="str">
        <f ca="true">+IF(OFFSET('Water Data'!$E$29,0,10*ROW('Water Data'!E9))="","",OFFSET('Water Data'!$E$29,0,10*ROW('Water Data'!E9)))</f>
        <v/>
      </c>
      <c r="BY15" s="286" t="str">
        <f ca="true">+IF(OFFSET('Water Data'!$F$27,0,10*ROW('Water Data'!F9))="","",OFFSET('Water Data'!$F$27,0,10*ROW('Water Data'!F9)))</f>
        <v/>
      </c>
      <c r="BZ15" s="286" t="str">
        <f ca="true">+IF(OFFSET('Water Data'!$F$28,0,10*ROW('Water Data'!F9))="","",OFFSET('Water Data'!$F$28,0,10*ROW('Water Data'!F9)))</f>
        <v/>
      </c>
      <c r="CA15" s="286" t="str">
        <f ca="true">+IF(OFFSET('Water Data'!$F$29,0,10*ROW('Water Data'!F9))="","",OFFSET('Water Data'!$F$29,0,10*ROW('Water Data'!F9)))</f>
        <v/>
      </c>
      <c r="CB15" s="286" t="str">
        <f ca="true">+IF(OFFSET('Water Data'!$G$27,0,10*ROW('Water Data'!G9))="","",OFFSET('Water Data'!$G$27,0,10*ROW('Water Data'!G9)))</f>
        <v/>
      </c>
      <c r="CC15" s="286" t="str">
        <f ca="true">+IF(OFFSET('Water Data'!$G$28,0,10*ROW('Water Data'!G9))="","",OFFSET('Water Data'!$G$28,0,10*ROW('Water Data'!G9)))</f>
        <v>Yes</v>
      </c>
      <c r="CD15" s="286" t="str">
        <f ca="true">+IF(OFFSET('Water Data'!$G$29,0,10*ROW('Water Data'!G9))="","",OFFSET('Water Data'!$G$29,0,10*ROW('Water Data'!G9)))</f>
        <v/>
      </c>
      <c r="CE15" s="286" t="str">
        <f ca="true">+IF(OFFSET('Water Data'!$H$27,0,10*ROW('Water Data'!H9))="","",OFFSET('Water Data'!$H$27,0,10*ROW('Water Data'!H9)))</f>
        <v/>
      </c>
      <c r="CF15" s="286" t="str">
        <f ca="true">+IF(OFFSET('Water Data'!$H$28,0,10*ROW('Water Data'!H9))="","",OFFSET('Water Data'!$H$28,0,10*ROW('Water Data'!H9)))</f>
        <v/>
      </c>
      <c r="CG15" s="286" t="str">
        <f ca="true">+IF(OFFSET('Water Data'!$H$29,0,10*ROW('Water Data'!H9))="","",OFFSET('Water Data'!$H$29,0,10*ROW('Water Data'!H9)))</f>
        <v/>
      </c>
      <c r="CH15" s="286" t="str">
        <f ca="true">+IF(OFFSET('Water Data'!$I$27,0,10*ROW('Water Data'!I9))="","",OFFSET('Water Data'!$I$27,0,10*ROW('Water Data'!I9)))</f>
        <v/>
      </c>
      <c r="CI15" s="286" t="str">
        <f ca="true">+IF(OFFSET('Water Data'!$I$28,0,10*ROW('Water Data'!I9))="","",OFFSET('Water Data'!$I$28,0,10*ROW('Water Data'!I9)))</f>
        <v/>
      </c>
      <c r="CJ15" s="286" t="str">
        <f ca="true">+IF(OFFSET('Water Data'!$I$29,0,10*ROW('Water Data'!I9))="","",OFFSET('Water Data'!$I$29,0,10*ROW('Water Data'!I9)))</f>
        <v/>
      </c>
      <c r="CK15" s="286" t="str">
        <f ca="true">+IF(OFFSET('Sanitation Data'!$D$28,0,10*ROW('Sanitation Data'!D9))="","",OFFSET('Sanitation Data'!$D$28,0,10*ROW('Sanitation Data'!D9)))</f>
        <v>Yes</v>
      </c>
      <c r="CL15" s="286" t="str">
        <f ca="true">+IF(OFFSET('Sanitation Data'!$D$29,0,10*ROW('Sanitation Data'!D9))="","",OFFSET('Sanitation Data'!$D$29,0,10*ROW('Sanitation Data'!D9)))</f>
        <v/>
      </c>
      <c r="CM15" s="286" t="str">
        <f ca="true">+IF(OFFSET('Sanitation Data'!$D$30,0,10*ROW('Sanitation Data'!D9))="","",OFFSET('Sanitation Data'!$D$30,0,10*ROW('Sanitation Data'!D9)))</f>
        <v/>
      </c>
      <c r="CN15" s="286" t="str">
        <f ca="true">+IF(OFFSET('Sanitation Data'!$D$31,0,10*ROW('Sanitation Data'!D9))="","",OFFSET('Sanitation Data'!$D$31,0,10*ROW('Sanitation Data'!D9)))</f>
        <v/>
      </c>
      <c r="CO15" s="286" t="str">
        <f ca="true">+IF(OFFSET('Sanitation Data'!$D$32,0,10*ROW('Sanitation Data'!D9))="","",OFFSET('Sanitation Data'!$D$32,0,10*ROW('Sanitation Data'!D9)))</f>
        <v/>
      </c>
      <c r="CP15" s="286" t="str">
        <f ca="true">+IF(OFFSET('Sanitation Data'!$E$28,0,10*ROW('Sanitation Data'!E9))="","",OFFSET('Sanitation Data'!$E$28,0,10*ROW('Sanitation Data'!E9)))</f>
        <v/>
      </c>
      <c r="CQ15" s="286" t="str">
        <f ca="true">+IF(OFFSET('Sanitation Data'!$E$29,0,10*ROW('Sanitation Data'!E9))="","",OFFSET('Sanitation Data'!$E$29,0,10*ROW('Sanitation Data'!E9)))</f>
        <v/>
      </c>
      <c r="CR15" s="286" t="str">
        <f ca="true">+IF(OFFSET('Sanitation Data'!$E$30,0,10*ROW('Sanitation Data'!E9))="","",OFFSET('Sanitation Data'!$E$30,0,10*ROW('Sanitation Data'!E9)))</f>
        <v/>
      </c>
      <c r="CS15" s="286" t="str">
        <f ca="true">+IF(OFFSET('Sanitation Data'!$E$31,0,10*ROW('Sanitation Data'!E9))="","",OFFSET('Sanitation Data'!$E$31,0,10*ROW('Sanitation Data'!E9)))</f>
        <v/>
      </c>
      <c r="CT15" s="286" t="str">
        <f ca="true">+IF(OFFSET('Sanitation Data'!$E$32,0,10*ROW('Sanitation Data'!E9))="","",OFFSET('Sanitation Data'!$E$32,0,10*ROW('Sanitation Data'!E9)))</f>
        <v/>
      </c>
      <c r="CU15" s="286" t="str">
        <f ca="true">+IF(OFFSET('Sanitation Data'!$F$28,0,10*ROW('Sanitation Data'!F9))="","",OFFSET('Sanitation Data'!$F$28,0,10*ROW('Sanitation Data'!F9)))</f>
        <v/>
      </c>
      <c r="CV15" s="286" t="str">
        <f ca="true">+IF(OFFSET('Sanitation Data'!$F$29,0,10*ROW('Sanitation Data'!F9))="","",OFFSET('Sanitation Data'!$F$29,0,10*ROW('Sanitation Data'!F9)))</f>
        <v/>
      </c>
      <c r="CW15" s="286" t="str">
        <f ca="true">+IF(OFFSET('Sanitation Data'!$F$30,0,10*ROW('Sanitation Data'!F9))="","",OFFSET('Sanitation Data'!$F$30,0,10*ROW('Sanitation Data'!F9)))</f>
        <v/>
      </c>
      <c r="CX15" s="286" t="str">
        <f ca="true">+IF(OFFSET('Sanitation Data'!$F$31,0,10*ROW('Sanitation Data'!F9))="","",OFFSET('Sanitation Data'!$F$31,0,10*ROW('Sanitation Data'!F9)))</f>
        <v/>
      </c>
      <c r="CY15" s="286" t="str">
        <f ca="true">+IF(OFFSET('Sanitation Data'!$F$32,0,10*ROW('Sanitation Data'!F9))="","",OFFSET('Sanitation Data'!$F$32,0,10*ROW('Sanitation Data'!F9)))</f>
        <v/>
      </c>
      <c r="CZ15" s="286" t="str">
        <f ca="true">+IF(OFFSET('Sanitation Data'!$G$28,0,10*ROW('Sanitation Data'!G9))="","",OFFSET('Sanitation Data'!$G$28,0,10*ROW('Sanitation Data'!G9)))</f>
        <v>Yes</v>
      </c>
      <c r="DA15" s="286" t="str">
        <f ca="true">+IF(OFFSET('Sanitation Data'!$G$29,0,10*ROW('Sanitation Data'!G9))="","",OFFSET('Sanitation Data'!$G$29,0,10*ROW('Sanitation Data'!G9)))</f>
        <v/>
      </c>
      <c r="DB15" s="286" t="str">
        <f ca="true">+IF(OFFSET('Sanitation Data'!$G$30,0,10*ROW('Sanitation Data'!G9))="","",OFFSET('Sanitation Data'!$G$30,0,10*ROW('Sanitation Data'!G9)))</f>
        <v/>
      </c>
      <c r="DC15" s="286" t="str">
        <f ca="true">+IF(OFFSET('Sanitation Data'!$G$31,0,10*ROW('Sanitation Data'!G9))="","",OFFSET('Sanitation Data'!$G$31,0,10*ROW('Sanitation Data'!G9)))</f>
        <v/>
      </c>
      <c r="DD15" s="286" t="str">
        <f ca="true">+IF(OFFSET('Sanitation Data'!$G$32,0,10*ROW('Sanitation Data'!G9))="","",OFFSET('Sanitation Data'!$G$32,0,10*ROW('Sanitation Data'!G9)))</f>
        <v/>
      </c>
      <c r="DE15" s="286" t="str">
        <f ca="true">+IF(OFFSET('Sanitation Data'!$H$28,0,10*ROW('Sanitation Data'!H9))="","",OFFSET('Sanitation Data'!$H$28,0,10*ROW('Sanitation Data'!H9)))</f>
        <v/>
      </c>
      <c r="DF15" s="286" t="str">
        <f ca="true">+IF(OFFSET('Sanitation Data'!$H$29,0,10*ROW('Sanitation Data'!H9))="","",OFFSET('Sanitation Data'!$H$29,0,10*ROW('Sanitation Data'!H9)))</f>
        <v/>
      </c>
      <c r="DG15" s="286" t="str">
        <f ca="true">+IF(OFFSET('Sanitation Data'!$H$30,0,10*ROW('Sanitation Data'!H9))="","",OFFSET('Sanitation Data'!$H$30,0,10*ROW('Sanitation Data'!H9)))</f>
        <v/>
      </c>
      <c r="DH15" s="286" t="str">
        <f ca="true">+IF(OFFSET('Sanitation Data'!$H$31,0,10*ROW('Sanitation Data'!H9))="","",OFFSET('Sanitation Data'!$H$31,0,10*ROW('Sanitation Data'!H9)))</f>
        <v/>
      </c>
      <c r="DI15" s="286" t="str">
        <f ca="true">+IF(OFFSET('Sanitation Data'!$H$32,0,10*ROW('Sanitation Data'!H9))="","",OFFSET('Sanitation Data'!$H$32,0,10*ROW('Sanitation Data'!H9)))</f>
        <v/>
      </c>
      <c r="DJ15" s="286" t="str">
        <f ca="true">+IF(OFFSET('Sanitation Data'!$I$28,0,10*ROW('Sanitation Data'!I9))="","",OFFSET('Sanitation Data'!$I$28,0,10*ROW('Sanitation Data'!I9)))</f>
        <v/>
      </c>
      <c r="DK15" s="286" t="str">
        <f ca="true">+IF(OFFSET('Sanitation Data'!$I$29,0,10*ROW('Sanitation Data'!I9))="","",OFFSET('Sanitation Data'!$I$29,0,10*ROW('Sanitation Data'!I9)))</f>
        <v/>
      </c>
      <c r="DL15" s="286" t="str">
        <f ca="true">+IF(OFFSET('Sanitation Data'!$I$30,0,10*ROW('Sanitation Data'!I9))="","",OFFSET('Sanitation Data'!$I$30,0,10*ROW('Sanitation Data'!I9)))</f>
        <v/>
      </c>
      <c r="DM15" s="286" t="str">
        <f ca="true">+IF(OFFSET('Sanitation Data'!$I$31,0,10*ROW('Sanitation Data'!I9))="","",OFFSET('Sanitation Data'!$I$31,0,10*ROW('Sanitation Data'!I9)))</f>
        <v/>
      </c>
      <c r="DN15" s="286" t="str">
        <f ca="true">+IF(OFFSET('Sanitation Data'!$I$32,0,10*ROW('Sanitation Data'!I9))="","",OFFSET('Sanitation Data'!$I$32,0,10*ROW('Sanitation Data'!I9)))</f>
        <v/>
      </c>
      <c r="DO15" s="286" t="str">
        <f ca="true">+IF(OFFSET('Hygiene Data'!$D$11,0,10*ROW('Hygiene Data'!D9))="","",OFFSET('Hygiene Data'!$D$11,0,10*ROW('Hygiene Data'!D9)))</f>
        <v/>
      </c>
      <c r="DP15" s="286" t="str">
        <f ca="true">+IF(OFFSET('Hygiene Data'!$D$12,0,10*ROW('Hygiene Data'!D9))="","",OFFSET('Hygiene Data'!$D$12,0,10*ROW('Hygiene Data'!D9)))</f>
        <v/>
      </c>
      <c r="DQ15" s="286" t="str">
        <f ca="true">+IF(OFFSET('Hygiene Data'!$D$13,0,10*ROW('Hygiene Data'!D9))="","",OFFSET('Hygiene Data'!$D$13,0,10*ROW('Hygiene Data'!D9)))</f>
        <v/>
      </c>
      <c r="DR15" s="286" t="str">
        <f ca="true">+IF(OFFSET('Hygiene Data'!$E$11,0,10*ROW('Hygiene Data'!E9))="","",OFFSET('Hygiene Data'!$E$11,0,10*ROW('Hygiene Data'!E9)))</f>
        <v/>
      </c>
      <c r="DS15" s="286" t="str">
        <f ca="true">+IF(OFFSET('Hygiene Data'!$E$12,0,10*ROW('Hygiene Data'!E9))="","",OFFSET('Hygiene Data'!$E$12,0,10*ROW('Hygiene Data'!E9)))</f>
        <v/>
      </c>
      <c r="DT15" s="286" t="str">
        <f ca="true">+IF(OFFSET('Hygiene Data'!$E$13,0,10*ROW('Hygiene Data'!E9))="","",OFFSET('Hygiene Data'!$E$13,0,10*ROW('Hygiene Data'!E9)))</f>
        <v/>
      </c>
      <c r="DU15" s="286" t="str">
        <f ca="true">+IF(OFFSET('Hygiene Data'!$F$11,0,10*ROW('Hygiene Data'!F9))="","",OFFSET('Hygiene Data'!$F$11,0,10*ROW('Hygiene Data'!F9)))</f>
        <v/>
      </c>
      <c r="DV15" s="286" t="str">
        <f ca="true">+IF(OFFSET('Hygiene Data'!$F$12,0,10*ROW('Hygiene Data'!F9))="","",OFFSET('Hygiene Data'!$F$12,0,10*ROW('Hygiene Data'!F9)))</f>
        <v/>
      </c>
      <c r="DW15" s="286" t="str">
        <f ca="true">+IF(OFFSET('Hygiene Data'!$F$13,0,10*ROW('Hygiene Data'!F9))="","",OFFSET('Hygiene Data'!$F$13,0,10*ROW('Hygiene Data'!F9)))</f>
        <v/>
      </c>
      <c r="DX15" s="286" t="str">
        <f ca="true">+IF(OFFSET('Hygiene Data'!$G$11,0,10*ROW('Hygiene Data'!G9))="","",OFFSET('Hygiene Data'!$G$11,0,10*ROW('Hygiene Data'!G9)))</f>
        <v/>
      </c>
      <c r="DY15" s="286" t="str">
        <f ca="true">+IF(OFFSET('Hygiene Data'!$G$12,0,10*ROW('Hygiene Data'!G9))="","",OFFSET('Hygiene Data'!$G$12,0,10*ROW('Hygiene Data'!G9)))</f>
        <v/>
      </c>
      <c r="DZ15" s="286" t="str">
        <f ca="true">+IF(OFFSET('Hygiene Data'!$G$13,0,10*ROW('Hygiene Data'!G9))="","",OFFSET('Hygiene Data'!$G$13,0,10*ROW('Hygiene Data'!G9)))</f>
        <v/>
      </c>
      <c r="EA15" s="286" t="str">
        <f ca="true">+IF(OFFSET('Hygiene Data'!$H$11,0,10*ROW('Hygiene Data'!H9))="","",OFFSET('Hygiene Data'!$H$11,0,10*ROW('Hygiene Data'!H9)))</f>
        <v/>
      </c>
      <c r="EB15" s="286" t="str">
        <f ca="true">+IF(OFFSET('Hygiene Data'!$H$12,0,10*ROW('Hygiene Data'!H9))="","",OFFSET('Hygiene Data'!$H$12,0,10*ROW('Hygiene Data'!H9)))</f>
        <v/>
      </c>
      <c r="EC15" s="286" t="str">
        <f ca="true">+IF(OFFSET('Hygiene Data'!$H$13,0,10*ROW('Hygiene Data'!H9))="","",OFFSET('Hygiene Data'!$H$13,0,10*ROW('Hygiene Data'!H9)))</f>
        <v/>
      </c>
      <c r="ED15" s="286" t="str">
        <f ca="true">+IF(OFFSET('Hygiene Data'!$I$11,0,10*ROW('Hygiene Data'!I9))="","",OFFSET('Hygiene Data'!$I$11,0,10*ROW('Hygiene Data'!I9)))</f>
        <v/>
      </c>
      <c r="EE15" s="286" t="str">
        <f ca="true">+IF(OFFSET('Hygiene Data'!$I$12,0,10*ROW('Hygiene Data'!I9))="","",OFFSET('Hygiene Data'!$I$12,0,10*ROW('Hygiene Data'!I9)))</f>
        <v/>
      </c>
      <c r="EF15" s="286"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RUS_2015_SUR</v>
      </c>
      <c r="B16" s="35" t="str">
        <f ca="true">+IF(OFFSET('Water Data'!$C$2,0,10*ROW('Water Data'!F10))="","",OFFSET('Water Data'!$C$2,0,10*ROW('Water Data'!F10)))</f>
        <v>Survey</v>
      </c>
      <c r="C16" s="342">
        <f t="shared" ca="true" si="0"/>
        <v>2015</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97.95</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98.35</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97.95</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98.35</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6"/>
      <c r="BS16" s="286" t="str">
        <f ca="true">+IF(OFFSET('Water Data'!$D$27,0,10*ROW('Water Data'!D10))="","",OFFSET('Water Data'!$D$27,0,10*ROW('Water Data'!D10)))</f>
        <v/>
      </c>
      <c r="BT16" s="286" t="str">
        <f ca="true">+IF(OFFSET('Water Data'!$D$28,0,10*ROW('Water Data'!D10))="","",OFFSET('Water Data'!$D$28,0,10*ROW('Water Data'!D10)))</f>
        <v>Yes</v>
      </c>
      <c r="BU16" s="286" t="str">
        <f ca="true">+IF(OFFSET('Water Data'!$D$29,0,10*ROW('Water Data'!D10))="","",OFFSET('Water Data'!$D$29,0,10*ROW('Water Data'!D10)))</f>
        <v/>
      </c>
      <c r="BV16" s="286" t="str">
        <f ca="true">+IF(OFFSET('Water Data'!$E$27,0,10*ROW('Water Data'!E10))="","",OFFSET('Water Data'!$E$27,0,10*ROW('Water Data'!E10)))</f>
        <v/>
      </c>
      <c r="BW16" s="286" t="str">
        <f ca="true">+IF(OFFSET('Water Data'!$E$28,0,10*ROW('Water Data'!E10))="","",OFFSET('Water Data'!$E$28,0,10*ROW('Water Data'!E10)))</f>
        <v/>
      </c>
      <c r="BX16" s="286" t="str">
        <f ca="true">+IF(OFFSET('Water Data'!$E$29,0,10*ROW('Water Data'!E10))="","",OFFSET('Water Data'!$E$29,0,10*ROW('Water Data'!E10)))</f>
        <v/>
      </c>
      <c r="BY16" s="286" t="str">
        <f ca="true">+IF(OFFSET('Water Data'!$F$27,0,10*ROW('Water Data'!F10))="","",OFFSET('Water Data'!$F$27,0,10*ROW('Water Data'!F10)))</f>
        <v/>
      </c>
      <c r="BZ16" s="286" t="str">
        <f ca="true">+IF(OFFSET('Water Data'!$F$28,0,10*ROW('Water Data'!F10))="","",OFFSET('Water Data'!$F$28,0,10*ROW('Water Data'!F10)))</f>
        <v/>
      </c>
      <c r="CA16" s="286" t="str">
        <f ca="true">+IF(OFFSET('Water Data'!$F$29,0,10*ROW('Water Data'!F10))="","",OFFSET('Water Data'!$F$29,0,10*ROW('Water Data'!F10)))</f>
        <v/>
      </c>
      <c r="CB16" s="286" t="str">
        <f ca="true">+IF(OFFSET('Water Data'!$G$27,0,10*ROW('Water Data'!G10))="","",OFFSET('Water Data'!$G$27,0,10*ROW('Water Data'!G10)))</f>
        <v/>
      </c>
      <c r="CC16" s="286" t="str">
        <f ca="true">+IF(OFFSET('Water Data'!$G$28,0,10*ROW('Water Data'!G10))="","",OFFSET('Water Data'!$G$28,0,10*ROW('Water Data'!G10)))</f>
        <v>Yes</v>
      </c>
      <c r="CD16" s="286" t="str">
        <f ca="true">+IF(OFFSET('Water Data'!$G$29,0,10*ROW('Water Data'!G10))="","",OFFSET('Water Data'!$G$29,0,10*ROW('Water Data'!G10)))</f>
        <v/>
      </c>
      <c r="CE16" s="286" t="str">
        <f ca="true">+IF(OFFSET('Water Data'!$H$27,0,10*ROW('Water Data'!H10))="","",OFFSET('Water Data'!$H$27,0,10*ROW('Water Data'!H10)))</f>
        <v/>
      </c>
      <c r="CF16" s="286" t="str">
        <f ca="true">+IF(OFFSET('Water Data'!$H$28,0,10*ROW('Water Data'!H10))="","",OFFSET('Water Data'!$H$28,0,10*ROW('Water Data'!H10)))</f>
        <v/>
      </c>
      <c r="CG16" s="286" t="str">
        <f ca="true">+IF(OFFSET('Water Data'!$H$29,0,10*ROW('Water Data'!H10))="","",OFFSET('Water Data'!$H$29,0,10*ROW('Water Data'!H10)))</f>
        <v/>
      </c>
      <c r="CH16" s="286" t="str">
        <f ca="true">+IF(OFFSET('Water Data'!$I$27,0,10*ROW('Water Data'!I10))="","",OFFSET('Water Data'!$I$27,0,10*ROW('Water Data'!I10)))</f>
        <v/>
      </c>
      <c r="CI16" s="286" t="str">
        <f ca="true">+IF(OFFSET('Water Data'!$I$28,0,10*ROW('Water Data'!I10))="","",OFFSET('Water Data'!$I$28,0,10*ROW('Water Data'!I10)))</f>
        <v/>
      </c>
      <c r="CJ16" s="286" t="str">
        <f ca="true">+IF(OFFSET('Water Data'!$I$29,0,10*ROW('Water Data'!I10))="","",OFFSET('Water Data'!$I$29,0,10*ROW('Water Data'!I10)))</f>
        <v/>
      </c>
      <c r="CK16" s="286" t="str">
        <f ca="true">+IF(OFFSET('Sanitation Data'!$D$28,0,10*ROW('Sanitation Data'!D10))="","",OFFSET('Sanitation Data'!$D$28,0,10*ROW('Sanitation Data'!D10)))</f>
        <v/>
      </c>
      <c r="CL16" s="286" t="str">
        <f ca="true">+IF(OFFSET('Sanitation Data'!$D$29,0,10*ROW('Sanitation Data'!D10))="","",OFFSET('Sanitation Data'!$D$29,0,10*ROW('Sanitation Data'!D10)))</f>
        <v>Yes</v>
      </c>
      <c r="CM16" s="286" t="str">
        <f ca="true">+IF(OFFSET('Sanitation Data'!$D$30,0,10*ROW('Sanitation Data'!D10))="","",OFFSET('Sanitation Data'!$D$30,0,10*ROW('Sanitation Data'!D10)))</f>
        <v/>
      </c>
      <c r="CN16" s="286" t="str">
        <f ca="true">+IF(OFFSET('Sanitation Data'!$D$31,0,10*ROW('Sanitation Data'!D10))="","",OFFSET('Sanitation Data'!$D$31,0,10*ROW('Sanitation Data'!D10)))</f>
        <v/>
      </c>
      <c r="CO16" s="286" t="str">
        <f ca="true">+IF(OFFSET('Sanitation Data'!$D$32,0,10*ROW('Sanitation Data'!D10))="","",OFFSET('Sanitation Data'!$D$32,0,10*ROW('Sanitation Data'!D10)))</f>
        <v/>
      </c>
      <c r="CP16" s="286" t="str">
        <f ca="true">+IF(OFFSET('Sanitation Data'!$E$28,0,10*ROW('Sanitation Data'!E10))="","",OFFSET('Sanitation Data'!$E$28,0,10*ROW('Sanitation Data'!E10)))</f>
        <v/>
      </c>
      <c r="CQ16" s="286" t="str">
        <f ca="true">+IF(OFFSET('Sanitation Data'!$E$29,0,10*ROW('Sanitation Data'!E10))="","",OFFSET('Sanitation Data'!$E$29,0,10*ROW('Sanitation Data'!E10)))</f>
        <v/>
      </c>
      <c r="CR16" s="286" t="str">
        <f ca="true">+IF(OFFSET('Sanitation Data'!$E$30,0,10*ROW('Sanitation Data'!E10))="","",OFFSET('Sanitation Data'!$E$30,0,10*ROW('Sanitation Data'!E10)))</f>
        <v/>
      </c>
      <c r="CS16" s="286" t="str">
        <f ca="true">+IF(OFFSET('Sanitation Data'!$E$31,0,10*ROW('Sanitation Data'!E10))="","",OFFSET('Sanitation Data'!$E$31,0,10*ROW('Sanitation Data'!E10)))</f>
        <v/>
      </c>
      <c r="CT16" s="286" t="str">
        <f ca="true">+IF(OFFSET('Sanitation Data'!$E$32,0,10*ROW('Sanitation Data'!E10))="","",OFFSET('Sanitation Data'!$E$32,0,10*ROW('Sanitation Data'!E10)))</f>
        <v/>
      </c>
      <c r="CU16" s="286" t="str">
        <f ca="true">+IF(OFFSET('Sanitation Data'!$F$28,0,10*ROW('Sanitation Data'!F10))="","",OFFSET('Sanitation Data'!$F$28,0,10*ROW('Sanitation Data'!F10)))</f>
        <v/>
      </c>
      <c r="CV16" s="286" t="str">
        <f ca="true">+IF(OFFSET('Sanitation Data'!$F$29,0,10*ROW('Sanitation Data'!F10))="","",OFFSET('Sanitation Data'!$F$29,0,10*ROW('Sanitation Data'!F10)))</f>
        <v/>
      </c>
      <c r="CW16" s="286" t="str">
        <f ca="true">+IF(OFFSET('Sanitation Data'!$F$30,0,10*ROW('Sanitation Data'!F10))="","",OFFSET('Sanitation Data'!$F$30,0,10*ROW('Sanitation Data'!F10)))</f>
        <v/>
      </c>
      <c r="CX16" s="286" t="str">
        <f ca="true">+IF(OFFSET('Sanitation Data'!$F$31,0,10*ROW('Sanitation Data'!F10))="","",OFFSET('Sanitation Data'!$F$31,0,10*ROW('Sanitation Data'!F10)))</f>
        <v/>
      </c>
      <c r="CY16" s="286" t="str">
        <f ca="true">+IF(OFFSET('Sanitation Data'!$F$32,0,10*ROW('Sanitation Data'!F10))="","",OFFSET('Sanitation Data'!$F$32,0,10*ROW('Sanitation Data'!F10)))</f>
        <v/>
      </c>
      <c r="CZ16" s="286" t="str">
        <f ca="true">+IF(OFFSET('Sanitation Data'!$G$28,0,10*ROW('Sanitation Data'!G10))="","",OFFSET('Sanitation Data'!$G$28,0,10*ROW('Sanitation Data'!G10)))</f>
        <v/>
      </c>
      <c r="DA16" s="286" t="str">
        <f ca="true">+IF(OFFSET('Sanitation Data'!$G$29,0,10*ROW('Sanitation Data'!G10))="","",OFFSET('Sanitation Data'!$G$29,0,10*ROW('Sanitation Data'!G10)))</f>
        <v>Yes</v>
      </c>
      <c r="DB16" s="286" t="str">
        <f ca="true">+IF(OFFSET('Sanitation Data'!$G$30,0,10*ROW('Sanitation Data'!G10))="","",OFFSET('Sanitation Data'!$G$30,0,10*ROW('Sanitation Data'!G10)))</f>
        <v/>
      </c>
      <c r="DC16" s="286" t="str">
        <f ca="true">+IF(OFFSET('Sanitation Data'!$G$31,0,10*ROW('Sanitation Data'!G10))="","",OFFSET('Sanitation Data'!$G$31,0,10*ROW('Sanitation Data'!G10)))</f>
        <v/>
      </c>
      <c r="DD16" s="286" t="str">
        <f ca="true">+IF(OFFSET('Sanitation Data'!$G$32,0,10*ROW('Sanitation Data'!G10))="","",OFFSET('Sanitation Data'!$G$32,0,10*ROW('Sanitation Data'!G10)))</f>
        <v/>
      </c>
      <c r="DE16" s="286" t="str">
        <f ca="true">+IF(OFFSET('Sanitation Data'!$H$28,0,10*ROW('Sanitation Data'!H10))="","",OFFSET('Sanitation Data'!$H$28,0,10*ROW('Sanitation Data'!H10)))</f>
        <v/>
      </c>
      <c r="DF16" s="286" t="str">
        <f ca="true">+IF(OFFSET('Sanitation Data'!$H$29,0,10*ROW('Sanitation Data'!H10))="","",OFFSET('Sanitation Data'!$H$29,0,10*ROW('Sanitation Data'!H10)))</f>
        <v/>
      </c>
      <c r="DG16" s="286" t="str">
        <f ca="true">+IF(OFFSET('Sanitation Data'!$H$30,0,10*ROW('Sanitation Data'!H10))="","",OFFSET('Sanitation Data'!$H$30,0,10*ROW('Sanitation Data'!H10)))</f>
        <v/>
      </c>
      <c r="DH16" s="286" t="str">
        <f ca="true">+IF(OFFSET('Sanitation Data'!$H$31,0,10*ROW('Sanitation Data'!H10))="","",OFFSET('Sanitation Data'!$H$31,0,10*ROW('Sanitation Data'!H10)))</f>
        <v/>
      </c>
      <c r="DI16" s="286" t="str">
        <f ca="true">+IF(OFFSET('Sanitation Data'!$H$32,0,10*ROW('Sanitation Data'!H10))="","",OFFSET('Sanitation Data'!$H$32,0,10*ROW('Sanitation Data'!H10)))</f>
        <v/>
      </c>
      <c r="DJ16" s="286" t="str">
        <f ca="true">+IF(OFFSET('Sanitation Data'!$I$28,0,10*ROW('Sanitation Data'!I10))="","",OFFSET('Sanitation Data'!$I$28,0,10*ROW('Sanitation Data'!I10)))</f>
        <v/>
      </c>
      <c r="DK16" s="286" t="str">
        <f ca="true">+IF(OFFSET('Sanitation Data'!$I$29,0,10*ROW('Sanitation Data'!I10))="","",OFFSET('Sanitation Data'!$I$29,0,10*ROW('Sanitation Data'!I10)))</f>
        <v/>
      </c>
      <c r="DL16" s="286" t="str">
        <f ca="true">+IF(OFFSET('Sanitation Data'!$I$30,0,10*ROW('Sanitation Data'!I10))="","",OFFSET('Sanitation Data'!$I$30,0,10*ROW('Sanitation Data'!I10)))</f>
        <v/>
      </c>
      <c r="DM16" s="286" t="str">
        <f ca="true">+IF(OFFSET('Sanitation Data'!$I$31,0,10*ROW('Sanitation Data'!I10))="","",OFFSET('Sanitation Data'!$I$31,0,10*ROW('Sanitation Data'!I10)))</f>
        <v/>
      </c>
      <c r="DN16" s="286" t="str">
        <f ca="true">+IF(OFFSET('Sanitation Data'!$I$32,0,10*ROW('Sanitation Data'!I10))="","",OFFSET('Sanitation Data'!$I$32,0,10*ROW('Sanitation Data'!I10)))</f>
        <v/>
      </c>
      <c r="DO16" s="286" t="str">
        <f ca="true">+IF(OFFSET('Hygiene Data'!$D$11,0,10*ROW('Hygiene Data'!D10))="","",OFFSET('Hygiene Data'!$D$11,0,10*ROW('Hygiene Data'!D10)))</f>
        <v/>
      </c>
      <c r="DP16" s="286" t="str">
        <f ca="true">+IF(OFFSET('Hygiene Data'!$D$12,0,10*ROW('Hygiene Data'!D10))="","",OFFSET('Hygiene Data'!$D$12,0,10*ROW('Hygiene Data'!D10)))</f>
        <v/>
      </c>
      <c r="DQ16" s="286" t="str">
        <f ca="true">+IF(OFFSET('Hygiene Data'!$D$13,0,10*ROW('Hygiene Data'!D10))="","",OFFSET('Hygiene Data'!$D$13,0,10*ROW('Hygiene Data'!D10)))</f>
        <v/>
      </c>
      <c r="DR16" s="286" t="str">
        <f ca="true">+IF(OFFSET('Hygiene Data'!$E$11,0,10*ROW('Hygiene Data'!E10))="","",OFFSET('Hygiene Data'!$E$11,0,10*ROW('Hygiene Data'!E10)))</f>
        <v/>
      </c>
      <c r="DS16" s="286" t="str">
        <f ca="true">+IF(OFFSET('Hygiene Data'!$E$12,0,10*ROW('Hygiene Data'!E10))="","",OFFSET('Hygiene Data'!$E$12,0,10*ROW('Hygiene Data'!E10)))</f>
        <v/>
      </c>
      <c r="DT16" s="286" t="str">
        <f ca="true">+IF(OFFSET('Hygiene Data'!$E$13,0,10*ROW('Hygiene Data'!E10))="","",OFFSET('Hygiene Data'!$E$13,0,10*ROW('Hygiene Data'!E10)))</f>
        <v/>
      </c>
      <c r="DU16" s="286" t="str">
        <f ca="true">+IF(OFFSET('Hygiene Data'!$F$11,0,10*ROW('Hygiene Data'!F10))="","",OFFSET('Hygiene Data'!$F$11,0,10*ROW('Hygiene Data'!F10)))</f>
        <v/>
      </c>
      <c r="DV16" s="286" t="str">
        <f ca="true">+IF(OFFSET('Hygiene Data'!$F$12,0,10*ROW('Hygiene Data'!F10))="","",OFFSET('Hygiene Data'!$F$12,0,10*ROW('Hygiene Data'!F10)))</f>
        <v/>
      </c>
      <c r="DW16" s="286" t="str">
        <f ca="true">+IF(OFFSET('Hygiene Data'!$F$13,0,10*ROW('Hygiene Data'!F10))="","",OFFSET('Hygiene Data'!$F$13,0,10*ROW('Hygiene Data'!F10)))</f>
        <v/>
      </c>
      <c r="DX16" s="286" t="str">
        <f ca="true">+IF(OFFSET('Hygiene Data'!$G$11,0,10*ROW('Hygiene Data'!G10))="","",OFFSET('Hygiene Data'!$G$11,0,10*ROW('Hygiene Data'!G10)))</f>
        <v/>
      </c>
      <c r="DY16" s="286" t="str">
        <f ca="true">+IF(OFFSET('Hygiene Data'!$G$12,0,10*ROW('Hygiene Data'!G10))="","",OFFSET('Hygiene Data'!$G$12,0,10*ROW('Hygiene Data'!G10)))</f>
        <v/>
      </c>
      <c r="DZ16" s="286" t="str">
        <f ca="true">+IF(OFFSET('Hygiene Data'!$G$13,0,10*ROW('Hygiene Data'!G10))="","",OFFSET('Hygiene Data'!$G$13,0,10*ROW('Hygiene Data'!G10)))</f>
        <v/>
      </c>
      <c r="EA16" s="286" t="str">
        <f ca="true">+IF(OFFSET('Hygiene Data'!$H$11,0,10*ROW('Hygiene Data'!H10))="","",OFFSET('Hygiene Data'!$H$11,0,10*ROW('Hygiene Data'!H10)))</f>
        <v/>
      </c>
      <c r="EB16" s="286" t="str">
        <f ca="true">+IF(OFFSET('Hygiene Data'!$H$12,0,10*ROW('Hygiene Data'!H10))="","",OFFSET('Hygiene Data'!$H$12,0,10*ROW('Hygiene Data'!H10)))</f>
        <v/>
      </c>
      <c r="EC16" s="286" t="str">
        <f ca="true">+IF(OFFSET('Hygiene Data'!$H$13,0,10*ROW('Hygiene Data'!H10))="","",OFFSET('Hygiene Data'!$H$13,0,10*ROW('Hygiene Data'!H10)))</f>
        <v/>
      </c>
      <c r="ED16" s="286" t="str">
        <f ca="true">+IF(OFFSET('Hygiene Data'!$I$11,0,10*ROW('Hygiene Data'!I10))="","",OFFSET('Hygiene Data'!$I$11,0,10*ROW('Hygiene Data'!I10)))</f>
        <v/>
      </c>
      <c r="EE16" s="286" t="str">
        <f ca="true">+IF(OFFSET('Hygiene Data'!$I$12,0,10*ROW('Hygiene Data'!I10))="","",OFFSET('Hygiene Data'!$I$12,0,10*ROW('Hygiene Data'!I10)))</f>
        <v/>
      </c>
      <c r="EF16" s="286"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RUS_2016_SUR</v>
      </c>
      <c r="B17" s="35" t="str">
        <f ca="true">+IF(OFFSET('Water Data'!$C$2,0,10*ROW('Water Data'!F11))="","",OFFSET('Water Data'!$C$2,0,10*ROW('Water Data'!F11)))</f>
        <v>Survey</v>
      </c>
      <c r="C17" s="342">
        <f t="shared" ca="true" si="0"/>
        <v>2016</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98.1</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98.45</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97.85</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98.4</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6"/>
      <c r="BS17" s="286" t="str">
        <f ca="true">+IF(OFFSET('Water Data'!$D$27,0,10*ROW('Water Data'!D11))="","",OFFSET('Water Data'!$D$27,0,10*ROW('Water Data'!D11)))</f>
        <v/>
      </c>
      <c r="BT17" s="286" t="str">
        <f ca="true">+IF(OFFSET('Water Data'!$D$28,0,10*ROW('Water Data'!D11))="","",OFFSET('Water Data'!$D$28,0,10*ROW('Water Data'!D11)))</f>
        <v>Yes</v>
      </c>
      <c r="BU17" s="286" t="str">
        <f ca="true">+IF(OFFSET('Water Data'!$D$29,0,10*ROW('Water Data'!D11))="","",OFFSET('Water Data'!$D$29,0,10*ROW('Water Data'!D11)))</f>
        <v/>
      </c>
      <c r="BV17" s="286" t="str">
        <f ca="true">+IF(OFFSET('Water Data'!$E$27,0,10*ROW('Water Data'!E11))="","",OFFSET('Water Data'!$E$27,0,10*ROW('Water Data'!E11)))</f>
        <v/>
      </c>
      <c r="BW17" s="286" t="str">
        <f ca="true">+IF(OFFSET('Water Data'!$E$28,0,10*ROW('Water Data'!E11))="","",OFFSET('Water Data'!$E$28,0,10*ROW('Water Data'!E11)))</f>
        <v/>
      </c>
      <c r="BX17" s="286" t="str">
        <f ca="true">+IF(OFFSET('Water Data'!$E$29,0,10*ROW('Water Data'!E11))="","",OFFSET('Water Data'!$E$29,0,10*ROW('Water Data'!E11)))</f>
        <v/>
      </c>
      <c r="BY17" s="286" t="str">
        <f ca="true">+IF(OFFSET('Water Data'!$F$27,0,10*ROW('Water Data'!F11))="","",OFFSET('Water Data'!$F$27,0,10*ROW('Water Data'!F11)))</f>
        <v/>
      </c>
      <c r="BZ17" s="286" t="str">
        <f ca="true">+IF(OFFSET('Water Data'!$F$28,0,10*ROW('Water Data'!F11))="","",OFFSET('Water Data'!$F$28,0,10*ROW('Water Data'!F11)))</f>
        <v/>
      </c>
      <c r="CA17" s="286" t="str">
        <f ca="true">+IF(OFFSET('Water Data'!$F$29,0,10*ROW('Water Data'!F11))="","",OFFSET('Water Data'!$F$29,0,10*ROW('Water Data'!F11)))</f>
        <v/>
      </c>
      <c r="CB17" s="286" t="str">
        <f ca="true">+IF(OFFSET('Water Data'!$G$27,0,10*ROW('Water Data'!G11))="","",OFFSET('Water Data'!$G$27,0,10*ROW('Water Data'!G11)))</f>
        <v/>
      </c>
      <c r="CC17" s="286" t="str">
        <f ca="true">+IF(OFFSET('Water Data'!$G$28,0,10*ROW('Water Data'!G11))="","",OFFSET('Water Data'!$G$28,0,10*ROW('Water Data'!G11)))</f>
        <v>Yes</v>
      </c>
      <c r="CD17" s="286" t="str">
        <f ca="true">+IF(OFFSET('Water Data'!$G$29,0,10*ROW('Water Data'!G11))="","",OFFSET('Water Data'!$G$29,0,10*ROW('Water Data'!G11)))</f>
        <v/>
      </c>
      <c r="CE17" s="286" t="str">
        <f ca="true">+IF(OFFSET('Water Data'!$H$27,0,10*ROW('Water Data'!H11))="","",OFFSET('Water Data'!$H$27,0,10*ROW('Water Data'!H11)))</f>
        <v/>
      </c>
      <c r="CF17" s="286" t="str">
        <f ca="true">+IF(OFFSET('Water Data'!$H$28,0,10*ROW('Water Data'!H11))="","",OFFSET('Water Data'!$H$28,0,10*ROW('Water Data'!H11)))</f>
        <v/>
      </c>
      <c r="CG17" s="286" t="str">
        <f ca="true">+IF(OFFSET('Water Data'!$H$29,0,10*ROW('Water Data'!H11))="","",OFFSET('Water Data'!$H$29,0,10*ROW('Water Data'!H11)))</f>
        <v/>
      </c>
      <c r="CH17" s="286" t="str">
        <f ca="true">+IF(OFFSET('Water Data'!$I$27,0,10*ROW('Water Data'!I11))="","",OFFSET('Water Data'!$I$27,0,10*ROW('Water Data'!I11)))</f>
        <v/>
      </c>
      <c r="CI17" s="286" t="str">
        <f ca="true">+IF(OFFSET('Water Data'!$I$28,0,10*ROW('Water Data'!I11))="","",OFFSET('Water Data'!$I$28,0,10*ROW('Water Data'!I11)))</f>
        <v/>
      </c>
      <c r="CJ17" s="286" t="str">
        <f ca="true">+IF(OFFSET('Water Data'!$I$29,0,10*ROW('Water Data'!I11))="","",OFFSET('Water Data'!$I$29,0,10*ROW('Water Data'!I11)))</f>
        <v/>
      </c>
      <c r="CK17" s="286" t="str">
        <f ca="true">+IF(OFFSET('Sanitation Data'!$D$28,0,10*ROW('Sanitation Data'!D11))="","",OFFSET('Sanitation Data'!$D$28,0,10*ROW('Sanitation Data'!D11)))</f>
        <v/>
      </c>
      <c r="CL17" s="286" t="str">
        <f ca="true">+IF(OFFSET('Sanitation Data'!$D$29,0,10*ROW('Sanitation Data'!D11))="","",OFFSET('Sanitation Data'!$D$29,0,10*ROW('Sanitation Data'!D11)))</f>
        <v>Yes</v>
      </c>
      <c r="CM17" s="286" t="str">
        <f ca="true">+IF(OFFSET('Sanitation Data'!$D$30,0,10*ROW('Sanitation Data'!D11))="","",OFFSET('Sanitation Data'!$D$30,0,10*ROW('Sanitation Data'!D11)))</f>
        <v/>
      </c>
      <c r="CN17" s="286" t="str">
        <f ca="true">+IF(OFFSET('Sanitation Data'!$D$31,0,10*ROW('Sanitation Data'!D11))="","",OFFSET('Sanitation Data'!$D$31,0,10*ROW('Sanitation Data'!D11)))</f>
        <v/>
      </c>
      <c r="CO17" s="286" t="str">
        <f ca="true">+IF(OFFSET('Sanitation Data'!$D$32,0,10*ROW('Sanitation Data'!D11))="","",OFFSET('Sanitation Data'!$D$32,0,10*ROW('Sanitation Data'!D11)))</f>
        <v/>
      </c>
      <c r="CP17" s="286" t="str">
        <f ca="true">+IF(OFFSET('Sanitation Data'!$E$28,0,10*ROW('Sanitation Data'!E11))="","",OFFSET('Sanitation Data'!$E$28,0,10*ROW('Sanitation Data'!E11)))</f>
        <v/>
      </c>
      <c r="CQ17" s="286" t="str">
        <f ca="true">+IF(OFFSET('Sanitation Data'!$E$29,0,10*ROW('Sanitation Data'!E11))="","",OFFSET('Sanitation Data'!$E$29,0,10*ROW('Sanitation Data'!E11)))</f>
        <v/>
      </c>
      <c r="CR17" s="286" t="str">
        <f ca="true">+IF(OFFSET('Sanitation Data'!$E$30,0,10*ROW('Sanitation Data'!E11))="","",OFFSET('Sanitation Data'!$E$30,0,10*ROW('Sanitation Data'!E11)))</f>
        <v/>
      </c>
      <c r="CS17" s="286" t="str">
        <f ca="true">+IF(OFFSET('Sanitation Data'!$E$31,0,10*ROW('Sanitation Data'!E11))="","",OFFSET('Sanitation Data'!$E$31,0,10*ROW('Sanitation Data'!E11)))</f>
        <v/>
      </c>
      <c r="CT17" s="286" t="str">
        <f ca="true">+IF(OFFSET('Sanitation Data'!$E$32,0,10*ROW('Sanitation Data'!E11))="","",OFFSET('Sanitation Data'!$E$32,0,10*ROW('Sanitation Data'!E11)))</f>
        <v/>
      </c>
      <c r="CU17" s="286" t="str">
        <f ca="true">+IF(OFFSET('Sanitation Data'!$F$28,0,10*ROW('Sanitation Data'!F11))="","",OFFSET('Sanitation Data'!$F$28,0,10*ROW('Sanitation Data'!F11)))</f>
        <v/>
      </c>
      <c r="CV17" s="286" t="str">
        <f ca="true">+IF(OFFSET('Sanitation Data'!$F$29,0,10*ROW('Sanitation Data'!F11))="","",OFFSET('Sanitation Data'!$F$29,0,10*ROW('Sanitation Data'!F11)))</f>
        <v/>
      </c>
      <c r="CW17" s="286" t="str">
        <f ca="true">+IF(OFFSET('Sanitation Data'!$F$30,0,10*ROW('Sanitation Data'!F11))="","",OFFSET('Sanitation Data'!$F$30,0,10*ROW('Sanitation Data'!F11)))</f>
        <v/>
      </c>
      <c r="CX17" s="286" t="str">
        <f ca="true">+IF(OFFSET('Sanitation Data'!$F$31,0,10*ROW('Sanitation Data'!F11))="","",OFFSET('Sanitation Data'!$F$31,0,10*ROW('Sanitation Data'!F11)))</f>
        <v/>
      </c>
      <c r="CY17" s="286" t="str">
        <f ca="true">+IF(OFFSET('Sanitation Data'!$F$32,0,10*ROW('Sanitation Data'!F11))="","",OFFSET('Sanitation Data'!$F$32,0,10*ROW('Sanitation Data'!F11)))</f>
        <v/>
      </c>
      <c r="CZ17" s="286" t="str">
        <f ca="true">+IF(OFFSET('Sanitation Data'!$G$28,0,10*ROW('Sanitation Data'!G11))="","",OFFSET('Sanitation Data'!$G$28,0,10*ROW('Sanitation Data'!G11)))</f>
        <v/>
      </c>
      <c r="DA17" s="286" t="str">
        <f ca="true">+IF(OFFSET('Sanitation Data'!$G$29,0,10*ROW('Sanitation Data'!G11))="","",OFFSET('Sanitation Data'!$G$29,0,10*ROW('Sanitation Data'!G11)))</f>
        <v>Yes</v>
      </c>
      <c r="DB17" s="286" t="str">
        <f ca="true">+IF(OFFSET('Sanitation Data'!$G$30,0,10*ROW('Sanitation Data'!G11))="","",OFFSET('Sanitation Data'!$G$30,0,10*ROW('Sanitation Data'!G11)))</f>
        <v/>
      </c>
      <c r="DC17" s="286" t="str">
        <f ca="true">+IF(OFFSET('Sanitation Data'!$G$31,0,10*ROW('Sanitation Data'!G11))="","",OFFSET('Sanitation Data'!$G$31,0,10*ROW('Sanitation Data'!G11)))</f>
        <v/>
      </c>
      <c r="DD17" s="286" t="str">
        <f ca="true">+IF(OFFSET('Sanitation Data'!$G$32,0,10*ROW('Sanitation Data'!G11))="","",OFFSET('Sanitation Data'!$G$32,0,10*ROW('Sanitation Data'!G11)))</f>
        <v/>
      </c>
      <c r="DE17" s="286" t="str">
        <f ca="true">+IF(OFFSET('Sanitation Data'!$H$28,0,10*ROW('Sanitation Data'!H11))="","",OFFSET('Sanitation Data'!$H$28,0,10*ROW('Sanitation Data'!H11)))</f>
        <v/>
      </c>
      <c r="DF17" s="286" t="str">
        <f ca="true">+IF(OFFSET('Sanitation Data'!$H$29,0,10*ROW('Sanitation Data'!H11))="","",OFFSET('Sanitation Data'!$H$29,0,10*ROW('Sanitation Data'!H11)))</f>
        <v/>
      </c>
      <c r="DG17" s="286" t="str">
        <f ca="true">+IF(OFFSET('Sanitation Data'!$H$30,0,10*ROW('Sanitation Data'!H11))="","",OFFSET('Sanitation Data'!$H$30,0,10*ROW('Sanitation Data'!H11)))</f>
        <v/>
      </c>
      <c r="DH17" s="286" t="str">
        <f ca="true">+IF(OFFSET('Sanitation Data'!$H$31,0,10*ROW('Sanitation Data'!H11))="","",OFFSET('Sanitation Data'!$H$31,0,10*ROW('Sanitation Data'!H11)))</f>
        <v/>
      </c>
      <c r="DI17" s="286" t="str">
        <f ca="true">+IF(OFFSET('Sanitation Data'!$H$32,0,10*ROW('Sanitation Data'!H11))="","",OFFSET('Sanitation Data'!$H$32,0,10*ROW('Sanitation Data'!H11)))</f>
        <v/>
      </c>
      <c r="DJ17" s="286" t="str">
        <f ca="true">+IF(OFFSET('Sanitation Data'!$I$28,0,10*ROW('Sanitation Data'!I11))="","",OFFSET('Sanitation Data'!$I$28,0,10*ROW('Sanitation Data'!I11)))</f>
        <v/>
      </c>
      <c r="DK17" s="286" t="str">
        <f ca="true">+IF(OFFSET('Sanitation Data'!$I$29,0,10*ROW('Sanitation Data'!I11))="","",OFFSET('Sanitation Data'!$I$29,0,10*ROW('Sanitation Data'!I11)))</f>
        <v/>
      </c>
      <c r="DL17" s="286" t="str">
        <f ca="true">+IF(OFFSET('Sanitation Data'!$I$30,0,10*ROW('Sanitation Data'!I11))="","",OFFSET('Sanitation Data'!$I$30,0,10*ROW('Sanitation Data'!I11)))</f>
        <v/>
      </c>
      <c r="DM17" s="286" t="str">
        <f ca="true">+IF(OFFSET('Sanitation Data'!$I$31,0,10*ROW('Sanitation Data'!I11))="","",OFFSET('Sanitation Data'!$I$31,0,10*ROW('Sanitation Data'!I11)))</f>
        <v/>
      </c>
      <c r="DN17" s="286" t="str">
        <f ca="true">+IF(OFFSET('Sanitation Data'!$I$32,0,10*ROW('Sanitation Data'!I11))="","",OFFSET('Sanitation Data'!$I$32,0,10*ROW('Sanitation Data'!I11)))</f>
        <v/>
      </c>
      <c r="DO17" s="286" t="str">
        <f ca="true">+IF(OFFSET('Hygiene Data'!$D$11,0,10*ROW('Hygiene Data'!D11))="","",OFFSET('Hygiene Data'!$D$11,0,10*ROW('Hygiene Data'!D11)))</f>
        <v/>
      </c>
      <c r="DP17" s="286" t="str">
        <f ca="true">+IF(OFFSET('Hygiene Data'!$D$12,0,10*ROW('Hygiene Data'!D11))="","",OFFSET('Hygiene Data'!$D$12,0,10*ROW('Hygiene Data'!D11)))</f>
        <v/>
      </c>
      <c r="DQ17" s="286" t="str">
        <f ca="true">+IF(OFFSET('Hygiene Data'!$D$13,0,10*ROW('Hygiene Data'!D11))="","",OFFSET('Hygiene Data'!$D$13,0,10*ROW('Hygiene Data'!D11)))</f>
        <v/>
      </c>
      <c r="DR17" s="286" t="str">
        <f ca="true">+IF(OFFSET('Hygiene Data'!$E$11,0,10*ROW('Hygiene Data'!E11))="","",OFFSET('Hygiene Data'!$E$11,0,10*ROW('Hygiene Data'!E11)))</f>
        <v/>
      </c>
      <c r="DS17" s="286" t="str">
        <f ca="true">+IF(OFFSET('Hygiene Data'!$E$12,0,10*ROW('Hygiene Data'!E11))="","",OFFSET('Hygiene Data'!$E$12,0,10*ROW('Hygiene Data'!E11)))</f>
        <v/>
      </c>
      <c r="DT17" s="286" t="str">
        <f ca="true">+IF(OFFSET('Hygiene Data'!$E$13,0,10*ROW('Hygiene Data'!E11))="","",OFFSET('Hygiene Data'!$E$13,0,10*ROW('Hygiene Data'!E11)))</f>
        <v/>
      </c>
      <c r="DU17" s="286" t="str">
        <f ca="true">+IF(OFFSET('Hygiene Data'!$F$11,0,10*ROW('Hygiene Data'!F11))="","",OFFSET('Hygiene Data'!$F$11,0,10*ROW('Hygiene Data'!F11)))</f>
        <v/>
      </c>
      <c r="DV17" s="286" t="str">
        <f ca="true">+IF(OFFSET('Hygiene Data'!$F$12,0,10*ROW('Hygiene Data'!F11))="","",OFFSET('Hygiene Data'!$F$12,0,10*ROW('Hygiene Data'!F11)))</f>
        <v/>
      </c>
      <c r="DW17" s="286" t="str">
        <f ca="true">+IF(OFFSET('Hygiene Data'!$F$13,0,10*ROW('Hygiene Data'!F11))="","",OFFSET('Hygiene Data'!$F$13,0,10*ROW('Hygiene Data'!F11)))</f>
        <v/>
      </c>
      <c r="DX17" s="286" t="str">
        <f ca="true">+IF(OFFSET('Hygiene Data'!$G$11,0,10*ROW('Hygiene Data'!G11))="","",OFFSET('Hygiene Data'!$G$11,0,10*ROW('Hygiene Data'!G11)))</f>
        <v/>
      </c>
      <c r="DY17" s="286" t="str">
        <f ca="true">+IF(OFFSET('Hygiene Data'!$G$12,0,10*ROW('Hygiene Data'!G11))="","",OFFSET('Hygiene Data'!$G$12,0,10*ROW('Hygiene Data'!G11)))</f>
        <v/>
      </c>
      <c r="DZ17" s="286" t="str">
        <f ca="true">+IF(OFFSET('Hygiene Data'!$G$13,0,10*ROW('Hygiene Data'!G11))="","",OFFSET('Hygiene Data'!$G$13,0,10*ROW('Hygiene Data'!G11)))</f>
        <v/>
      </c>
      <c r="EA17" s="286" t="str">
        <f ca="true">+IF(OFFSET('Hygiene Data'!$H$11,0,10*ROW('Hygiene Data'!H11))="","",OFFSET('Hygiene Data'!$H$11,0,10*ROW('Hygiene Data'!H11)))</f>
        <v/>
      </c>
      <c r="EB17" s="286" t="str">
        <f ca="true">+IF(OFFSET('Hygiene Data'!$H$12,0,10*ROW('Hygiene Data'!H11))="","",OFFSET('Hygiene Data'!$H$12,0,10*ROW('Hygiene Data'!H11)))</f>
        <v/>
      </c>
      <c r="EC17" s="286" t="str">
        <f ca="true">+IF(OFFSET('Hygiene Data'!$H$13,0,10*ROW('Hygiene Data'!H11))="","",OFFSET('Hygiene Data'!$H$13,0,10*ROW('Hygiene Data'!H11)))</f>
        <v/>
      </c>
      <c r="ED17" s="286" t="str">
        <f ca="true">+IF(OFFSET('Hygiene Data'!$I$11,0,10*ROW('Hygiene Data'!I11))="","",OFFSET('Hygiene Data'!$I$11,0,10*ROW('Hygiene Data'!I11)))</f>
        <v/>
      </c>
      <c r="EE17" s="286" t="str">
        <f ca="true">+IF(OFFSET('Hygiene Data'!$I$12,0,10*ROW('Hygiene Data'!I11))="","",OFFSET('Hygiene Data'!$I$12,0,10*ROW('Hygiene Data'!I11)))</f>
        <v/>
      </c>
      <c r="EF17" s="286"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RUS_2016_PWH</v>
      </c>
      <c r="B18" s="35" t="str">
        <f ca="true">+IF(OFFSET('Water Data'!$C$2,0,10*ROW('Water Data'!F12))="","",OFFSET('Water Data'!$C$2,0,10*ROW('Water Data'!F12)))</f>
        <v>Other</v>
      </c>
      <c r="C18" s="342">
        <f t="shared" ca="true" si="0"/>
        <v>2016</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98.1</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98.45</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95.7</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96.8</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6"/>
      <c r="BS18" s="286" t="str">
        <f ca="true">+IF(OFFSET('Water Data'!$D$27,0,10*ROW('Water Data'!D12))="","",OFFSET('Water Data'!$D$27,0,10*ROW('Water Data'!D12)))</f>
        <v/>
      </c>
      <c r="BT18" s="286" t="str">
        <f ca="true">+IF(OFFSET('Water Data'!$D$28,0,10*ROW('Water Data'!D12))="","",OFFSET('Water Data'!$D$28,0,10*ROW('Water Data'!D12)))</f>
        <v>Yes</v>
      </c>
      <c r="BU18" s="286" t="str">
        <f ca="true">+IF(OFFSET('Water Data'!$D$29,0,10*ROW('Water Data'!D12))="","",OFFSET('Water Data'!$D$29,0,10*ROW('Water Data'!D12)))</f>
        <v/>
      </c>
      <c r="BV18" s="286" t="str">
        <f ca="true">+IF(OFFSET('Water Data'!$E$27,0,10*ROW('Water Data'!E12))="","",OFFSET('Water Data'!$E$27,0,10*ROW('Water Data'!E12)))</f>
        <v/>
      </c>
      <c r="BW18" s="286" t="str">
        <f ca="true">+IF(OFFSET('Water Data'!$E$28,0,10*ROW('Water Data'!E12))="","",OFFSET('Water Data'!$E$28,0,10*ROW('Water Data'!E12)))</f>
        <v/>
      </c>
      <c r="BX18" s="286" t="str">
        <f ca="true">+IF(OFFSET('Water Data'!$E$29,0,10*ROW('Water Data'!E12))="","",OFFSET('Water Data'!$E$29,0,10*ROW('Water Data'!E12)))</f>
        <v/>
      </c>
      <c r="BY18" s="286" t="str">
        <f ca="true">+IF(OFFSET('Water Data'!$F$27,0,10*ROW('Water Data'!F12))="","",OFFSET('Water Data'!$F$27,0,10*ROW('Water Data'!F12)))</f>
        <v/>
      </c>
      <c r="BZ18" s="286" t="str">
        <f ca="true">+IF(OFFSET('Water Data'!$F$28,0,10*ROW('Water Data'!F12))="","",OFFSET('Water Data'!$F$28,0,10*ROW('Water Data'!F12)))</f>
        <v/>
      </c>
      <c r="CA18" s="286" t="str">
        <f ca="true">+IF(OFFSET('Water Data'!$F$29,0,10*ROW('Water Data'!F12))="","",OFFSET('Water Data'!$F$29,0,10*ROW('Water Data'!F12)))</f>
        <v/>
      </c>
      <c r="CB18" s="286" t="str">
        <f ca="true">+IF(OFFSET('Water Data'!$G$27,0,10*ROW('Water Data'!G12))="","",OFFSET('Water Data'!$G$27,0,10*ROW('Water Data'!G12)))</f>
        <v/>
      </c>
      <c r="CC18" s="286" t="str">
        <f ca="true">+IF(OFFSET('Water Data'!$G$28,0,10*ROW('Water Data'!G12))="","",OFFSET('Water Data'!$G$28,0,10*ROW('Water Data'!G12)))</f>
        <v>Yes</v>
      </c>
      <c r="CD18" s="286" t="str">
        <f ca="true">+IF(OFFSET('Water Data'!$G$29,0,10*ROW('Water Data'!G12))="","",OFFSET('Water Data'!$G$29,0,10*ROW('Water Data'!G12)))</f>
        <v/>
      </c>
      <c r="CE18" s="286" t="str">
        <f ca="true">+IF(OFFSET('Water Data'!$H$27,0,10*ROW('Water Data'!H12))="","",OFFSET('Water Data'!$H$27,0,10*ROW('Water Data'!H12)))</f>
        <v/>
      </c>
      <c r="CF18" s="286" t="str">
        <f ca="true">+IF(OFFSET('Water Data'!$H$28,0,10*ROW('Water Data'!H12))="","",OFFSET('Water Data'!$H$28,0,10*ROW('Water Data'!H12)))</f>
        <v/>
      </c>
      <c r="CG18" s="286" t="str">
        <f ca="true">+IF(OFFSET('Water Data'!$H$29,0,10*ROW('Water Data'!H12))="","",OFFSET('Water Data'!$H$29,0,10*ROW('Water Data'!H12)))</f>
        <v/>
      </c>
      <c r="CH18" s="286" t="str">
        <f ca="true">+IF(OFFSET('Water Data'!$I$27,0,10*ROW('Water Data'!I12))="","",OFFSET('Water Data'!$I$27,0,10*ROW('Water Data'!I12)))</f>
        <v/>
      </c>
      <c r="CI18" s="286" t="str">
        <f ca="true">+IF(OFFSET('Water Data'!$I$28,0,10*ROW('Water Data'!I12))="","",OFFSET('Water Data'!$I$28,0,10*ROW('Water Data'!I12)))</f>
        <v/>
      </c>
      <c r="CJ18" s="286" t="str">
        <f ca="true">+IF(OFFSET('Water Data'!$I$29,0,10*ROW('Water Data'!I12))="","",OFFSET('Water Data'!$I$29,0,10*ROW('Water Data'!I12)))</f>
        <v/>
      </c>
      <c r="CK18" s="286" t="str">
        <f ca="true">+IF(OFFSET('Sanitation Data'!$D$28,0,10*ROW('Sanitation Data'!D12))="","",OFFSET('Sanitation Data'!$D$28,0,10*ROW('Sanitation Data'!D12)))</f>
        <v>Yes</v>
      </c>
      <c r="CL18" s="286" t="str">
        <f ca="true">+IF(OFFSET('Sanitation Data'!$D$29,0,10*ROW('Sanitation Data'!D12))="","",OFFSET('Sanitation Data'!$D$29,0,10*ROW('Sanitation Data'!D12)))</f>
        <v/>
      </c>
      <c r="CM18" s="286" t="str">
        <f ca="true">+IF(OFFSET('Sanitation Data'!$D$30,0,10*ROW('Sanitation Data'!D12))="","",OFFSET('Sanitation Data'!$D$30,0,10*ROW('Sanitation Data'!D12)))</f>
        <v/>
      </c>
      <c r="CN18" s="286" t="str">
        <f ca="true">+IF(OFFSET('Sanitation Data'!$D$31,0,10*ROW('Sanitation Data'!D12))="","",OFFSET('Sanitation Data'!$D$31,0,10*ROW('Sanitation Data'!D12)))</f>
        <v/>
      </c>
      <c r="CO18" s="286" t="str">
        <f ca="true">+IF(OFFSET('Sanitation Data'!$D$32,0,10*ROW('Sanitation Data'!D12))="","",OFFSET('Sanitation Data'!$D$32,0,10*ROW('Sanitation Data'!D12)))</f>
        <v/>
      </c>
      <c r="CP18" s="286" t="str">
        <f ca="true">+IF(OFFSET('Sanitation Data'!$E$28,0,10*ROW('Sanitation Data'!E12))="","",OFFSET('Sanitation Data'!$E$28,0,10*ROW('Sanitation Data'!E12)))</f>
        <v/>
      </c>
      <c r="CQ18" s="286" t="str">
        <f ca="true">+IF(OFFSET('Sanitation Data'!$E$29,0,10*ROW('Sanitation Data'!E12))="","",OFFSET('Sanitation Data'!$E$29,0,10*ROW('Sanitation Data'!E12)))</f>
        <v/>
      </c>
      <c r="CR18" s="286" t="str">
        <f ca="true">+IF(OFFSET('Sanitation Data'!$E$30,0,10*ROW('Sanitation Data'!E12))="","",OFFSET('Sanitation Data'!$E$30,0,10*ROW('Sanitation Data'!E12)))</f>
        <v/>
      </c>
      <c r="CS18" s="286" t="str">
        <f ca="true">+IF(OFFSET('Sanitation Data'!$E$31,0,10*ROW('Sanitation Data'!E12))="","",OFFSET('Sanitation Data'!$E$31,0,10*ROW('Sanitation Data'!E12)))</f>
        <v/>
      </c>
      <c r="CT18" s="286" t="str">
        <f ca="true">+IF(OFFSET('Sanitation Data'!$E$32,0,10*ROW('Sanitation Data'!E12))="","",OFFSET('Sanitation Data'!$E$32,0,10*ROW('Sanitation Data'!E12)))</f>
        <v/>
      </c>
      <c r="CU18" s="286" t="str">
        <f ca="true">+IF(OFFSET('Sanitation Data'!$F$28,0,10*ROW('Sanitation Data'!F12))="","",OFFSET('Sanitation Data'!$F$28,0,10*ROW('Sanitation Data'!F12)))</f>
        <v/>
      </c>
      <c r="CV18" s="286" t="str">
        <f ca="true">+IF(OFFSET('Sanitation Data'!$F$29,0,10*ROW('Sanitation Data'!F12))="","",OFFSET('Sanitation Data'!$F$29,0,10*ROW('Sanitation Data'!F12)))</f>
        <v/>
      </c>
      <c r="CW18" s="286" t="str">
        <f ca="true">+IF(OFFSET('Sanitation Data'!$F$30,0,10*ROW('Sanitation Data'!F12))="","",OFFSET('Sanitation Data'!$F$30,0,10*ROW('Sanitation Data'!F12)))</f>
        <v/>
      </c>
      <c r="CX18" s="286" t="str">
        <f ca="true">+IF(OFFSET('Sanitation Data'!$F$31,0,10*ROW('Sanitation Data'!F12))="","",OFFSET('Sanitation Data'!$F$31,0,10*ROW('Sanitation Data'!F12)))</f>
        <v/>
      </c>
      <c r="CY18" s="286" t="str">
        <f ca="true">+IF(OFFSET('Sanitation Data'!$F$32,0,10*ROW('Sanitation Data'!F12))="","",OFFSET('Sanitation Data'!$F$32,0,10*ROW('Sanitation Data'!F12)))</f>
        <v/>
      </c>
      <c r="CZ18" s="286" t="str">
        <f ca="true">+IF(OFFSET('Sanitation Data'!$G$28,0,10*ROW('Sanitation Data'!G12))="","",OFFSET('Sanitation Data'!$G$28,0,10*ROW('Sanitation Data'!G12)))</f>
        <v>Yes</v>
      </c>
      <c r="DA18" s="286" t="str">
        <f ca="true">+IF(OFFSET('Sanitation Data'!$G$29,0,10*ROW('Sanitation Data'!G12))="","",OFFSET('Sanitation Data'!$G$29,0,10*ROW('Sanitation Data'!G12)))</f>
        <v/>
      </c>
      <c r="DB18" s="286" t="str">
        <f ca="true">+IF(OFFSET('Sanitation Data'!$G$30,0,10*ROW('Sanitation Data'!G12))="","",OFFSET('Sanitation Data'!$G$30,0,10*ROW('Sanitation Data'!G12)))</f>
        <v/>
      </c>
      <c r="DC18" s="286" t="str">
        <f ca="true">+IF(OFFSET('Sanitation Data'!$G$31,0,10*ROW('Sanitation Data'!G12))="","",OFFSET('Sanitation Data'!$G$31,0,10*ROW('Sanitation Data'!G12)))</f>
        <v/>
      </c>
      <c r="DD18" s="286" t="str">
        <f ca="true">+IF(OFFSET('Sanitation Data'!$G$32,0,10*ROW('Sanitation Data'!G12))="","",OFFSET('Sanitation Data'!$G$32,0,10*ROW('Sanitation Data'!G12)))</f>
        <v/>
      </c>
      <c r="DE18" s="286" t="str">
        <f ca="true">+IF(OFFSET('Sanitation Data'!$H$28,0,10*ROW('Sanitation Data'!H12))="","",OFFSET('Sanitation Data'!$H$28,0,10*ROW('Sanitation Data'!H12)))</f>
        <v/>
      </c>
      <c r="DF18" s="286" t="str">
        <f ca="true">+IF(OFFSET('Sanitation Data'!$H$29,0,10*ROW('Sanitation Data'!H12))="","",OFFSET('Sanitation Data'!$H$29,0,10*ROW('Sanitation Data'!H12)))</f>
        <v/>
      </c>
      <c r="DG18" s="286" t="str">
        <f ca="true">+IF(OFFSET('Sanitation Data'!$H$30,0,10*ROW('Sanitation Data'!H12))="","",OFFSET('Sanitation Data'!$H$30,0,10*ROW('Sanitation Data'!H12)))</f>
        <v/>
      </c>
      <c r="DH18" s="286" t="str">
        <f ca="true">+IF(OFFSET('Sanitation Data'!$H$31,0,10*ROW('Sanitation Data'!H12))="","",OFFSET('Sanitation Data'!$H$31,0,10*ROW('Sanitation Data'!H12)))</f>
        <v/>
      </c>
      <c r="DI18" s="286" t="str">
        <f ca="true">+IF(OFFSET('Sanitation Data'!$H$32,0,10*ROW('Sanitation Data'!H12))="","",OFFSET('Sanitation Data'!$H$32,0,10*ROW('Sanitation Data'!H12)))</f>
        <v/>
      </c>
      <c r="DJ18" s="286" t="str">
        <f ca="true">+IF(OFFSET('Sanitation Data'!$I$28,0,10*ROW('Sanitation Data'!I12))="","",OFFSET('Sanitation Data'!$I$28,0,10*ROW('Sanitation Data'!I12)))</f>
        <v/>
      </c>
      <c r="DK18" s="286" t="str">
        <f ca="true">+IF(OFFSET('Sanitation Data'!$I$29,0,10*ROW('Sanitation Data'!I12))="","",OFFSET('Sanitation Data'!$I$29,0,10*ROW('Sanitation Data'!I12)))</f>
        <v/>
      </c>
      <c r="DL18" s="286" t="str">
        <f ca="true">+IF(OFFSET('Sanitation Data'!$I$30,0,10*ROW('Sanitation Data'!I12))="","",OFFSET('Sanitation Data'!$I$30,0,10*ROW('Sanitation Data'!I12)))</f>
        <v/>
      </c>
      <c r="DM18" s="286" t="str">
        <f ca="true">+IF(OFFSET('Sanitation Data'!$I$31,0,10*ROW('Sanitation Data'!I12))="","",OFFSET('Sanitation Data'!$I$31,0,10*ROW('Sanitation Data'!I12)))</f>
        <v/>
      </c>
      <c r="DN18" s="286" t="str">
        <f ca="true">+IF(OFFSET('Sanitation Data'!$I$32,0,10*ROW('Sanitation Data'!I12))="","",OFFSET('Sanitation Data'!$I$32,0,10*ROW('Sanitation Data'!I12)))</f>
        <v/>
      </c>
      <c r="DO18" s="286" t="str">
        <f ca="true">+IF(OFFSET('Hygiene Data'!$D$11,0,10*ROW('Hygiene Data'!D12))="","",OFFSET('Hygiene Data'!$D$11,0,10*ROW('Hygiene Data'!D12)))</f>
        <v/>
      </c>
      <c r="DP18" s="286" t="str">
        <f ca="true">+IF(OFFSET('Hygiene Data'!$D$12,0,10*ROW('Hygiene Data'!D12))="","",OFFSET('Hygiene Data'!$D$12,0,10*ROW('Hygiene Data'!D12)))</f>
        <v/>
      </c>
      <c r="DQ18" s="286" t="str">
        <f ca="true">+IF(OFFSET('Hygiene Data'!$D$13,0,10*ROW('Hygiene Data'!D12))="","",OFFSET('Hygiene Data'!$D$13,0,10*ROW('Hygiene Data'!D12)))</f>
        <v/>
      </c>
      <c r="DR18" s="286" t="str">
        <f ca="true">+IF(OFFSET('Hygiene Data'!$E$11,0,10*ROW('Hygiene Data'!E12))="","",OFFSET('Hygiene Data'!$E$11,0,10*ROW('Hygiene Data'!E12)))</f>
        <v/>
      </c>
      <c r="DS18" s="286" t="str">
        <f ca="true">+IF(OFFSET('Hygiene Data'!$E$12,0,10*ROW('Hygiene Data'!E12))="","",OFFSET('Hygiene Data'!$E$12,0,10*ROW('Hygiene Data'!E12)))</f>
        <v/>
      </c>
      <c r="DT18" s="286" t="str">
        <f ca="true">+IF(OFFSET('Hygiene Data'!$E$13,0,10*ROW('Hygiene Data'!E12))="","",OFFSET('Hygiene Data'!$E$13,0,10*ROW('Hygiene Data'!E12)))</f>
        <v/>
      </c>
      <c r="DU18" s="286" t="str">
        <f ca="true">+IF(OFFSET('Hygiene Data'!$F$11,0,10*ROW('Hygiene Data'!F12))="","",OFFSET('Hygiene Data'!$F$11,0,10*ROW('Hygiene Data'!F12)))</f>
        <v/>
      </c>
      <c r="DV18" s="286" t="str">
        <f ca="true">+IF(OFFSET('Hygiene Data'!$F$12,0,10*ROW('Hygiene Data'!F12))="","",OFFSET('Hygiene Data'!$F$12,0,10*ROW('Hygiene Data'!F12)))</f>
        <v/>
      </c>
      <c r="DW18" s="286" t="str">
        <f ca="true">+IF(OFFSET('Hygiene Data'!$F$13,0,10*ROW('Hygiene Data'!F12))="","",OFFSET('Hygiene Data'!$F$13,0,10*ROW('Hygiene Data'!F12)))</f>
        <v/>
      </c>
      <c r="DX18" s="286" t="str">
        <f ca="true">+IF(OFFSET('Hygiene Data'!$G$11,0,10*ROW('Hygiene Data'!G12))="","",OFFSET('Hygiene Data'!$G$11,0,10*ROW('Hygiene Data'!G12)))</f>
        <v/>
      </c>
      <c r="DY18" s="286" t="str">
        <f ca="true">+IF(OFFSET('Hygiene Data'!$G$12,0,10*ROW('Hygiene Data'!G12))="","",OFFSET('Hygiene Data'!$G$12,0,10*ROW('Hygiene Data'!G12)))</f>
        <v/>
      </c>
      <c r="DZ18" s="286" t="str">
        <f ca="true">+IF(OFFSET('Hygiene Data'!$G$13,0,10*ROW('Hygiene Data'!G12))="","",OFFSET('Hygiene Data'!$G$13,0,10*ROW('Hygiene Data'!G12)))</f>
        <v/>
      </c>
      <c r="EA18" s="286" t="str">
        <f ca="true">+IF(OFFSET('Hygiene Data'!$H$11,0,10*ROW('Hygiene Data'!H12))="","",OFFSET('Hygiene Data'!$H$11,0,10*ROW('Hygiene Data'!H12)))</f>
        <v/>
      </c>
      <c r="EB18" s="286" t="str">
        <f ca="true">+IF(OFFSET('Hygiene Data'!$H$12,0,10*ROW('Hygiene Data'!H12))="","",OFFSET('Hygiene Data'!$H$12,0,10*ROW('Hygiene Data'!H12)))</f>
        <v/>
      </c>
      <c r="EC18" s="286" t="str">
        <f ca="true">+IF(OFFSET('Hygiene Data'!$H$13,0,10*ROW('Hygiene Data'!H12))="","",OFFSET('Hygiene Data'!$H$13,0,10*ROW('Hygiene Data'!H12)))</f>
        <v/>
      </c>
      <c r="ED18" s="286" t="str">
        <f ca="true">+IF(OFFSET('Hygiene Data'!$I$11,0,10*ROW('Hygiene Data'!I12))="","",OFFSET('Hygiene Data'!$I$11,0,10*ROW('Hygiene Data'!I12)))</f>
        <v/>
      </c>
      <c r="EE18" s="286" t="str">
        <f ca="true">+IF(OFFSET('Hygiene Data'!$I$12,0,10*ROW('Hygiene Data'!I12))="","",OFFSET('Hygiene Data'!$I$12,0,10*ROW('Hygiene Data'!I12)))</f>
        <v/>
      </c>
      <c r="EF18" s="286"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RUS_2017_PWH</v>
      </c>
      <c r="B19" s="35" t="str">
        <f ca="true">+IF(OFFSET('Water Data'!$C$2,0,10*ROW('Water Data'!F13))="","",OFFSET('Water Data'!$C$2,0,10*ROW('Water Data'!F13)))</f>
        <v>Other</v>
      </c>
      <c r="C19" s="342">
        <f t="shared" ca="true" si="0"/>
        <v>2017</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78.150000000000006</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98.5</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96.2</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97</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6"/>
      <c r="BS19" s="286" t="str">
        <f ca="true">+IF(OFFSET('Water Data'!$D$27,0,10*ROW('Water Data'!D13))="","",OFFSET('Water Data'!$D$27,0,10*ROW('Water Data'!D13)))</f>
        <v/>
      </c>
      <c r="BT19" s="286" t="str">
        <f ca="true">+IF(OFFSET('Water Data'!$D$28,0,10*ROW('Water Data'!D13))="","",OFFSET('Water Data'!$D$28,0,10*ROW('Water Data'!D13)))</f>
        <v>Yes</v>
      </c>
      <c r="BU19" s="286" t="str">
        <f ca="true">+IF(OFFSET('Water Data'!$D$29,0,10*ROW('Water Data'!D13))="","",OFFSET('Water Data'!$D$29,0,10*ROW('Water Data'!D13)))</f>
        <v/>
      </c>
      <c r="BV19" s="286" t="str">
        <f ca="true">+IF(OFFSET('Water Data'!$E$27,0,10*ROW('Water Data'!E13))="","",OFFSET('Water Data'!$E$27,0,10*ROW('Water Data'!E13)))</f>
        <v/>
      </c>
      <c r="BW19" s="286" t="str">
        <f ca="true">+IF(OFFSET('Water Data'!$E$28,0,10*ROW('Water Data'!E13))="","",OFFSET('Water Data'!$E$28,0,10*ROW('Water Data'!E13)))</f>
        <v/>
      </c>
      <c r="BX19" s="286" t="str">
        <f ca="true">+IF(OFFSET('Water Data'!$E$29,0,10*ROW('Water Data'!E13))="","",OFFSET('Water Data'!$E$29,0,10*ROW('Water Data'!E13)))</f>
        <v/>
      </c>
      <c r="BY19" s="286" t="str">
        <f ca="true">+IF(OFFSET('Water Data'!$F$27,0,10*ROW('Water Data'!F13))="","",OFFSET('Water Data'!$F$27,0,10*ROW('Water Data'!F13)))</f>
        <v/>
      </c>
      <c r="BZ19" s="286" t="str">
        <f ca="true">+IF(OFFSET('Water Data'!$F$28,0,10*ROW('Water Data'!F13))="","",OFFSET('Water Data'!$F$28,0,10*ROW('Water Data'!F13)))</f>
        <v/>
      </c>
      <c r="CA19" s="286" t="str">
        <f ca="true">+IF(OFFSET('Water Data'!$F$29,0,10*ROW('Water Data'!F13))="","",OFFSET('Water Data'!$F$29,0,10*ROW('Water Data'!F13)))</f>
        <v/>
      </c>
      <c r="CB19" s="286" t="str">
        <f ca="true">+IF(OFFSET('Water Data'!$G$27,0,10*ROW('Water Data'!G13))="","",OFFSET('Water Data'!$G$27,0,10*ROW('Water Data'!G13)))</f>
        <v/>
      </c>
      <c r="CC19" s="286" t="str">
        <f ca="true">+IF(OFFSET('Water Data'!$G$28,0,10*ROW('Water Data'!G13))="","",OFFSET('Water Data'!$G$28,0,10*ROW('Water Data'!G13)))</f>
        <v>Yes</v>
      </c>
      <c r="CD19" s="286" t="str">
        <f ca="true">+IF(OFFSET('Water Data'!$G$29,0,10*ROW('Water Data'!G13))="","",OFFSET('Water Data'!$G$29,0,10*ROW('Water Data'!G13)))</f>
        <v/>
      </c>
      <c r="CE19" s="286" t="str">
        <f ca="true">+IF(OFFSET('Water Data'!$H$27,0,10*ROW('Water Data'!H13))="","",OFFSET('Water Data'!$H$27,0,10*ROW('Water Data'!H13)))</f>
        <v/>
      </c>
      <c r="CF19" s="286" t="str">
        <f ca="true">+IF(OFFSET('Water Data'!$H$28,0,10*ROW('Water Data'!H13))="","",OFFSET('Water Data'!$H$28,0,10*ROW('Water Data'!H13)))</f>
        <v/>
      </c>
      <c r="CG19" s="286" t="str">
        <f ca="true">+IF(OFFSET('Water Data'!$H$29,0,10*ROW('Water Data'!H13))="","",OFFSET('Water Data'!$H$29,0,10*ROW('Water Data'!H13)))</f>
        <v/>
      </c>
      <c r="CH19" s="286" t="str">
        <f ca="true">+IF(OFFSET('Water Data'!$I$27,0,10*ROW('Water Data'!I13))="","",OFFSET('Water Data'!$I$27,0,10*ROW('Water Data'!I13)))</f>
        <v/>
      </c>
      <c r="CI19" s="286" t="str">
        <f ca="true">+IF(OFFSET('Water Data'!$I$28,0,10*ROW('Water Data'!I13))="","",OFFSET('Water Data'!$I$28,0,10*ROW('Water Data'!I13)))</f>
        <v/>
      </c>
      <c r="CJ19" s="286" t="str">
        <f ca="true">+IF(OFFSET('Water Data'!$I$29,0,10*ROW('Water Data'!I13))="","",OFFSET('Water Data'!$I$29,0,10*ROW('Water Data'!I13)))</f>
        <v/>
      </c>
      <c r="CK19" s="286" t="str">
        <f ca="true">+IF(OFFSET('Sanitation Data'!$D$28,0,10*ROW('Sanitation Data'!D13))="","",OFFSET('Sanitation Data'!$D$28,0,10*ROW('Sanitation Data'!D13)))</f>
        <v>Yes</v>
      </c>
      <c r="CL19" s="286" t="str">
        <f ca="true">+IF(OFFSET('Sanitation Data'!$D$29,0,10*ROW('Sanitation Data'!D13))="","",OFFSET('Sanitation Data'!$D$29,0,10*ROW('Sanitation Data'!D13)))</f>
        <v/>
      </c>
      <c r="CM19" s="286" t="str">
        <f ca="true">+IF(OFFSET('Sanitation Data'!$D$30,0,10*ROW('Sanitation Data'!D13))="","",OFFSET('Sanitation Data'!$D$30,0,10*ROW('Sanitation Data'!D13)))</f>
        <v/>
      </c>
      <c r="CN19" s="286" t="str">
        <f ca="true">+IF(OFFSET('Sanitation Data'!$D$31,0,10*ROW('Sanitation Data'!D13))="","",OFFSET('Sanitation Data'!$D$31,0,10*ROW('Sanitation Data'!D13)))</f>
        <v/>
      </c>
      <c r="CO19" s="286" t="str">
        <f ca="true">+IF(OFFSET('Sanitation Data'!$D$32,0,10*ROW('Sanitation Data'!D13))="","",OFFSET('Sanitation Data'!$D$32,0,10*ROW('Sanitation Data'!D13)))</f>
        <v/>
      </c>
      <c r="CP19" s="286" t="str">
        <f ca="true">+IF(OFFSET('Sanitation Data'!$E$28,0,10*ROW('Sanitation Data'!E13))="","",OFFSET('Sanitation Data'!$E$28,0,10*ROW('Sanitation Data'!E13)))</f>
        <v/>
      </c>
      <c r="CQ19" s="286" t="str">
        <f ca="true">+IF(OFFSET('Sanitation Data'!$E$29,0,10*ROW('Sanitation Data'!E13))="","",OFFSET('Sanitation Data'!$E$29,0,10*ROW('Sanitation Data'!E13)))</f>
        <v/>
      </c>
      <c r="CR19" s="286" t="str">
        <f ca="true">+IF(OFFSET('Sanitation Data'!$E$30,0,10*ROW('Sanitation Data'!E13))="","",OFFSET('Sanitation Data'!$E$30,0,10*ROW('Sanitation Data'!E13)))</f>
        <v/>
      </c>
      <c r="CS19" s="286" t="str">
        <f ca="true">+IF(OFFSET('Sanitation Data'!$E$31,0,10*ROW('Sanitation Data'!E13))="","",OFFSET('Sanitation Data'!$E$31,0,10*ROW('Sanitation Data'!E13)))</f>
        <v/>
      </c>
      <c r="CT19" s="286" t="str">
        <f ca="true">+IF(OFFSET('Sanitation Data'!$E$32,0,10*ROW('Sanitation Data'!E13))="","",OFFSET('Sanitation Data'!$E$32,0,10*ROW('Sanitation Data'!E13)))</f>
        <v/>
      </c>
      <c r="CU19" s="286" t="str">
        <f ca="true">+IF(OFFSET('Sanitation Data'!$F$28,0,10*ROW('Sanitation Data'!F13))="","",OFFSET('Sanitation Data'!$F$28,0,10*ROW('Sanitation Data'!F13)))</f>
        <v/>
      </c>
      <c r="CV19" s="286" t="str">
        <f ca="true">+IF(OFFSET('Sanitation Data'!$F$29,0,10*ROW('Sanitation Data'!F13))="","",OFFSET('Sanitation Data'!$F$29,0,10*ROW('Sanitation Data'!F13)))</f>
        <v/>
      </c>
      <c r="CW19" s="286" t="str">
        <f ca="true">+IF(OFFSET('Sanitation Data'!$F$30,0,10*ROW('Sanitation Data'!F13))="","",OFFSET('Sanitation Data'!$F$30,0,10*ROW('Sanitation Data'!F13)))</f>
        <v/>
      </c>
      <c r="CX19" s="286" t="str">
        <f ca="true">+IF(OFFSET('Sanitation Data'!$F$31,0,10*ROW('Sanitation Data'!F13))="","",OFFSET('Sanitation Data'!$F$31,0,10*ROW('Sanitation Data'!F13)))</f>
        <v/>
      </c>
      <c r="CY19" s="286" t="str">
        <f ca="true">+IF(OFFSET('Sanitation Data'!$F$32,0,10*ROW('Sanitation Data'!F13))="","",OFFSET('Sanitation Data'!$F$32,0,10*ROW('Sanitation Data'!F13)))</f>
        <v/>
      </c>
      <c r="CZ19" s="286" t="str">
        <f ca="true">+IF(OFFSET('Sanitation Data'!$G$28,0,10*ROW('Sanitation Data'!G13))="","",OFFSET('Sanitation Data'!$G$28,0,10*ROW('Sanitation Data'!G13)))</f>
        <v>Yes</v>
      </c>
      <c r="DA19" s="286" t="str">
        <f ca="true">+IF(OFFSET('Sanitation Data'!$G$29,0,10*ROW('Sanitation Data'!G13))="","",OFFSET('Sanitation Data'!$G$29,0,10*ROW('Sanitation Data'!G13)))</f>
        <v/>
      </c>
      <c r="DB19" s="286" t="str">
        <f ca="true">+IF(OFFSET('Sanitation Data'!$G$30,0,10*ROW('Sanitation Data'!G13))="","",OFFSET('Sanitation Data'!$G$30,0,10*ROW('Sanitation Data'!G13)))</f>
        <v/>
      </c>
      <c r="DC19" s="286" t="str">
        <f ca="true">+IF(OFFSET('Sanitation Data'!$G$31,0,10*ROW('Sanitation Data'!G13))="","",OFFSET('Sanitation Data'!$G$31,0,10*ROW('Sanitation Data'!G13)))</f>
        <v/>
      </c>
      <c r="DD19" s="286" t="str">
        <f ca="true">+IF(OFFSET('Sanitation Data'!$G$32,0,10*ROW('Sanitation Data'!G13))="","",OFFSET('Sanitation Data'!$G$32,0,10*ROW('Sanitation Data'!G13)))</f>
        <v/>
      </c>
      <c r="DE19" s="286" t="str">
        <f ca="true">+IF(OFFSET('Sanitation Data'!$H$28,0,10*ROW('Sanitation Data'!H13))="","",OFFSET('Sanitation Data'!$H$28,0,10*ROW('Sanitation Data'!H13)))</f>
        <v/>
      </c>
      <c r="DF19" s="286" t="str">
        <f ca="true">+IF(OFFSET('Sanitation Data'!$H$29,0,10*ROW('Sanitation Data'!H13))="","",OFFSET('Sanitation Data'!$H$29,0,10*ROW('Sanitation Data'!H13)))</f>
        <v/>
      </c>
      <c r="DG19" s="286" t="str">
        <f ca="true">+IF(OFFSET('Sanitation Data'!$H$30,0,10*ROW('Sanitation Data'!H13))="","",OFFSET('Sanitation Data'!$H$30,0,10*ROW('Sanitation Data'!H13)))</f>
        <v/>
      </c>
      <c r="DH19" s="286" t="str">
        <f ca="true">+IF(OFFSET('Sanitation Data'!$H$31,0,10*ROW('Sanitation Data'!H13))="","",OFFSET('Sanitation Data'!$H$31,0,10*ROW('Sanitation Data'!H13)))</f>
        <v/>
      </c>
      <c r="DI19" s="286" t="str">
        <f ca="true">+IF(OFFSET('Sanitation Data'!$H$32,0,10*ROW('Sanitation Data'!H13))="","",OFFSET('Sanitation Data'!$H$32,0,10*ROW('Sanitation Data'!H13)))</f>
        <v/>
      </c>
      <c r="DJ19" s="286" t="str">
        <f ca="true">+IF(OFFSET('Sanitation Data'!$I$28,0,10*ROW('Sanitation Data'!I13))="","",OFFSET('Sanitation Data'!$I$28,0,10*ROW('Sanitation Data'!I13)))</f>
        <v/>
      </c>
      <c r="DK19" s="286" t="str">
        <f ca="true">+IF(OFFSET('Sanitation Data'!$I$29,0,10*ROW('Sanitation Data'!I13))="","",OFFSET('Sanitation Data'!$I$29,0,10*ROW('Sanitation Data'!I13)))</f>
        <v/>
      </c>
      <c r="DL19" s="286" t="str">
        <f ca="true">+IF(OFFSET('Sanitation Data'!$I$30,0,10*ROW('Sanitation Data'!I13))="","",OFFSET('Sanitation Data'!$I$30,0,10*ROW('Sanitation Data'!I13)))</f>
        <v/>
      </c>
      <c r="DM19" s="286" t="str">
        <f ca="true">+IF(OFFSET('Sanitation Data'!$I$31,0,10*ROW('Sanitation Data'!I13))="","",OFFSET('Sanitation Data'!$I$31,0,10*ROW('Sanitation Data'!I13)))</f>
        <v/>
      </c>
      <c r="DN19" s="286" t="str">
        <f ca="true">+IF(OFFSET('Sanitation Data'!$I$32,0,10*ROW('Sanitation Data'!I13))="","",OFFSET('Sanitation Data'!$I$32,0,10*ROW('Sanitation Data'!I13)))</f>
        <v/>
      </c>
      <c r="DO19" s="286" t="str">
        <f ca="true">+IF(OFFSET('Hygiene Data'!$D$11,0,10*ROW('Hygiene Data'!D13))="","",OFFSET('Hygiene Data'!$D$11,0,10*ROW('Hygiene Data'!D13)))</f>
        <v/>
      </c>
      <c r="DP19" s="286" t="str">
        <f ca="true">+IF(OFFSET('Hygiene Data'!$D$12,0,10*ROW('Hygiene Data'!D13))="","",OFFSET('Hygiene Data'!$D$12,0,10*ROW('Hygiene Data'!D13)))</f>
        <v/>
      </c>
      <c r="DQ19" s="286" t="str">
        <f ca="true">+IF(OFFSET('Hygiene Data'!$D$13,0,10*ROW('Hygiene Data'!D13))="","",OFFSET('Hygiene Data'!$D$13,0,10*ROW('Hygiene Data'!D13)))</f>
        <v/>
      </c>
      <c r="DR19" s="286" t="str">
        <f ca="true">+IF(OFFSET('Hygiene Data'!$E$11,0,10*ROW('Hygiene Data'!E13))="","",OFFSET('Hygiene Data'!$E$11,0,10*ROW('Hygiene Data'!E13)))</f>
        <v/>
      </c>
      <c r="DS19" s="286" t="str">
        <f ca="true">+IF(OFFSET('Hygiene Data'!$E$12,0,10*ROW('Hygiene Data'!E13))="","",OFFSET('Hygiene Data'!$E$12,0,10*ROW('Hygiene Data'!E13)))</f>
        <v/>
      </c>
      <c r="DT19" s="286" t="str">
        <f ca="true">+IF(OFFSET('Hygiene Data'!$E$13,0,10*ROW('Hygiene Data'!E13))="","",OFFSET('Hygiene Data'!$E$13,0,10*ROW('Hygiene Data'!E13)))</f>
        <v/>
      </c>
      <c r="DU19" s="286" t="str">
        <f ca="true">+IF(OFFSET('Hygiene Data'!$F$11,0,10*ROW('Hygiene Data'!F13))="","",OFFSET('Hygiene Data'!$F$11,0,10*ROW('Hygiene Data'!F13)))</f>
        <v/>
      </c>
      <c r="DV19" s="286" t="str">
        <f ca="true">+IF(OFFSET('Hygiene Data'!$F$12,0,10*ROW('Hygiene Data'!F13))="","",OFFSET('Hygiene Data'!$F$12,0,10*ROW('Hygiene Data'!F13)))</f>
        <v/>
      </c>
      <c r="DW19" s="286" t="str">
        <f ca="true">+IF(OFFSET('Hygiene Data'!$F$13,0,10*ROW('Hygiene Data'!F13))="","",OFFSET('Hygiene Data'!$F$13,0,10*ROW('Hygiene Data'!F13)))</f>
        <v/>
      </c>
      <c r="DX19" s="286" t="str">
        <f ca="true">+IF(OFFSET('Hygiene Data'!$G$11,0,10*ROW('Hygiene Data'!G13))="","",OFFSET('Hygiene Data'!$G$11,0,10*ROW('Hygiene Data'!G13)))</f>
        <v/>
      </c>
      <c r="DY19" s="286" t="str">
        <f ca="true">+IF(OFFSET('Hygiene Data'!$G$12,0,10*ROW('Hygiene Data'!G13))="","",OFFSET('Hygiene Data'!$G$12,0,10*ROW('Hygiene Data'!G13)))</f>
        <v/>
      </c>
      <c r="DZ19" s="286" t="str">
        <f ca="true">+IF(OFFSET('Hygiene Data'!$G$13,0,10*ROW('Hygiene Data'!G13))="","",OFFSET('Hygiene Data'!$G$13,0,10*ROW('Hygiene Data'!G13)))</f>
        <v/>
      </c>
      <c r="EA19" s="286" t="str">
        <f ca="true">+IF(OFFSET('Hygiene Data'!$H$11,0,10*ROW('Hygiene Data'!H13))="","",OFFSET('Hygiene Data'!$H$11,0,10*ROW('Hygiene Data'!H13)))</f>
        <v/>
      </c>
      <c r="EB19" s="286" t="str">
        <f ca="true">+IF(OFFSET('Hygiene Data'!$H$12,0,10*ROW('Hygiene Data'!H13))="","",OFFSET('Hygiene Data'!$H$12,0,10*ROW('Hygiene Data'!H13)))</f>
        <v/>
      </c>
      <c r="EC19" s="286" t="str">
        <f ca="true">+IF(OFFSET('Hygiene Data'!$H$13,0,10*ROW('Hygiene Data'!H13))="","",OFFSET('Hygiene Data'!$H$13,0,10*ROW('Hygiene Data'!H13)))</f>
        <v/>
      </c>
      <c r="ED19" s="286" t="str">
        <f ca="true">+IF(OFFSET('Hygiene Data'!$I$11,0,10*ROW('Hygiene Data'!I13))="","",OFFSET('Hygiene Data'!$I$11,0,10*ROW('Hygiene Data'!I13)))</f>
        <v/>
      </c>
      <c r="EE19" s="286" t="str">
        <f ca="true">+IF(OFFSET('Hygiene Data'!$I$12,0,10*ROW('Hygiene Data'!I13))="","",OFFSET('Hygiene Data'!$I$12,0,10*ROW('Hygiene Data'!I13)))</f>
        <v/>
      </c>
      <c r="EF19" s="286"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RUS_2017_SUR</v>
      </c>
      <c r="B20" s="35" t="str">
        <f ca="true">+IF(OFFSET('Water Data'!$C$2,0,10*ROW('Water Data'!F14))="","",OFFSET('Water Data'!$C$2,0,10*ROW('Water Data'!F14)))</f>
        <v>Survey</v>
      </c>
      <c r="C20" s="342">
        <f t="shared" ca="true" si="0"/>
        <v>2017</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97.4</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98.5</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97.05</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98.5</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6"/>
      <c r="BS20" s="286" t="str">
        <f ca="true">+IF(OFFSET('Water Data'!$D$27,0,10*ROW('Water Data'!D14))="","",OFFSET('Water Data'!$D$27,0,10*ROW('Water Data'!D14)))</f>
        <v/>
      </c>
      <c r="BT20" s="286" t="str">
        <f ca="true">+IF(OFFSET('Water Data'!$D$28,0,10*ROW('Water Data'!D14))="","",OFFSET('Water Data'!$D$28,0,10*ROW('Water Data'!D14)))</f>
        <v>Yes</v>
      </c>
      <c r="BU20" s="286" t="str">
        <f ca="true">+IF(OFFSET('Water Data'!$D$29,0,10*ROW('Water Data'!D14))="","",OFFSET('Water Data'!$D$29,0,10*ROW('Water Data'!D14)))</f>
        <v/>
      </c>
      <c r="BV20" s="286" t="str">
        <f ca="true">+IF(OFFSET('Water Data'!$E$27,0,10*ROW('Water Data'!E14))="","",OFFSET('Water Data'!$E$27,0,10*ROW('Water Data'!E14)))</f>
        <v/>
      </c>
      <c r="BW20" s="286" t="str">
        <f ca="true">+IF(OFFSET('Water Data'!$E$28,0,10*ROW('Water Data'!E14))="","",OFFSET('Water Data'!$E$28,0,10*ROW('Water Data'!E14)))</f>
        <v/>
      </c>
      <c r="BX20" s="286" t="str">
        <f ca="true">+IF(OFFSET('Water Data'!$E$29,0,10*ROW('Water Data'!E14))="","",OFFSET('Water Data'!$E$29,0,10*ROW('Water Data'!E14)))</f>
        <v/>
      </c>
      <c r="BY20" s="286" t="str">
        <f ca="true">+IF(OFFSET('Water Data'!$F$27,0,10*ROW('Water Data'!F14))="","",OFFSET('Water Data'!$F$27,0,10*ROW('Water Data'!F14)))</f>
        <v/>
      </c>
      <c r="BZ20" s="286" t="str">
        <f ca="true">+IF(OFFSET('Water Data'!$F$28,0,10*ROW('Water Data'!F14))="","",OFFSET('Water Data'!$F$28,0,10*ROW('Water Data'!F14)))</f>
        <v/>
      </c>
      <c r="CA20" s="286" t="str">
        <f ca="true">+IF(OFFSET('Water Data'!$F$29,0,10*ROW('Water Data'!F14))="","",OFFSET('Water Data'!$F$29,0,10*ROW('Water Data'!F14)))</f>
        <v/>
      </c>
      <c r="CB20" s="286" t="str">
        <f ca="true">+IF(OFFSET('Water Data'!$G$27,0,10*ROW('Water Data'!G14))="","",OFFSET('Water Data'!$G$27,0,10*ROW('Water Data'!G14)))</f>
        <v/>
      </c>
      <c r="CC20" s="286" t="str">
        <f ca="true">+IF(OFFSET('Water Data'!$G$28,0,10*ROW('Water Data'!G14))="","",OFFSET('Water Data'!$G$28,0,10*ROW('Water Data'!G14)))</f>
        <v>Yes</v>
      </c>
      <c r="CD20" s="286" t="str">
        <f ca="true">+IF(OFFSET('Water Data'!$G$29,0,10*ROW('Water Data'!G14))="","",OFFSET('Water Data'!$G$29,0,10*ROW('Water Data'!G14)))</f>
        <v/>
      </c>
      <c r="CE20" s="286" t="str">
        <f ca="true">+IF(OFFSET('Water Data'!$H$27,0,10*ROW('Water Data'!H14))="","",OFFSET('Water Data'!$H$27,0,10*ROW('Water Data'!H14)))</f>
        <v/>
      </c>
      <c r="CF20" s="286" t="str">
        <f ca="true">+IF(OFFSET('Water Data'!$H$28,0,10*ROW('Water Data'!H14))="","",OFFSET('Water Data'!$H$28,0,10*ROW('Water Data'!H14)))</f>
        <v/>
      </c>
      <c r="CG20" s="286" t="str">
        <f ca="true">+IF(OFFSET('Water Data'!$H$29,0,10*ROW('Water Data'!H14))="","",OFFSET('Water Data'!$H$29,0,10*ROW('Water Data'!H14)))</f>
        <v/>
      </c>
      <c r="CH20" s="286" t="str">
        <f ca="true">+IF(OFFSET('Water Data'!$I$27,0,10*ROW('Water Data'!I14))="","",OFFSET('Water Data'!$I$27,0,10*ROW('Water Data'!I14)))</f>
        <v/>
      </c>
      <c r="CI20" s="286" t="str">
        <f ca="true">+IF(OFFSET('Water Data'!$I$28,0,10*ROW('Water Data'!I14))="","",OFFSET('Water Data'!$I$28,0,10*ROW('Water Data'!I14)))</f>
        <v/>
      </c>
      <c r="CJ20" s="286" t="str">
        <f ca="true">+IF(OFFSET('Water Data'!$I$29,0,10*ROW('Water Data'!I14))="","",OFFSET('Water Data'!$I$29,0,10*ROW('Water Data'!I14)))</f>
        <v/>
      </c>
      <c r="CK20" s="286" t="str">
        <f ca="true">+IF(OFFSET('Sanitation Data'!$D$28,0,10*ROW('Sanitation Data'!D14))="","",OFFSET('Sanitation Data'!$D$28,0,10*ROW('Sanitation Data'!D14)))</f>
        <v/>
      </c>
      <c r="CL20" s="286" t="str">
        <f ca="true">+IF(OFFSET('Sanitation Data'!$D$29,0,10*ROW('Sanitation Data'!D14))="","",OFFSET('Sanitation Data'!$D$29,0,10*ROW('Sanitation Data'!D14)))</f>
        <v>Yes</v>
      </c>
      <c r="CM20" s="286" t="str">
        <f ca="true">+IF(OFFSET('Sanitation Data'!$D$30,0,10*ROW('Sanitation Data'!D14))="","",OFFSET('Sanitation Data'!$D$30,0,10*ROW('Sanitation Data'!D14)))</f>
        <v/>
      </c>
      <c r="CN20" s="286" t="str">
        <f ca="true">+IF(OFFSET('Sanitation Data'!$D$31,0,10*ROW('Sanitation Data'!D14))="","",OFFSET('Sanitation Data'!$D$31,0,10*ROW('Sanitation Data'!D14)))</f>
        <v/>
      </c>
      <c r="CO20" s="286" t="str">
        <f ca="true">+IF(OFFSET('Sanitation Data'!$D$32,0,10*ROW('Sanitation Data'!D14))="","",OFFSET('Sanitation Data'!$D$32,0,10*ROW('Sanitation Data'!D14)))</f>
        <v/>
      </c>
      <c r="CP20" s="286" t="str">
        <f ca="true">+IF(OFFSET('Sanitation Data'!$E$28,0,10*ROW('Sanitation Data'!E14))="","",OFFSET('Sanitation Data'!$E$28,0,10*ROW('Sanitation Data'!E14)))</f>
        <v/>
      </c>
      <c r="CQ20" s="286" t="str">
        <f ca="true">+IF(OFFSET('Sanitation Data'!$E$29,0,10*ROW('Sanitation Data'!E14))="","",OFFSET('Sanitation Data'!$E$29,0,10*ROW('Sanitation Data'!E14)))</f>
        <v/>
      </c>
      <c r="CR20" s="286" t="str">
        <f ca="true">+IF(OFFSET('Sanitation Data'!$E$30,0,10*ROW('Sanitation Data'!E14))="","",OFFSET('Sanitation Data'!$E$30,0,10*ROW('Sanitation Data'!E14)))</f>
        <v/>
      </c>
      <c r="CS20" s="286" t="str">
        <f ca="true">+IF(OFFSET('Sanitation Data'!$E$31,0,10*ROW('Sanitation Data'!E14))="","",OFFSET('Sanitation Data'!$E$31,0,10*ROW('Sanitation Data'!E14)))</f>
        <v/>
      </c>
      <c r="CT20" s="286" t="str">
        <f ca="true">+IF(OFFSET('Sanitation Data'!$E$32,0,10*ROW('Sanitation Data'!E14))="","",OFFSET('Sanitation Data'!$E$32,0,10*ROW('Sanitation Data'!E14)))</f>
        <v/>
      </c>
      <c r="CU20" s="286" t="str">
        <f ca="true">+IF(OFFSET('Sanitation Data'!$F$28,0,10*ROW('Sanitation Data'!F14))="","",OFFSET('Sanitation Data'!$F$28,0,10*ROW('Sanitation Data'!F14)))</f>
        <v/>
      </c>
      <c r="CV20" s="286" t="str">
        <f ca="true">+IF(OFFSET('Sanitation Data'!$F$29,0,10*ROW('Sanitation Data'!F14))="","",OFFSET('Sanitation Data'!$F$29,0,10*ROW('Sanitation Data'!F14)))</f>
        <v/>
      </c>
      <c r="CW20" s="286" t="str">
        <f ca="true">+IF(OFFSET('Sanitation Data'!$F$30,0,10*ROW('Sanitation Data'!F14))="","",OFFSET('Sanitation Data'!$F$30,0,10*ROW('Sanitation Data'!F14)))</f>
        <v/>
      </c>
      <c r="CX20" s="286" t="str">
        <f ca="true">+IF(OFFSET('Sanitation Data'!$F$31,0,10*ROW('Sanitation Data'!F14))="","",OFFSET('Sanitation Data'!$F$31,0,10*ROW('Sanitation Data'!F14)))</f>
        <v/>
      </c>
      <c r="CY20" s="286" t="str">
        <f ca="true">+IF(OFFSET('Sanitation Data'!$F$32,0,10*ROW('Sanitation Data'!F14))="","",OFFSET('Sanitation Data'!$F$32,0,10*ROW('Sanitation Data'!F14)))</f>
        <v/>
      </c>
      <c r="CZ20" s="286" t="str">
        <f ca="true">+IF(OFFSET('Sanitation Data'!$G$28,0,10*ROW('Sanitation Data'!G14))="","",OFFSET('Sanitation Data'!$G$28,0,10*ROW('Sanitation Data'!G14)))</f>
        <v/>
      </c>
      <c r="DA20" s="286" t="str">
        <f ca="true">+IF(OFFSET('Sanitation Data'!$G$29,0,10*ROW('Sanitation Data'!G14))="","",OFFSET('Sanitation Data'!$G$29,0,10*ROW('Sanitation Data'!G14)))</f>
        <v>Yes</v>
      </c>
      <c r="DB20" s="286" t="str">
        <f ca="true">+IF(OFFSET('Sanitation Data'!$G$30,0,10*ROW('Sanitation Data'!G14))="","",OFFSET('Sanitation Data'!$G$30,0,10*ROW('Sanitation Data'!G14)))</f>
        <v/>
      </c>
      <c r="DC20" s="286" t="str">
        <f ca="true">+IF(OFFSET('Sanitation Data'!$G$31,0,10*ROW('Sanitation Data'!G14))="","",OFFSET('Sanitation Data'!$G$31,0,10*ROW('Sanitation Data'!G14)))</f>
        <v/>
      </c>
      <c r="DD20" s="286" t="str">
        <f ca="true">+IF(OFFSET('Sanitation Data'!$G$32,0,10*ROW('Sanitation Data'!G14))="","",OFFSET('Sanitation Data'!$G$32,0,10*ROW('Sanitation Data'!G14)))</f>
        <v/>
      </c>
      <c r="DE20" s="286" t="str">
        <f ca="true">+IF(OFFSET('Sanitation Data'!$H$28,0,10*ROW('Sanitation Data'!H14))="","",OFFSET('Sanitation Data'!$H$28,0,10*ROW('Sanitation Data'!H14)))</f>
        <v/>
      </c>
      <c r="DF20" s="286" t="str">
        <f ca="true">+IF(OFFSET('Sanitation Data'!$H$29,0,10*ROW('Sanitation Data'!H14))="","",OFFSET('Sanitation Data'!$H$29,0,10*ROW('Sanitation Data'!H14)))</f>
        <v/>
      </c>
      <c r="DG20" s="286" t="str">
        <f ca="true">+IF(OFFSET('Sanitation Data'!$H$30,0,10*ROW('Sanitation Data'!H14))="","",OFFSET('Sanitation Data'!$H$30,0,10*ROW('Sanitation Data'!H14)))</f>
        <v/>
      </c>
      <c r="DH20" s="286" t="str">
        <f ca="true">+IF(OFFSET('Sanitation Data'!$H$31,0,10*ROW('Sanitation Data'!H14))="","",OFFSET('Sanitation Data'!$H$31,0,10*ROW('Sanitation Data'!H14)))</f>
        <v/>
      </c>
      <c r="DI20" s="286" t="str">
        <f ca="true">+IF(OFFSET('Sanitation Data'!$H$32,0,10*ROW('Sanitation Data'!H14))="","",OFFSET('Sanitation Data'!$H$32,0,10*ROW('Sanitation Data'!H14)))</f>
        <v/>
      </c>
      <c r="DJ20" s="286" t="str">
        <f ca="true">+IF(OFFSET('Sanitation Data'!$I$28,0,10*ROW('Sanitation Data'!I14))="","",OFFSET('Sanitation Data'!$I$28,0,10*ROW('Sanitation Data'!I14)))</f>
        <v/>
      </c>
      <c r="DK20" s="286" t="str">
        <f ca="true">+IF(OFFSET('Sanitation Data'!$I$29,0,10*ROW('Sanitation Data'!I14))="","",OFFSET('Sanitation Data'!$I$29,0,10*ROW('Sanitation Data'!I14)))</f>
        <v/>
      </c>
      <c r="DL20" s="286" t="str">
        <f ca="true">+IF(OFFSET('Sanitation Data'!$I$30,0,10*ROW('Sanitation Data'!I14))="","",OFFSET('Sanitation Data'!$I$30,0,10*ROW('Sanitation Data'!I14)))</f>
        <v/>
      </c>
      <c r="DM20" s="286" t="str">
        <f ca="true">+IF(OFFSET('Sanitation Data'!$I$31,0,10*ROW('Sanitation Data'!I14))="","",OFFSET('Sanitation Data'!$I$31,0,10*ROW('Sanitation Data'!I14)))</f>
        <v/>
      </c>
      <c r="DN20" s="286" t="str">
        <f ca="true">+IF(OFFSET('Sanitation Data'!$I$32,0,10*ROW('Sanitation Data'!I14))="","",OFFSET('Sanitation Data'!$I$32,0,10*ROW('Sanitation Data'!I14)))</f>
        <v/>
      </c>
      <c r="DO20" s="286" t="str">
        <f ca="true">+IF(OFFSET('Hygiene Data'!$D$11,0,10*ROW('Hygiene Data'!D14))="","",OFFSET('Hygiene Data'!$D$11,0,10*ROW('Hygiene Data'!D14)))</f>
        <v/>
      </c>
      <c r="DP20" s="286" t="str">
        <f ca="true">+IF(OFFSET('Hygiene Data'!$D$12,0,10*ROW('Hygiene Data'!D14))="","",OFFSET('Hygiene Data'!$D$12,0,10*ROW('Hygiene Data'!D14)))</f>
        <v/>
      </c>
      <c r="DQ20" s="286" t="str">
        <f ca="true">+IF(OFFSET('Hygiene Data'!$D$13,0,10*ROW('Hygiene Data'!D14))="","",OFFSET('Hygiene Data'!$D$13,0,10*ROW('Hygiene Data'!D14)))</f>
        <v/>
      </c>
      <c r="DR20" s="286" t="str">
        <f ca="true">+IF(OFFSET('Hygiene Data'!$E$11,0,10*ROW('Hygiene Data'!E14))="","",OFFSET('Hygiene Data'!$E$11,0,10*ROW('Hygiene Data'!E14)))</f>
        <v/>
      </c>
      <c r="DS20" s="286" t="str">
        <f ca="true">+IF(OFFSET('Hygiene Data'!$E$12,0,10*ROW('Hygiene Data'!E14))="","",OFFSET('Hygiene Data'!$E$12,0,10*ROW('Hygiene Data'!E14)))</f>
        <v/>
      </c>
      <c r="DT20" s="286" t="str">
        <f ca="true">+IF(OFFSET('Hygiene Data'!$E$13,0,10*ROW('Hygiene Data'!E14))="","",OFFSET('Hygiene Data'!$E$13,0,10*ROW('Hygiene Data'!E14)))</f>
        <v/>
      </c>
      <c r="DU20" s="286" t="str">
        <f ca="true">+IF(OFFSET('Hygiene Data'!$F$11,0,10*ROW('Hygiene Data'!F14))="","",OFFSET('Hygiene Data'!$F$11,0,10*ROW('Hygiene Data'!F14)))</f>
        <v/>
      </c>
      <c r="DV20" s="286" t="str">
        <f ca="true">+IF(OFFSET('Hygiene Data'!$F$12,0,10*ROW('Hygiene Data'!F14))="","",OFFSET('Hygiene Data'!$F$12,0,10*ROW('Hygiene Data'!F14)))</f>
        <v/>
      </c>
      <c r="DW20" s="286" t="str">
        <f ca="true">+IF(OFFSET('Hygiene Data'!$F$13,0,10*ROW('Hygiene Data'!F14))="","",OFFSET('Hygiene Data'!$F$13,0,10*ROW('Hygiene Data'!F14)))</f>
        <v/>
      </c>
      <c r="DX20" s="286" t="str">
        <f ca="true">+IF(OFFSET('Hygiene Data'!$G$11,0,10*ROW('Hygiene Data'!G14))="","",OFFSET('Hygiene Data'!$G$11,0,10*ROW('Hygiene Data'!G14)))</f>
        <v/>
      </c>
      <c r="DY20" s="286" t="str">
        <f ca="true">+IF(OFFSET('Hygiene Data'!$G$12,0,10*ROW('Hygiene Data'!G14))="","",OFFSET('Hygiene Data'!$G$12,0,10*ROW('Hygiene Data'!G14)))</f>
        <v/>
      </c>
      <c r="DZ20" s="286" t="str">
        <f ca="true">+IF(OFFSET('Hygiene Data'!$G$13,0,10*ROW('Hygiene Data'!G14))="","",OFFSET('Hygiene Data'!$G$13,0,10*ROW('Hygiene Data'!G14)))</f>
        <v/>
      </c>
      <c r="EA20" s="286" t="str">
        <f ca="true">+IF(OFFSET('Hygiene Data'!$H$11,0,10*ROW('Hygiene Data'!H14))="","",OFFSET('Hygiene Data'!$H$11,0,10*ROW('Hygiene Data'!H14)))</f>
        <v/>
      </c>
      <c r="EB20" s="286" t="str">
        <f ca="true">+IF(OFFSET('Hygiene Data'!$H$12,0,10*ROW('Hygiene Data'!H14))="","",OFFSET('Hygiene Data'!$H$12,0,10*ROW('Hygiene Data'!H14)))</f>
        <v/>
      </c>
      <c r="EC20" s="286" t="str">
        <f ca="true">+IF(OFFSET('Hygiene Data'!$H$13,0,10*ROW('Hygiene Data'!H14))="","",OFFSET('Hygiene Data'!$H$13,0,10*ROW('Hygiene Data'!H14)))</f>
        <v/>
      </c>
      <c r="ED20" s="286" t="str">
        <f ca="true">+IF(OFFSET('Hygiene Data'!$I$11,0,10*ROW('Hygiene Data'!I14))="","",OFFSET('Hygiene Data'!$I$11,0,10*ROW('Hygiene Data'!I14)))</f>
        <v/>
      </c>
      <c r="EE20" s="286" t="str">
        <f ca="true">+IF(OFFSET('Hygiene Data'!$I$12,0,10*ROW('Hygiene Data'!I14))="","",OFFSET('Hygiene Data'!$I$12,0,10*ROW('Hygiene Data'!I14)))</f>
        <v/>
      </c>
      <c r="EF20" s="286"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RUS_2018_SUR</v>
      </c>
      <c r="B21" s="35" t="str">
        <f ca="true">+IF(OFFSET('Water Data'!$C$2,0,10*ROW('Water Data'!F15))="","",OFFSET('Water Data'!$C$2,0,10*ROW('Water Data'!F15)))</f>
        <v>Survey</v>
      </c>
      <c r="C21" s="342">
        <f t="shared" ca="true" si="0"/>
        <v>2018</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97.6</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98.6</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97.4</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98.65</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6"/>
      <c r="BS21" s="286" t="str">
        <f ca="true">+IF(OFFSET('Water Data'!$D$27,0,10*ROW('Water Data'!D15))="","",OFFSET('Water Data'!$D$27,0,10*ROW('Water Data'!D15)))</f>
        <v/>
      </c>
      <c r="BT21" s="286" t="str">
        <f ca="true">+IF(OFFSET('Water Data'!$D$28,0,10*ROW('Water Data'!D15))="","",OFFSET('Water Data'!$D$28,0,10*ROW('Water Data'!D15)))</f>
        <v>Yes</v>
      </c>
      <c r="BU21" s="286" t="str">
        <f ca="true">+IF(OFFSET('Water Data'!$D$29,0,10*ROW('Water Data'!D15))="","",OFFSET('Water Data'!$D$29,0,10*ROW('Water Data'!D15)))</f>
        <v/>
      </c>
      <c r="BV21" s="286" t="str">
        <f ca="true">+IF(OFFSET('Water Data'!$E$27,0,10*ROW('Water Data'!E15))="","",OFFSET('Water Data'!$E$27,0,10*ROW('Water Data'!E15)))</f>
        <v/>
      </c>
      <c r="BW21" s="286" t="str">
        <f ca="true">+IF(OFFSET('Water Data'!$E$28,0,10*ROW('Water Data'!E15))="","",OFFSET('Water Data'!$E$28,0,10*ROW('Water Data'!E15)))</f>
        <v/>
      </c>
      <c r="BX21" s="286" t="str">
        <f ca="true">+IF(OFFSET('Water Data'!$E$29,0,10*ROW('Water Data'!E15))="","",OFFSET('Water Data'!$E$29,0,10*ROW('Water Data'!E15)))</f>
        <v/>
      </c>
      <c r="BY21" s="286" t="str">
        <f ca="true">+IF(OFFSET('Water Data'!$F$27,0,10*ROW('Water Data'!F15))="","",OFFSET('Water Data'!$F$27,0,10*ROW('Water Data'!F15)))</f>
        <v/>
      </c>
      <c r="BZ21" s="286" t="str">
        <f ca="true">+IF(OFFSET('Water Data'!$F$28,0,10*ROW('Water Data'!F15))="","",OFFSET('Water Data'!$F$28,0,10*ROW('Water Data'!F15)))</f>
        <v/>
      </c>
      <c r="CA21" s="286" t="str">
        <f ca="true">+IF(OFFSET('Water Data'!$F$29,0,10*ROW('Water Data'!F15))="","",OFFSET('Water Data'!$F$29,0,10*ROW('Water Data'!F15)))</f>
        <v/>
      </c>
      <c r="CB21" s="286" t="str">
        <f ca="true">+IF(OFFSET('Water Data'!$G$27,0,10*ROW('Water Data'!G15))="","",OFFSET('Water Data'!$G$27,0,10*ROW('Water Data'!G15)))</f>
        <v/>
      </c>
      <c r="CC21" s="286" t="str">
        <f ca="true">+IF(OFFSET('Water Data'!$G$28,0,10*ROW('Water Data'!G15))="","",OFFSET('Water Data'!$G$28,0,10*ROW('Water Data'!G15)))</f>
        <v>Yes</v>
      </c>
      <c r="CD21" s="286" t="str">
        <f ca="true">+IF(OFFSET('Water Data'!$G$29,0,10*ROW('Water Data'!G15))="","",OFFSET('Water Data'!$G$29,0,10*ROW('Water Data'!G15)))</f>
        <v/>
      </c>
      <c r="CE21" s="286" t="str">
        <f ca="true">+IF(OFFSET('Water Data'!$H$27,0,10*ROW('Water Data'!H15))="","",OFFSET('Water Data'!$H$27,0,10*ROW('Water Data'!H15)))</f>
        <v/>
      </c>
      <c r="CF21" s="286" t="str">
        <f ca="true">+IF(OFFSET('Water Data'!$H$28,0,10*ROW('Water Data'!H15))="","",OFFSET('Water Data'!$H$28,0,10*ROW('Water Data'!H15)))</f>
        <v/>
      </c>
      <c r="CG21" s="286" t="str">
        <f ca="true">+IF(OFFSET('Water Data'!$H$29,0,10*ROW('Water Data'!H15))="","",OFFSET('Water Data'!$H$29,0,10*ROW('Water Data'!H15)))</f>
        <v/>
      </c>
      <c r="CH21" s="286" t="str">
        <f ca="true">+IF(OFFSET('Water Data'!$I$27,0,10*ROW('Water Data'!I15))="","",OFFSET('Water Data'!$I$27,0,10*ROW('Water Data'!I15)))</f>
        <v/>
      </c>
      <c r="CI21" s="286" t="str">
        <f ca="true">+IF(OFFSET('Water Data'!$I$28,0,10*ROW('Water Data'!I15))="","",OFFSET('Water Data'!$I$28,0,10*ROW('Water Data'!I15)))</f>
        <v/>
      </c>
      <c r="CJ21" s="286" t="str">
        <f ca="true">+IF(OFFSET('Water Data'!$I$29,0,10*ROW('Water Data'!I15))="","",OFFSET('Water Data'!$I$29,0,10*ROW('Water Data'!I15)))</f>
        <v/>
      </c>
      <c r="CK21" s="286" t="str">
        <f ca="true">+IF(OFFSET('Sanitation Data'!$D$28,0,10*ROW('Sanitation Data'!D15))="","",OFFSET('Sanitation Data'!$D$28,0,10*ROW('Sanitation Data'!D15)))</f>
        <v/>
      </c>
      <c r="CL21" s="286" t="str">
        <f ca="true">+IF(OFFSET('Sanitation Data'!$D$29,0,10*ROW('Sanitation Data'!D15))="","",OFFSET('Sanitation Data'!$D$29,0,10*ROW('Sanitation Data'!D15)))</f>
        <v>Yes</v>
      </c>
      <c r="CM21" s="286" t="str">
        <f ca="true">+IF(OFFSET('Sanitation Data'!$D$30,0,10*ROW('Sanitation Data'!D15))="","",OFFSET('Sanitation Data'!$D$30,0,10*ROW('Sanitation Data'!D15)))</f>
        <v/>
      </c>
      <c r="CN21" s="286" t="str">
        <f ca="true">+IF(OFFSET('Sanitation Data'!$D$31,0,10*ROW('Sanitation Data'!D15))="","",OFFSET('Sanitation Data'!$D$31,0,10*ROW('Sanitation Data'!D15)))</f>
        <v/>
      </c>
      <c r="CO21" s="286" t="str">
        <f ca="true">+IF(OFFSET('Sanitation Data'!$D$32,0,10*ROW('Sanitation Data'!D15))="","",OFFSET('Sanitation Data'!$D$32,0,10*ROW('Sanitation Data'!D15)))</f>
        <v/>
      </c>
      <c r="CP21" s="286" t="str">
        <f ca="true">+IF(OFFSET('Sanitation Data'!$E$28,0,10*ROW('Sanitation Data'!E15))="","",OFFSET('Sanitation Data'!$E$28,0,10*ROW('Sanitation Data'!E15)))</f>
        <v/>
      </c>
      <c r="CQ21" s="286" t="str">
        <f ca="true">+IF(OFFSET('Sanitation Data'!$E$29,0,10*ROW('Sanitation Data'!E15))="","",OFFSET('Sanitation Data'!$E$29,0,10*ROW('Sanitation Data'!E15)))</f>
        <v/>
      </c>
      <c r="CR21" s="286" t="str">
        <f ca="true">+IF(OFFSET('Sanitation Data'!$E$30,0,10*ROW('Sanitation Data'!E15))="","",OFFSET('Sanitation Data'!$E$30,0,10*ROW('Sanitation Data'!E15)))</f>
        <v/>
      </c>
      <c r="CS21" s="286" t="str">
        <f ca="true">+IF(OFFSET('Sanitation Data'!$E$31,0,10*ROW('Sanitation Data'!E15))="","",OFFSET('Sanitation Data'!$E$31,0,10*ROW('Sanitation Data'!E15)))</f>
        <v/>
      </c>
      <c r="CT21" s="286" t="str">
        <f ca="true">+IF(OFFSET('Sanitation Data'!$E$32,0,10*ROW('Sanitation Data'!E15))="","",OFFSET('Sanitation Data'!$E$32,0,10*ROW('Sanitation Data'!E15)))</f>
        <v/>
      </c>
      <c r="CU21" s="286" t="str">
        <f ca="true">+IF(OFFSET('Sanitation Data'!$F$28,0,10*ROW('Sanitation Data'!F15))="","",OFFSET('Sanitation Data'!$F$28,0,10*ROW('Sanitation Data'!F15)))</f>
        <v/>
      </c>
      <c r="CV21" s="286" t="str">
        <f ca="true">+IF(OFFSET('Sanitation Data'!$F$29,0,10*ROW('Sanitation Data'!F15))="","",OFFSET('Sanitation Data'!$F$29,0,10*ROW('Sanitation Data'!F15)))</f>
        <v/>
      </c>
      <c r="CW21" s="286" t="str">
        <f ca="true">+IF(OFFSET('Sanitation Data'!$F$30,0,10*ROW('Sanitation Data'!F15))="","",OFFSET('Sanitation Data'!$F$30,0,10*ROW('Sanitation Data'!F15)))</f>
        <v/>
      </c>
      <c r="CX21" s="286" t="str">
        <f ca="true">+IF(OFFSET('Sanitation Data'!$F$31,0,10*ROW('Sanitation Data'!F15))="","",OFFSET('Sanitation Data'!$F$31,0,10*ROW('Sanitation Data'!F15)))</f>
        <v/>
      </c>
      <c r="CY21" s="286" t="str">
        <f ca="true">+IF(OFFSET('Sanitation Data'!$F$32,0,10*ROW('Sanitation Data'!F15))="","",OFFSET('Sanitation Data'!$F$32,0,10*ROW('Sanitation Data'!F15)))</f>
        <v/>
      </c>
      <c r="CZ21" s="286" t="str">
        <f ca="true">+IF(OFFSET('Sanitation Data'!$G$28,0,10*ROW('Sanitation Data'!G15))="","",OFFSET('Sanitation Data'!$G$28,0,10*ROW('Sanitation Data'!G15)))</f>
        <v/>
      </c>
      <c r="DA21" s="286" t="str">
        <f ca="true">+IF(OFFSET('Sanitation Data'!$G$29,0,10*ROW('Sanitation Data'!G15))="","",OFFSET('Sanitation Data'!$G$29,0,10*ROW('Sanitation Data'!G15)))</f>
        <v>Yes</v>
      </c>
      <c r="DB21" s="286" t="str">
        <f ca="true">+IF(OFFSET('Sanitation Data'!$G$30,0,10*ROW('Sanitation Data'!G15))="","",OFFSET('Sanitation Data'!$G$30,0,10*ROW('Sanitation Data'!G15)))</f>
        <v/>
      </c>
      <c r="DC21" s="286" t="str">
        <f ca="true">+IF(OFFSET('Sanitation Data'!$G$31,0,10*ROW('Sanitation Data'!G15))="","",OFFSET('Sanitation Data'!$G$31,0,10*ROW('Sanitation Data'!G15)))</f>
        <v/>
      </c>
      <c r="DD21" s="286" t="str">
        <f ca="true">+IF(OFFSET('Sanitation Data'!$G$32,0,10*ROW('Sanitation Data'!G15))="","",OFFSET('Sanitation Data'!$G$32,0,10*ROW('Sanitation Data'!G15)))</f>
        <v/>
      </c>
      <c r="DE21" s="286" t="str">
        <f ca="true">+IF(OFFSET('Sanitation Data'!$H$28,0,10*ROW('Sanitation Data'!H15))="","",OFFSET('Sanitation Data'!$H$28,0,10*ROW('Sanitation Data'!H15)))</f>
        <v/>
      </c>
      <c r="DF21" s="286" t="str">
        <f ca="true">+IF(OFFSET('Sanitation Data'!$H$29,0,10*ROW('Sanitation Data'!H15))="","",OFFSET('Sanitation Data'!$H$29,0,10*ROW('Sanitation Data'!H15)))</f>
        <v/>
      </c>
      <c r="DG21" s="286" t="str">
        <f ca="true">+IF(OFFSET('Sanitation Data'!$H$30,0,10*ROW('Sanitation Data'!H15))="","",OFFSET('Sanitation Data'!$H$30,0,10*ROW('Sanitation Data'!H15)))</f>
        <v/>
      </c>
      <c r="DH21" s="286" t="str">
        <f ca="true">+IF(OFFSET('Sanitation Data'!$H$31,0,10*ROW('Sanitation Data'!H15))="","",OFFSET('Sanitation Data'!$H$31,0,10*ROW('Sanitation Data'!H15)))</f>
        <v/>
      </c>
      <c r="DI21" s="286" t="str">
        <f ca="true">+IF(OFFSET('Sanitation Data'!$H$32,0,10*ROW('Sanitation Data'!H15))="","",OFFSET('Sanitation Data'!$H$32,0,10*ROW('Sanitation Data'!H15)))</f>
        <v/>
      </c>
      <c r="DJ21" s="286" t="str">
        <f ca="true">+IF(OFFSET('Sanitation Data'!$I$28,0,10*ROW('Sanitation Data'!I15))="","",OFFSET('Sanitation Data'!$I$28,0,10*ROW('Sanitation Data'!I15)))</f>
        <v/>
      </c>
      <c r="DK21" s="286" t="str">
        <f ca="true">+IF(OFFSET('Sanitation Data'!$I$29,0,10*ROW('Sanitation Data'!I15))="","",OFFSET('Sanitation Data'!$I$29,0,10*ROW('Sanitation Data'!I15)))</f>
        <v/>
      </c>
      <c r="DL21" s="286" t="str">
        <f ca="true">+IF(OFFSET('Sanitation Data'!$I$30,0,10*ROW('Sanitation Data'!I15))="","",OFFSET('Sanitation Data'!$I$30,0,10*ROW('Sanitation Data'!I15)))</f>
        <v/>
      </c>
      <c r="DM21" s="286" t="str">
        <f ca="true">+IF(OFFSET('Sanitation Data'!$I$31,0,10*ROW('Sanitation Data'!I15))="","",OFFSET('Sanitation Data'!$I$31,0,10*ROW('Sanitation Data'!I15)))</f>
        <v/>
      </c>
      <c r="DN21" s="286" t="str">
        <f ca="true">+IF(OFFSET('Sanitation Data'!$I$32,0,10*ROW('Sanitation Data'!I15))="","",OFFSET('Sanitation Data'!$I$32,0,10*ROW('Sanitation Data'!I15)))</f>
        <v/>
      </c>
      <c r="DO21" s="286" t="str">
        <f ca="true">+IF(OFFSET('Hygiene Data'!$D$11,0,10*ROW('Hygiene Data'!D15))="","",OFFSET('Hygiene Data'!$D$11,0,10*ROW('Hygiene Data'!D15)))</f>
        <v/>
      </c>
      <c r="DP21" s="286" t="str">
        <f ca="true">+IF(OFFSET('Hygiene Data'!$D$12,0,10*ROW('Hygiene Data'!D15))="","",OFFSET('Hygiene Data'!$D$12,0,10*ROW('Hygiene Data'!D15)))</f>
        <v/>
      </c>
      <c r="DQ21" s="286" t="str">
        <f ca="true">+IF(OFFSET('Hygiene Data'!$D$13,0,10*ROW('Hygiene Data'!D15))="","",OFFSET('Hygiene Data'!$D$13,0,10*ROW('Hygiene Data'!D15)))</f>
        <v/>
      </c>
      <c r="DR21" s="286" t="str">
        <f ca="true">+IF(OFFSET('Hygiene Data'!$E$11,0,10*ROW('Hygiene Data'!E15))="","",OFFSET('Hygiene Data'!$E$11,0,10*ROW('Hygiene Data'!E15)))</f>
        <v/>
      </c>
      <c r="DS21" s="286" t="str">
        <f ca="true">+IF(OFFSET('Hygiene Data'!$E$12,0,10*ROW('Hygiene Data'!E15))="","",OFFSET('Hygiene Data'!$E$12,0,10*ROW('Hygiene Data'!E15)))</f>
        <v/>
      </c>
      <c r="DT21" s="286" t="str">
        <f ca="true">+IF(OFFSET('Hygiene Data'!$E$13,0,10*ROW('Hygiene Data'!E15))="","",OFFSET('Hygiene Data'!$E$13,0,10*ROW('Hygiene Data'!E15)))</f>
        <v/>
      </c>
      <c r="DU21" s="286" t="str">
        <f ca="true">+IF(OFFSET('Hygiene Data'!$F$11,0,10*ROW('Hygiene Data'!F15))="","",OFFSET('Hygiene Data'!$F$11,0,10*ROW('Hygiene Data'!F15)))</f>
        <v/>
      </c>
      <c r="DV21" s="286" t="str">
        <f ca="true">+IF(OFFSET('Hygiene Data'!$F$12,0,10*ROW('Hygiene Data'!F15))="","",OFFSET('Hygiene Data'!$F$12,0,10*ROW('Hygiene Data'!F15)))</f>
        <v/>
      </c>
      <c r="DW21" s="286" t="str">
        <f ca="true">+IF(OFFSET('Hygiene Data'!$F$13,0,10*ROW('Hygiene Data'!F15))="","",OFFSET('Hygiene Data'!$F$13,0,10*ROW('Hygiene Data'!F15)))</f>
        <v/>
      </c>
      <c r="DX21" s="286" t="str">
        <f ca="true">+IF(OFFSET('Hygiene Data'!$G$11,0,10*ROW('Hygiene Data'!G15))="","",OFFSET('Hygiene Data'!$G$11,0,10*ROW('Hygiene Data'!G15)))</f>
        <v/>
      </c>
      <c r="DY21" s="286" t="str">
        <f ca="true">+IF(OFFSET('Hygiene Data'!$G$12,0,10*ROW('Hygiene Data'!G15))="","",OFFSET('Hygiene Data'!$G$12,0,10*ROW('Hygiene Data'!G15)))</f>
        <v/>
      </c>
      <c r="DZ21" s="286" t="str">
        <f ca="true">+IF(OFFSET('Hygiene Data'!$G$13,0,10*ROW('Hygiene Data'!G15))="","",OFFSET('Hygiene Data'!$G$13,0,10*ROW('Hygiene Data'!G15)))</f>
        <v/>
      </c>
      <c r="EA21" s="286" t="str">
        <f ca="true">+IF(OFFSET('Hygiene Data'!$H$11,0,10*ROW('Hygiene Data'!H15))="","",OFFSET('Hygiene Data'!$H$11,0,10*ROW('Hygiene Data'!H15)))</f>
        <v/>
      </c>
      <c r="EB21" s="286" t="str">
        <f ca="true">+IF(OFFSET('Hygiene Data'!$H$12,0,10*ROW('Hygiene Data'!H15))="","",OFFSET('Hygiene Data'!$H$12,0,10*ROW('Hygiene Data'!H15)))</f>
        <v/>
      </c>
      <c r="EC21" s="286" t="str">
        <f ca="true">+IF(OFFSET('Hygiene Data'!$H$13,0,10*ROW('Hygiene Data'!H15))="","",OFFSET('Hygiene Data'!$H$13,0,10*ROW('Hygiene Data'!H15)))</f>
        <v/>
      </c>
      <c r="ED21" s="286" t="str">
        <f ca="true">+IF(OFFSET('Hygiene Data'!$I$11,0,10*ROW('Hygiene Data'!I15))="","",OFFSET('Hygiene Data'!$I$11,0,10*ROW('Hygiene Data'!I15)))</f>
        <v/>
      </c>
      <c r="EE21" s="286" t="str">
        <f ca="true">+IF(OFFSET('Hygiene Data'!$I$12,0,10*ROW('Hygiene Data'!I15))="","",OFFSET('Hygiene Data'!$I$12,0,10*ROW('Hygiene Data'!I15)))</f>
        <v/>
      </c>
      <c r="EF21" s="286"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RUS_2019_SUR</v>
      </c>
      <c r="B22" s="35" t="str">
        <f ca="true">+IF(OFFSET('Water Data'!$C$2,0,10*ROW('Water Data'!F16))="","",OFFSET('Water Data'!$C$2,0,10*ROW('Water Data'!F16)))</f>
        <v>Survey</v>
      </c>
      <c r="C22" s="342">
        <f t="shared" ca="true" si="0"/>
        <v>2019</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97.85</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98.75</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98.55</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98.8</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6"/>
      <c r="BS22" s="286" t="str">
        <f ca="true">+IF(OFFSET('Water Data'!$D$27,0,10*ROW('Water Data'!D16))="","",OFFSET('Water Data'!$D$27,0,10*ROW('Water Data'!D16)))</f>
        <v/>
      </c>
      <c r="BT22" s="286" t="str">
        <f ca="true">+IF(OFFSET('Water Data'!$D$28,0,10*ROW('Water Data'!D16))="","",OFFSET('Water Data'!$D$28,0,10*ROW('Water Data'!D16)))</f>
        <v>Yes</v>
      </c>
      <c r="BU22" s="286" t="str">
        <f ca="true">+IF(OFFSET('Water Data'!$D$29,0,10*ROW('Water Data'!D16))="","",OFFSET('Water Data'!$D$29,0,10*ROW('Water Data'!D16)))</f>
        <v/>
      </c>
      <c r="BV22" s="286" t="str">
        <f ca="true">+IF(OFFSET('Water Data'!$E$27,0,10*ROW('Water Data'!E16))="","",OFFSET('Water Data'!$E$27,0,10*ROW('Water Data'!E16)))</f>
        <v/>
      </c>
      <c r="BW22" s="286" t="str">
        <f ca="true">+IF(OFFSET('Water Data'!$E$28,0,10*ROW('Water Data'!E16))="","",OFFSET('Water Data'!$E$28,0,10*ROW('Water Data'!E16)))</f>
        <v/>
      </c>
      <c r="BX22" s="286" t="str">
        <f ca="true">+IF(OFFSET('Water Data'!$E$29,0,10*ROW('Water Data'!E16))="","",OFFSET('Water Data'!$E$29,0,10*ROW('Water Data'!E16)))</f>
        <v/>
      </c>
      <c r="BY22" s="286" t="str">
        <f ca="true">+IF(OFFSET('Water Data'!$F$27,0,10*ROW('Water Data'!F16))="","",OFFSET('Water Data'!$F$27,0,10*ROW('Water Data'!F16)))</f>
        <v/>
      </c>
      <c r="BZ22" s="286" t="str">
        <f ca="true">+IF(OFFSET('Water Data'!$F$28,0,10*ROW('Water Data'!F16))="","",OFFSET('Water Data'!$F$28,0,10*ROW('Water Data'!F16)))</f>
        <v/>
      </c>
      <c r="CA22" s="286" t="str">
        <f ca="true">+IF(OFFSET('Water Data'!$F$29,0,10*ROW('Water Data'!F16))="","",OFFSET('Water Data'!$F$29,0,10*ROW('Water Data'!F16)))</f>
        <v/>
      </c>
      <c r="CB22" s="286" t="str">
        <f ca="true">+IF(OFFSET('Water Data'!$G$27,0,10*ROW('Water Data'!G16))="","",OFFSET('Water Data'!$G$27,0,10*ROW('Water Data'!G16)))</f>
        <v/>
      </c>
      <c r="CC22" s="286" t="str">
        <f ca="true">+IF(OFFSET('Water Data'!$G$28,0,10*ROW('Water Data'!G16))="","",OFFSET('Water Data'!$G$28,0,10*ROW('Water Data'!G16)))</f>
        <v>Yes</v>
      </c>
      <c r="CD22" s="286" t="str">
        <f ca="true">+IF(OFFSET('Water Data'!$G$29,0,10*ROW('Water Data'!G16))="","",OFFSET('Water Data'!$G$29,0,10*ROW('Water Data'!G16)))</f>
        <v/>
      </c>
      <c r="CE22" s="286" t="str">
        <f ca="true">+IF(OFFSET('Water Data'!$H$27,0,10*ROW('Water Data'!H16))="","",OFFSET('Water Data'!$H$27,0,10*ROW('Water Data'!H16)))</f>
        <v/>
      </c>
      <c r="CF22" s="286" t="str">
        <f ca="true">+IF(OFFSET('Water Data'!$H$28,0,10*ROW('Water Data'!H16))="","",OFFSET('Water Data'!$H$28,0,10*ROW('Water Data'!H16)))</f>
        <v/>
      </c>
      <c r="CG22" s="286" t="str">
        <f ca="true">+IF(OFFSET('Water Data'!$H$29,0,10*ROW('Water Data'!H16))="","",OFFSET('Water Data'!$H$29,0,10*ROW('Water Data'!H16)))</f>
        <v/>
      </c>
      <c r="CH22" s="286" t="str">
        <f ca="true">+IF(OFFSET('Water Data'!$I$27,0,10*ROW('Water Data'!I16))="","",OFFSET('Water Data'!$I$27,0,10*ROW('Water Data'!I16)))</f>
        <v/>
      </c>
      <c r="CI22" s="286" t="str">
        <f ca="true">+IF(OFFSET('Water Data'!$I$28,0,10*ROW('Water Data'!I16))="","",OFFSET('Water Data'!$I$28,0,10*ROW('Water Data'!I16)))</f>
        <v/>
      </c>
      <c r="CJ22" s="286" t="str">
        <f ca="true">+IF(OFFSET('Water Data'!$I$29,0,10*ROW('Water Data'!I16))="","",OFFSET('Water Data'!$I$29,0,10*ROW('Water Data'!I16)))</f>
        <v/>
      </c>
      <c r="CK22" s="286" t="str">
        <f ca="true">+IF(OFFSET('Sanitation Data'!$D$28,0,10*ROW('Sanitation Data'!D16))="","",OFFSET('Sanitation Data'!$D$28,0,10*ROW('Sanitation Data'!D16)))</f>
        <v/>
      </c>
      <c r="CL22" s="286" t="str">
        <f ca="true">+IF(OFFSET('Sanitation Data'!$D$29,0,10*ROW('Sanitation Data'!D16))="","",OFFSET('Sanitation Data'!$D$29,0,10*ROW('Sanitation Data'!D16)))</f>
        <v>Yes</v>
      </c>
      <c r="CM22" s="286" t="str">
        <f ca="true">+IF(OFFSET('Sanitation Data'!$D$30,0,10*ROW('Sanitation Data'!D16))="","",OFFSET('Sanitation Data'!$D$30,0,10*ROW('Sanitation Data'!D16)))</f>
        <v/>
      </c>
      <c r="CN22" s="286" t="str">
        <f ca="true">+IF(OFFSET('Sanitation Data'!$D$31,0,10*ROW('Sanitation Data'!D16))="","",OFFSET('Sanitation Data'!$D$31,0,10*ROW('Sanitation Data'!D16)))</f>
        <v/>
      </c>
      <c r="CO22" s="286" t="str">
        <f ca="true">+IF(OFFSET('Sanitation Data'!$D$32,0,10*ROW('Sanitation Data'!D16))="","",OFFSET('Sanitation Data'!$D$32,0,10*ROW('Sanitation Data'!D16)))</f>
        <v/>
      </c>
      <c r="CP22" s="286" t="str">
        <f ca="true">+IF(OFFSET('Sanitation Data'!$E$28,0,10*ROW('Sanitation Data'!E16))="","",OFFSET('Sanitation Data'!$E$28,0,10*ROW('Sanitation Data'!E16)))</f>
        <v/>
      </c>
      <c r="CQ22" s="286" t="str">
        <f ca="true">+IF(OFFSET('Sanitation Data'!$E$29,0,10*ROW('Sanitation Data'!E16))="","",OFFSET('Sanitation Data'!$E$29,0,10*ROW('Sanitation Data'!E16)))</f>
        <v/>
      </c>
      <c r="CR22" s="286" t="str">
        <f ca="true">+IF(OFFSET('Sanitation Data'!$E$30,0,10*ROW('Sanitation Data'!E16))="","",OFFSET('Sanitation Data'!$E$30,0,10*ROW('Sanitation Data'!E16)))</f>
        <v/>
      </c>
      <c r="CS22" s="286" t="str">
        <f ca="true">+IF(OFFSET('Sanitation Data'!$E$31,0,10*ROW('Sanitation Data'!E16))="","",OFFSET('Sanitation Data'!$E$31,0,10*ROW('Sanitation Data'!E16)))</f>
        <v/>
      </c>
      <c r="CT22" s="286" t="str">
        <f ca="true">+IF(OFFSET('Sanitation Data'!$E$32,0,10*ROW('Sanitation Data'!E16))="","",OFFSET('Sanitation Data'!$E$32,0,10*ROW('Sanitation Data'!E16)))</f>
        <v/>
      </c>
      <c r="CU22" s="286" t="str">
        <f ca="true">+IF(OFFSET('Sanitation Data'!$F$28,0,10*ROW('Sanitation Data'!F16))="","",OFFSET('Sanitation Data'!$F$28,0,10*ROW('Sanitation Data'!F16)))</f>
        <v/>
      </c>
      <c r="CV22" s="286" t="str">
        <f ca="true">+IF(OFFSET('Sanitation Data'!$F$29,0,10*ROW('Sanitation Data'!F16))="","",OFFSET('Sanitation Data'!$F$29,0,10*ROW('Sanitation Data'!F16)))</f>
        <v/>
      </c>
      <c r="CW22" s="286" t="str">
        <f ca="true">+IF(OFFSET('Sanitation Data'!$F$30,0,10*ROW('Sanitation Data'!F16))="","",OFFSET('Sanitation Data'!$F$30,0,10*ROW('Sanitation Data'!F16)))</f>
        <v/>
      </c>
      <c r="CX22" s="286" t="str">
        <f ca="true">+IF(OFFSET('Sanitation Data'!$F$31,0,10*ROW('Sanitation Data'!F16))="","",OFFSET('Sanitation Data'!$F$31,0,10*ROW('Sanitation Data'!F16)))</f>
        <v/>
      </c>
      <c r="CY22" s="286" t="str">
        <f ca="true">+IF(OFFSET('Sanitation Data'!$F$32,0,10*ROW('Sanitation Data'!F16))="","",OFFSET('Sanitation Data'!$F$32,0,10*ROW('Sanitation Data'!F16)))</f>
        <v/>
      </c>
      <c r="CZ22" s="286" t="str">
        <f ca="true">+IF(OFFSET('Sanitation Data'!$G$28,0,10*ROW('Sanitation Data'!G16))="","",OFFSET('Sanitation Data'!$G$28,0,10*ROW('Sanitation Data'!G16)))</f>
        <v/>
      </c>
      <c r="DA22" s="286" t="str">
        <f ca="true">+IF(OFFSET('Sanitation Data'!$G$29,0,10*ROW('Sanitation Data'!G16))="","",OFFSET('Sanitation Data'!$G$29,0,10*ROW('Sanitation Data'!G16)))</f>
        <v>Yes</v>
      </c>
      <c r="DB22" s="286" t="str">
        <f ca="true">+IF(OFFSET('Sanitation Data'!$G$30,0,10*ROW('Sanitation Data'!G16))="","",OFFSET('Sanitation Data'!$G$30,0,10*ROW('Sanitation Data'!G16)))</f>
        <v/>
      </c>
      <c r="DC22" s="286" t="str">
        <f ca="true">+IF(OFFSET('Sanitation Data'!$G$31,0,10*ROW('Sanitation Data'!G16))="","",OFFSET('Sanitation Data'!$G$31,0,10*ROW('Sanitation Data'!G16)))</f>
        <v/>
      </c>
      <c r="DD22" s="286" t="str">
        <f ca="true">+IF(OFFSET('Sanitation Data'!$G$32,0,10*ROW('Sanitation Data'!G16))="","",OFFSET('Sanitation Data'!$G$32,0,10*ROW('Sanitation Data'!G16)))</f>
        <v/>
      </c>
      <c r="DE22" s="286" t="str">
        <f ca="true">+IF(OFFSET('Sanitation Data'!$H$28,0,10*ROW('Sanitation Data'!H16))="","",OFFSET('Sanitation Data'!$H$28,0,10*ROW('Sanitation Data'!H16)))</f>
        <v/>
      </c>
      <c r="DF22" s="286" t="str">
        <f ca="true">+IF(OFFSET('Sanitation Data'!$H$29,0,10*ROW('Sanitation Data'!H16))="","",OFFSET('Sanitation Data'!$H$29,0,10*ROW('Sanitation Data'!H16)))</f>
        <v/>
      </c>
      <c r="DG22" s="286" t="str">
        <f ca="true">+IF(OFFSET('Sanitation Data'!$H$30,0,10*ROW('Sanitation Data'!H16))="","",OFFSET('Sanitation Data'!$H$30,0,10*ROW('Sanitation Data'!H16)))</f>
        <v/>
      </c>
      <c r="DH22" s="286" t="str">
        <f ca="true">+IF(OFFSET('Sanitation Data'!$H$31,0,10*ROW('Sanitation Data'!H16))="","",OFFSET('Sanitation Data'!$H$31,0,10*ROW('Sanitation Data'!H16)))</f>
        <v/>
      </c>
      <c r="DI22" s="286" t="str">
        <f ca="true">+IF(OFFSET('Sanitation Data'!$H$32,0,10*ROW('Sanitation Data'!H16))="","",OFFSET('Sanitation Data'!$H$32,0,10*ROW('Sanitation Data'!H16)))</f>
        <v/>
      </c>
      <c r="DJ22" s="286" t="str">
        <f ca="true">+IF(OFFSET('Sanitation Data'!$I$28,0,10*ROW('Sanitation Data'!I16))="","",OFFSET('Sanitation Data'!$I$28,0,10*ROW('Sanitation Data'!I16)))</f>
        <v/>
      </c>
      <c r="DK22" s="286" t="str">
        <f ca="true">+IF(OFFSET('Sanitation Data'!$I$29,0,10*ROW('Sanitation Data'!I16))="","",OFFSET('Sanitation Data'!$I$29,0,10*ROW('Sanitation Data'!I16)))</f>
        <v/>
      </c>
      <c r="DL22" s="286" t="str">
        <f ca="true">+IF(OFFSET('Sanitation Data'!$I$30,0,10*ROW('Sanitation Data'!I16))="","",OFFSET('Sanitation Data'!$I$30,0,10*ROW('Sanitation Data'!I16)))</f>
        <v/>
      </c>
      <c r="DM22" s="286" t="str">
        <f ca="true">+IF(OFFSET('Sanitation Data'!$I$31,0,10*ROW('Sanitation Data'!I16))="","",OFFSET('Sanitation Data'!$I$31,0,10*ROW('Sanitation Data'!I16)))</f>
        <v/>
      </c>
      <c r="DN22" s="286" t="str">
        <f ca="true">+IF(OFFSET('Sanitation Data'!$I$32,0,10*ROW('Sanitation Data'!I16))="","",OFFSET('Sanitation Data'!$I$32,0,10*ROW('Sanitation Data'!I16)))</f>
        <v/>
      </c>
      <c r="DO22" s="286" t="str">
        <f ca="true">+IF(OFFSET('Hygiene Data'!$D$11,0,10*ROW('Hygiene Data'!D16))="","",OFFSET('Hygiene Data'!$D$11,0,10*ROW('Hygiene Data'!D16)))</f>
        <v/>
      </c>
      <c r="DP22" s="286" t="str">
        <f ca="true">+IF(OFFSET('Hygiene Data'!$D$12,0,10*ROW('Hygiene Data'!D16))="","",OFFSET('Hygiene Data'!$D$12,0,10*ROW('Hygiene Data'!D16)))</f>
        <v/>
      </c>
      <c r="DQ22" s="286" t="str">
        <f ca="true">+IF(OFFSET('Hygiene Data'!$D$13,0,10*ROW('Hygiene Data'!D16))="","",OFFSET('Hygiene Data'!$D$13,0,10*ROW('Hygiene Data'!D16)))</f>
        <v/>
      </c>
      <c r="DR22" s="286" t="str">
        <f ca="true">+IF(OFFSET('Hygiene Data'!$E$11,0,10*ROW('Hygiene Data'!E16))="","",OFFSET('Hygiene Data'!$E$11,0,10*ROW('Hygiene Data'!E16)))</f>
        <v/>
      </c>
      <c r="DS22" s="286" t="str">
        <f ca="true">+IF(OFFSET('Hygiene Data'!$E$12,0,10*ROW('Hygiene Data'!E16))="","",OFFSET('Hygiene Data'!$E$12,0,10*ROW('Hygiene Data'!E16)))</f>
        <v/>
      </c>
      <c r="DT22" s="286" t="str">
        <f ca="true">+IF(OFFSET('Hygiene Data'!$E$13,0,10*ROW('Hygiene Data'!E16))="","",OFFSET('Hygiene Data'!$E$13,0,10*ROW('Hygiene Data'!E16)))</f>
        <v/>
      </c>
      <c r="DU22" s="286" t="str">
        <f ca="true">+IF(OFFSET('Hygiene Data'!$F$11,0,10*ROW('Hygiene Data'!F16))="","",OFFSET('Hygiene Data'!$F$11,0,10*ROW('Hygiene Data'!F16)))</f>
        <v/>
      </c>
      <c r="DV22" s="286" t="str">
        <f ca="true">+IF(OFFSET('Hygiene Data'!$F$12,0,10*ROW('Hygiene Data'!F16))="","",OFFSET('Hygiene Data'!$F$12,0,10*ROW('Hygiene Data'!F16)))</f>
        <v/>
      </c>
      <c r="DW22" s="286" t="str">
        <f ca="true">+IF(OFFSET('Hygiene Data'!$F$13,0,10*ROW('Hygiene Data'!F16))="","",OFFSET('Hygiene Data'!$F$13,0,10*ROW('Hygiene Data'!F16)))</f>
        <v/>
      </c>
      <c r="DX22" s="286" t="str">
        <f ca="true">+IF(OFFSET('Hygiene Data'!$G$11,0,10*ROW('Hygiene Data'!G16))="","",OFFSET('Hygiene Data'!$G$11,0,10*ROW('Hygiene Data'!G16)))</f>
        <v/>
      </c>
      <c r="DY22" s="286" t="str">
        <f ca="true">+IF(OFFSET('Hygiene Data'!$G$12,0,10*ROW('Hygiene Data'!G16))="","",OFFSET('Hygiene Data'!$G$12,0,10*ROW('Hygiene Data'!G16)))</f>
        <v/>
      </c>
      <c r="DZ22" s="286" t="str">
        <f ca="true">+IF(OFFSET('Hygiene Data'!$G$13,0,10*ROW('Hygiene Data'!G16))="","",OFFSET('Hygiene Data'!$G$13,0,10*ROW('Hygiene Data'!G16)))</f>
        <v/>
      </c>
      <c r="EA22" s="286" t="str">
        <f ca="true">+IF(OFFSET('Hygiene Data'!$H$11,0,10*ROW('Hygiene Data'!H16))="","",OFFSET('Hygiene Data'!$H$11,0,10*ROW('Hygiene Data'!H16)))</f>
        <v/>
      </c>
      <c r="EB22" s="286" t="str">
        <f ca="true">+IF(OFFSET('Hygiene Data'!$H$12,0,10*ROW('Hygiene Data'!H16))="","",OFFSET('Hygiene Data'!$H$12,0,10*ROW('Hygiene Data'!H16)))</f>
        <v/>
      </c>
      <c r="EC22" s="286" t="str">
        <f ca="true">+IF(OFFSET('Hygiene Data'!$H$13,0,10*ROW('Hygiene Data'!H16))="","",OFFSET('Hygiene Data'!$H$13,0,10*ROW('Hygiene Data'!H16)))</f>
        <v/>
      </c>
      <c r="ED22" s="286" t="str">
        <f ca="true">+IF(OFFSET('Hygiene Data'!$I$11,0,10*ROW('Hygiene Data'!I16))="","",OFFSET('Hygiene Data'!$I$11,0,10*ROW('Hygiene Data'!I16)))</f>
        <v/>
      </c>
      <c r="EE22" s="286" t="str">
        <f ca="true">+IF(OFFSET('Hygiene Data'!$I$12,0,10*ROW('Hygiene Data'!I16))="","",OFFSET('Hygiene Data'!$I$12,0,10*ROW('Hygiene Data'!I16)))</f>
        <v/>
      </c>
      <c r="EF22" s="286"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RUS_2020_SUR</v>
      </c>
      <c r="B23" s="35" t="str">
        <f ca="true">+IF(OFFSET('Water Data'!$C$2,0,10*ROW('Water Data'!F17))="","",OFFSET('Water Data'!$C$2,0,10*ROW('Water Data'!F17)))</f>
        <v>Survey</v>
      </c>
      <c r="C23" s="342">
        <f t="shared" ca="true" si="0"/>
        <v>2020</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98.75</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98.85</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6"/>
      <c r="BS23" s="286" t="str">
        <f ca="true">+IF(OFFSET('Water Data'!$D$27,0,10*ROW('Water Data'!D17))="","",OFFSET('Water Data'!$D$27,0,10*ROW('Water Data'!D17)))</f>
        <v/>
      </c>
      <c r="BT23" s="286" t="str">
        <f ca="true">+IF(OFFSET('Water Data'!$D$28,0,10*ROW('Water Data'!D17))="","",OFFSET('Water Data'!$D$28,0,10*ROW('Water Data'!D17)))</f>
        <v>Yes</v>
      </c>
      <c r="BU23" s="286" t="str">
        <f ca="true">+IF(OFFSET('Water Data'!$D$29,0,10*ROW('Water Data'!D17))="","",OFFSET('Water Data'!$D$29,0,10*ROW('Water Data'!D17)))</f>
        <v/>
      </c>
      <c r="BV23" s="286" t="str">
        <f ca="true">+IF(OFFSET('Water Data'!$E$27,0,10*ROW('Water Data'!E17))="","",OFFSET('Water Data'!$E$27,0,10*ROW('Water Data'!E17)))</f>
        <v/>
      </c>
      <c r="BW23" s="286" t="str">
        <f ca="true">+IF(OFFSET('Water Data'!$E$28,0,10*ROW('Water Data'!E17))="","",OFFSET('Water Data'!$E$28,0,10*ROW('Water Data'!E17)))</f>
        <v/>
      </c>
      <c r="BX23" s="286" t="str">
        <f ca="true">+IF(OFFSET('Water Data'!$E$29,0,10*ROW('Water Data'!E17))="","",OFFSET('Water Data'!$E$29,0,10*ROW('Water Data'!E17)))</f>
        <v/>
      </c>
      <c r="BY23" s="286" t="str">
        <f ca="true">+IF(OFFSET('Water Data'!$F$27,0,10*ROW('Water Data'!F17))="","",OFFSET('Water Data'!$F$27,0,10*ROW('Water Data'!F17)))</f>
        <v/>
      </c>
      <c r="BZ23" s="286" t="str">
        <f ca="true">+IF(OFFSET('Water Data'!$F$28,0,10*ROW('Water Data'!F17))="","",OFFSET('Water Data'!$F$28,0,10*ROW('Water Data'!F17)))</f>
        <v/>
      </c>
      <c r="CA23" s="286" t="str">
        <f ca="true">+IF(OFFSET('Water Data'!$F$29,0,10*ROW('Water Data'!F17))="","",OFFSET('Water Data'!$F$29,0,10*ROW('Water Data'!F17)))</f>
        <v/>
      </c>
      <c r="CB23" s="286" t="str">
        <f ca="true">+IF(OFFSET('Water Data'!$G$27,0,10*ROW('Water Data'!G17))="","",OFFSET('Water Data'!$G$27,0,10*ROW('Water Data'!G17)))</f>
        <v/>
      </c>
      <c r="CC23" s="286" t="str">
        <f ca="true">+IF(OFFSET('Water Data'!$G$28,0,10*ROW('Water Data'!G17))="","",OFFSET('Water Data'!$G$28,0,10*ROW('Water Data'!G17)))</f>
        <v/>
      </c>
      <c r="CD23" s="286" t="str">
        <f ca="true">+IF(OFFSET('Water Data'!$G$29,0,10*ROW('Water Data'!G17))="","",OFFSET('Water Data'!$G$29,0,10*ROW('Water Data'!G17)))</f>
        <v/>
      </c>
      <c r="CE23" s="286" t="str">
        <f ca="true">+IF(OFFSET('Water Data'!$H$27,0,10*ROW('Water Data'!H17))="","",OFFSET('Water Data'!$H$27,0,10*ROW('Water Data'!H17)))</f>
        <v/>
      </c>
      <c r="CF23" s="286" t="str">
        <f ca="true">+IF(OFFSET('Water Data'!$H$28,0,10*ROW('Water Data'!H17))="","",OFFSET('Water Data'!$H$28,0,10*ROW('Water Data'!H17)))</f>
        <v/>
      </c>
      <c r="CG23" s="286" t="str">
        <f ca="true">+IF(OFFSET('Water Data'!$H$29,0,10*ROW('Water Data'!H17))="","",OFFSET('Water Data'!$H$29,0,10*ROW('Water Data'!H17)))</f>
        <v/>
      </c>
      <c r="CH23" s="286" t="str">
        <f ca="true">+IF(OFFSET('Water Data'!$I$27,0,10*ROW('Water Data'!I17))="","",OFFSET('Water Data'!$I$27,0,10*ROW('Water Data'!I17)))</f>
        <v/>
      </c>
      <c r="CI23" s="286" t="str">
        <f ca="true">+IF(OFFSET('Water Data'!$I$28,0,10*ROW('Water Data'!I17))="","",OFFSET('Water Data'!$I$28,0,10*ROW('Water Data'!I17)))</f>
        <v/>
      </c>
      <c r="CJ23" s="286" t="str">
        <f ca="true">+IF(OFFSET('Water Data'!$I$29,0,10*ROW('Water Data'!I17))="","",OFFSET('Water Data'!$I$29,0,10*ROW('Water Data'!I17)))</f>
        <v/>
      </c>
      <c r="CK23" s="286" t="str">
        <f ca="true">+IF(OFFSET('Sanitation Data'!$D$28,0,10*ROW('Sanitation Data'!D17))="","",OFFSET('Sanitation Data'!$D$28,0,10*ROW('Sanitation Data'!D17)))</f>
        <v/>
      </c>
      <c r="CL23" s="286" t="str">
        <f ca="true">+IF(OFFSET('Sanitation Data'!$D$29,0,10*ROW('Sanitation Data'!D17))="","",OFFSET('Sanitation Data'!$D$29,0,10*ROW('Sanitation Data'!D17)))</f>
        <v>Yes</v>
      </c>
      <c r="CM23" s="286" t="str">
        <f ca="true">+IF(OFFSET('Sanitation Data'!$D$30,0,10*ROW('Sanitation Data'!D17))="","",OFFSET('Sanitation Data'!$D$30,0,10*ROW('Sanitation Data'!D17)))</f>
        <v/>
      </c>
      <c r="CN23" s="286" t="str">
        <f ca="true">+IF(OFFSET('Sanitation Data'!$D$31,0,10*ROW('Sanitation Data'!D17))="","",OFFSET('Sanitation Data'!$D$31,0,10*ROW('Sanitation Data'!D17)))</f>
        <v/>
      </c>
      <c r="CO23" s="286" t="str">
        <f ca="true">+IF(OFFSET('Sanitation Data'!$D$32,0,10*ROW('Sanitation Data'!D17))="","",OFFSET('Sanitation Data'!$D$32,0,10*ROW('Sanitation Data'!D17)))</f>
        <v/>
      </c>
      <c r="CP23" s="286" t="str">
        <f ca="true">+IF(OFFSET('Sanitation Data'!$E$28,0,10*ROW('Sanitation Data'!E17))="","",OFFSET('Sanitation Data'!$E$28,0,10*ROW('Sanitation Data'!E17)))</f>
        <v/>
      </c>
      <c r="CQ23" s="286" t="str">
        <f ca="true">+IF(OFFSET('Sanitation Data'!$E$29,0,10*ROW('Sanitation Data'!E17))="","",OFFSET('Sanitation Data'!$E$29,0,10*ROW('Sanitation Data'!E17)))</f>
        <v/>
      </c>
      <c r="CR23" s="286" t="str">
        <f ca="true">+IF(OFFSET('Sanitation Data'!$E$30,0,10*ROW('Sanitation Data'!E17))="","",OFFSET('Sanitation Data'!$E$30,0,10*ROW('Sanitation Data'!E17)))</f>
        <v/>
      </c>
      <c r="CS23" s="286" t="str">
        <f ca="true">+IF(OFFSET('Sanitation Data'!$E$31,0,10*ROW('Sanitation Data'!E17))="","",OFFSET('Sanitation Data'!$E$31,0,10*ROW('Sanitation Data'!E17)))</f>
        <v/>
      </c>
      <c r="CT23" s="286" t="str">
        <f ca="true">+IF(OFFSET('Sanitation Data'!$E$32,0,10*ROW('Sanitation Data'!E17))="","",OFFSET('Sanitation Data'!$E$32,0,10*ROW('Sanitation Data'!E17)))</f>
        <v/>
      </c>
      <c r="CU23" s="286" t="str">
        <f ca="true">+IF(OFFSET('Sanitation Data'!$F$28,0,10*ROW('Sanitation Data'!F17))="","",OFFSET('Sanitation Data'!$F$28,0,10*ROW('Sanitation Data'!F17)))</f>
        <v/>
      </c>
      <c r="CV23" s="286" t="str">
        <f ca="true">+IF(OFFSET('Sanitation Data'!$F$29,0,10*ROW('Sanitation Data'!F17))="","",OFFSET('Sanitation Data'!$F$29,0,10*ROW('Sanitation Data'!F17)))</f>
        <v/>
      </c>
      <c r="CW23" s="286" t="str">
        <f ca="true">+IF(OFFSET('Sanitation Data'!$F$30,0,10*ROW('Sanitation Data'!F17))="","",OFFSET('Sanitation Data'!$F$30,0,10*ROW('Sanitation Data'!F17)))</f>
        <v/>
      </c>
      <c r="CX23" s="286" t="str">
        <f ca="true">+IF(OFFSET('Sanitation Data'!$F$31,0,10*ROW('Sanitation Data'!F17))="","",OFFSET('Sanitation Data'!$F$31,0,10*ROW('Sanitation Data'!F17)))</f>
        <v/>
      </c>
      <c r="CY23" s="286" t="str">
        <f ca="true">+IF(OFFSET('Sanitation Data'!$F$32,0,10*ROW('Sanitation Data'!F17))="","",OFFSET('Sanitation Data'!$F$32,0,10*ROW('Sanitation Data'!F17)))</f>
        <v/>
      </c>
      <c r="CZ23" s="286" t="str">
        <f ca="true">+IF(OFFSET('Sanitation Data'!$G$28,0,10*ROW('Sanitation Data'!G17))="","",OFFSET('Sanitation Data'!$G$28,0,10*ROW('Sanitation Data'!G17)))</f>
        <v/>
      </c>
      <c r="DA23" s="286" t="str">
        <f ca="true">+IF(OFFSET('Sanitation Data'!$G$29,0,10*ROW('Sanitation Data'!G17))="","",OFFSET('Sanitation Data'!$G$29,0,10*ROW('Sanitation Data'!G17)))</f>
        <v/>
      </c>
      <c r="DB23" s="286" t="str">
        <f ca="true">+IF(OFFSET('Sanitation Data'!$G$30,0,10*ROW('Sanitation Data'!G17))="","",OFFSET('Sanitation Data'!$G$30,0,10*ROW('Sanitation Data'!G17)))</f>
        <v/>
      </c>
      <c r="DC23" s="286" t="str">
        <f ca="true">+IF(OFFSET('Sanitation Data'!$G$31,0,10*ROW('Sanitation Data'!G17))="","",OFFSET('Sanitation Data'!$G$31,0,10*ROW('Sanitation Data'!G17)))</f>
        <v/>
      </c>
      <c r="DD23" s="286" t="str">
        <f ca="true">+IF(OFFSET('Sanitation Data'!$G$32,0,10*ROW('Sanitation Data'!G17))="","",OFFSET('Sanitation Data'!$G$32,0,10*ROW('Sanitation Data'!G17)))</f>
        <v/>
      </c>
      <c r="DE23" s="286" t="str">
        <f ca="true">+IF(OFFSET('Sanitation Data'!$H$28,0,10*ROW('Sanitation Data'!H17))="","",OFFSET('Sanitation Data'!$H$28,0,10*ROW('Sanitation Data'!H17)))</f>
        <v/>
      </c>
      <c r="DF23" s="286" t="str">
        <f ca="true">+IF(OFFSET('Sanitation Data'!$H$29,0,10*ROW('Sanitation Data'!H17))="","",OFFSET('Sanitation Data'!$H$29,0,10*ROW('Sanitation Data'!H17)))</f>
        <v/>
      </c>
      <c r="DG23" s="286" t="str">
        <f ca="true">+IF(OFFSET('Sanitation Data'!$H$30,0,10*ROW('Sanitation Data'!H17))="","",OFFSET('Sanitation Data'!$H$30,0,10*ROW('Sanitation Data'!H17)))</f>
        <v/>
      </c>
      <c r="DH23" s="286" t="str">
        <f ca="true">+IF(OFFSET('Sanitation Data'!$H$31,0,10*ROW('Sanitation Data'!H17))="","",OFFSET('Sanitation Data'!$H$31,0,10*ROW('Sanitation Data'!H17)))</f>
        <v/>
      </c>
      <c r="DI23" s="286" t="str">
        <f ca="true">+IF(OFFSET('Sanitation Data'!$H$32,0,10*ROW('Sanitation Data'!H17))="","",OFFSET('Sanitation Data'!$H$32,0,10*ROW('Sanitation Data'!H17)))</f>
        <v/>
      </c>
      <c r="DJ23" s="286" t="str">
        <f ca="true">+IF(OFFSET('Sanitation Data'!$I$28,0,10*ROW('Sanitation Data'!I17))="","",OFFSET('Sanitation Data'!$I$28,0,10*ROW('Sanitation Data'!I17)))</f>
        <v/>
      </c>
      <c r="DK23" s="286" t="str">
        <f ca="true">+IF(OFFSET('Sanitation Data'!$I$29,0,10*ROW('Sanitation Data'!I17))="","",OFFSET('Sanitation Data'!$I$29,0,10*ROW('Sanitation Data'!I17)))</f>
        <v/>
      </c>
      <c r="DL23" s="286" t="str">
        <f ca="true">+IF(OFFSET('Sanitation Data'!$I$30,0,10*ROW('Sanitation Data'!I17))="","",OFFSET('Sanitation Data'!$I$30,0,10*ROW('Sanitation Data'!I17)))</f>
        <v/>
      </c>
      <c r="DM23" s="286" t="str">
        <f ca="true">+IF(OFFSET('Sanitation Data'!$I$31,0,10*ROW('Sanitation Data'!I17))="","",OFFSET('Sanitation Data'!$I$31,0,10*ROW('Sanitation Data'!I17)))</f>
        <v/>
      </c>
      <c r="DN23" s="286" t="str">
        <f ca="true">+IF(OFFSET('Sanitation Data'!$I$32,0,10*ROW('Sanitation Data'!I17))="","",OFFSET('Sanitation Data'!$I$32,0,10*ROW('Sanitation Data'!I17)))</f>
        <v/>
      </c>
      <c r="DO23" s="286" t="str">
        <f ca="true">+IF(OFFSET('Hygiene Data'!$D$11,0,10*ROW('Hygiene Data'!D17))="","",OFFSET('Hygiene Data'!$D$11,0,10*ROW('Hygiene Data'!D17)))</f>
        <v/>
      </c>
      <c r="DP23" s="286" t="str">
        <f ca="true">+IF(OFFSET('Hygiene Data'!$D$12,0,10*ROW('Hygiene Data'!D17))="","",OFFSET('Hygiene Data'!$D$12,0,10*ROW('Hygiene Data'!D17)))</f>
        <v/>
      </c>
      <c r="DQ23" s="286" t="str">
        <f ca="true">+IF(OFFSET('Hygiene Data'!$D$13,0,10*ROW('Hygiene Data'!D17))="","",OFFSET('Hygiene Data'!$D$13,0,10*ROW('Hygiene Data'!D17)))</f>
        <v/>
      </c>
      <c r="DR23" s="286" t="str">
        <f ca="true">+IF(OFFSET('Hygiene Data'!$E$11,0,10*ROW('Hygiene Data'!E17))="","",OFFSET('Hygiene Data'!$E$11,0,10*ROW('Hygiene Data'!E17)))</f>
        <v/>
      </c>
      <c r="DS23" s="286" t="str">
        <f ca="true">+IF(OFFSET('Hygiene Data'!$E$12,0,10*ROW('Hygiene Data'!E17))="","",OFFSET('Hygiene Data'!$E$12,0,10*ROW('Hygiene Data'!E17)))</f>
        <v/>
      </c>
      <c r="DT23" s="286" t="str">
        <f ca="true">+IF(OFFSET('Hygiene Data'!$E$13,0,10*ROW('Hygiene Data'!E17))="","",OFFSET('Hygiene Data'!$E$13,0,10*ROW('Hygiene Data'!E17)))</f>
        <v/>
      </c>
      <c r="DU23" s="286" t="str">
        <f ca="true">+IF(OFFSET('Hygiene Data'!$F$11,0,10*ROW('Hygiene Data'!F17))="","",OFFSET('Hygiene Data'!$F$11,0,10*ROW('Hygiene Data'!F17)))</f>
        <v/>
      </c>
      <c r="DV23" s="286" t="str">
        <f ca="true">+IF(OFFSET('Hygiene Data'!$F$12,0,10*ROW('Hygiene Data'!F17))="","",OFFSET('Hygiene Data'!$F$12,0,10*ROW('Hygiene Data'!F17)))</f>
        <v/>
      </c>
      <c r="DW23" s="286" t="str">
        <f ca="true">+IF(OFFSET('Hygiene Data'!$F$13,0,10*ROW('Hygiene Data'!F17))="","",OFFSET('Hygiene Data'!$F$13,0,10*ROW('Hygiene Data'!F17)))</f>
        <v/>
      </c>
      <c r="DX23" s="286" t="str">
        <f ca="true">+IF(OFFSET('Hygiene Data'!$G$11,0,10*ROW('Hygiene Data'!G17))="","",OFFSET('Hygiene Data'!$G$11,0,10*ROW('Hygiene Data'!G17)))</f>
        <v/>
      </c>
      <c r="DY23" s="286" t="str">
        <f ca="true">+IF(OFFSET('Hygiene Data'!$G$12,0,10*ROW('Hygiene Data'!G17))="","",OFFSET('Hygiene Data'!$G$12,0,10*ROW('Hygiene Data'!G17)))</f>
        <v/>
      </c>
      <c r="DZ23" s="286" t="str">
        <f ca="true">+IF(OFFSET('Hygiene Data'!$G$13,0,10*ROW('Hygiene Data'!G17))="","",OFFSET('Hygiene Data'!$G$13,0,10*ROW('Hygiene Data'!G17)))</f>
        <v/>
      </c>
      <c r="EA23" s="286" t="str">
        <f ca="true">+IF(OFFSET('Hygiene Data'!$H$11,0,10*ROW('Hygiene Data'!H17))="","",OFFSET('Hygiene Data'!$H$11,0,10*ROW('Hygiene Data'!H17)))</f>
        <v/>
      </c>
      <c r="EB23" s="286" t="str">
        <f ca="true">+IF(OFFSET('Hygiene Data'!$H$12,0,10*ROW('Hygiene Data'!H17))="","",OFFSET('Hygiene Data'!$H$12,0,10*ROW('Hygiene Data'!H17)))</f>
        <v/>
      </c>
      <c r="EC23" s="286" t="str">
        <f ca="true">+IF(OFFSET('Hygiene Data'!$H$13,0,10*ROW('Hygiene Data'!H17))="","",OFFSET('Hygiene Data'!$H$13,0,10*ROW('Hygiene Data'!H17)))</f>
        <v/>
      </c>
      <c r="ED23" s="286" t="str">
        <f ca="true">+IF(OFFSET('Hygiene Data'!$I$11,0,10*ROW('Hygiene Data'!I17))="","",OFFSET('Hygiene Data'!$I$11,0,10*ROW('Hygiene Data'!I17)))</f>
        <v/>
      </c>
      <c r="EE23" s="286" t="str">
        <f ca="true">+IF(OFFSET('Hygiene Data'!$I$12,0,10*ROW('Hygiene Data'!I17))="","",OFFSET('Hygiene Data'!$I$12,0,10*ROW('Hygiene Data'!I17)))</f>
        <v/>
      </c>
      <c r="EF23" s="286"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RUS_2021_SUR</v>
      </c>
      <c r="B24" s="35" t="str">
        <f ca="true">+IF(OFFSET('Water Data'!$C$2,0,10*ROW('Water Data'!F18))="","",OFFSET('Water Data'!$C$2,0,10*ROW('Water Data'!F18)))</f>
        <v>Survey</v>
      </c>
      <c r="C24" s="342">
        <f t="shared" ca="true" si="0"/>
        <v>2021</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98.9</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99.05</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6"/>
      <c r="BS24" s="286" t="str">
        <f ca="true">+IF(OFFSET('Water Data'!$D$27,0,10*ROW('Water Data'!D18))="","",OFFSET('Water Data'!$D$27,0,10*ROW('Water Data'!D18)))</f>
        <v/>
      </c>
      <c r="BT24" s="286" t="str">
        <f ca="true">+IF(OFFSET('Water Data'!$D$28,0,10*ROW('Water Data'!D18))="","",OFFSET('Water Data'!$D$28,0,10*ROW('Water Data'!D18)))</f>
        <v>Yes</v>
      </c>
      <c r="BU24" s="286" t="str">
        <f ca="true">+IF(OFFSET('Water Data'!$D$29,0,10*ROW('Water Data'!D18))="","",OFFSET('Water Data'!$D$29,0,10*ROW('Water Data'!D18)))</f>
        <v/>
      </c>
      <c r="BV24" s="286" t="str">
        <f ca="true">+IF(OFFSET('Water Data'!$E$27,0,10*ROW('Water Data'!E18))="","",OFFSET('Water Data'!$E$27,0,10*ROW('Water Data'!E18)))</f>
        <v/>
      </c>
      <c r="BW24" s="286" t="str">
        <f ca="true">+IF(OFFSET('Water Data'!$E$28,0,10*ROW('Water Data'!E18))="","",OFFSET('Water Data'!$E$28,0,10*ROW('Water Data'!E18)))</f>
        <v/>
      </c>
      <c r="BX24" s="286" t="str">
        <f ca="true">+IF(OFFSET('Water Data'!$E$29,0,10*ROW('Water Data'!E18))="","",OFFSET('Water Data'!$E$29,0,10*ROW('Water Data'!E18)))</f>
        <v/>
      </c>
      <c r="BY24" s="286" t="str">
        <f ca="true">+IF(OFFSET('Water Data'!$F$27,0,10*ROW('Water Data'!F18))="","",OFFSET('Water Data'!$F$27,0,10*ROW('Water Data'!F18)))</f>
        <v/>
      </c>
      <c r="BZ24" s="286" t="str">
        <f ca="true">+IF(OFFSET('Water Data'!$F$28,0,10*ROW('Water Data'!F18))="","",OFFSET('Water Data'!$F$28,0,10*ROW('Water Data'!F18)))</f>
        <v/>
      </c>
      <c r="CA24" s="286" t="str">
        <f ca="true">+IF(OFFSET('Water Data'!$F$29,0,10*ROW('Water Data'!F18))="","",OFFSET('Water Data'!$F$29,0,10*ROW('Water Data'!F18)))</f>
        <v/>
      </c>
      <c r="CB24" s="286" t="str">
        <f ca="true">+IF(OFFSET('Water Data'!$G$27,0,10*ROW('Water Data'!G18))="","",OFFSET('Water Data'!$G$27,0,10*ROW('Water Data'!G18)))</f>
        <v/>
      </c>
      <c r="CC24" s="286" t="str">
        <f ca="true">+IF(OFFSET('Water Data'!$G$28,0,10*ROW('Water Data'!G18))="","",OFFSET('Water Data'!$G$28,0,10*ROW('Water Data'!G18)))</f>
        <v/>
      </c>
      <c r="CD24" s="286" t="str">
        <f ca="true">+IF(OFFSET('Water Data'!$G$29,0,10*ROW('Water Data'!G18))="","",OFFSET('Water Data'!$G$29,0,10*ROW('Water Data'!G18)))</f>
        <v/>
      </c>
      <c r="CE24" s="286" t="str">
        <f ca="true">+IF(OFFSET('Water Data'!$H$27,0,10*ROW('Water Data'!H18))="","",OFFSET('Water Data'!$H$27,0,10*ROW('Water Data'!H18)))</f>
        <v/>
      </c>
      <c r="CF24" s="286" t="str">
        <f ca="true">+IF(OFFSET('Water Data'!$H$28,0,10*ROW('Water Data'!H18))="","",OFFSET('Water Data'!$H$28,0,10*ROW('Water Data'!H18)))</f>
        <v/>
      </c>
      <c r="CG24" s="286" t="str">
        <f ca="true">+IF(OFFSET('Water Data'!$H$29,0,10*ROW('Water Data'!H18))="","",OFFSET('Water Data'!$H$29,0,10*ROW('Water Data'!H18)))</f>
        <v/>
      </c>
      <c r="CH24" s="286" t="str">
        <f ca="true">+IF(OFFSET('Water Data'!$I$27,0,10*ROW('Water Data'!I18))="","",OFFSET('Water Data'!$I$27,0,10*ROW('Water Data'!I18)))</f>
        <v/>
      </c>
      <c r="CI24" s="286" t="str">
        <f ca="true">+IF(OFFSET('Water Data'!$I$28,0,10*ROW('Water Data'!I18))="","",OFFSET('Water Data'!$I$28,0,10*ROW('Water Data'!I18)))</f>
        <v/>
      </c>
      <c r="CJ24" s="286" t="str">
        <f ca="true">+IF(OFFSET('Water Data'!$I$29,0,10*ROW('Water Data'!I18))="","",OFFSET('Water Data'!$I$29,0,10*ROW('Water Data'!I18)))</f>
        <v/>
      </c>
      <c r="CK24" s="286" t="str">
        <f ca="true">+IF(OFFSET('Sanitation Data'!$D$28,0,10*ROW('Sanitation Data'!D18))="","",OFFSET('Sanitation Data'!$D$28,0,10*ROW('Sanitation Data'!D18)))</f>
        <v/>
      </c>
      <c r="CL24" s="286" t="str">
        <f ca="true">+IF(OFFSET('Sanitation Data'!$D$29,0,10*ROW('Sanitation Data'!D18))="","",OFFSET('Sanitation Data'!$D$29,0,10*ROW('Sanitation Data'!D18)))</f>
        <v>Yes</v>
      </c>
      <c r="CM24" s="286" t="str">
        <f ca="true">+IF(OFFSET('Sanitation Data'!$D$30,0,10*ROW('Sanitation Data'!D18))="","",OFFSET('Sanitation Data'!$D$30,0,10*ROW('Sanitation Data'!D18)))</f>
        <v/>
      </c>
      <c r="CN24" s="286" t="str">
        <f ca="true">+IF(OFFSET('Sanitation Data'!$D$31,0,10*ROW('Sanitation Data'!D18))="","",OFFSET('Sanitation Data'!$D$31,0,10*ROW('Sanitation Data'!D18)))</f>
        <v/>
      </c>
      <c r="CO24" s="286" t="str">
        <f ca="true">+IF(OFFSET('Sanitation Data'!$D$32,0,10*ROW('Sanitation Data'!D18))="","",OFFSET('Sanitation Data'!$D$32,0,10*ROW('Sanitation Data'!D18)))</f>
        <v/>
      </c>
      <c r="CP24" s="286" t="str">
        <f ca="true">+IF(OFFSET('Sanitation Data'!$E$28,0,10*ROW('Sanitation Data'!E18))="","",OFFSET('Sanitation Data'!$E$28,0,10*ROW('Sanitation Data'!E18)))</f>
        <v/>
      </c>
      <c r="CQ24" s="286" t="str">
        <f ca="true">+IF(OFFSET('Sanitation Data'!$E$29,0,10*ROW('Sanitation Data'!E18))="","",OFFSET('Sanitation Data'!$E$29,0,10*ROW('Sanitation Data'!E18)))</f>
        <v/>
      </c>
      <c r="CR24" s="286" t="str">
        <f ca="true">+IF(OFFSET('Sanitation Data'!$E$30,0,10*ROW('Sanitation Data'!E18))="","",OFFSET('Sanitation Data'!$E$30,0,10*ROW('Sanitation Data'!E18)))</f>
        <v/>
      </c>
      <c r="CS24" s="286" t="str">
        <f ca="true">+IF(OFFSET('Sanitation Data'!$E$31,0,10*ROW('Sanitation Data'!E18))="","",OFFSET('Sanitation Data'!$E$31,0,10*ROW('Sanitation Data'!E18)))</f>
        <v/>
      </c>
      <c r="CT24" s="286" t="str">
        <f ca="true">+IF(OFFSET('Sanitation Data'!$E$32,0,10*ROW('Sanitation Data'!E18))="","",OFFSET('Sanitation Data'!$E$32,0,10*ROW('Sanitation Data'!E18)))</f>
        <v/>
      </c>
      <c r="CU24" s="286" t="str">
        <f ca="true">+IF(OFFSET('Sanitation Data'!$F$28,0,10*ROW('Sanitation Data'!F18))="","",OFFSET('Sanitation Data'!$F$28,0,10*ROW('Sanitation Data'!F18)))</f>
        <v/>
      </c>
      <c r="CV24" s="286" t="str">
        <f ca="true">+IF(OFFSET('Sanitation Data'!$F$29,0,10*ROW('Sanitation Data'!F18))="","",OFFSET('Sanitation Data'!$F$29,0,10*ROW('Sanitation Data'!F18)))</f>
        <v/>
      </c>
      <c r="CW24" s="286" t="str">
        <f ca="true">+IF(OFFSET('Sanitation Data'!$F$30,0,10*ROW('Sanitation Data'!F18))="","",OFFSET('Sanitation Data'!$F$30,0,10*ROW('Sanitation Data'!F18)))</f>
        <v/>
      </c>
      <c r="CX24" s="286" t="str">
        <f ca="true">+IF(OFFSET('Sanitation Data'!$F$31,0,10*ROW('Sanitation Data'!F18))="","",OFFSET('Sanitation Data'!$F$31,0,10*ROW('Sanitation Data'!F18)))</f>
        <v/>
      </c>
      <c r="CY24" s="286" t="str">
        <f ca="true">+IF(OFFSET('Sanitation Data'!$F$32,0,10*ROW('Sanitation Data'!F18))="","",OFFSET('Sanitation Data'!$F$32,0,10*ROW('Sanitation Data'!F18)))</f>
        <v/>
      </c>
      <c r="CZ24" s="286" t="str">
        <f ca="true">+IF(OFFSET('Sanitation Data'!$G$28,0,10*ROW('Sanitation Data'!G18))="","",OFFSET('Sanitation Data'!$G$28,0,10*ROW('Sanitation Data'!G18)))</f>
        <v/>
      </c>
      <c r="DA24" s="286" t="str">
        <f ca="true">+IF(OFFSET('Sanitation Data'!$G$29,0,10*ROW('Sanitation Data'!G18))="","",OFFSET('Sanitation Data'!$G$29,0,10*ROW('Sanitation Data'!G18)))</f>
        <v/>
      </c>
      <c r="DB24" s="286" t="str">
        <f ca="true">+IF(OFFSET('Sanitation Data'!$G$30,0,10*ROW('Sanitation Data'!G18))="","",OFFSET('Sanitation Data'!$G$30,0,10*ROW('Sanitation Data'!G18)))</f>
        <v/>
      </c>
      <c r="DC24" s="286" t="str">
        <f ca="true">+IF(OFFSET('Sanitation Data'!$G$31,0,10*ROW('Sanitation Data'!G18))="","",OFFSET('Sanitation Data'!$G$31,0,10*ROW('Sanitation Data'!G18)))</f>
        <v/>
      </c>
      <c r="DD24" s="286" t="str">
        <f ca="true">+IF(OFFSET('Sanitation Data'!$G$32,0,10*ROW('Sanitation Data'!G18))="","",OFFSET('Sanitation Data'!$G$32,0,10*ROW('Sanitation Data'!G18)))</f>
        <v/>
      </c>
      <c r="DE24" s="286" t="str">
        <f ca="true">+IF(OFFSET('Sanitation Data'!$H$28,0,10*ROW('Sanitation Data'!H18))="","",OFFSET('Sanitation Data'!$H$28,0,10*ROW('Sanitation Data'!H18)))</f>
        <v/>
      </c>
      <c r="DF24" s="286" t="str">
        <f ca="true">+IF(OFFSET('Sanitation Data'!$H$29,0,10*ROW('Sanitation Data'!H18))="","",OFFSET('Sanitation Data'!$H$29,0,10*ROW('Sanitation Data'!H18)))</f>
        <v/>
      </c>
      <c r="DG24" s="286" t="str">
        <f ca="true">+IF(OFFSET('Sanitation Data'!$H$30,0,10*ROW('Sanitation Data'!H18))="","",OFFSET('Sanitation Data'!$H$30,0,10*ROW('Sanitation Data'!H18)))</f>
        <v/>
      </c>
      <c r="DH24" s="286" t="str">
        <f ca="true">+IF(OFFSET('Sanitation Data'!$H$31,0,10*ROW('Sanitation Data'!H18))="","",OFFSET('Sanitation Data'!$H$31,0,10*ROW('Sanitation Data'!H18)))</f>
        <v/>
      </c>
      <c r="DI24" s="286" t="str">
        <f ca="true">+IF(OFFSET('Sanitation Data'!$H$32,0,10*ROW('Sanitation Data'!H18))="","",OFFSET('Sanitation Data'!$H$32,0,10*ROW('Sanitation Data'!H18)))</f>
        <v/>
      </c>
      <c r="DJ24" s="286" t="str">
        <f ca="true">+IF(OFFSET('Sanitation Data'!$I$28,0,10*ROW('Sanitation Data'!I18))="","",OFFSET('Sanitation Data'!$I$28,0,10*ROW('Sanitation Data'!I18)))</f>
        <v/>
      </c>
      <c r="DK24" s="286" t="str">
        <f ca="true">+IF(OFFSET('Sanitation Data'!$I$29,0,10*ROW('Sanitation Data'!I18))="","",OFFSET('Sanitation Data'!$I$29,0,10*ROW('Sanitation Data'!I18)))</f>
        <v/>
      </c>
      <c r="DL24" s="286" t="str">
        <f ca="true">+IF(OFFSET('Sanitation Data'!$I$30,0,10*ROW('Sanitation Data'!I18))="","",OFFSET('Sanitation Data'!$I$30,0,10*ROW('Sanitation Data'!I18)))</f>
        <v/>
      </c>
      <c r="DM24" s="286" t="str">
        <f ca="true">+IF(OFFSET('Sanitation Data'!$I$31,0,10*ROW('Sanitation Data'!I18))="","",OFFSET('Sanitation Data'!$I$31,0,10*ROW('Sanitation Data'!I18)))</f>
        <v/>
      </c>
      <c r="DN24" s="286" t="str">
        <f ca="true">+IF(OFFSET('Sanitation Data'!$I$32,0,10*ROW('Sanitation Data'!I18))="","",OFFSET('Sanitation Data'!$I$32,0,10*ROW('Sanitation Data'!I18)))</f>
        <v/>
      </c>
      <c r="DO24" s="286" t="str">
        <f ca="true">+IF(OFFSET('Hygiene Data'!$D$11,0,10*ROW('Hygiene Data'!D18))="","",OFFSET('Hygiene Data'!$D$11,0,10*ROW('Hygiene Data'!D18)))</f>
        <v/>
      </c>
      <c r="DP24" s="286" t="str">
        <f ca="true">+IF(OFFSET('Hygiene Data'!$D$12,0,10*ROW('Hygiene Data'!D18))="","",OFFSET('Hygiene Data'!$D$12,0,10*ROW('Hygiene Data'!D18)))</f>
        <v/>
      </c>
      <c r="DQ24" s="286" t="str">
        <f ca="true">+IF(OFFSET('Hygiene Data'!$D$13,0,10*ROW('Hygiene Data'!D18))="","",OFFSET('Hygiene Data'!$D$13,0,10*ROW('Hygiene Data'!D18)))</f>
        <v/>
      </c>
      <c r="DR24" s="286" t="str">
        <f ca="true">+IF(OFFSET('Hygiene Data'!$E$11,0,10*ROW('Hygiene Data'!E18))="","",OFFSET('Hygiene Data'!$E$11,0,10*ROW('Hygiene Data'!E18)))</f>
        <v/>
      </c>
      <c r="DS24" s="286" t="str">
        <f ca="true">+IF(OFFSET('Hygiene Data'!$E$12,0,10*ROW('Hygiene Data'!E18))="","",OFFSET('Hygiene Data'!$E$12,0,10*ROW('Hygiene Data'!E18)))</f>
        <v/>
      </c>
      <c r="DT24" s="286" t="str">
        <f ca="true">+IF(OFFSET('Hygiene Data'!$E$13,0,10*ROW('Hygiene Data'!E18))="","",OFFSET('Hygiene Data'!$E$13,0,10*ROW('Hygiene Data'!E18)))</f>
        <v/>
      </c>
      <c r="DU24" s="286" t="str">
        <f ca="true">+IF(OFFSET('Hygiene Data'!$F$11,0,10*ROW('Hygiene Data'!F18))="","",OFFSET('Hygiene Data'!$F$11,0,10*ROW('Hygiene Data'!F18)))</f>
        <v/>
      </c>
      <c r="DV24" s="286" t="str">
        <f ca="true">+IF(OFFSET('Hygiene Data'!$F$12,0,10*ROW('Hygiene Data'!F18))="","",OFFSET('Hygiene Data'!$F$12,0,10*ROW('Hygiene Data'!F18)))</f>
        <v/>
      </c>
      <c r="DW24" s="286" t="str">
        <f ca="true">+IF(OFFSET('Hygiene Data'!$F$13,0,10*ROW('Hygiene Data'!F18))="","",OFFSET('Hygiene Data'!$F$13,0,10*ROW('Hygiene Data'!F18)))</f>
        <v/>
      </c>
      <c r="DX24" s="286" t="str">
        <f ca="true">+IF(OFFSET('Hygiene Data'!$G$11,0,10*ROW('Hygiene Data'!G18))="","",OFFSET('Hygiene Data'!$G$11,0,10*ROW('Hygiene Data'!G18)))</f>
        <v/>
      </c>
      <c r="DY24" s="286" t="str">
        <f ca="true">+IF(OFFSET('Hygiene Data'!$G$12,0,10*ROW('Hygiene Data'!G18))="","",OFFSET('Hygiene Data'!$G$12,0,10*ROW('Hygiene Data'!G18)))</f>
        <v/>
      </c>
      <c r="DZ24" s="286" t="str">
        <f ca="true">+IF(OFFSET('Hygiene Data'!$G$13,0,10*ROW('Hygiene Data'!G18))="","",OFFSET('Hygiene Data'!$G$13,0,10*ROW('Hygiene Data'!G18)))</f>
        <v/>
      </c>
      <c r="EA24" s="286" t="str">
        <f ca="true">+IF(OFFSET('Hygiene Data'!$H$11,0,10*ROW('Hygiene Data'!H18))="","",OFFSET('Hygiene Data'!$H$11,0,10*ROW('Hygiene Data'!H18)))</f>
        <v/>
      </c>
      <c r="EB24" s="286" t="str">
        <f ca="true">+IF(OFFSET('Hygiene Data'!$H$12,0,10*ROW('Hygiene Data'!H18))="","",OFFSET('Hygiene Data'!$H$12,0,10*ROW('Hygiene Data'!H18)))</f>
        <v/>
      </c>
      <c r="EC24" s="286" t="str">
        <f ca="true">+IF(OFFSET('Hygiene Data'!$H$13,0,10*ROW('Hygiene Data'!H18))="","",OFFSET('Hygiene Data'!$H$13,0,10*ROW('Hygiene Data'!H18)))</f>
        <v/>
      </c>
      <c r="ED24" s="286" t="str">
        <f ca="true">+IF(OFFSET('Hygiene Data'!$I$11,0,10*ROW('Hygiene Data'!I18))="","",OFFSET('Hygiene Data'!$I$11,0,10*ROW('Hygiene Data'!I18)))</f>
        <v/>
      </c>
      <c r="EE24" s="286" t="str">
        <f ca="true">+IF(OFFSET('Hygiene Data'!$I$12,0,10*ROW('Hygiene Data'!I18))="","",OFFSET('Hygiene Data'!$I$12,0,10*ROW('Hygiene Data'!I18)))</f>
        <v/>
      </c>
      <c r="EF24" s="286"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RUS_2022_SUR</v>
      </c>
      <c r="B25" s="35" t="str">
        <f ca="true">+IF(OFFSET('Water Data'!$C$2,0,10*ROW('Water Data'!F19))="","",OFFSET('Water Data'!$C$2,0,10*ROW('Water Data'!F19)))</f>
        <v>Survey</v>
      </c>
      <c r="C25" s="342">
        <f t="shared" ca="true" si="0"/>
        <v>2022</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98.95</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99.05</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6"/>
      <c r="BS25" s="286" t="str">
        <f ca="true">+IF(OFFSET('Water Data'!$D$27,0,10*ROW('Water Data'!D19))="","",OFFSET('Water Data'!$D$27,0,10*ROW('Water Data'!D19)))</f>
        <v/>
      </c>
      <c r="BT25" s="286" t="str">
        <f ca="true">+IF(OFFSET('Water Data'!$D$28,0,10*ROW('Water Data'!D19))="","",OFFSET('Water Data'!$D$28,0,10*ROW('Water Data'!D19)))</f>
        <v>Yes</v>
      </c>
      <c r="BU25" s="286" t="str">
        <f ca="true">+IF(OFFSET('Water Data'!$D$29,0,10*ROW('Water Data'!D19))="","",OFFSET('Water Data'!$D$29,0,10*ROW('Water Data'!D19)))</f>
        <v/>
      </c>
      <c r="BV25" s="286" t="str">
        <f ca="true">+IF(OFFSET('Water Data'!$E$27,0,10*ROW('Water Data'!E19))="","",OFFSET('Water Data'!$E$27,0,10*ROW('Water Data'!E19)))</f>
        <v/>
      </c>
      <c r="BW25" s="286" t="str">
        <f ca="true">+IF(OFFSET('Water Data'!$E$28,0,10*ROW('Water Data'!E19))="","",OFFSET('Water Data'!$E$28,0,10*ROW('Water Data'!E19)))</f>
        <v/>
      </c>
      <c r="BX25" s="286" t="str">
        <f ca="true">+IF(OFFSET('Water Data'!$E$29,0,10*ROW('Water Data'!E19))="","",OFFSET('Water Data'!$E$29,0,10*ROW('Water Data'!E19)))</f>
        <v/>
      </c>
      <c r="BY25" s="286" t="str">
        <f ca="true">+IF(OFFSET('Water Data'!$F$27,0,10*ROW('Water Data'!F19))="","",OFFSET('Water Data'!$F$27,0,10*ROW('Water Data'!F19)))</f>
        <v/>
      </c>
      <c r="BZ25" s="286" t="str">
        <f ca="true">+IF(OFFSET('Water Data'!$F$28,0,10*ROW('Water Data'!F19))="","",OFFSET('Water Data'!$F$28,0,10*ROW('Water Data'!F19)))</f>
        <v/>
      </c>
      <c r="CA25" s="286" t="str">
        <f ca="true">+IF(OFFSET('Water Data'!$F$29,0,10*ROW('Water Data'!F19))="","",OFFSET('Water Data'!$F$29,0,10*ROW('Water Data'!F19)))</f>
        <v/>
      </c>
      <c r="CB25" s="286" t="str">
        <f ca="true">+IF(OFFSET('Water Data'!$G$27,0,10*ROW('Water Data'!G19))="","",OFFSET('Water Data'!$G$27,0,10*ROW('Water Data'!G19)))</f>
        <v/>
      </c>
      <c r="CC25" s="286" t="str">
        <f ca="true">+IF(OFFSET('Water Data'!$G$28,0,10*ROW('Water Data'!G19))="","",OFFSET('Water Data'!$G$28,0,10*ROW('Water Data'!G19)))</f>
        <v/>
      </c>
      <c r="CD25" s="286" t="str">
        <f ca="true">+IF(OFFSET('Water Data'!$G$29,0,10*ROW('Water Data'!G19))="","",OFFSET('Water Data'!$G$29,0,10*ROW('Water Data'!G19)))</f>
        <v/>
      </c>
      <c r="CE25" s="286" t="str">
        <f ca="true">+IF(OFFSET('Water Data'!$H$27,0,10*ROW('Water Data'!H19))="","",OFFSET('Water Data'!$H$27,0,10*ROW('Water Data'!H19)))</f>
        <v/>
      </c>
      <c r="CF25" s="286" t="str">
        <f ca="true">+IF(OFFSET('Water Data'!$H$28,0,10*ROW('Water Data'!H19))="","",OFFSET('Water Data'!$H$28,0,10*ROW('Water Data'!H19)))</f>
        <v/>
      </c>
      <c r="CG25" s="286" t="str">
        <f ca="true">+IF(OFFSET('Water Data'!$H$29,0,10*ROW('Water Data'!H19))="","",OFFSET('Water Data'!$H$29,0,10*ROW('Water Data'!H19)))</f>
        <v/>
      </c>
      <c r="CH25" s="286" t="str">
        <f ca="true">+IF(OFFSET('Water Data'!$I$27,0,10*ROW('Water Data'!I19))="","",OFFSET('Water Data'!$I$27,0,10*ROW('Water Data'!I19)))</f>
        <v/>
      </c>
      <c r="CI25" s="286" t="str">
        <f ca="true">+IF(OFFSET('Water Data'!$I$28,0,10*ROW('Water Data'!I19))="","",OFFSET('Water Data'!$I$28,0,10*ROW('Water Data'!I19)))</f>
        <v/>
      </c>
      <c r="CJ25" s="286" t="str">
        <f ca="true">+IF(OFFSET('Water Data'!$I$29,0,10*ROW('Water Data'!I19))="","",OFFSET('Water Data'!$I$29,0,10*ROW('Water Data'!I19)))</f>
        <v/>
      </c>
      <c r="CK25" s="286" t="str">
        <f ca="true">+IF(OFFSET('Sanitation Data'!$D$28,0,10*ROW('Sanitation Data'!D19))="","",OFFSET('Sanitation Data'!$D$28,0,10*ROW('Sanitation Data'!D19)))</f>
        <v/>
      </c>
      <c r="CL25" s="286" t="str">
        <f ca="true">+IF(OFFSET('Sanitation Data'!$D$29,0,10*ROW('Sanitation Data'!D19))="","",OFFSET('Sanitation Data'!$D$29,0,10*ROW('Sanitation Data'!D19)))</f>
        <v>Yes</v>
      </c>
      <c r="CM25" s="286" t="str">
        <f ca="true">+IF(OFFSET('Sanitation Data'!$D$30,0,10*ROW('Sanitation Data'!D19))="","",OFFSET('Sanitation Data'!$D$30,0,10*ROW('Sanitation Data'!D19)))</f>
        <v/>
      </c>
      <c r="CN25" s="286" t="str">
        <f ca="true">+IF(OFFSET('Sanitation Data'!$D$31,0,10*ROW('Sanitation Data'!D19))="","",OFFSET('Sanitation Data'!$D$31,0,10*ROW('Sanitation Data'!D19)))</f>
        <v/>
      </c>
      <c r="CO25" s="286" t="str">
        <f ca="true">+IF(OFFSET('Sanitation Data'!$D$32,0,10*ROW('Sanitation Data'!D19))="","",OFFSET('Sanitation Data'!$D$32,0,10*ROW('Sanitation Data'!D19)))</f>
        <v/>
      </c>
      <c r="CP25" s="286" t="str">
        <f ca="true">+IF(OFFSET('Sanitation Data'!$E$28,0,10*ROW('Sanitation Data'!E19))="","",OFFSET('Sanitation Data'!$E$28,0,10*ROW('Sanitation Data'!E19)))</f>
        <v/>
      </c>
      <c r="CQ25" s="286" t="str">
        <f ca="true">+IF(OFFSET('Sanitation Data'!$E$29,0,10*ROW('Sanitation Data'!E19))="","",OFFSET('Sanitation Data'!$E$29,0,10*ROW('Sanitation Data'!E19)))</f>
        <v/>
      </c>
      <c r="CR25" s="286" t="str">
        <f ca="true">+IF(OFFSET('Sanitation Data'!$E$30,0,10*ROW('Sanitation Data'!E19))="","",OFFSET('Sanitation Data'!$E$30,0,10*ROW('Sanitation Data'!E19)))</f>
        <v/>
      </c>
      <c r="CS25" s="286" t="str">
        <f ca="true">+IF(OFFSET('Sanitation Data'!$E$31,0,10*ROW('Sanitation Data'!E19))="","",OFFSET('Sanitation Data'!$E$31,0,10*ROW('Sanitation Data'!E19)))</f>
        <v/>
      </c>
      <c r="CT25" s="286" t="str">
        <f ca="true">+IF(OFFSET('Sanitation Data'!$E$32,0,10*ROW('Sanitation Data'!E19))="","",OFFSET('Sanitation Data'!$E$32,0,10*ROW('Sanitation Data'!E19)))</f>
        <v/>
      </c>
      <c r="CU25" s="286" t="str">
        <f ca="true">+IF(OFFSET('Sanitation Data'!$F$28,0,10*ROW('Sanitation Data'!F19))="","",OFFSET('Sanitation Data'!$F$28,0,10*ROW('Sanitation Data'!F19)))</f>
        <v/>
      </c>
      <c r="CV25" s="286" t="str">
        <f ca="true">+IF(OFFSET('Sanitation Data'!$F$29,0,10*ROW('Sanitation Data'!F19))="","",OFFSET('Sanitation Data'!$F$29,0,10*ROW('Sanitation Data'!F19)))</f>
        <v/>
      </c>
      <c r="CW25" s="286" t="str">
        <f ca="true">+IF(OFFSET('Sanitation Data'!$F$30,0,10*ROW('Sanitation Data'!F19))="","",OFFSET('Sanitation Data'!$F$30,0,10*ROW('Sanitation Data'!F19)))</f>
        <v/>
      </c>
      <c r="CX25" s="286" t="str">
        <f ca="true">+IF(OFFSET('Sanitation Data'!$F$31,0,10*ROW('Sanitation Data'!F19))="","",OFFSET('Sanitation Data'!$F$31,0,10*ROW('Sanitation Data'!F19)))</f>
        <v/>
      </c>
      <c r="CY25" s="286" t="str">
        <f ca="true">+IF(OFFSET('Sanitation Data'!$F$32,0,10*ROW('Sanitation Data'!F19))="","",OFFSET('Sanitation Data'!$F$32,0,10*ROW('Sanitation Data'!F19)))</f>
        <v/>
      </c>
      <c r="CZ25" s="286" t="str">
        <f ca="true">+IF(OFFSET('Sanitation Data'!$G$28,0,10*ROW('Sanitation Data'!G19))="","",OFFSET('Sanitation Data'!$G$28,0,10*ROW('Sanitation Data'!G19)))</f>
        <v/>
      </c>
      <c r="DA25" s="286" t="str">
        <f ca="true">+IF(OFFSET('Sanitation Data'!$G$29,0,10*ROW('Sanitation Data'!G19))="","",OFFSET('Sanitation Data'!$G$29,0,10*ROW('Sanitation Data'!G19)))</f>
        <v/>
      </c>
      <c r="DB25" s="286" t="str">
        <f ca="true">+IF(OFFSET('Sanitation Data'!$G$30,0,10*ROW('Sanitation Data'!G19))="","",OFFSET('Sanitation Data'!$G$30,0,10*ROW('Sanitation Data'!G19)))</f>
        <v/>
      </c>
      <c r="DC25" s="286" t="str">
        <f ca="true">+IF(OFFSET('Sanitation Data'!$G$31,0,10*ROW('Sanitation Data'!G19))="","",OFFSET('Sanitation Data'!$G$31,0,10*ROW('Sanitation Data'!G19)))</f>
        <v/>
      </c>
      <c r="DD25" s="286" t="str">
        <f ca="true">+IF(OFFSET('Sanitation Data'!$G$32,0,10*ROW('Sanitation Data'!G19))="","",OFFSET('Sanitation Data'!$G$32,0,10*ROW('Sanitation Data'!G19)))</f>
        <v/>
      </c>
      <c r="DE25" s="286" t="str">
        <f ca="true">+IF(OFFSET('Sanitation Data'!$H$28,0,10*ROW('Sanitation Data'!H19))="","",OFFSET('Sanitation Data'!$H$28,0,10*ROW('Sanitation Data'!H19)))</f>
        <v/>
      </c>
      <c r="DF25" s="286" t="str">
        <f ca="true">+IF(OFFSET('Sanitation Data'!$H$29,0,10*ROW('Sanitation Data'!H19))="","",OFFSET('Sanitation Data'!$H$29,0,10*ROW('Sanitation Data'!H19)))</f>
        <v/>
      </c>
      <c r="DG25" s="286" t="str">
        <f ca="true">+IF(OFFSET('Sanitation Data'!$H$30,0,10*ROW('Sanitation Data'!H19))="","",OFFSET('Sanitation Data'!$H$30,0,10*ROW('Sanitation Data'!H19)))</f>
        <v/>
      </c>
      <c r="DH25" s="286" t="str">
        <f ca="true">+IF(OFFSET('Sanitation Data'!$H$31,0,10*ROW('Sanitation Data'!H19))="","",OFFSET('Sanitation Data'!$H$31,0,10*ROW('Sanitation Data'!H19)))</f>
        <v/>
      </c>
      <c r="DI25" s="286" t="str">
        <f ca="true">+IF(OFFSET('Sanitation Data'!$H$32,0,10*ROW('Sanitation Data'!H19))="","",OFFSET('Sanitation Data'!$H$32,0,10*ROW('Sanitation Data'!H19)))</f>
        <v/>
      </c>
      <c r="DJ25" s="286" t="str">
        <f ca="true">+IF(OFFSET('Sanitation Data'!$I$28,0,10*ROW('Sanitation Data'!I19))="","",OFFSET('Sanitation Data'!$I$28,0,10*ROW('Sanitation Data'!I19)))</f>
        <v/>
      </c>
      <c r="DK25" s="286" t="str">
        <f ca="true">+IF(OFFSET('Sanitation Data'!$I$29,0,10*ROW('Sanitation Data'!I19))="","",OFFSET('Sanitation Data'!$I$29,0,10*ROW('Sanitation Data'!I19)))</f>
        <v/>
      </c>
      <c r="DL25" s="286" t="str">
        <f ca="true">+IF(OFFSET('Sanitation Data'!$I$30,0,10*ROW('Sanitation Data'!I19))="","",OFFSET('Sanitation Data'!$I$30,0,10*ROW('Sanitation Data'!I19)))</f>
        <v/>
      </c>
      <c r="DM25" s="286" t="str">
        <f ca="true">+IF(OFFSET('Sanitation Data'!$I$31,0,10*ROW('Sanitation Data'!I19))="","",OFFSET('Sanitation Data'!$I$31,0,10*ROW('Sanitation Data'!I19)))</f>
        <v/>
      </c>
      <c r="DN25" s="286" t="str">
        <f ca="true">+IF(OFFSET('Sanitation Data'!$I$32,0,10*ROW('Sanitation Data'!I19))="","",OFFSET('Sanitation Data'!$I$32,0,10*ROW('Sanitation Data'!I19)))</f>
        <v/>
      </c>
      <c r="DO25" s="286" t="str">
        <f ca="true">+IF(OFFSET('Hygiene Data'!$D$11,0,10*ROW('Hygiene Data'!D19))="","",OFFSET('Hygiene Data'!$D$11,0,10*ROW('Hygiene Data'!D19)))</f>
        <v/>
      </c>
      <c r="DP25" s="286" t="str">
        <f ca="true">+IF(OFFSET('Hygiene Data'!$D$12,0,10*ROW('Hygiene Data'!D19))="","",OFFSET('Hygiene Data'!$D$12,0,10*ROW('Hygiene Data'!D19)))</f>
        <v/>
      </c>
      <c r="DQ25" s="286" t="str">
        <f ca="true">+IF(OFFSET('Hygiene Data'!$D$13,0,10*ROW('Hygiene Data'!D19))="","",OFFSET('Hygiene Data'!$D$13,0,10*ROW('Hygiene Data'!D19)))</f>
        <v/>
      </c>
      <c r="DR25" s="286" t="str">
        <f ca="true">+IF(OFFSET('Hygiene Data'!$E$11,0,10*ROW('Hygiene Data'!E19))="","",OFFSET('Hygiene Data'!$E$11,0,10*ROW('Hygiene Data'!E19)))</f>
        <v/>
      </c>
      <c r="DS25" s="286" t="str">
        <f ca="true">+IF(OFFSET('Hygiene Data'!$E$12,0,10*ROW('Hygiene Data'!E19))="","",OFFSET('Hygiene Data'!$E$12,0,10*ROW('Hygiene Data'!E19)))</f>
        <v/>
      </c>
      <c r="DT25" s="286" t="str">
        <f ca="true">+IF(OFFSET('Hygiene Data'!$E$13,0,10*ROW('Hygiene Data'!E19))="","",OFFSET('Hygiene Data'!$E$13,0,10*ROW('Hygiene Data'!E19)))</f>
        <v/>
      </c>
      <c r="DU25" s="286" t="str">
        <f ca="true">+IF(OFFSET('Hygiene Data'!$F$11,0,10*ROW('Hygiene Data'!F19))="","",OFFSET('Hygiene Data'!$F$11,0,10*ROW('Hygiene Data'!F19)))</f>
        <v/>
      </c>
      <c r="DV25" s="286" t="str">
        <f ca="true">+IF(OFFSET('Hygiene Data'!$F$12,0,10*ROW('Hygiene Data'!F19))="","",OFFSET('Hygiene Data'!$F$12,0,10*ROW('Hygiene Data'!F19)))</f>
        <v/>
      </c>
      <c r="DW25" s="286" t="str">
        <f ca="true">+IF(OFFSET('Hygiene Data'!$F$13,0,10*ROW('Hygiene Data'!F19))="","",OFFSET('Hygiene Data'!$F$13,0,10*ROW('Hygiene Data'!F19)))</f>
        <v/>
      </c>
      <c r="DX25" s="286" t="str">
        <f ca="true">+IF(OFFSET('Hygiene Data'!$G$11,0,10*ROW('Hygiene Data'!G19))="","",OFFSET('Hygiene Data'!$G$11,0,10*ROW('Hygiene Data'!G19)))</f>
        <v/>
      </c>
      <c r="DY25" s="286" t="str">
        <f ca="true">+IF(OFFSET('Hygiene Data'!$G$12,0,10*ROW('Hygiene Data'!G19))="","",OFFSET('Hygiene Data'!$G$12,0,10*ROW('Hygiene Data'!G19)))</f>
        <v/>
      </c>
      <c r="DZ25" s="286" t="str">
        <f ca="true">+IF(OFFSET('Hygiene Data'!$G$13,0,10*ROW('Hygiene Data'!G19))="","",OFFSET('Hygiene Data'!$G$13,0,10*ROW('Hygiene Data'!G19)))</f>
        <v/>
      </c>
      <c r="EA25" s="286" t="str">
        <f ca="true">+IF(OFFSET('Hygiene Data'!$H$11,0,10*ROW('Hygiene Data'!H19))="","",OFFSET('Hygiene Data'!$H$11,0,10*ROW('Hygiene Data'!H19)))</f>
        <v/>
      </c>
      <c r="EB25" s="286" t="str">
        <f ca="true">+IF(OFFSET('Hygiene Data'!$H$12,0,10*ROW('Hygiene Data'!H19))="","",OFFSET('Hygiene Data'!$H$12,0,10*ROW('Hygiene Data'!H19)))</f>
        <v/>
      </c>
      <c r="EC25" s="286" t="str">
        <f ca="true">+IF(OFFSET('Hygiene Data'!$H$13,0,10*ROW('Hygiene Data'!H19))="","",OFFSET('Hygiene Data'!$H$13,0,10*ROW('Hygiene Data'!H19)))</f>
        <v/>
      </c>
      <c r="ED25" s="286" t="str">
        <f ca="true">+IF(OFFSET('Hygiene Data'!$I$11,0,10*ROW('Hygiene Data'!I19))="","",OFFSET('Hygiene Data'!$I$11,0,10*ROW('Hygiene Data'!I19)))</f>
        <v/>
      </c>
      <c r="EE25" s="286" t="str">
        <f ca="true">+IF(OFFSET('Hygiene Data'!$I$12,0,10*ROW('Hygiene Data'!I19))="","",OFFSET('Hygiene Data'!$I$12,0,10*ROW('Hygiene Data'!I19)))</f>
        <v/>
      </c>
      <c r="EF25" s="286"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42"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6"/>
      <c r="BS26" s="286" t="str">
        <f ca="true">+IF(OFFSET('Water Data'!$D$27,0,10*ROW('Water Data'!D20))="","",OFFSET('Water Data'!$D$27,0,10*ROW('Water Data'!D20)))</f>
        <v/>
      </c>
      <c r="BT26" s="286" t="str">
        <f ca="true">+IF(OFFSET('Water Data'!$D$28,0,10*ROW('Water Data'!D20))="","",OFFSET('Water Data'!$D$28,0,10*ROW('Water Data'!D20)))</f>
        <v/>
      </c>
      <c r="BU26" s="286" t="str">
        <f ca="true">+IF(OFFSET('Water Data'!$D$29,0,10*ROW('Water Data'!D20))="","",OFFSET('Water Data'!$D$29,0,10*ROW('Water Data'!D20)))</f>
        <v/>
      </c>
      <c r="BV26" s="286" t="str">
        <f ca="true">+IF(OFFSET('Water Data'!$E$27,0,10*ROW('Water Data'!E20))="","",OFFSET('Water Data'!$E$27,0,10*ROW('Water Data'!E20)))</f>
        <v/>
      </c>
      <c r="BW26" s="286" t="str">
        <f ca="true">+IF(OFFSET('Water Data'!$E$28,0,10*ROW('Water Data'!E20))="","",OFFSET('Water Data'!$E$28,0,10*ROW('Water Data'!E20)))</f>
        <v/>
      </c>
      <c r="BX26" s="286" t="str">
        <f ca="true">+IF(OFFSET('Water Data'!$E$29,0,10*ROW('Water Data'!E20))="","",OFFSET('Water Data'!$E$29,0,10*ROW('Water Data'!E20)))</f>
        <v/>
      </c>
      <c r="BY26" s="286" t="str">
        <f ca="true">+IF(OFFSET('Water Data'!$F$27,0,10*ROW('Water Data'!F20))="","",OFFSET('Water Data'!$F$27,0,10*ROW('Water Data'!F20)))</f>
        <v/>
      </c>
      <c r="BZ26" s="286" t="str">
        <f ca="true">+IF(OFFSET('Water Data'!$F$28,0,10*ROW('Water Data'!F20))="","",OFFSET('Water Data'!$F$28,0,10*ROW('Water Data'!F20)))</f>
        <v/>
      </c>
      <c r="CA26" s="286" t="str">
        <f ca="true">+IF(OFFSET('Water Data'!$F$29,0,10*ROW('Water Data'!F20))="","",OFFSET('Water Data'!$F$29,0,10*ROW('Water Data'!F20)))</f>
        <v/>
      </c>
      <c r="CB26" s="286" t="str">
        <f ca="true">+IF(OFFSET('Water Data'!$G$27,0,10*ROW('Water Data'!G20))="","",OFFSET('Water Data'!$G$27,0,10*ROW('Water Data'!G20)))</f>
        <v/>
      </c>
      <c r="CC26" s="286" t="str">
        <f ca="true">+IF(OFFSET('Water Data'!$G$28,0,10*ROW('Water Data'!G20))="","",OFFSET('Water Data'!$G$28,0,10*ROW('Water Data'!G20)))</f>
        <v/>
      </c>
      <c r="CD26" s="286" t="str">
        <f ca="true">+IF(OFFSET('Water Data'!$G$29,0,10*ROW('Water Data'!G20))="","",OFFSET('Water Data'!$G$29,0,10*ROW('Water Data'!G20)))</f>
        <v/>
      </c>
      <c r="CE26" s="286" t="str">
        <f ca="true">+IF(OFFSET('Water Data'!$H$27,0,10*ROW('Water Data'!H20))="","",OFFSET('Water Data'!$H$27,0,10*ROW('Water Data'!H20)))</f>
        <v/>
      </c>
      <c r="CF26" s="286" t="str">
        <f ca="true">+IF(OFFSET('Water Data'!$H$28,0,10*ROW('Water Data'!H20))="","",OFFSET('Water Data'!$H$28,0,10*ROW('Water Data'!H20)))</f>
        <v/>
      </c>
      <c r="CG26" s="286" t="str">
        <f ca="true">+IF(OFFSET('Water Data'!$H$29,0,10*ROW('Water Data'!H20))="","",OFFSET('Water Data'!$H$29,0,10*ROW('Water Data'!H20)))</f>
        <v/>
      </c>
      <c r="CH26" s="286" t="str">
        <f ca="true">+IF(OFFSET('Water Data'!$I$27,0,10*ROW('Water Data'!I20))="","",OFFSET('Water Data'!$I$27,0,10*ROW('Water Data'!I20)))</f>
        <v/>
      </c>
      <c r="CI26" s="286" t="str">
        <f ca="true">+IF(OFFSET('Water Data'!$I$28,0,10*ROW('Water Data'!I20))="","",OFFSET('Water Data'!$I$28,0,10*ROW('Water Data'!I20)))</f>
        <v/>
      </c>
      <c r="CJ26" s="286" t="str">
        <f ca="true">+IF(OFFSET('Water Data'!$I$29,0,10*ROW('Water Data'!I20))="","",OFFSET('Water Data'!$I$29,0,10*ROW('Water Data'!I20)))</f>
        <v/>
      </c>
      <c r="CK26" s="286" t="str">
        <f ca="true">+IF(OFFSET('Sanitation Data'!$D$28,0,10*ROW('Sanitation Data'!D20))="","",OFFSET('Sanitation Data'!$D$28,0,10*ROW('Sanitation Data'!D20)))</f>
        <v/>
      </c>
      <c r="CL26" s="286" t="str">
        <f ca="true">+IF(OFFSET('Sanitation Data'!$D$29,0,10*ROW('Sanitation Data'!D20))="","",OFFSET('Sanitation Data'!$D$29,0,10*ROW('Sanitation Data'!D20)))</f>
        <v/>
      </c>
      <c r="CM26" s="286" t="str">
        <f ca="true">+IF(OFFSET('Sanitation Data'!$D$30,0,10*ROW('Sanitation Data'!D20))="","",OFFSET('Sanitation Data'!$D$30,0,10*ROW('Sanitation Data'!D20)))</f>
        <v/>
      </c>
      <c r="CN26" s="286" t="str">
        <f ca="true">+IF(OFFSET('Sanitation Data'!$D$31,0,10*ROW('Sanitation Data'!D20))="","",OFFSET('Sanitation Data'!$D$31,0,10*ROW('Sanitation Data'!D20)))</f>
        <v/>
      </c>
      <c r="CO26" s="286" t="str">
        <f ca="true">+IF(OFFSET('Sanitation Data'!$D$32,0,10*ROW('Sanitation Data'!D20))="","",OFFSET('Sanitation Data'!$D$32,0,10*ROW('Sanitation Data'!D20)))</f>
        <v/>
      </c>
      <c r="CP26" s="286" t="str">
        <f ca="true">+IF(OFFSET('Sanitation Data'!$E$28,0,10*ROW('Sanitation Data'!E20))="","",OFFSET('Sanitation Data'!$E$28,0,10*ROW('Sanitation Data'!E20)))</f>
        <v/>
      </c>
      <c r="CQ26" s="286" t="str">
        <f ca="true">+IF(OFFSET('Sanitation Data'!$E$29,0,10*ROW('Sanitation Data'!E20))="","",OFFSET('Sanitation Data'!$E$29,0,10*ROW('Sanitation Data'!E20)))</f>
        <v/>
      </c>
      <c r="CR26" s="286" t="str">
        <f ca="true">+IF(OFFSET('Sanitation Data'!$E$30,0,10*ROW('Sanitation Data'!E20))="","",OFFSET('Sanitation Data'!$E$30,0,10*ROW('Sanitation Data'!E20)))</f>
        <v/>
      </c>
      <c r="CS26" s="286" t="str">
        <f ca="true">+IF(OFFSET('Sanitation Data'!$E$31,0,10*ROW('Sanitation Data'!E20))="","",OFFSET('Sanitation Data'!$E$31,0,10*ROW('Sanitation Data'!E20)))</f>
        <v/>
      </c>
      <c r="CT26" s="286" t="str">
        <f ca="true">+IF(OFFSET('Sanitation Data'!$E$32,0,10*ROW('Sanitation Data'!E20))="","",OFFSET('Sanitation Data'!$E$32,0,10*ROW('Sanitation Data'!E20)))</f>
        <v/>
      </c>
      <c r="CU26" s="286" t="str">
        <f ca="true">+IF(OFFSET('Sanitation Data'!$F$28,0,10*ROW('Sanitation Data'!F20))="","",OFFSET('Sanitation Data'!$F$28,0,10*ROW('Sanitation Data'!F20)))</f>
        <v/>
      </c>
      <c r="CV26" s="286" t="str">
        <f ca="true">+IF(OFFSET('Sanitation Data'!$F$29,0,10*ROW('Sanitation Data'!F20))="","",OFFSET('Sanitation Data'!$F$29,0,10*ROW('Sanitation Data'!F20)))</f>
        <v/>
      </c>
      <c r="CW26" s="286" t="str">
        <f ca="true">+IF(OFFSET('Sanitation Data'!$F$30,0,10*ROW('Sanitation Data'!F20))="","",OFFSET('Sanitation Data'!$F$30,0,10*ROW('Sanitation Data'!F20)))</f>
        <v/>
      </c>
      <c r="CX26" s="286" t="str">
        <f ca="true">+IF(OFFSET('Sanitation Data'!$F$31,0,10*ROW('Sanitation Data'!F20))="","",OFFSET('Sanitation Data'!$F$31,0,10*ROW('Sanitation Data'!F20)))</f>
        <v/>
      </c>
      <c r="CY26" s="286" t="str">
        <f ca="true">+IF(OFFSET('Sanitation Data'!$F$32,0,10*ROW('Sanitation Data'!F20))="","",OFFSET('Sanitation Data'!$F$32,0,10*ROW('Sanitation Data'!F20)))</f>
        <v/>
      </c>
      <c r="CZ26" s="286" t="str">
        <f ca="true">+IF(OFFSET('Sanitation Data'!$G$28,0,10*ROW('Sanitation Data'!G20))="","",OFFSET('Sanitation Data'!$G$28,0,10*ROW('Sanitation Data'!G20)))</f>
        <v/>
      </c>
      <c r="DA26" s="286" t="str">
        <f ca="true">+IF(OFFSET('Sanitation Data'!$G$29,0,10*ROW('Sanitation Data'!G20))="","",OFFSET('Sanitation Data'!$G$29,0,10*ROW('Sanitation Data'!G20)))</f>
        <v/>
      </c>
      <c r="DB26" s="286" t="str">
        <f ca="true">+IF(OFFSET('Sanitation Data'!$G$30,0,10*ROW('Sanitation Data'!G20))="","",OFFSET('Sanitation Data'!$G$30,0,10*ROW('Sanitation Data'!G20)))</f>
        <v/>
      </c>
      <c r="DC26" s="286" t="str">
        <f ca="true">+IF(OFFSET('Sanitation Data'!$G$31,0,10*ROW('Sanitation Data'!G20))="","",OFFSET('Sanitation Data'!$G$31,0,10*ROW('Sanitation Data'!G20)))</f>
        <v/>
      </c>
      <c r="DD26" s="286" t="str">
        <f ca="true">+IF(OFFSET('Sanitation Data'!$G$32,0,10*ROW('Sanitation Data'!G20))="","",OFFSET('Sanitation Data'!$G$32,0,10*ROW('Sanitation Data'!G20)))</f>
        <v/>
      </c>
      <c r="DE26" s="286" t="str">
        <f ca="true">+IF(OFFSET('Sanitation Data'!$H$28,0,10*ROW('Sanitation Data'!H20))="","",OFFSET('Sanitation Data'!$H$28,0,10*ROW('Sanitation Data'!H20)))</f>
        <v/>
      </c>
      <c r="DF26" s="286" t="str">
        <f ca="true">+IF(OFFSET('Sanitation Data'!$H$29,0,10*ROW('Sanitation Data'!H20))="","",OFFSET('Sanitation Data'!$H$29,0,10*ROW('Sanitation Data'!H20)))</f>
        <v/>
      </c>
      <c r="DG26" s="286" t="str">
        <f ca="true">+IF(OFFSET('Sanitation Data'!$H$30,0,10*ROW('Sanitation Data'!H20))="","",OFFSET('Sanitation Data'!$H$30,0,10*ROW('Sanitation Data'!H20)))</f>
        <v/>
      </c>
      <c r="DH26" s="286" t="str">
        <f ca="true">+IF(OFFSET('Sanitation Data'!$H$31,0,10*ROW('Sanitation Data'!H20))="","",OFFSET('Sanitation Data'!$H$31,0,10*ROW('Sanitation Data'!H20)))</f>
        <v/>
      </c>
      <c r="DI26" s="286" t="str">
        <f ca="true">+IF(OFFSET('Sanitation Data'!$H$32,0,10*ROW('Sanitation Data'!H20))="","",OFFSET('Sanitation Data'!$H$32,0,10*ROW('Sanitation Data'!H20)))</f>
        <v/>
      </c>
      <c r="DJ26" s="286" t="str">
        <f ca="true">+IF(OFFSET('Sanitation Data'!$I$28,0,10*ROW('Sanitation Data'!I20))="","",OFFSET('Sanitation Data'!$I$28,0,10*ROW('Sanitation Data'!I20)))</f>
        <v/>
      </c>
      <c r="DK26" s="286" t="str">
        <f ca="true">+IF(OFFSET('Sanitation Data'!$I$29,0,10*ROW('Sanitation Data'!I20))="","",OFFSET('Sanitation Data'!$I$29,0,10*ROW('Sanitation Data'!I20)))</f>
        <v/>
      </c>
      <c r="DL26" s="286" t="str">
        <f ca="true">+IF(OFFSET('Sanitation Data'!$I$30,0,10*ROW('Sanitation Data'!I20))="","",OFFSET('Sanitation Data'!$I$30,0,10*ROW('Sanitation Data'!I20)))</f>
        <v/>
      </c>
      <c r="DM26" s="286" t="str">
        <f ca="true">+IF(OFFSET('Sanitation Data'!$I$31,0,10*ROW('Sanitation Data'!I20))="","",OFFSET('Sanitation Data'!$I$31,0,10*ROW('Sanitation Data'!I20)))</f>
        <v/>
      </c>
      <c r="DN26" s="286" t="str">
        <f ca="true">+IF(OFFSET('Sanitation Data'!$I$32,0,10*ROW('Sanitation Data'!I20))="","",OFFSET('Sanitation Data'!$I$32,0,10*ROW('Sanitation Data'!I20)))</f>
        <v/>
      </c>
      <c r="DO26" s="286" t="str">
        <f ca="true">+IF(OFFSET('Hygiene Data'!$D$11,0,10*ROW('Hygiene Data'!D20))="","",OFFSET('Hygiene Data'!$D$11,0,10*ROW('Hygiene Data'!D20)))</f>
        <v/>
      </c>
      <c r="DP26" s="286" t="str">
        <f ca="true">+IF(OFFSET('Hygiene Data'!$D$12,0,10*ROW('Hygiene Data'!D20))="","",OFFSET('Hygiene Data'!$D$12,0,10*ROW('Hygiene Data'!D20)))</f>
        <v/>
      </c>
      <c r="DQ26" s="286" t="str">
        <f ca="true">+IF(OFFSET('Hygiene Data'!$D$13,0,10*ROW('Hygiene Data'!D20))="","",OFFSET('Hygiene Data'!$D$13,0,10*ROW('Hygiene Data'!D20)))</f>
        <v/>
      </c>
      <c r="DR26" s="286" t="str">
        <f ca="true">+IF(OFFSET('Hygiene Data'!$E$11,0,10*ROW('Hygiene Data'!E20))="","",OFFSET('Hygiene Data'!$E$11,0,10*ROW('Hygiene Data'!E20)))</f>
        <v/>
      </c>
      <c r="DS26" s="286" t="str">
        <f ca="true">+IF(OFFSET('Hygiene Data'!$E$12,0,10*ROW('Hygiene Data'!E20))="","",OFFSET('Hygiene Data'!$E$12,0,10*ROW('Hygiene Data'!E20)))</f>
        <v/>
      </c>
      <c r="DT26" s="286" t="str">
        <f ca="true">+IF(OFFSET('Hygiene Data'!$E$13,0,10*ROW('Hygiene Data'!E20))="","",OFFSET('Hygiene Data'!$E$13,0,10*ROW('Hygiene Data'!E20)))</f>
        <v/>
      </c>
      <c r="DU26" s="286" t="str">
        <f ca="true">+IF(OFFSET('Hygiene Data'!$F$11,0,10*ROW('Hygiene Data'!F20))="","",OFFSET('Hygiene Data'!$F$11,0,10*ROW('Hygiene Data'!F20)))</f>
        <v/>
      </c>
      <c r="DV26" s="286" t="str">
        <f ca="true">+IF(OFFSET('Hygiene Data'!$F$12,0,10*ROW('Hygiene Data'!F20))="","",OFFSET('Hygiene Data'!$F$12,0,10*ROW('Hygiene Data'!F20)))</f>
        <v/>
      </c>
      <c r="DW26" s="286" t="str">
        <f ca="true">+IF(OFFSET('Hygiene Data'!$F$13,0,10*ROW('Hygiene Data'!F20))="","",OFFSET('Hygiene Data'!$F$13,0,10*ROW('Hygiene Data'!F20)))</f>
        <v/>
      </c>
      <c r="DX26" s="286" t="str">
        <f ca="true">+IF(OFFSET('Hygiene Data'!$G$11,0,10*ROW('Hygiene Data'!G20))="","",OFFSET('Hygiene Data'!$G$11,0,10*ROW('Hygiene Data'!G20)))</f>
        <v/>
      </c>
      <c r="DY26" s="286" t="str">
        <f ca="true">+IF(OFFSET('Hygiene Data'!$G$12,0,10*ROW('Hygiene Data'!G20))="","",OFFSET('Hygiene Data'!$G$12,0,10*ROW('Hygiene Data'!G20)))</f>
        <v/>
      </c>
      <c r="DZ26" s="286" t="str">
        <f ca="true">+IF(OFFSET('Hygiene Data'!$G$13,0,10*ROW('Hygiene Data'!G20))="","",OFFSET('Hygiene Data'!$G$13,0,10*ROW('Hygiene Data'!G20)))</f>
        <v/>
      </c>
      <c r="EA26" s="286" t="str">
        <f ca="true">+IF(OFFSET('Hygiene Data'!$H$11,0,10*ROW('Hygiene Data'!H20))="","",OFFSET('Hygiene Data'!$H$11,0,10*ROW('Hygiene Data'!H20)))</f>
        <v/>
      </c>
      <c r="EB26" s="286" t="str">
        <f ca="true">+IF(OFFSET('Hygiene Data'!$H$12,0,10*ROW('Hygiene Data'!H20))="","",OFFSET('Hygiene Data'!$H$12,0,10*ROW('Hygiene Data'!H20)))</f>
        <v/>
      </c>
      <c r="EC26" s="286" t="str">
        <f ca="true">+IF(OFFSET('Hygiene Data'!$H$13,0,10*ROW('Hygiene Data'!H20))="","",OFFSET('Hygiene Data'!$H$13,0,10*ROW('Hygiene Data'!H20)))</f>
        <v/>
      </c>
      <c r="ED26" s="286" t="str">
        <f ca="true">+IF(OFFSET('Hygiene Data'!$I$11,0,10*ROW('Hygiene Data'!I20))="","",OFFSET('Hygiene Data'!$I$11,0,10*ROW('Hygiene Data'!I20)))</f>
        <v/>
      </c>
      <c r="EE26" s="286" t="str">
        <f ca="true">+IF(OFFSET('Hygiene Data'!$I$12,0,10*ROW('Hygiene Data'!I20))="","",OFFSET('Hygiene Data'!$I$12,0,10*ROW('Hygiene Data'!I20)))</f>
        <v/>
      </c>
      <c r="EF26" s="286"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42"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6"/>
      <c r="BS27" s="286" t="str">
        <f ca="true">+IF(OFFSET('Water Data'!$D$27,0,10*ROW('Water Data'!D21))="","",OFFSET('Water Data'!$D$27,0,10*ROW('Water Data'!D21)))</f>
        <v/>
      </c>
      <c r="BT27" s="286" t="str">
        <f ca="true">+IF(OFFSET('Water Data'!$D$28,0,10*ROW('Water Data'!D21))="","",OFFSET('Water Data'!$D$28,0,10*ROW('Water Data'!D21)))</f>
        <v/>
      </c>
      <c r="BU27" s="286" t="str">
        <f ca="true">+IF(OFFSET('Water Data'!$D$29,0,10*ROW('Water Data'!D21))="","",OFFSET('Water Data'!$D$29,0,10*ROW('Water Data'!D21)))</f>
        <v/>
      </c>
      <c r="BV27" s="286" t="str">
        <f ca="true">+IF(OFFSET('Water Data'!$E$27,0,10*ROW('Water Data'!E21))="","",OFFSET('Water Data'!$E$27,0,10*ROW('Water Data'!E21)))</f>
        <v/>
      </c>
      <c r="BW27" s="286" t="str">
        <f ca="true">+IF(OFFSET('Water Data'!$E$28,0,10*ROW('Water Data'!E21))="","",OFFSET('Water Data'!$E$28,0,10*ROW('Water Data'!E21)))</f>
        <v/>
      </c>
      <c r="BX27" s="286" t="str">
        <f ca="true">+IF(OFFSET('Water Data'!$E$29,0,10*ROW('Water Data'!E21))="","",OFFSET('Water Data'!$E$29,0,10*ROW('Water Data'!E21)))</f>
        <v/>
      </c>
      <c r="BY27" s="286" t="str">
        <f ca="true">+IF(OFFSET('Water Data'!$F$27,0,10*ROW('Water Data'!F21))="","",OFFSET('Water Data'!$F$27,0,10*ROW('Water Data'!F21)))</f>
        <v/>
      </c>
      <c r="BZ27" s="286" t="str">
        <f ca="true">+IF(OFFSET('Water Data'!$F$28,0,10*ROW('Water Data'!F21))="","",OFFSET('Water Data'!$F$28,0,10*ROW('Water Data'!F21)))</f>
        <v/>
      </c>
      <c r="CA27" s="286" t="str">
        <f ca="true">+IF(OFFSET('Water Data'!$F$29,0,10*ROW('Water Data'!F21))="","",OFFSET('Water Data'!$F$29,0,10*ROW('Water Data'!F21)))</f>
        <v/>
      </c>
      <c r="CB27" s="286" t="str">
        <f ca="true">+IF(OFFSET('Water Data'!$G$27,0,10*ROW('Water Data'!G21))="","",OFFSET('Water Data'!$G$27,0,10*ROW('Water Data'!G21)))</f>
        <v/>
      </c>
      <c r="CC27" s="286" t="str">
        <f ca="true">+IF(OFFSET('Water Data'!$G$28,0,10*ROW('Water Data'!G21))="","",OFFSET('Water Data'!$G$28,0,10*ROW('Water Data'!G21)))</f>
        <v/>
      </c>
      <c r="CD27" s="286" t="str">
        <f ca="true">+IF(OFFSET('Water Data'!$G$29,0,10*ROW('Water Data'!G21))="","",OFFSET('Water Data'!$G$29,0,10*ROW('Water Data'!G21)))</f>
        <v/>
      </c>
      <c r="CE27" s="286" t="str">
        <f ca="true">+IF(OFFSET('Water Data'!$H$27,0,10*ROW('Water Data'!H21))="","",OFFSET('Water Data'!$H$27,0,10*ROW('Water Data'!H21)))</f>
        <v/>
      </c>
      <c r="CF27" s="286" t="str">
        <f ca="true">+IF(OFFSET('Water Data'!$H$28,0,10*ROW('Water Data'!H21))="","",OFFSET('Water Data'!$H$28,0,10*ROW('Water Data'!H21)))</f>
        <v/>
      </c>
      <c r="CG27" s="286" t="str">
        <f ca="true">+IF(OFFSET('Water Data'!$H$29,0,10*ROW('Water Data'!H21))="","",OFFSET('Water Data'!$H$29,0,10*ROW('Water Data'!H21)))</f>
        <v/>
      </c>
      <c r="CH27" s="286" t="str">
        <f ca="true">+IF(OFFSET('Water Data'!$I$27,0,10*ROW('Water Data'!I21))="","",OFFSET('Water Data'!$I$27,0,10*ROW('Water Data'!I21)))</f>
        <v/>
      </c>
      <c r="CI27" s="286" t="str">
        <f ca="true">+IF(OFFSET('Water Data'!$I$28,0,10*ROW('Water Data'!I21))="","",OFFSET('Water Data'!$I$28,0,10*ROW('Water Data'!I21)))</f>
        <v/>
      </c>
      <c r="CJ27" s="286" t="str">
        <f ca="true">+IF(OFFSET('Water Data'!$I$29,0,10*ROW('Water Data'!I21))="","",OFFSET('Water Data'!$I$29,0,10*ROW('Water Data'!I21)))</f>
        <v/>
      </c>
      <c r="CK27" s="286" t="str">
        <f ca="true">+IF(OFFSET('Sanitation Data'!$D$28,0,10*ROW('Sanitation Data'!D21))="","",OFFSET('Sanitation Data'!$D$28,0,10*ROW('Sanitation Data'!D21)))</f>
        <v/>
      </c>
      <c r="CL27" s="286" t="str">
        <f ca="true">+IF(OFFSET('Sanitation Data'!$D$29,0,10*ROW('Sanitation Data'!D21))="","",OFFSET('Sanitation Data'!$D$29,0,10*ROW('Sanitation Data'!D21)))</f>
        <v/>
      </c>
      <c r="CM27" s="286" t="str">
        <f ca="true">+IF(OFFSET('Sanitation Data'!$D$30,0,10*ROW('Sanitation Data'!D21))="","",OFFSET('Sanitation Data'!$D$30,0,10*ROW('Sanitation Data'!D21)))</f>
        <v/>
      </c>
      <c r="CN27" s="286" t="str">
        <f ca="true">+IF(OFFSET('Sanitation Data'!$D$31,0,10*ROW('Sanitation Data'!D21))="","",OFFSET('Sanitation Data'!$D$31,0,10*ROW('Sanitation Data'!D21)))</f>
        <v/>
      </c>
      <c r="CO27" s="286" t="str">
        <f ca="true">+IF(OFFSET('Sanitation Data'!$D$32,0,10*ROW('Sanitation Data'!D21))="","",OFFSET('Sanitation Data'!$D$32,0,10*ROW('Sanitation Data'!D21)))</f>
        <v/>
      </c>
      <c r="CP27" s="286" t="str">
        <f ca="true">+IF(OFFSET('Sanitation Data'!$E$28,0,10*ROW('Sanitation Data'!E21))="","",OFFSET('Sanitation Data'!$E$28,0,10*ROW('Sanitation Data'!E21)))</f>
        <v/>
      </c>
      <c r="CQ27" s="286" t="str">
        <f ca="true">+IF(OFFSET('Sanitation Data'!$E$29,0,10*ROW('Sanitation Data'!E21))="","",OFFSET('Sanitation Data'!$E$29,0,10*ROW('Sanitation Data'!E21)))</f>
        <v/>
      </c>
      <c r="CR27" s="286" t="str">
        <f ca="true">+IF(OFFSET('Sanitation Data'!$E$30,0,10*ROW('Sanitation Data'!E21))="","",OFFSET('Sanitation Data'!$E$30,0,10*ROW('Sanitation Data'!E21)))</f>
        <v/>
      </c>
      <c r="CS27" s="286" t="str">
        <f ca="true">+IF(OFFSET('Sanitation Data'!$E$31,0,10*ROW('Sanitation Data'!E21))="","",OFFSET('Sanitation Data'!$E$31,0,10*ROW('Sanitation Data'!E21)))</f>
        <v/>
      </c>
      <c r="CT27" s="286" t="str">
        <f ca="true">+IF(OFFSET('Sanitation Data'!$E$32,0,10*ROW('Sanitation Data'!E21))="","",OFFSET('Sanitation Data'!$E$32,0,10*ROW('Sanitation Data'!E21)))</f>
        <v/>
      </c>
      <c r="CU27" s="286" t="str">
        <f ca="true">+IF(OFFSET('Sanitation Data'!$F$28,0,10*ROW('Sanitation Data'!F21))="","",OFFSET('Sanitation Data'!$F$28,0,10*ROW('Sanitation Data'!F21)))</f>
        <v/>
      </c>
      <c r="CV27" s="286" t="str">
        <f ca="true">+IF(OFFSET('Sanitation Data'!$F$29,0,10*ROW('Sanitation Data'!F21))="","",OFFSET('Sanitation Data'!$F$29,0,10*ROW('Sanitation Data'!F21)))</f>
        <v/>
      </c>
      <c r="CW27" s="286" t="str">
        <f ca="true">+IF(OFFSET('Sanitation Data'!$F$30,0,10*ROW('Sanitation Data'!F21))="","",OFFSET('Sanitation Data'!$F$30,0,10*ROW('Sanitation Data'!F21)))</f>
        <v/>
      </c>
      <c r="CX27" s="286" t="str">
        <f ca="true">+IF(OFFSET('Sanitation Data'!$F$31,0,10*ROW('Sanitation Data'!F21))="","",OFFSET('Sanitation Data'!$F$31,0,10*ROW('Sanitation Data'!F21)))</f>
        <v/>
      </c>
      <c r="CY27" s="286" t="str">
        <f ca="true">+IF(OFFSET('Sanitation Data'!$F$32,0,10*ROW('Sanitation Data'!F21))="","",OFFSET('Sanitation Data'!$F$32,0,10*ROW('Sanitation Data'!F21)))</f>
        <v/>
      </c>
      <c r="CZ27" s="286" t="str">
        <f ca="true">+IF(OFFSET('Sanitation Data'!$G$28,0,10*ROW('Sanitation Data'!G21))="","",OFFSET('Sanitation Data'!$G$28,0,10*ROW('Sanitation Data'!G21)))</f>
        <v/>
      </c>
      <c r="DA27" s="286" t="str">
        <f ca="true">+IF(OFFSET('Sanitation Data'!$G$29,0,10*ROW('Sanitation Data'!G21))="","",OFFSET('Sanitation Data'!$G$29,0,10*ROW('Sanitation Data'!G21)))</f>
        <v/>
      </c>
      <c r="DB27" s="286" t="str">
        <f ca="true">+IF(OFFSET('Sanitation Data'!$G$30,0,10*ROW('Sanitation Data'!G21))="","",OFFSET('Sanitation Data'!$G$30,0,10*ROW('Sanitation Data'!G21)))</f>
        <v/>
      </c>
      <c r="DC27" s="286" t="str">
        <f ca="true">+IF(OFFSET('Sanitation Data'!$G$31,0,10*ROW('Sanitation Data'!G21))="","",OFFSET('Sanitation Data'!$G$31,0,10*ROW('Sanitation Data'!G21)))</f>
        <v/>
      </c>
      <c r="DD27" s="286" t="str">
        <f ca="true">+IF(OFFSET('Sanitation Data'!$G$32,0,10*ROW('Sanitation Data'!G21))="","",OFFSET('Sanitation Data'!$G$32,0,10*ROW('Sanitation Data'!G21)))</f>
        <v/>
      </c>
      <c r="DE27" s="286" t="str">
        <f ca="true">+IF(OFFSET('Sanitation Data'!$H$28,0,10*ROW('Sanitation Data'!H21))="","",OFFSET('Sanitation Data'!$H$28,0,10*ROW('Sanitation Data'!H21)))</f>
        <v/>
      </c>
      <c r="DF27" s="286" t="str">
        <f ca="true">+IF(OFFSET('Sanitation Data'!$H$29,0,10*ROW('Sanitation Data'!H21))="","",OFFSET('Sanitation Data'!$H$29,0,10*ROW('Sanitation Data'!H21)))</f>
        <v/>
      </c>
      <c r="DG27" s="286" t="str">
        <f ca="true">+IF(OFFSET('Sanitation Data'!$H$30,0,10*ROW('Sanitation Data'!H21))="","",OFFSET('Sanitation Data'!$H$30,0,10*ROW('Sanitation Data'!H21)))</f>
        <v/>
      </c>
      <c r="DH27" s="286" t="str">
        <f ca="true">+IF(OFFSET('Sanitation Data'!$H$31,0,10*ROW('Sanitation Data'!H21))="","",OFFSET('Sanitation Data'!$H$31,0,10*ROW('Sanitation Data'!H21)))</f>
        <v/>
      </c>
      <c r="DI27" s="286" t="str">
        <f ca="true">+IF(OFFSET('Sanitation Data'!$H$32,0,10*ROW('Sanitation Data'!H21))="","",OFFSET('Sanitation Data'!$H$32,0,10*ROW('Sanitation Data'!H21)))</f>
        <v/>
      </c>
      <c r="DJ27" s="286" t="str">
        <f ca="true">+IF(OFFSET('Sanitation Data'!$I$28,0,10*ROW('Sanitation Data'!I21))="","",OFFSET('Sanitation Data'!$I$28,0,10*ROW('Sanitation Data'!I21)))</f>
        <v/>
      </c>
      <c r="DK27" s="286" t="str">
        <f ca="true">+IF(OFFSET('Sanitation Data'!$I$29,0,10*ROW('Sanitation Data'!I21))="","",OFFSET('Sanitation Data'!$I$29,0,10*ROW('Sanitation Data'!I21)))</f>
        <v/>
      </c>
      <c r="DL27" s="286" t="str">
        <f ca="true">+IF(OFFSET('Sanitation Data'!$I$30,0,10*ROW('Sanitation Data'!I21))="","",OFFSET('Sanitation Data'!$I$30,0,10*ROW('Sanitation Data'!I21)))</f>
        <v/>
      </c>
      <c r="DM27" s="286" t="str">
        <f ca="true">+IF(OFFSET('Sanitation Data'!$I$31,0,10*ROW('Sanitation Data'!I21))="","",OFFSET('Sanitation Data'!$I$31,0,10*ROW('Sanitation Data'!I21)))</f>
        <v/>
      </c>
      <c r="DN27" s="286" t="str">
        <f ca="true">+IF(OFFSET('Sanitation Data'!$I$32,0,10*ROW('Sanitation Data'!I21))="","",OFFSET('Sanitation Data'!$I$32,0,10*ROW('Sanitation Data'!I21)))</f>
        <v/>
      </c>
      <c r="DO27" s="286" t="str">
        <f ca="true">+IF(OFFSET('Hygiene Data'!$D$11,0,10*ROW('Hygiene Data'!D21))="","",OFFSET('Hygiene Data'!$D$11,0,10*ROW('Hygiene Data'!D21)))</f>
        <v/>
      </c>
      <c r="DP27" s="286" t="str">
        <f ca="true">+IF(OFFSET('Hygiene Data'!$D$12,0,10*ROW('Hygiene Data'!D21))="","",OFFSET('Hygiene Data'!$D$12,0,10*ROW('Hygiene Data'!D21)))</f>
        <v/>
      </c>
      <c r="DQ27" s="286" t="str">
        <f ca="true">+IF(OFFSET('Hygiene Data'!$D$13,0,10*ROW('Hygiene Data'!D21))="","",OFFSET('Hygiene Data'!$D$13,0,10*ROW('Hygiene Data'!D21)))</f>
        <v/>
      </c>
      <c r="DR27" s="286" t="str">
        <f ca="true">+IF(OFFSET('Hygiene Data'!$E$11,0,10*ROW('Hygiene Data'!E21))="","",OFFSET('Hygiene Data'!$E$11,0,10*ROW('Hygiene Data'!E21)))</f>
        <v/>
      </c>
      <c r="DS27" s="286" t="str">
        <f ca="true">+IF(OFFSET('Hygiene Data'!$E$12,0,10*ROW('Hygiene Data'!E21))="","",OFFSET('Hygiene Data'!$E$12,0,10*ROW('Hygiene Data'!E21)))</f>
        <v/>
      </c>
      <c r="DT27" s="286" t="str">
        <f ca="true">+IF(OFFSET('Hygiene Data'!$E$13,0,10*ROW('Hygiene Data'!E21))="","",OFFSET('Hygiene Data'!$E$13,0,10*ROW('Hygiene Data'!E21)))</f>
        <v/>
      </c>
      <c r="DU27" s="286" t="str">
        <f ca="true">+IF(OFFSET('Hygiene Data'!$F$11,0,10*ROW('Hygiene Data'!F21))="","",OFFSET('Hygiene Data'!$F$11,0,10*ROW('Hygiene Data'!F21)))</f>
        <v/>
      </c>
      <c r="DV27" s="286" t="str">
        <f ca="true">+IF(OFFSET('Hygiene Data'!$F$12,0,10*ROW('Hygiene Data'!F21))="","",OFFSET('Hygiene Data'!$F$12,0,10*ROW('Hygiene Data'!F21)))</f>
        <v/>
      </c>
      <c r="DW27" s="286" t="str">
        <f ca="true">+IF(OFFSET('Hygiene Data'!$F$13,0,10*ROW('Hygiene Data'!F21))="","",OFFSET('Hygiene Data'!$F$13,0,10*ROW('Hygiene Data'!F21)))</f>
        <v/>
      </c>
      <c r="DX27" s="286" t="str">
        <f ca="true">+IF(OFFSET('Hygiene Data'!$G$11,0,10*ROW('Hygiene Data'!G21))="","",OFFSET('Hygiene Data'!$G$11,0,10*ROW('Hygiene Data'!G21)))</f>
        <v/>
      </c>
      <c r="DY27" s="286" t="str">
        <f ca="true">+IF(OFFSET('Hygiene Data'!$G$12,0,10*ROW('Hygiene Data'!G21))="","",OFFSET('Hygiene Data'!$G$12,0,10*ROW('Hygiene Data'!G21)))</f>
        <v/>
      </c>
      <c r="DZ27" s="286" t="str">
        <f ca="true">+IF(OFFSET('Hygiene Data'!$G$13,0,10*ROW('Hygiene Data'!G21))="","",OFFSET('Hygiene Data'!$G$13,0,10*ROW('Hygiene Data'!G21)))</f>
        <v/>
      </c>
      <c r="EA27" s="286" t="str">
        <f ca="true">+IF(OFFSET('Hygiene Data'!$H$11,0,10*ROW('Hygiene Data'!H21))="","",OFFSET('Hygiene Data'!$H$11,0,10*ROW('Hygiene Data'!H21)))</f>
        <v/>
      </c>
      <c r="EB27" s="286" t="str">
        <f ca="true">+IF(OFFSET('Hygiene Data'!$H$12,0,10*ROW('Hygiene Data'!H21))="","",OFFSET('Hygiene Data'!$H$12,0,10*ROW('Hygiene Data'!H21)))</f>
        <v/>
      </c>
      <c r="EC27" s="286" t="str">
        <f ca="true">+IF(OFFSET('Hygiene Data'!$H$13,0,10*ROW('Hygiene Data'!H21))="","",OFFSET('Hygiene Data'!$H$13,0,10*ROW('Hygiene Data'!H21)))</f>
        <v/>
      </c>
      <c r="ED27" s="286" t="str">
        <f ca="true">+IF(OFFSET('Hygiene Data'!$I$11,0,10*ROW('Hygiene Data'!I21))="","",OFFSET('Hygiene Data'!$I$11,0,10*ROW('Hygiene Data'!I21)))</f>
        <v/>
      </c>
      <c r="EE27" s="286" t="str">
        <f ca="true">+IF(OFFSET('Hygiene Data'!$I$12,0,10*ROW('Hygiene Data'!I21))="","",OFFSET('Hygiene Data'!$I$12,0,10*ROW('Hygiene Data'!I21)))</f>
        <v/>
      </c>
      <c r="EF27" s="286"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42"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6"/>
      <c r="BS28" s="286" t="str">
        <f ca="true">+IF(OFFSET('Water Data'!$D$27,0,10*ROW('Water Data'!D22))="","",OFFSET('Water Data'!$D$27,0,10*ROW('Water Data'!D22)))</f>
        <v/>
      </c>
      <c r="BT28" s="286" t="str">
        <f ca="true">+IF(OFFSET('Water Data'!$D$28,0,10*ROW('Water Data'!D22))="","",OFFSET('Water Data'!$D$28,0,10*ROW('Water Data'!D22)))</f>
        <v/>
      </c>
      <c r="BU28" s="286" t="str">
        <f ca="true">+IF(OFFSET('Water Data'!$D$29,0,10*ROW('Water Data'!D22))="","",OFFSET('Water Data'!$D$29,0,10*ROW('Water Data'!D22)))</f>
        <v/>
      </c>
      <c r="BV28" s="286" t="str">
        <f ca="true">+IF(OFFSET('Water Data'!$E$27,0,10*ROW('Water Data'!E22))="","",OFFSET('Water Data'!$E$27,0,10*ROW('Water Data'!E22)))</f>
        <v/>
      </c>
      <c r="BW28" s="286" t="str">
        <f ca="true">+IF(OFFSET('Water Data'!$E$28,0,10*ROW('Water Data'!E22))="","",OFFSET('Water Data'!$E$28,0,10*ROW('Water Data'!E22)))</f>
        <v/>
      </c>
      <c r="BX28" s="286" t="str">
        <f ca="true">+IF(OFFSET('Water Data'!$E$29,0,10*ROW('Water Data'!E22))="","",OFFSET('Water Data'!$E$29,0,10*ROW('Water Data'!E22)))</f>
        <v/>
      </c>
      <c r="BY28" s="286" t="str">
        <f ca="true">+IF(OFFSET('Water Data'!$F$27,0,10*ROW('Water Data'!F22))="","",OFFSET('Water Data'!$F$27,0,10*ROW('Water Data'!F22)))</f>
        <v/>
      </c>
      <c r="BZ28" s="286" t="str">
        <f ca="true">+IF(OFFSET('Water Data'!$F$28,0,10*ROW('Water Data'!F22))="","",OFFSET('Water Data'!$F$28,0,10*ROW('Water Data'!F22)))</f>
        <v/>
      </c>
      <c r="CA28" s="286" t="str">
        <f ca="true">+IF(OFFSET('Water Data'!$F$29,0,10*ROW('Water Data'!F22))="","",OFFSET('Water Data'!$F$29,0,10*ROW('Water Data'!F22)))</f>
        <v/>
      </c>
      <c r="CB28" s="286" t="str">
        <f ca="true">+IF(OFFSET('Water Data'!$G$27,0,10*ROW('Water Data'!G22))="","",OFFSET('Water Data'!$G$27,0,10*ROW('Water Data'!G22)))</f>
        <v/>
      </c>
      <c r="CC28" s="286" t="str">
        <f ca="true">+IF(OFFSET('Water Data'!$G$28,0,10*ROW('Water Data'!G22))="","",OFFSET('Water Data'!$G$28,0,10*ROW('Water Data'!G22)))</f>
        <v/>
      </c>
      <c r="CD28" s="286" t="str">
        <f ca="true">+IF(OFFSET('Water Data'!$G$29,0,10*ROW('Water Data'!G22))="","",OFFSET('Water Data'!$G$29,0,10*ROW('Water Data'!G22)))</f>
        <v/>
      </c>
      <c r="CE28" s="286" t="str">
        <f ca="true">+IF(OFFSET('Water Data'!$H$27,0,10*ROW('Water Data'!H22))="","",OFFSET('Water Data'!$H$27,0,10*ROW('Water Data'!H22)))</f>
        <v/>
      </c>
      <c r="CF28" s="286" t="str">
        <f ca="true">+IF(OFFSET('Water Data'!$H$28,0,10*ROW('Water Data'!H22))="","",OFFSET('Water Data'!$H$28,0,10*ROW('Water Data'!H22)))</f>
        <v/>
      </c>
      <c r="CG28" s="286" t="str">
        <f ca="true">+IF(OFFSET('Water Data'!$H$29,0,10*ROW('Water Data'!H22))="","",OFFSET('Water Data'!$H$29,0,10*ROW('Water Data'!H22)))</f>
        <v/>
      </c>
      <c r="CH28" s="286" t="str">
        <f ca="true">+IF(OFFSET('Water Data'!$I$27,0,10*ROW('Water Data'!I22))="","",OFFSET('Water Data'!$I$27,0,10*ROW('Water Data'!I22)))</f>
        <v/>
      </c>
      <c r="CI28" s="286" t="str">
        <f ca="true">+IF(OFFSET('Water Data'!$I$28,0,10*ROW('Water Data'!I22))="","",OFFSET('Water Data'!$I$28,0,10*ROW('Water Data'!I22)))</f>
        <v/>
      </c>
      <c r="CJ28" s="286" t="str">
        <f ca="true">+IF(OFFSET('Water Data'!$I$29,0,10*ROW('Water Data'!I22))="","",OFFSET('Water Data'!$I$29,0,10*ROW('Water Data'!I22)))</f>
        <v/>
      </c>
      <c r="CK28" s="286" t="str">
        <f ca="true">+IF(OFFSET('Sanitation Data'!$D$28,0,10*ROW('Sanitation Data'!D22))="","",OFFSET('Sanitation Data'!$D$28,0,10*ROW('Sanitation Data'!D22)))</f>
        <v/>
      </c>
      <c r="CL28" s="286" t="str">
        <f ca="true">+IF(OFFSET('Sanitation Data'!$D$29,0,10*ROW('Sanitation Data'!D22))="","",OFFSET('Sanitation Data'!$D$29,0,10*ROW('Sanitation Data'!D22)))</f>
        <v/>
      </c>
      <c r="CM28" s="286" t="str">
        <f ca="true">+IF(OFFSET('Sanitation Data'!$D$30,0,10*ROW('Sanitation Data'!D22))="","",OFFSET('Sanitation Data'!$D$30,0,10*ROW('Sanitation Data'!D22)))</f>
        <v/>
      </c>
      <c r="CN28" s="286" t="str">
        <f ca="true">+IF(OFFSET('Sanitation Data'!$D$31,0,10*ROW('Sanitation Data'!D22))="","",OFFSET('Sanitation Data'!$D$31,0,10*ROW('Sanitation Data'!D22)))</f>
        <v/>
      </c>
      <c r="CO28" s="286" t="str">
        <f ca="true">+IF(OFFSET('Sanitation Data'!$D$32,0,10*ROW('Sanitation Data'!D22))="","",OFFSET('Sanitation Data'!$D$32,0,10*ROW('Sanitation Data'!D22)))</f>
        <v/>
      </c>
      <c r="CP28" s="286" t="str">
        <f ca="true">+IF(OFFSET('Sanitation Data'!$E$28,0,10*ROW('Sanitation Data'!E22))="","",OFFSET('Sanitation Data'!$E$28,0,10*ROW('Sanitation Data'!E22)))</f>
        <v/>
      </c>
      <c r="CQ28" s="286" t="str">
        <f ca="true">+IF(OFFSET('Sanitation Data'!$E$29,0,10*ROW('Sanitation Data'!E22))="","",OFFSET('Sanitation Data'!$E$29,0,10*ROW('Sanitation Data'!E22)))</f>
        <v/>
      </c>
      <c r="CR28" s="286" t="str">
        <f ca="true">+IF(OFFSET('Sanitation Data'!$E$30,0,10*ROW('Sanitation Data'!E22))="","",OFFSET('Sanitation Data'!$E$30,0,10*ROW('Sanitation Data'!E22)))</f>
        <v/>
      </c>
      <c r="CS28" s="286" t="str">
        <f ca="true">+IF(OFFSET('Sanitation Data'!$E$31,0,10*ROW('Sanitation Data'!E22))="","",OFFSET('Sanitation Data'!$E$31,0,10*ROW('Sanitation Data'!E22)))</f>
        <v/>
      </c>
      <c r="CT28" s="286" t="str">
        <f ca="true">+IF(OFFSET('Sanitation Data'!$E$32,0,10*ROW('Sanitation Data'!E22))="","",OFFSET('Sanitation Data'!$E$32,0,10*ROW('Sanitation Data'!E22)))</f>
        <v/>
      </c>
      <c r="CU28" s="286" t="str">
        <f ca="true">+IF(OFFSET('Sanitation Data'!$F$28,0,10*ROW('Sanitation Data'!F22))="","",OFFSET('Sanitation Data'!$F$28,0,10*ROW('Sanitation Data'!F22)))</f>
        <v/>
      </c>
      <c r="CV28" s="286" t="str">
        <f ca="true">+IF(OFFSET('Sanitation Data'!$F$29,0,10*ROW('Sanitation Data'!F22))="","",OFFSET('Sanitation Data'!$F$29,0,10*ROW('Sanitation Data'!F22)))</f>
        <v/>
      </c>
      <c r="CW28" s="286" t="str">
        <f ca="true">+IF(OFFSET('Sanitation Data'!$F$30,0,10*ROW('Sanitation Data'!F22))="","",OFFSET('Sanitation Data'!$F$30,0,10*ROW('Sanitation Data'!F22)))</f>
        <v/>
      </c>
      <c r="CX28" s="286" t="str">
        <f ca="true">+IF(OFFSET('Sanitation Data'!$F$31,0,10*ROW('Sanitation Data'!F22))="","",OFFSET('Sanitation Data'!$F$31,0,10*ROW('Sanitation Data'!F22)))</f>
        <v/>
      </c>
      <c r="CY28" s="286" t="str">
        <f ca="true">+IF(OFFSET('Sanitation Data'!$F$32,0,10*ROW('Sanitation Data'!F22))="","",OFFSET('Sanitation Data'!$F$32,0,10*ROW('Sanitation Data'!F22)))</f>
        <v/>
      </c>
      <c r="CZ28" s="286" t="str">
        <f ca="true">+IF(OFFSET('Sanitation Data'!$G$28,0,10*ROW('Sanitation Data'!G22))="","",OFFSET('Sanitation Data'!$G$28,0,10*ROW('Sanitation Data'!G22)))</f>
        <v/>
      </c>
      <c r="DA28" s="286" t="str">
        <f ca="true">+IF(OFFSET('Sanitation Data'!$G$29,0,10*ROW('Sanitation Data'!G22))="","",OFFSET('Sanitation Data'!$G$29,0,10*ROW('Sanitation Data'!G22)))</f>
        <v/>
      </c>
      <c r="DB28" s="286" t="str">
        <f ca="true">+IF(OFFSET('Sanitation Data'!$G$30,0,10*ROW('Sanitation Data'!G22))="","",OFFSET('Sanitation Data'!$G$30,0,10*ROW('Sanitation Data'!G22)))</f>
        <v/>
      </c>
      <c r="DC28" s="286" t="str">
        <f ca="true">+IF(OFFSET('Sanitation Data'!$G$31,0,10*ROW('Sanitation Data'!G22))="","",OFFSET('Sanitation Data'!$G$31,0,10*ROW('Sanitation Data'!G22)))</f>
        <v/>
      </c>
      <c r="DD28" s="286" t="str">
        <f ca="true">+IF(OFFSET('Sanitation Data'!$G$32,0,10*ROW('Sanitation Data'!G22))="","",OFFSET('Sanitation Data'!$G$32,0,10*ROW('Sanitation Data'!G22)))</f>
        <v/>
      </c>
      <c r="DE28" s="286" t="str">
        <f ca="true">+IF(OFFSET('Sanitation Data'!$H$28,0,10*ROW('Sanitation Data'!H22))="","",OFFSET('Sanitation Data'!$H$28,0,10*ROW('Sanitation Data'!H22)))</f>
        <v/>
      </c>
      <c r="DF28" s="286" t="str">
        <f ca="true">+IF(OFFSET('Sanitation Data'!$H$29,0,10*ROW('Sanitation Data'!H22))="","",OFFSET('Sanitation Data'!$H$29,0,10*ROW('Sanitation Data'!H22)))</f>
        <v/>
      </c>
      <c r="DG28" s="286" t="str">
        <f ca="true">+IF(OFFSET('Sanitation Data'!$H$30,0,10*ROW('Sanitation Data'!H22))="","",OFFSET('Sanitation Data'!$H$30,0,10*ROW('Sanitation Data'!H22)))</f>
        <v/>
      </c>
      <c r="DH28" s="286" t="str">
        <f ca="true">+IF(OFFSET('Sanitation Data'!$H$31,0,10*ROW('Sanitation Data'!H22))="","",OFFSET('Sanitation Data'!$H$31,0,10*ROW('Sanitation Data'!H22)))</f>
        <v/>
      </c>
      <c r="DI28" s="286" t="str">
        <f ca="true">+IF(OFFSET('Sanitation Data'!$H$32,0,10*ROW('Sanitation Data'!H22))="","",OFFSET('Sanitation Data'!$H$32,0,10*ROW('Sanitation Data'!H22)))</f>
        <v/>
      </c>
      <c r="DJ28" s="286" t="str">
        <f ca="true">+IF(OFFSET('Sanitation Data'!$I$28,0,10*ROW('Sanitation Data'!I22))="","",OFFSET('Sanitation Data'!$I$28,0,10*ROW('Sanitation Data'!I22)))</f>
        <v/>
      </c>
      <c r="DK28" s="286" t="str">
        <f ca="true">+IF(OFFSET('Sanitation Data'!$I$29,0,10*ROW('Sanitation Data'!I22))="","",OFFSET('Sanitation Data'!$I$29,0,10*ROW('Sanitation Data'!I22)))</f>
        <v/>
      </c>
      <c r="DL28" s="286" t="str">
        <f ca="true">+IF(OFFSET('Sanitation Data'!$I$30,0,10*ROW('Sanitation Data'!I22))="","",OFFSET('Sanitation Data'!$I$30,0,10*ROW('Sanitation Data'!I22)))</f>
        <v/>
      </c>
      <c r="DM28" s="286" t="str">
        <f ca="true">+IF(OFFSET('Sanitation Data'!$I$31,0,10*ROW('Sanitation Data'!I22))="","",OFFSET('Sanitation Data'!$I$31,0,10*ROW('Sanitation Data'!I22)))</f>
        <v/>
      </c>
      <c r="DN28" s="286" t="str">
        <f ca="true">+IF(OFFSET('Sanitation Data'!$I$32,0,10*ROW('Sanitation Data'!I22))="","",OFFSET('Sanitation Data'!$I$32,0,10*ROW('Sanitation Data'!I22)))</f>
        <v/>
      </c>
      <c r="DO28" s="286" t="str">
        <f ca="true">+IF(OFFSET('Hygiene Data'!$D$11,0,10*ROW('Hygiene Data'!D22))="","",OFFSET('Hygiene Data'!$D$11,0,10*ROW('Hygiene Data'!D22)))</f>
        <v/>
      </c>
      <c r="DP28" s="286" t="str">
        <f ca="true">+IF(OFFSET('Hygiene Data'!$D$12,0,10*ROW('Hygiene Data'!D22))="","",OFFSET('Hygiene Data'!$D$12,0,10*ROW('Hygiene Data'!D22)))</f>
        <v/>
      </c>
      <c r="DQ28" s="286" t="str">
        <f ca="true">+IF(OFFSET('Hygiene Data'!$D$13,0,10*ROW('Hygiene Data'!D22))="","",OFFSET('Hygiene Data'!$D$13,0,10*ROW('Hygiene Data'!D22)))</f>
        <v/>
      </c>
      <c r="DR28" s="286" t="str">
        <f ca="true">+IF(OFFSET('Hygiene Data'!$E$11,0,10*ROW('Hygiene Data'!E22))="","",OFFSET('Hygiene Data'!$E$11,0,10*ROW('Hygiene Data'!E22)))</f>
        <v/>
      </c>
      <c r="DS28" s="286" t="str">
        <f ca="true">+IF(OFFSET('Hygiene Data'!$E$12,0,10*ROW('Hygiene Data'!E22))="","",OFFSET('Hygiene Data'!$E$12,0,10*ROW('Hygiene Data'!E22)))</f>
        <v/>
      </c>
      <c r="DT28" s="286" t="str">
        <f ca="true">+IF(OFFSET('Hygiene Data'!$E$13,0,10*ROW('Hygiene Data'!E22))="","",OFFSET('Hygiene Data'!$E$13,0,10*ROW('Hygiene Data'!E22)))</f>
        <v/>
      </c>
      <c r="DU28" s="286" t="str">
        <f ca="true">+IF(OFFSET('Hygiene Data'!$F$11,0,10*ROW('Hygiene Data'!F22))="","",OFFSET('Hygiene Data'!$F$11,0,10*ROW('Hygiene Data'!F22)))</f>
        <v/>
      </c>
      <c r="DV28" s="286" t="str">
        <f ca="true">+IF(OFFSET('Hygiene Data'!$F$12,0,10*ROW('Hygiene Data'!F22))="","",OFFSET('Hygiene Data'!$F$12,0,10*ROW('Hygiene Data'!F22)))</f>
        <v/>
      </c>
      <c r="DW28" s="286" t="str">
        <f ca="true">+IF(OFFSET('Hygiene Data'!$F$13,0,10*ROW('Hygiene Data'!F22))="","",OFFSET('Hygiene Data'!$F$13,0,10*ROW('Hygiene Data'!F22)))</f>
        <v/>
      </c>
      <c r="DX28" s="286" t="str">
        <f ca="true">+IF(OFFSET('Hygiene Data'!$G$11,0,10*ROW('Hygiene Data'!G22))="","",OFFSET('Hygiene Data'!$G$11,0,10*ROW('Hygiene Data'!G22)))</f>
        <v/>
      </c>
      <c r="DY28" s="286" t="str">
        <f ca="true">+IF(OFFSET('Hygiene Data'!$G$12,0,10*ROW('Hygiene Data'!G22))="","",OFFSET('Hygiene Data'!$G$12,0,10*ROW('Hygiene Data'!G22)))</f>
        <v/>
      </c>
      <c r="DZ28" s="286" t="str">
        <f ca="true">+IF(OFFSET('Hygiene Data'!$G$13,0,10*ROW('Hygiene Data'!G22))="","",OFFSET('Hygiene Data'!$G$13,0,10*ROW('Hygiene Data'!G22)))</f>
        <v/>
      </c>
      <c r="EA28" s="286" t="str">
        <f ca="true">+IF(OFFSET('Hygiene Data'!$H$11,0,10*ROW('Hygiene Data'!H22))="","",OFFSET('Hygiene Data'!$H$11,0,10*ROW('Hygiene Data'!H22)))</f>
        <v/>
      </c>
      <c r="EB28" s="286" t="str">
        <f ca="true">+IF(OFFSET('Hygiene Data'!$H$12,0,10*ROW('Hygiene Data'!H22))="","",OFFSET('Hygiene Data'!$H$12,0,10*ROW('Hygiene Data'!H22)))</f>
        <v/>
      </c>
      <c r="EC28" s="286" t="str">
        <f ca="true">+IF(OFFSET('Hygiene Data'!$H$13,0,10*ROW('Hygiene Data'!H22))="","",OFFSET('Hygiene Data'!$H$13,0,10*ROW('Hygiene Data'!H22)))</f>
        <v/>
      </c>
      <c r="ED28" s="286" t="str">
        <f ca="true">+IF(OFFSET('Hygiene Data'!$I$11,0,10*ROW('Hygiene Data'!I22))="","",OFFSET('Hygiene Data'!$I$11,0,10*ROW('Hygiene Data'!I22)))</f>
        <v/>
      </c>
      <c r="EE28" s="286" t="str">
        <f ca="true">+IF(OFFSET('Hygiene Data'!$I$12,0,10*ROW('Hygiene Data'!I22))="","",OFFSET('Hygiene Data'!$I$12,0,10*ROW('Hygiene Data'!I22)))</f>
        <v/>
      </c>
      <c r="EF28" s="286"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42"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6"/>
      <c r="BS29" s="286" t="str">
        <f ca="true">+IF(OFFSET('Water Data'!$D$27,0,10*ROW('Water Data'!D23))="","",OFFSET('Water Data'!$D$27,0,10*ROW('Water Data'!D23)))</f>
        <v/>
      </c>
      <c r="BT29" s="286" t="str">
        <f ca="true">+IF(OFFSET('Water Data'!$D$28,0,10*ROW('Water Data'!D23))="","",OFFSET('Water Data'!$D$28,0,10*ROW('Water Data'!D23)))</f>
        <v/>
      </c>
      <c r="BU29" s="286" t="str">
        <f ca="true">+IF(OFFSET('Water Data'!$D$29,0,10*ROW('Water Data'!D23))="","",OFFSET('Water Data'!$D$29,0,10*ROW('Water Data'!D23)))</f>
        <v/>
      </c>
      <c r="BV29" s="286" t="str">
        <f ca="true">+IF(OFFSET('Water Data'!$E$27,0,10*ROW('Water Data'!E23))="","",OFFSET('Water Data'!$E$27,0,10*ROW('Water Data'!E23)))</f>
        <v/>
      </c>
      <c r="BW29" s="286" t="str">
        <f ca="true">+IF(OFFSET('Water Data'!$E$28,0,10*ROW('Water Data'!E23))="","",OFFSET('Water Data'!$E$28,0,10*ROW('Water Data'!E23)))</f>
        <v/>
      </c>
      <c r="BX29" s="286" t="str">
        <f ca="true">+IF(OFFSET('Water Data'!$E$29,0,10*ROW('Water Data'!E23))="","",OFFSET('Water Data'!$E$29,0,10*ROW('Water Data'!E23)))</f>
        <v/>
      </c>
      <c r="BY29" s="286" t="str">
        <f ca="true">+IF(OFFSET('Water Data'!$F$27,0,10*ROW('Water Data'!F23))="","",OFFSET('Water Data'!$F$27,0,10*ROW('Water Data'!F23)))</f>
        <v/>
      </c>
      <c r="BZ29" s="286" t="str">
        <f ca="true">+IF(OFFSET('Water Data'!$F$28,0,10*ROW('Water Data'!F23))="","",OFFSET('Water Data'!$F$28,0,10*ROW('Water Data'!F23)))</f>
        <v/>
      </c>
      <c r="CA29" s="286" t="str">
        <f ca="true">+IF(OFFSET('Water Data'!$F$29,0,10*ROW('Water Data'!F23))="","",OFFSET('Water Data'!$F$29,0,10*ROW('Water Data'!F23)))</f>
        <v/>
      </c>
      <c r="CB29" s="286" t="str">
        <f ca="true">+IF(OFFSET('Water Data'!$G$27,0,10*ROW('Water Data'!G23))="","",OFFSET('Water Data'!$G$27,0,10*ROW('Water Data'!G23)))</f>
        <v/>
      </c>
      <c r="CC29" s="286" t="str">
        <f ca="true">+IF(OFFSET('Water Data'!$G$28,0,10*ROW('Water Data'!G23))="","",OFFSET('Water Data'!$G$28,0,10*ROW('Water Data'!G23)))</f>
        <v/>
      </c>
      <c r="CD29" s="286" t="str">
        <f ca="true">+IF(OFFSET('Water Data'!$G$29,0,10*ROW('Water Data'!G23))="","",OFFSET('Water Data'!$G$29,0,10*ROW('Water Data'!G23)))</f>
        <v/>
      </c>
      <c r="CE29" s="286" t="str">
        <f ca="true">+IF(OFFSET('Water Data'!$H$27,0,10*ROW('Water Data'!H23))="","",OFFSET('Water Data'!$H$27,0,10*ROW('Water Data'!H23)))</f>
        <v/>
      </c>
      <c r="CF29" s="286" t="str">
        <f ca="true">+IF(OFFSET('Water Data'!$H$28,0,10*ROW('Water Data'!H23))="","",OFFSET('Water Data'!$H$28,0,10*ROW('Water Data'!H23)))</f>
        <v/>
      </c>
      <c r="CG29" s="286" t="str">
        <f ca="true">+IF(OFFSET('Water Data'!$H$29,0,10*ROW('Water Data'!H23))="","",OFFSET('Water Data'!$H$29,0,10*ROW('Water Data'!H23)))</f>
        <v/>
      </c>
      <c r="CH29" s="286" t="str">
        <f ca="true">+IF(OFFSET('Water Data'!$I$27,0,10*ROW('Water Data'!I23))="","",OFFSET('Water Data'!$I$27,0,10*ROW('Water Data'!I23)))</f>
        <v/>
      </c>
      <c r="CI29" s="286" t="str">
        <f ca="true">+IF(OFFSET('Water Data'!$I$28,0,10*ROW('Water Data'!I23))="","",OFFSET('Water Data'!$I$28,0,10*ROW('Water Data'!I23)))</f>
        <v/>
      </c>
      <c r="CJ29" s="286" t="str">
        <f ca="true">+IF(OFFSET('Water Data'!$I$29,0,10*ROW('Water Data'!I23))="","",OFFSET('Water Data'!$I$29,0,10*ROW('Water Data'!I23)))</f>
        <v/>
      </c>
      <c r="CK29" s="286" t="str">
        <f ca="true">+IF(OFFSET('Sanitation Data'!$D$28,0,10*ROW('Sanitation Data'!D23))="","",OFFSET('Sanitation Data'!$D$28,0,10*ROW('Sanitation Data'!D23)))</f>
        <v/>
      </c>
      <c r="CL29" s="286" t="str">
        <f ca="true">+IF(OFFSET('Sanitation Data'!$D$29,0,10*ROW('Sanitation Data'!D23))="","",OFFSET('Sanitation Data'!$D$29,0,10*ROW('Sanitation Data'!D23)))</f>
        <v/>
      </c>
      <c r="CM29" s="286" t="str">
        <f ca="true">+IF(OFFSET('Sanitation Data'!$D$30,0,10*ROW('Sanitation Data'!D23))="","",OFFSET('Sanitation Data'!$D$30,0,10*ROW('Sanitation Data'!D23)))</f>
        <v/>
      </c>
      <c r="CN29" s="286" t="str">
        <f ca="true">+IF(OFFSET('Sanitation Data'!$D$31,0,10*ROW('Sanitation Data'!D23))="","",OFFSET('Sanitation Data'!$D$31,0,10*ROW('Sanitation Data'!D23)))</f>
        <v/>
      </c>
      <c r="CO29" s="286" t="str">
        <f ca="true">+IF(OFFSET('Sanitation Data'!$D$32,0,10*ROW('Sanitation Data'!D23))="","",OFFSET('Sanitation Data'!$D$32,0,10*ROW('Sanitation Data'!D23)))</f>
        <v/>
      </c>
      <c r="CP29" s="286" t="str">
        <f ca="true">+IF(OFFSET('Sanitation Data'!$E$28,0,10*ROW('Sanitation Data'!E23))="","",OFFSET('Sanitation Data'!$E$28,0,10*ROW('Sanitation Data'!E23)))</f>
        <v/>
      </c>
      <c r="CQ29" s="286" t="str">
        <f ca="true">+IF(OFFSET('Sanitation Data'!$E$29,0,10*ROW('Sanitation Data'!E23))="","",OFFSET('Sanitation Data'!$E$29,0,10*ROW('Sanitation Data'!E23)))</f>
        <v/>
      </c>
      <c r="CR29" s="286" t="str">
        <f ca="true">+IF(OFFSET('Sanitation Data'!$E$30,0,10*ROW('Sanitation Data'!E23))="","",OFFSET('Sanitation Data'!$E$30,0,10*ROW('Sanitation Data'!E23)))</f>
        <v/>
      </c>
      <c r="CS29" s="286" t="str">
        <f ca="true">+IF(OFFSET('Sanitation Data'!$E$31,0,10*ROW('Sanitation Data'!E23))="","",OFFSET('Sanitation Data'!$E$31,0,10*ROW('Sanitation Data'!E23)))</f>
        <v/>
      </c>
      <c r="CT29" s="286" t="str">
        <f ca="true">+IF(OFFSET('Sanitation Data'!$E$32,0,10*ROW('Sanitation Data'!E23))="","",OFFSET('Sanitation Data'!$E$32,0,10*ROW('Sanitation Data'!E23)))</f>
        <v/>
      </c>
      <c r="CU29" s="286" t="str">
        <f ca="true">+IF(OFFSET('Sanitation Data'!$F$28,0,10*ROW('Sanitation Data'!F23))="","",OFFSET('Sanitation Data'!$F$28,0,10*ROW('Sanitation Data'!F23)))</f>
        <v/>
      </c>
      <c r="CV29" s="286" t="str">
        <f ca="true">+IF(OFFSET('Sanitation Data'!$F$29,0,10*ROW('Sanitation Data'!F23))="","",OFFSET('Sanitation Data'!$F$29,0,10*ROW('Sanitation Data'!F23)))</f>
        <v/>
      </c>
      <c r="CW29" s="286" t="str">
        <f ca="true">+IF(OFFSET('Sanitation Data'!$F$30,0,10*ROW('Sanitation Data'!F23))="","",OFFSET('Sanitation Data'!$F$30,0,10*ROW('Sanitation Data'!F23)))</f>
        <v/>
      </c>
      <c r="CX29" s="286" t="str">
        <f ca="true">+IF(OFFSET('Sanitation Data'!$F$31,0,10*ROW('Sanitation Data'!F23))="","",OFFSET('Sanitation Data'!$F$31,0,10*ROW('Sanitation Data'!F23)))</f>
        <v/>
      </c>
      <c r="CY29" s="286" t="str">
        <f ca="true">+IF(OFFSET('Sanitation Data'!$F$32,0,10*ROW('Sanitation Data'!F23))="","",OFFSET('Sanitation Data'!$F$32,0,10*ROW('Sanitation Data'!F23)))</f>
        <v/>
      </c>
      <c r="CZ29" s="286" t="str">
        <f ca="true">+IF(OFFSET('Sanitation Data'!$G$28,0,10*ROW('Sanitation Data'!G23))="","",OFFSET('Sanitation Data'!$G$28,0,10*ROW('Sanitation Data'!G23)))</f>
        <v/>
      </c>
      <c r="DA29" s="286" t="str">
        <f ca="true">+IF(OFFSET('Sanitation Data'!$G$29,0,10*ROW('Sanitation Data'!G23))="","",OFFSET('Sanitation Data'!$G$29,0,10*ROW('Sanitation Data'!G23)))</f>
        <v/>
      </c>
      <c r="DB29" s="286" t="str">
        <f ca="true">+IF(OFFSET('Sanitation Data'!$G$30,0,10*ROW('Sanitation Data'!G23))="","",OFFSET('Sanitation Data'!$G$30,0,10*ROW('Sanitation Data'!G23)))</f>
        <v/>
      </c>
      <c r="DC29" s="286" t="str">
        <f ca="true">+IF(OFFSET('Sanitation Data'!$G$31,0,10*ROW('Sanitation Data'!G23))="","",OFFSET('Sanitation Data'!$G$31,0,10*ROW('Sanitation Data'!G23)))</f>
        <v/>
      </c>
      <c r="DD29" s="286" t="str">
        <f ca="true">+IF(OFFSET('Sanitation Data'!$G$32,0,10*ROW('Sanitation Data'!G23))="","",OFFSET('Sanitation Data'!$G$32,0,10*ROW('Sanitation Data'!G23)))</f>
        <v/>
      </c>
      <c r="DE29" s="286" t="str">
        <f ca="true">+IF(OFFSET('Sanitation Data'!$H$28,0,10*ROW('Sanitation Data'!H23))="","",OFFSET('Sanitation Data'!$H$28,0,10*ROW('Sanitation Data'!H23)))</f>
        <v/>
      </c>
      <c r="DF29" s="286" t="str">
        <f ca="true">+IF(OFFSET('Sanitation Data'!$H$29,0,10*ROW('Sanitation Data'!H23))="","",OFFSET('Sanitation Data'!$H$29,0,10*ROW('Sanitation Data'!H23)))</f>
        <v/>
      </c>
      <c r="DG29" s="286" t="str">
        <f ca="true">+IF(OFFSET('Sanitation Data'!$H$30,0,10*ROW('Sanitation Data'!H23))="","",OFFSET('Sanitation Data'!$H$30,0,10*ROW('Sanitation Data'!H23)))</f>
        <v/>
      </c>
      <c r="DH29" s="286" t="str">
        <f ca="true">+IF(OFFSET('Sanitation Data'!$H$31,0,10*ROW('Sanitation Data'!H23))="","",OFFSET('Sanitation Data'!$H$31,0,10*ROW('Sanitation Data'!H23)))</f>
        <v/>
      </c>
      <c r="DI29" s="286" t="str">
        <f ca="true">+IF(OFFSET('Sanitation Data'!$H$32,0,10*ROW('Sanitation Data'!H23))="","",OFFSET('Sanitation Data'!$H$32,0,10*ROW('Sanitation Data'!H23)))</f>
        <v/>
      </c>
      <c r="DJ29" s="286" t="str">
        <f ca="true">+IF(OFFSET('Sanitation Data'!$I$28,0,10*ROW('Sanitation Data'!I23))="","",OFFSET('Sanitation Data'!$I$28,0,10*ROW('Sanitation Data'!I23)))</f>
        <v/>
      </c>
      <c r="DK29" s="286" t="str">
        <f ca="true">+IF(OFFSET('Sanitation Data'!$I$29,0,10*ROW('Sanitation Data'!I23))="","",OFFSET('Sanitation Data'!$I$29,0,10*ROW('Sanitation Data'!I23)))</f>
        <v/>
      </c>
      <c r="DL29" s="286" t="str">
        <f ca="true">+IF(OFFSET('Sanitation Data'!$I$30,0,10*ROW('Sanitation Data'!I23))="","",OFFSET('Sanitation Data'!$I$30,0,10*ROW('Sanitation Data'!I23)))</f>
        <v/>
      </c>
      <c r="DM29" s="286" t="str">
        <f ca="true">+IF(OFFSET('Sanitation Data'!$I$31,0,10*ROW('Sanitation Data'!I23))="","",OFFSET('Sanitation Data'!$I$31,0,10*ROW('Sanitation Data'!I23)))</f>
        <v/>
      </c>
      <c r="DN29" s="286" t="str">
        <f ca="true">+IF(OFFSET('Sanitation Data'!$I$32,0,10*ROW('Sanitation Data'!I23))="","",OFFSET('Sanitation Data'!$I$32,0,10*ROW('Sanitation Data'!I23)))</f>
        <v/>
      </c>
      <c r="DO29" s="286" t="str">
        <f ca="true">+IF(OFFSET('Hygiene Data'!$D$11,0,10*ROW('Hygiene Data'!D23))="","",OFFSET('Hygiene Data'!$D$11,0,10*ROW('Hygiene Data'!D23)))</f>
        <v/>
      </c>
      <c r="DP29" s="286" t="str">
        <f ca="true">+IF(OFFSET('Hygiene Data'!$D$12,0,10*ROW('Hygiene Data'!D23))="","",OFFSET('Hygiene Data'!$D$12,0,10*ROW('Hygiene Data'!D23)))</f>
        <v/>
      </c>
      <c r="DQ29" s="286" t="str">
        <f ca="true">+IF(OFFSET('Hygiene Data'!$D$13,0,10*ROW('Hygiene Data'!D23))="","",OFFSET('Hygiene Data'!$D$13,0,10*ROW('Hygiene Data'!D23)))</f>
        <v/>
      </c>
      <c r="DR29" s="286" t="str">
        <f ca="true">+IF(OFFSET('Hygiene Data'!$E$11,0,10*ROW('Hygiene Data'!E23))="","",OFFSET('Hygiene Data'!$E$11,0,10*ROW('Hygiene Data'!E23)))</f>
        <v/>
      </c>
      <c r="DS29" s="286" t="str">
        <f ca="true">+IF(OFFSET('Hygiene Data'!$E$12,0,10*ROW('Hygiene Data'!E23))="","",OFFSET('Hygiene Data'!$E$12,0,10*ROW('Hygiene Data'!E23)))</f>
        <v/>
      </c>
      <c r="DT29" s="286" t="str">
        <f ca="true">+IF(OFFSET('Hygiene Data'!$E$13,0,10*ROW('Hygiene Data'!E23))="","",OFFSET('Hygiene Data'!$E$13,0,10*ROW('Hygiene Data'!E23)))</f>
        <v/>
      </c>
      <c r="DU29" s="286" t="str">
        <f ca="true">+IF(OFFSET('Hygiene Data'!$F$11,0,10*ROW('Hygiene Data'!F23))="","",OFFSET('Hygiene Data'!$F$11,0,10*ROW('Hygiene Data'!F23)))</f>
        <v/>
      </c>
      <c r="DV29" s="286" t="str">
        <f ca="true">+IF(OFFSET('Hygiene Data'!$F$12,0,10*ROW('Hygiene Data'!F23))="","",OFFSET('Hygiene Data'!$F$12,0,10*ROW('Hygiene Data'!F23)))</f>
        <v/>
      </c>
      <c r="DW29" s="286" t="str">
        <f ca="true">+IF(OFFSET('Hygiene Data'!$F$13,0,10*ROW('Hygiene Data'!F23))="","",OFFSET('Hygiene Data'!$F$13,0,10*ROW('Hygiene Data'!F23)))</f>
        <v/>
      </c>
      <c r="DX29" s="286" t="str">
        <f ca="true">+IF(OFFSET('Hygiene Data'!$G$11,0,10*ROW('Hygiene Data'!G23))="","",OFFSET('Hygiene Data'!$G$11,0,10*ROW('Hygiene Data'!G23)))</f>
        <v/>
      </c>
      <c r="DY29" s="286" t="str">
        <f ca="true">+IF(OFFSET('Hygiene Data'!$G$12,0,10*ROW('Hygiene Data'!G23))="","",OFFSET('Hygiene Data'!$G$12,0,10*ROW('Hygiene Data'!G23)))</f>
        <v/>
      </c>
      <c r="DZ29" s="286" t="str">
        <f ca="true">+IF(OFFSET('Hygiene Data'!$G$13,0,10*ROW('Hygiene Data'!G23))="","",OFFSET('Hygiene Data'!$G$13,0,10*ROW('Hygiene Data'!G23)))</f>
        <v/>
      </c>
      <c r="EA29" s="286" t="str">
        <f ca="true">+IF(OFFSET('Hygiene Data'!$H$11,0,10*ROW('Hygiene Data'!H23))="","",OFFSET('Hygiene Data'!$H$11,0,10*ROW('Hygiene Data'!H23)))</f>
        <v/>
      </c>
      <c r="EB29" s="286" t="str">
        <f ca="true">+IF(OFFSET('Hygiene Data'!$H$12,0,10*ROW('Hygiene Data'!H23))="","",OFFSET('Hygiene Data'!$H$12,0,10*ROW('Hygiene Data'!H23)))</f>
        <v/>
      </c>
      <c r="EC29" s="286" t="str">
        <f ca="true">+IF(OFFSET('Hygiene Data'!$H$13,0,10*ROW('Hygiene Data'!H23))="","",OFFSET('Hygiene Data'!$H$13,0,10*ROW('Hygiene Data'!H23)))</f>
        <v/>
      </c>
      <c r="ED29" s="286" t="str">
        <f ca="true">+IF(OFFSET('Hygiene Data'!$I$11,0,10*ROW('Hygiene Data'!I23))="","",OFFSET('Hygiene Data'!$I$11,0,10*ROW('Hygiene Data'!I23)))</f>
        <v/>
      </c>
      <c r="EE29" s="286" t="str">
        <f ca="true">+IF(OFFSET('Hygiene Data'!$I$12,0,10*ROW('Hygiene Data'!I23))="","",OFFSET('Hygiene Data'!$I$12,0,10*ROW('Hygiene Data'!I23)))</f>
        <v/>
      </c>
      <c r="EF29" s="286"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42"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6"/>
      <c r="BS30" s="286" t="str">
        <f ca="true">+IF(OFFSET('Water Data'!$D$27,0,10*ROW('Water Data'!D24))="","",OFFSET('Water Data'!$D$27,0,10*ROW('Water Data'!D24)))</f>
        <v/>
      </c>
      <c r="BT30" s="286" t="str">
        <f ca="true">+IF(OFFSET('Water Data'!$D$28,0,10*ROW('Water Data'!D24))="","",OFFSET('Water Data'!$D$28,0,10*ROW('Water Data'!D24)))</f>
        <v/>
      </c>
      <c r="BU30" s="286" t="str">
        <f ca="true">+IF(OFFSET('Water Data'!$D$29,0,10*ROW('Water Data'!D24))="","",OFFSET('Water Data'!$D$29,0,10*ROW('Water Data'!D24)))</f>
        <v/>
      </c>
      <c r="BV30" s="286" t="str">
        <f ca="true">+IF(OFFSET('Water Data'!$E$27,0,10*ROW('Water Data'!E24))="","",OFFSET('Water Data'!$E$27,0,10*ROW('Water Data'!E24)))</f>
        <v/>
      </c>
      <c r="BW30" s="286" t="str">
        <f ca="true">+IF(OFFSET('Water Data'!$E$28,0,10*ROW('Water Data'!E24))="","",OFFSET('Water Data'!$E$28,0,10*ROW('Water Data'!E24)))</f>
        <v/>
      </c>
      <c r="BX30" s="286" t="str">
        <f ca="true">+IF(OFFSET('Water Data'!$E$29,0,10*ROW('Water Data'!E24))="","",OFFSET('Water Data'!$E$29,0,10*ROW('Water Data'!E24)))</f>
        <v/>
      </c>
      <c r="BY30" s="286" t="str">
        <f ca="true">+IF(OFFSET('Water Data'!$F$27,0,10*ROW('Water Data'!F24))="","",OFFSET('Water Data'!$F$27,0,10*ROW('Water Data'!F24)))</f>
        <v/>
      </c>
      <c r="BZ30" s="286" t="str">
        <f ca="true">+IF(OFFSET('Water Data'!$F$28,0,10*ROW('Water Data'!F24))="","",OFFSET('Water Data'!$F$28,0,10*ROW('Water Data'!F24)))</f>
        <v/>
      </c>
      <c r="CA30" s="286" t="str">
        <f ca="true">+IF(OFFSET('Water Data'!$F$29,0,10*ROW('Water Data'!F24))="","",OFFSET('Water Data'!$F$29,0,10*ROW('Water Data'!F24)))</f>
        <v/>
      </c>
      <c r="CB30" s="286" t="str">
        <f ca="true">+IF(OFFSET('Water Data'!$G$27,0,10*ROW('Water Data'!G24))="","",OFFSET('Water Data'!$G$27,0,10*ROW('Water Data'!G24)))</f>
        <v/>
      </c>
      <c r="CC30" s="286" t="str">
        <f ca="true">+IF(OFFSET('Water Data'!$G$28,0,10*ROW('Water Data'!G24))="","",OFFSET('Water Data'!$G$28,0,10*ROW('Water Data'!G24)))</f>
        <v/>
      </c>
      <c r="CD30" s="286" t="str">
        <f ca="true">+IF(OFFSET('Water Data'!$G$29,0,10*ROW('Water Data'!G24))="","",OFFSET('Water Data'!$G$29,0,10*ROW('Water Data'!G24)))</f>
        <v/>
      </c>
      <c r="CE30" s="286" t="str">
        <f ca="true">+IF(OFFSET('Water Data'!$H$27,0,10*ROW('Water Data'!H24))="","",OFFSET('Water Data'!$H$27,0,10*ROW('Water Data'!H24)))</f>
        <v/>
      </c>
      <c r="CF30" s="286" t="str">
        <f ca="true">+IF(OFFSET('Water Data'!$H$28,0,10*ROW('Water Data'!H24))="","",OFFSET('Water Data'!$H$28,0,10*ROW('Water Data'!H24)))</f>
        <v/>
      </c>
      <c r="CG30" s="286" t="str">
        <f ca="true">+IF(OFFSET('Water Data'!$H$29,0,10*ROW('Water Data'!H24))="","",OFFSET('Water Data'!$H$29,0,10*ROW('Water Data'!H24)))</f>
        <v/>
      </c>
      <c r="CH30" s="286" t="str">
        <f ca="true">+IF(OFFSET('Water Data'!$I$27,0,10*ROW('Water Data'!I24))="","",OFFSET('Water Data'!$I$27,0,10*ROW('Water Data'!I24)))</f>
        <v/>
      </c>
      <c r="CI30" s="286" t="str">
        <f ca="true">+IF(OFFSET('Water Data'!$I$28,0,10*ROW('Water Data'!I24))="","",OFFSET('Water Data'!$I$28,0,10*ROW('Water Data'!I24)))</f>
        <v/>
      </c>
      <c r="CJ30" s="286" t="str">
        <f ca="true">+IF(OFFSET('Water Data'!$I$29,0,10*ROW('Water Data'!I24))="","",OFFSET('Water Data'!$I$29,0,10*ROW('Water Data'!I24)))</f>
        <v/>
      </c>
      <c r="CK30" s="286" t="str">
        <f ca="true">+IF(OFFSET('Sanitation Data'!$D$28,0,10*ROW('Sanitation Data'!D24))="","",OFFSET('Sanitation Data'!$D$28,0,10*ROW('Sanitation Data'!D24)))</f>
        <v/>
      </c>
      <c r="CL30" s="286" t="str">
        <f ca="true">+IF(OFFSET('Sanitation Data'!$D$29,0,10*ROW('Sanitation Data'!D24))="","",OFFSET('Sanitation Data'!$D$29,0,10*ROW('Sanitation Data'!D24)))</f>
        <v/>
      </c>
      <c r="CM30" s="286" t="str">
        <f ca="true">+IF(OFFSET('Sanitation Data'!$D$30,0,10*ROW('Sanitation Data'!D24))="","",OFFSET('Sanitation Data'!$D$30,0,10*ROW('Sanitation Data'!D24)))</f>
        <v/>
      </c>
      <c r="CN30" s="286" t="str">
        <f ca="true">+IF(OFFSET('Sanitation Data'!$D$31,0,10*ROW('Sanitation Data'!D24))="","",OFFSET('Sanitation Data'!$D$31,0,10*ROW('Sanitation Data'!D24)))</f>
        <v/>
      </c>
      <c r="CO30" s="286" t="str">
        <f ca="true">+IF(OFFSET('Sanitation Data'!$D$32,0,10*ROW('Sanitation Data'!D24))="","",OFFSET('Sanitation Data'!$D$32,0,10*ROW('Sanitation Data'!D24)))</f>
        <v/>
      </c>
      <c r="CP30" s="286" t="str">
        <f ca="true">+IF(OFFSET('Sanitation Data'!$E$28,0,10*ROW('Sanitation Data'!E24))="","",OFFSET('Sanitation Data'!$E$28,0,10*ROW('Sanitation Data'!E24)))</f>
        <v/>
      </c>
      <c r="CQ30" s="286" t="str">
        <f ca="true">+IF(OFFSET('Sanitation Data'!$E$29,0,10*ROW('Sanitation Data'!E24))="","",OFFSET('Sanitation Data'!$E$29,0,10*ROW('Sanitation Data'!E24)))</f>
        <v/>
      </c>
      <c r="CR30" s="286" t="str">
        <f ca="true">+IF(OFFSET('Sanitation Data'!$E$30,0,10*ROW('Sanitation Data'!E24))="","",OFFSET('Sanitation Data'!$E$30,0,10*ROW('Sanitation Data'!E24)))</f>
        <v/>
      </c>
      <c r="CS30" s="286" t="str">
        <f ca="true">+IF(OFFSET('Sanitation Data'!$E$31,0,10*ROW('Sanitation Data'!E24))="","",OFFSET('Sanitation Data'!$E$31,0,10*ROW('Sanitation Data'!E24)))</f>
        <v/>
      </c>
      <c r="CT30" s="286" t="str">
        <f ca="true">+IF(OFFSET('Sanitation Data'!$E$32,0,10*ROW('Sanitation Data'!E24))="","",OFFSET('Sanitation Data'!$E$32,0,10*ROW('Sanitation Data'!E24)))</f>
        <v/>
      </c>
      <c r="CU30" s="286" t="str">
        <f ca="true">+IF(OFFSET('Sanitation Data'!$F$28,0,10*ROW('Sanitation Data'!F24))="","",OFFSET('Sanitation Data'!$F$28,0,10*ROW('Sanitation Data'!F24)))</f>
        <v/>
      </c>
      <c r="CV30" s="286" t="str">
        <f ca="true">+IF(OFFSET('Sanitation Data'!$F$29,0,10*ROW('Sanitation Data'!F24))="","",OFFSET('Sanitation Data'!$F$29,0,10*ROW('Sanitation Data'!F24)))</f>
        <v/>
      </c>
      <c r="CW30" s="286" t="str">
        <f ca="true">+IF(OFFSET('Sanitation Data'!$F$30,0,10*ROW('Sanitation Data'!F24))="","",OFFSET('Sanitation Data'!$F$30,0,10*ROW('Sanitation Data'!F24)))</f>
        <v/>
      </c>
      <c r="CX30" s="286" t="str">
        <f ca="true">+IF(OFFSET('Sanitation Data'!$F$31,0,10*ROW('Sanitation Data'!F24))="","",OFFSET('Sanitation Data'!$F$31,0,10*ROW('Sanitation Data'!F24)))</f>
        <v/>
      </c>
      <c r="CY30" s="286" t="str">
        <f ca="true">+IF(OFFSET('Sanitation Data'!$F$32,0,10*ROW('Sanitation Data'!F24))="","",OFFSET('Sanitation Data'!$F$32,0,10*ROW('Sanitation Data'!F24)))</f>
        <v/>
      </c>
      <c r="CZ30" s="286" t="str">
        <f ca="true">+IF(OFFSET('Sanitation Data'!$G$28,0,10*ROW('Sanitation Data'!G24))="","",OFFSET('Sanitation Data'!$G$28,0,10*ROW('Sanitation Data'!G24)))</f>
        <v/>
      </c>
      <c r="DA30" s="286" t="str">
        <f ca="true">+IF(OFFSET('Sanitation Data'!$G$29,0,10*ROW('Sanitation Data'!G24))="","",OFFSET('Sanitation Data'!$G$29,0,10*ROW('Sanitation Data'!G24)))</f>
        <v/>
      </c>
      <c r="DB30" s="286" t="str">
        <f ca="true">+IF(OFFSET('Sanitation Data'!$G$30,0,10*ROW('Sanitation Data'!G24))="","",OFFSET('Sanitation Data'!$G$30,0,10*ROW('Sanitation Data'!G24)))</f>
        <v/>
      </c>
      <c r="DC30" s="286" t="str">
        <f ca="true">+IF(OFFSET('Sanitation Data'!$G$31,0,10*ROW('Sanitation Data'!G24))="","",OFFSET('Sanitation Data'!$G$31,0,10*ROW('Sanitation Data'!G24)))</f>
        <v/>
      </c>
      <c r="DD30" s="286" t="str">
        <f ca="true">+IF(OFFSET('Sanitation Data'!$G$32,0,10*ROW('Sanitation Data'!G24))="","",OFFSET('Sanitation Data'!$G$32,0,10*ROW('Sanitation Data'!G24)))</f>
        <v/>
      </c>
      <c r="DE30" s="286" t="str">
        <f ca="true">+IF(OFFSET('Sanitation Data'!$H$28,0,10*ROW('Sanitation Data'!H24))="","",OFFSET('Sanitation Data'!$H$28,0,10*ROW('Sanitation Data'!H24)))</f>
        <v/>
      </c>
      <c r="DF30" s="286" t="str">
        <f ca="true">+IF(OFFSET('Sanitation Data'!$H$29,0,10*ROW('Sanitation Data'!H24))="","",OFFSET('Sanitation Data'!$H$29,0,10*ROW('Sanitation Data'!H24)))</f>
        <v/>
      </c>
      <c r="DG30" s="286" t="str">
        <f ca="true">+IF(OFFSET('Sanitation Data'!$H$30,0,10*ROW('Sanitation Data'!H24))="","",OFFSET('Sanitation Data'!$H$30,0,10*ROW('Sanitation Data'!H24)))</f>
        <v/>
      </c>
      <c r="DH30" s="286" t="str">
        <f ca="true">+IF(OFFSET('Sanitation Data'!$H$31,0,10*ROW('Sanitation Data'!H24))="","",OFFSET('Sanitation Data'!$H$31,0,10*ROW('Sanitation Data'!H24)))</f>
        <v/>
      </c>
      <c r="DI30" s="286" t="str">
        <f ca="true">+IF(OFFSET('Sanitation Data'!$H$32,0,10*ROW('Sanitation Data'!H24))="","",OFFSET('Sanitation Data'!$H$32,0,10*ROW('Sanitation Data'!H24)))</f>
        <v/>
      </c>
      <c r="DJ30" s="286" t="str">
        <f ca="true">+IF(OFFSET('Sanitation Data'!$I$28,0,10*ROW('Sanitation Data'!I24))="","",OFFSET('Sanitation Data'!$I$28,0,10*ROW('Sanitation Data'!I24)))</f>
        <v/>
      </c>
      <c r="DK30" s="286" t="str">
        <f ca="true">+IF(OFFSET('Sanitation Data'!$I$29,0,10*ROW('Sanitation Data'!I24))="","",OFFSET('Sanitation Data'!$I$29,0,10*ROW('Sanitation Data'!I24)))</f>
        <v/>
      </c>
      <c r="DL30" s="286" t="str">
        <f ca="true">+IF(OFFSET('Sanitation Data'!$I$30,0,10*ROW('Sanitation Data'!I24))="","",OFFSET('Sanitation Data'!$I$30,0,10*ROW('Sanitation Data'!I24)))</f>
        <v/>
      </c>
      <c r="DM30" s="286" t="str">
        <f ca="true">+IF(OFFSET('Sanitation Data'!$I$31,0,10*ROW('Sanitation Data'!I24))="","",OFFSET('Sanitation Data'!$I$31,0,10*ROW('Sanitation Data'!I24)))</f>
        <v/>
      </c>
      <c r="DN30" s="286" t="str">
        <f ca="true">+IF(OFFSET('Sanitation Data'!$I$32,0,10*ROW('Sanitation Data'!I24))="","",OFFSET('Sanitation Data'!$I$32,0,10*ROW('Sanitation Data'!I24)))</f>
        <v/>
      </c>
      <c r="DO30" s="286" t="str">
        <f ca="true">+IF(OFFSET('Hygiene Data'!$D$11,0,10*ROW('Hygiene Data'!D24))="","",OFFSET('Hygiene Data'!$D$11,0,10*ROW('Hygiene Data'!D24)))</f>
        <v/>
      </c>
      <c r="DP30" s="286" t="str">
        <f ca="true">+IF(OFFSET('Hygiene Data'!$D$12,0,10*ROW('Hygiene Data'!D24))="","",OFFSET('Hygiene Data'!$D$12,0,10*ROW('Hygiene Data'!D24)))</f>
        <v/>
      </c>
      <c r="DQ30" s="286" t="str">
        <f ca="true">+IF(OFFSET('Hygiene Data'!$D$13,0,10*ROW('Hygiene Data'!D24))="","",OFFSET('Hygiene Data'!$D$13,0,10*ROW('Hygiene Data'!D24)))</f>
        <v/>
      </c>
      <c r="DR30" s="286" t="str">
        <f ca="true">+IF(OFFSET('Hygiene Data'!$E$11,0,10*ROW('Hygiene Data'!E24))="","",OFFSET('Hygiene Data'!$E$11,0,10*ROW('Hygiene Data'!E24)))</f>
        <v/>
      </c>
      <c r="DS30" s="286" t="str">
        <f ca="true">+IF(OFFSET('Hygiene Data'!$E$12,0,10*ROW('Hygiene Data'!E24))="","",OFFSET('Hygiene Data'!$E$12,0,10*ROW('Hygiene Data'!E24)))</f>
        <v/>
      </c>
      <c r="DT30" s="286" t="str">
        <f ca="true">+IF(OFFSET('Hygiene Data'!$E$13,0,10*ROW('Hygiene Data'!E24))="","",OFFSET('Hygiene Data'!$E$13,0,10*ROW('Hygiene Data'!E24)))</f>
        <v/>
      </c>
      <c r="DU30" s="286" t="str">
        <f ca="true">+IF(OFFSET('Hygiene Data'!$F$11,0,10*ROW('Hygiene Data'!F24))="","",OFFSET('Hygiene Data'!$F$11,0,10*ROW('Hygiene Data'!F24)))</f>
        <v/>
      </c>
      <c r="DV30" s="286" t="str">
        <f ca="true">+IF(OFFSET('Hygiene Data'!$F$12,0,10*ROW('Hygiene Data'!F24))="","",OFFSET('Hygiene Data'!$F$12,0,10*ROW('Hygiene Data'!F24)))</f>
        <v/>
      </c>
      <c r="DW30" s="286" t="str">
        <f ca="true">+IF(OFFSET('Hygiene Data'!$F$13,0,10*ROW('Hygiene Data'!F24))="","",OFFSET('Hygiene Data'!$F$13,0,10*ROW('Hygiene Data'!F24)))</f>
        <v/>
      </c>
      <c r="DX30" s="286" t="str">
        <f ca="true">+IF(OFFSET('Hygiene Data'!$G$11,0,10*ROW('Hygiene Data'!G24))="","",OFFSET('Hygiene Data'!$G$11,0,10*ROW('Hygiene Data'!G24)))</f>
        <v/>
      </c>
      <c r="DY30" s="286" t="str">
        <f ca="true">+IF(OFFSET('Hygiene Data'!$G$12,0,10*ROW('Hygiene Data'!G24))="","",OFFSET('Hygiene Data'!$G$12,0,10*ROW('Hygiene Data'!G24)))</f>
        <v/>
      </c>
      <c r="DZ30" s="286" t="str">
        <f ca="true">+IF(OFFSET('Hygiene Data'!$G$13,0,10*ROW('Hygiene Data'!G24))="","",OFFSET('Hygiene Data'!$G$13,0,10*ROW('Hygiene Data'!G24)))</f>
        <v/>
      </c>
      <c r="EA30" s="286" t="str">
        <f ca="true">+IF(OFFSET('Hygiene Data'!$H$11,0,10*ROW('Hygiene Data'!H24))="","",OFFSET('Hygiene Data'!$H$11,0,10*ROW('Hygiene Data'!H24)))</f>
        <v/>
      </c>
      <c r="EB30" s="286" t="str">
        <f ca="true">+IF(OFFSET('Hygiene Data'!$H$12,0,10*ROW('Hygiene Data'!H24))="","",OFFSET('Hygiene Data'!$H$12,0,10*ROW('Hygiene Data'!H24)))</f>
        <v/>
      </c>
      <c r="EC30" s="286" t="str">
        <f ca="true">+IF(OFFSET('Hygiene Data'!$H$13,0,10*ROW('Hygiene Data'!H24))="","",OFFSET('Hygiene Data'!$H$13,0,10*ROW('Hygiene Data'!H24)))</f>
        <v/>
      </c>
      <c r="ED30" s="286" t="str">
        <f ca="true">+IF(OFFSET('Hygiene Data'!$I$11,0,10*ROW('Hygiene Data'!I24))="","",OFFSET('Hygiene Data'!$I$11,0,10*ROW('Hygiene Data'!I24)))</f>
        <v/>
      </c>
      <c r="EE30" s="286" t="str">
        <f ca="true">+IF(OFFSET('Hygiene Data'!$I$12,0,10*ROW('Hygiene Data'!I24))="","",OFFSET('Hygiene Data'!$I$12,0,10*ROW('Hygiene Data'!I24)))</f>
        <v/>
      </c>
      <c r="EF30" s="286"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42"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6"/>
      <c r="BS31" s="286" t="str">
        <f ca="true">+IF(OFFSET('Water Data'!$D$27,0,10*ROW('Water Data'!D25))="","",OFFSET('Water Data'!$D$27,0,10*ROW('Water Data'!D25)))</f>
        <v/>
      </c>
      <c r="BT31" s="286" t="str">
        <f ca="true">+IF(OFFSET('Water Data'!$D$28,0,10*ROW('Water Data'!D25))="","",OFFSET('Water Data'!$D$28,0,10*ROW('Water Data'!D25)))</f>
        <v/>
      </c>
      <c r="BU31" s="286" t="str">
        <f ca="true">+IF(OFFSET('Water Data'!$D$29,0,10*ROW('Water Data'!D25))="","",OFFSET('Water Data'!$D$29,0,10*ROW('Water Data'!D25)))</f>
        <v/>
      </c>
      <c r="BV31" s="286" t="str">
        <f ca="true">+IF(OFFSET('Water Data'!$E$27,0,10*ROW('Water Data'!E25))="","",OFFSET('Water Data'!$E$27,0,10*ROW('Water Data'!E25)))</f>
        <v/>
      </c>
      <c r="BW31" s="286" t="str">
        <f ca="true">+IF(OFFSET('Water Data'!$E$28,0,10*ROW('Water Data'!E25))="","",OFFSET('Water Data'!$E$28,0,10*ROW('Water Data'!E25)))</f>
        <v/>
      </c>
      <c r="BX31" s="286" t="str">
        <f ca="true">+IF(OFFSET('Water Data'!$E$29,0,10*ROW('Water Data'!E25))="","",OFFSET('Water Data'!$E$29,0,10*ROW('Water Data'!E25)))</f>
        <v/>
      </c>
      <c r="BY31" s="286" t="str">
        <f ca="true">+IF(OFFSET('Water Data'!$F$27,0,10*ROW('Water Data'!F25))="","",OFFSET('Water Data'!$F$27,0,10*ROW('Water Data'!F25)))</f>
        <v/>
      </c>
      <c r="BZ31" s="286" t="str">
        <f ca="true">+IF(OFFSET('Water Data'!$F$28,0,10*ROW('Water Data'!F25))="","",OFFSET('Water Data'!$F$28,0,10*ROW('Water Data'!F25)))</f>
        <v/>
      </c>
      <c r="CA31" s="286" t="str">
        <f ca="true">+IF(OFFSET('Water Data'!$F$29,0,10*ROW('Water Data'!F25))="","",OFFSET('Water Data'!$F$29,0,10*ROW('Water Data'!F25)))</f>
        <v/>
      </c>
      <c r="CB31" s="286" t="str">
        <f ca="true">+IF(OFFSET('Water Data'!$G$27,0,10*ROW('Water Data'!G25))="","",OFFSET('Water Data'!$G$27,0,10*ROW('Water Data'!G25)))</f>
        <v/>
      </c>
      <c r="CC31" s="286" t="str">
        <f ca="true">+IF(OFFSET('Water Data'!$G$28,0,10*ROW('Water Data'!G25))="","",OFFSET('Water Data'!$G$28,0,10*ROW('Water Data'!G25)))</f>
        <v/>
      </c>
      <c r="CD31" s="286" t="str">
        <f ca="true">+IF(OFFSET('Water Data'!$G$29,0,10*ROW('Water Data'!G25))="","",OFFSET('Water Data'!$G$29,0,10*ROW('Water Data'!G25)))</f>
        <v/>
      </c>
      <c r="CE31" s="286" t="str">
        <f ca="true">+IF(OFFSET('Water Data'!$H$27,0,10*ROW('Water Data'!H25))="","",OFFSET('Water Data'!$H$27,0,10*ROW('Water Data'!H25)))</f>
        <v/>
      </c>
      <c r="CF31" s="286" t="str">
        <f ca="true">+IF(OFFSET('Water Data'!$H$28,0,10*ROW('Water Data'!H25))="","",OFFSET('Water Data'!$H$28,0,10*ROW('Water Data'!H25)))</f>
        <v/>
      </c>
      <c r="CG31" s="286" t="str">
        <f ca="true">+IF(OFFSET('Water Data'!$H$29,0,10*ROW('Water Data'!H25))="","",OFFSET('Water Data'!$H$29,0,10*ROW('Water Data'!H25)))</f>
        <v/>
      </c>
      <c r="CH31" s="286" t="str">
        <f ca="true">+IF(OFFSET('Water Data'!$I$27,0,10*ROW('Water Data'!I25))="","",OFFSET('Water Data'!$I$27,0,10*ROW('Water Data'!I25)))</f>
        <v/>
      </c>
      <c r="CI31" s="286" t="str">
        <f ca="true">+IF(OFFSET('Water Data'!$I$28,0,10*ROW('Water Data'!I25))="","",OFFSET('Water Data'!$I$28,0,10*ROW('Water Data'!I25)))</f>
        <v/>
      </c>
      <c r="CJ31" s="286" t="str">
        <f ca="true">+IF(OFFSET('Water Data'!$I$29,0,10*ROW('Water Data'!I25))="","",OFFSET('Water Data'!$I$29,0,10*ROW('Water Data'!I25)))</f>
        <v/>
      </c>
      <c r="CK31" s="286" t="str">
        <f ca="true">+IF(OFFSET('Sanitation Data'!$D$28,0,10*ROW('Sanitation Data'!D25))="","",OFFSET('Sanitation Data'!$D$28,0,10*ROW('Sanitation Data'!D25)))</f>
        <v/>
      </c>
      <c r="CL31" s="286" t="str">
        <f ca="true">+IF(OFFSET('Sanitation Data'!$D$29,0,10*ROW('Sanitation Data'!D25))="","",OFFSET('Sanitation Data'!$D$29,0,10*ROW('Sanitation Data'!D25)))</f>
        <v/>
      </c>
      <c r="CM31" s="286" t="str">
        <f ca="true">+IF(OFFSET('Sanitation Data'!$D$30,0,10*ROW('Sanitation Data'!D25))="","",OFFSET('Sanitation Data'!$D$30,0,10*ROW('Sanitation Data'!D25)))</f>
        <v/>
      </c>
      <c r="CN31" s="286" t="str">
        <f ca="true">+IF(OFFSET('Sanitation Data'!$D$31,0,10*ROW('Sanitation Data'!D25))="","",OFFSET('Sanitation Data'!$D$31,0,10*ROW('Sanitation Data'!D25)))</f>
        <v/>
      </c>
      <c r="CO31" s="286" t="str">
        <f ca="true">+IF(OFFSET('Sanitation Data'!$D$32,0,10*ROW('Sanitation Data'!D25))="","",OFFSET('Sanitation Data'!$D$32,0,10*ROW('Sanitation Data'!D25)))</f>
        <v/>
      </c>
      <c r="CP31" s="286" t="str">
        <f ca="true">+IF(OFFSET('Sanitation Data'!$E$28,0,10*ROW('Sanitation Data'!E25))="","",OFFSET('Sanitation Data'!$E$28,0,10*ROW('Sanitation Data'!E25)))</f>
        <v/>
      </c>
      <c r="CQ31" s="286" t="str">
        <f ca="true">+IF(OFFSET('Sanitation Data'!$E$29,0,10*ROW('Sanitation Data'!E25))="","",OFFSET('Sanitation Data'!$E$29,0,10*ROW('Sanitation Data'!E25)))</f>
        <v/>
      </c>
      <c r="CR31" s="286" t="str">
        <f ca="true">+IF(OFFSET('Sanitation Data'!$E$30,0,10*ROW('Sanitation Data'!E25))="","",OFFSET('Sanitation Data'!$E$30,0,10*ROW('Sanitation Data'!E25)))</f>
        <v/>
      </c>
      <c r="CS31" s="286" t="str">
        <f ca="true">+IF(OFFSET('Sanitation Data'!$E$31,0,10*ROW('Sanitation Data'!E25))="","",OFFSET('Sanitation Data'!$E$31,0,10*ROW('Sanitation Data'!E25)))</f>
        <v/>
      </c>
      <c r="CT31" s="286" t="str">
        <f ca="true">+IF(OFFSET('Sanitation Data'!$E$32,0,10*ROW('Sanitation Data'!E25))="","",OFFSET('Sanitation Data'!$E$32,0,10*ROW('Sanitation Data'!E25)))</f>
        <v/>
      </c>
      <c r="CU31" s="286" t="str">
        <f ca="true">+IF(OFFSET('Sanitation Data'!$F$28,0,10*ROW('Sanitation Data'!F25))="","",OFFSET('Sanitation Data'!$F$28,0,10*ROW('Sanitation Data'!F25)))</f>
        <v/>
      </c>
      <c r="CV31" s="286" t="str">
        <f ca="true">+IF(OFFSET('Sanitation Data'!$F$29,0,10*ROW('Sanitation Data'!F25))="","",OFFSET('Sanitation Data'!$F$29,0,10*ROW('Sanitation Data'!F25)))</f>
        <v/>
      </c>
      <c r="CW31" s="286" t="str">
        <f ca="true">+IF(OFFSET('Sanitation Data'!$F$30,0,10*ROW('Sanitation Data'!F25))="","",OFFSET('Sanitation Data'!$F$30,0,10*ROW('Sanitation Data'!F25)))</f>
        <v/>
      </c>
      <c r="CX31" s="286" t="str">
        <f ca="true">+IF(OFFSET('Sanitation Data'!$F$31,0,10*ROW('Sanitation Data'!F25))="","",OFFSET('Sanitation Data'!$F$31,0,10*ROW('Sanitation Data'!F25)))</f>
        <v/>
      </c>
      <c r="CY31" s="286" t="str">
        <f ca="true">+IF(OFFSET('Sanitation Data'!$F$32,0,10*ROW('Sanitation Data'!F25))="","",OFFSET('Sanitation Data'!$F$32,0,10*ROW('Sanitation Data'!F25)))</f>
        <v/>
      </c>
      <c r="CZ31" s="286" t="str">
        <f ca="true">+IF(OFFSET('Sanitation Data'!$G$28,0,10*ROW('Sanitation Data'!G25))="","",OFFSET('Sanitation Data'!$G$28,0,10*ROW('Sanitation Data'!G25)))</f>
        <v/>
      </c>
      <c r="DA31" s="286" t="str">
        <f ca="true">+IF(OFFSET('Sanitation Data'!$G$29,0,10*ROW('Sanitation Data'!G25))="","",OFFSET('Sanitation Data'!$G$29,0,10*ROW('Sanitation Data'!G25)))</f>
        <v/>
      </c>
      <c r="DB31" s="286" t="str">
        <f ca="true">+IF(OFFSET('Sanitation Data'!$G$30,0,10*ROW('Sanitation Data'!G25))="","",OFFSET('Sanitation Data'!$G$30,0,10*ROW('Sanitation Data'!G25)))</f>
        <v/>
      </c>
      <c r="DC31" s="286" t="str">
        <f ca="true">+IF(OFFSET('Sanitation Data'!$G$31,0,10*ROW('Sanitation Data'!G25))="","",OFFSET('Sanitation Data'!$G$31,0,10*ROW('Sanitation Data'!G25)))</f>
        <v/>
      </c>
      <c r="DD31" s="286" t="str">
        <f ca="true">+IF(OFFSET('Sanitation Data'!$G$32,0,10*ROW('Sanitation Data'!G25))="","",OFFSET('Sanitation Data'!$G$32,0,10*ROW('Sanitation Data'!G25)))</f>
        <v/>
      </c>
      <c r="DE31" s="286" t="str">
        <f ca="true">+IF(OFFSET('Sanitation Data'!$H$28,0,10*ROW('Sanitation Data'!H25))="","",OFFSET('Sanitation Data'!$H$28,0,10*ROW('Sanitation Data'!H25)))</f>
        <v/>
      </c>
      <c r="DF31" s="286" t="str">
        <f ca="true">+IF(OFFSET('Sanitation Data'!$H$29,0,10*ROW('Sanitation Data'!H25))="","",OFFSET('Sanitation Data'!$H$29,0,10*ROW('Sanitation Data'!H25)))</f>
        <v/>
      </c>
      <c r="DG31" s="286" t="str">
        <f ca="true">+IF(OFFSET('Sanitation Data'!$H$30,0,10*ROW('Sanitation Data'!H25))="","",OFFSET('Sanitation Data'!$H$30,0,10*ROW('Sanitation Data'!H25)))</f>
        <v/>
      </c>
      <c r="DH31" s="286" t="str">
        <f ca="true">+IF(OFFSET('Sanitation Data'!$H$31,0,10*ROW('Sanitation Data'!H25))="","",OFFSET('Sanitation Data'!$H$31,0,10*ROW('Sanitation Data'!H25)))</f>
        <v/>
      </c>
      <c r="DI31" s="286" t="str">
        <f ca="true">+IF(OFFSET('Sanitation Data'!$H$32,0,10*ROW('Sanitation Data'!H25))="","",OFFSET('Sanitation Data'!$H$32,0,10*ROW('Sanitation Data'!H25)))</f>
        <v/>
      </c>
      <c r="DJ31" s="286" t="str">
        <f ca="true">+IF(OFFSET('Sanitation Data'!$I$28,0,10*ROW('Sanitation Data'!I25))="","",OFFSET('Sanitation Data'!$I$28,0,10*ROW('Sanitation Data'!I25)))</f>
        <v/>
      </c>
      <c r="DK31" s="286" t="str">
        <f ca="true">+IF(OFFSET('Sanitation Data'!$I$29,0,10*ROW('Sanitation Data'!I25))="","",OFFSET('Sanitation Data'!$I$29,0,10*ROW('Sanitation Data'!I25)))</f>
        <v/>
      </c>
      <c r="DL31" s="286" t="str">
        <f ca="true">+IF(OFFSET('Sanitation Data'!$I$30,0,10*ROW('Sanitation Data'!I25))="","",OFFSET('Sanitation Data'!$I$30,0,10*ROW('Sanitation Data'!I25)))</f>
        <v/>
      </c>
      <c r="DM31" s="286" t="str">
        <f ca="true">+IF(OFFSET('Sanitation Data'!$I$31,0,10*ROW('Sanitation Data'!I25))="","",OFFSET('Sanitation Data'!$I$31,0,10*ROW('Sanitation Data'!I25)))</f>
        <v/>
      </c>
      <c r="DN31" s="286" t="str">
        <f ca="true">+IF(OFFSET('Sanitation Data'!$I$32,0,10*ROW('Sanitation Data'!I25))="","",OFFSET('Sanitation Data'!$I$32,0,10*ROW('Sanitation Data'!I25)))</f>
        <v/>
      </c>
      <c r="DO31" s="286" t="str">
        <f ca="true">+IF(OFFSET('Hygiene Data'!$D$11,0,10*ROW('Hygiene Data'!D25))="","",OFFSET('Hygiene Data'!$D$11,0,10*ROW('Hygiene Data'!D25)))</f>
        <v/>
      </c>
      <c r="DP31" s="286" t="str">
        <f ca="true">+IF(OFFSET('Hygiene Data'!$D$12,0,10*ROW('Hygiene Data'!D25))="","",OFFSET('Hygiene Data'!$D$12,0,10*ROW('Hygiene Data'!D25)))</f>
        <v/>
      </c>
      <c r="DQ31" s="286" t="str">
        <f ca="true">+IF(OFFSET('Hygiene Data'!$D$13,0,10*ROW('Hygiene Data'!D25))="","",OFFSET('Hygiene Data'!$D$13,0,10*ROW('Hygiene Data'!D25)))</f>
        <v/>
      </c>
      <c r="DR31" s="286" t="str">
        <f ca="true">+IF(OFFSET('Hygiene Data'!$E$11,0,10*ROW('Hygiene Data'!E25))="","",OFFSET('Hygiene Data'!$E$11,0,10*ROW('Hygiene Data'!E25)))</f>
        <v/>
      </c>
      <c r="DS31" s="286" t="str">
        <f ca="true">+IF(OFFSET('Hygiene Data'!$E$12,0,10*ROW('Hygiene Data'!E25))="","",OFFSET('Hygiene Data'!$E$12,0,10*ROW('Hygiene Data'!E25)))</f>
        <v/>
      </c>
      <c r="DT31" s="286" t="str">
        <f ca="true">+IF(OFFSET('Hygiene Data'!$E$13,0,10*ROW('Hygiene Data'!E25))="","",OFFSET('Hygiene Data'!$E$13,0,10*ROW('Hygiene Data'!E25)))</f>
        <v/>
      </c>
      <c r="DU31" s="286" t="str">
        <f ca="true">+IF(OFFSET('Hygiene Data'!$F$11,0,10*ROW('Hygiene Data'!F25))="","",OFFSET('Hygiene Data'!$F$11,0,10*ROW('Hygiene Data'!F25)))</f>
        <v/>
      </c>
      <c r="DV31" s="286" t="str">
        <f ca="true">+IF(OFFSET('Hygiene Data'!$F$12,0,10*ROW('Hygiene Data'!F25))="","",OFFSET('Hygiene Data'!$F$12,0,10*ROW('Hygiene Data'!F25)))</f>
        <v/>
      </c>
      <c r="DW31" s="286" t="str">
        <f ca="true">+IF(OFFSET('Hygiene Data'!$F$13,0,10*ROW('Hygiene Data'!F25))="","",OFFSET('Hygiene Data'!$F$13,0,10*ROW('Hygiene Data'!F25)))</f>
        <v/>
      </c>
      <c r="DX31" s="286" t="str">
        <f ca="true">+IF(OFFSET('Hygiene Data'!$G$11,0,10*ROW('Hygiene Data'!G25))="","",OFFSET('Hygiene Data'!$G$11,0,10*ROW('Hygiene Data'!G25)))</f>
        <v/>
      </c>
      <c r="DY31" s="286" t="str">
        <f ca="true">+IF(OFFSET('Hygiene Data'!$G$12,0,10*ROW('Hygiene Data'!G25))="","",OFFSET('Hygiene Data'!$G$12,0,10*ROW('Hygiene Data'!G25)))</f>
        <v/>
      </c>
      <c r="DZ31" s="286" t="str">
        <f ca="true">+IF(OFFSET('Hygiene Data'!$G$13,0,10*ROW('Hygiene Data'!G25))="","",OFFSET('Hygiene Data'!$G$13,0,10*ROW('Hygiene Data'!G25)))</f>
        <v/>
      </c>
      <c r="EA31" s="286" t="str">
        <f ca="true">+IF(OFFSET('Hygiene Data'!$H$11,0,10*ROW('Hygiene Data'!H25))="","",OFFSET('Hygiene Data'!$H$11,0,10*ROW('Hygiene Data'!H25)))</f>
        <v/>
      </c>
      <c r="EB31" s="286" t="str">
        <f ca="true">+IF(OFFSET('Hygiene Data'!$H$12,0,10*ROW('Hygiene Data'!H25))="","",OFFSET('Hygiene Data'!$H$12,0,10*ROW('Hygiene Data'!H25)))</f>
        <v/>
      </c>
      <c r="EC31" s="286" t="str">
        <f ca="true">+IF(OFFSET('Hygiene Data'!$H$13,0,10*ROW('Hygiene Data'!H25))="","",OFFSET('Hygiene Data'!$H$13,0,10*ROW('Hygiene Data'!H25)))</f>
        <v/>
      </c>
      <c r="ED31" s="286" t="str">
        <f ca="true">+IF(OFFSET('Hygiene Data'!$I$11,0,10*ROW('Hygiene Data'!I25))="","",OFFSET('Hygiene Data'!$I$11,0,10*ROW('Hygiene Data'!I25)))</f>
        <v/>
      </c>
      <c r="EE31" s="286" t="str">
        <f ca="true">+IF(OFFSET('Hygiene Data'!$I$12,0,10*ROW('Hygiene Data'!I25))="","",OFFSET('Hygiene Data'!$I$12,0,10*ROW('Hygiene Data'!I25)))</f>
        <v/>
      </c>
      <c r="EF31" s="286"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42"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6"/>
      <c r="BS32" s="286" t="str">
        <f ca="true">+IF(OFFSET('Water Data'!$D$27,0,10*ROW('Water Data'!D26))="","",OFFSET('Water Data'!$D$27,0,10*ROW('Water Data'!D26)))</f>
        <v/>
      </c>
      <c r="BT32" s="286" t="str">
        <f ca="true">+IF(OFFSET('Water Data'!$D$28,0,10*ROW('Water Data'!D26))="","",OFFSET('Water Data'!$D$28,0,10*ROW('Water Data'!D26)))</f>
        <v/>
      </c>
      <c r="BU32" s="286" t="str">
        <f ca="true">+IF(OFFSET('Water Data'!$D$29,0,10*ROW('Water Data'!D26))="","",OFFSET('Water Data'!$D$29,0,10*ROW('Water Data'!D26)))</f>
        <v/>
      </c>
      <c r="BV32" s="286" t="str">
        <f ca="true">+IF(OFFSET('Water Data'!$E$27,0,10*ROW('Water Data'!E26))="","",OFFSET('Water Data'!$E$27,0,10*ROW('Water Data'!E26)))</f>
        <v/>
      </c>
      <c r="BW32" s="286" t="str">
        <f ca="true">+IF(OFFSET('Water Data'!$E$28,0,10*ROW('Water Data'!E26))="","",OFFSET('Water Data'!$E$28,0,10*ROW('Water Data'!E26)))</f>
        <v/>
      </c>
      <c r="BX32" s="286" t="str">
        <f ca="true">+IF(OFFSET('Water Data'!$E$29,0,10*ROW('Water Data'!E26))="","",OFFSET('Water Data'!$E$29,0,10*ROW('Water Data'!E26)))</f>
        <v/>
      </c>
      <c r="BY32" s="286" t="str">
        <f ca="true">+IF(OFFSET('Water Data'!$F$27,0,10*ROW('Water Data'!F26))="","",OFFSET('Water Data'!$F$27,0,10*ROW('Water Data'!F26)))</f>
        <v/>
      </c>
      <c r="BZ32" s="286" t="str">
        <f ca="true">+IF(OFFSET('Water Data'!$F$28,0,10*ROW('Water Data'!F26))="","",OFFSET('Water Data'!$F$28,0,10*ROW('Water Data'!F26)))</f>
        <v/>
      </c>
      <c r="CA32" s="286" t="str">
        <f ca="true">+IF(OFFSET('Water Data'!$F$29,0,10*ROW('Water Data'!F26))="","",OFFSET('Water Data'!$F$29,0,10*ROW('Water Data'!F26)))</f>
        <v/>
      </c>
      <c r="CB32" s="286" t="str">
        <f ca="true">+IF(OFFSET('Water Data'!$G$27,0,10*ROW('Water Data'!G26))="","",OFFSET('Water Data'!$G$27,0,10*ROW('Water Data'!G26)))</f>
        <v/>
      </c>
      <c r="CC32" s="286" t="str">
        <f ca="true">+IF(OFFSET('Water Data'!$G$28,0,10*ROW('Water Data'!G26))="","",OFFSET('Water Data'!$G$28,0,10*ROW('Water Data'!G26)))</f>
        <v/>
      </c>
      <c r="CD32" s="286" t="str">
        <f ca="true">+IF(OFFSET('Water Data'!$G$29,0,10*ROW('Water Data'!G26))="","",OFFSET('Water Data'!$G$29,0,10*ROW('Water Data'!G26)))</f>
        <v/>
      </c>
      <c r="CE32" s="286" t="str">
        <f ca="true">+IF(OFFSET('Water Data'!$H$27,0,10*ROW('Water Data'!H26))="","",OFFSET('Water Data'!$H$27,0,10*ROW('Water Data'!H26)))</f>
        <v/>
      </c>
      <c r="CF32" s="286" t="str">
        <f ca="true">+IF(OFFSET('Water Data'!$H$28,0,10*ROW('Water Data'!H26))="","",OFFSET('Water Data'!$H$28,0,10*ROW('Water Data'!H26)))</f>
        <v/>
      </c>
      <c r="CG32" s="286" t="str">
        <f ca="true">+IF(OFFSET('Water Data'!$H$29,0,10*ROW('Water Data'!H26))="","",OFFSET('Water Data'!$H$29,0,10*ROW('Water Data'!H26)))</f>
        <v/>
      </c>
      <c r="CH32" s="286" t="str">
        <f ca="true">+IF(OFFSET('Water Data'!$I$27,0,10*ROW('Water Data'!I26))="","",OFFSET('Water Data'!$I$27,0,10*ROW('Water Data'!I26)))</f>
        <v/>
      </c>
      <c r="CI32" s="286" t="str">
        <f ca="true">+IF(OFFSET('Water Data'!$I$28,0,10*ROW('Water Data'!I26))="","",OFFSET('Water Data'!$I$28,0,10*ROW('Water Data'!I26)))</f>
        <v/>
      </c>
      <c r="CJ32" s="286" t="str">
        <f ca="true">+IF(OFFSET('Water Data'!$I$29,0,10*ROW('Water Data'!I26))="","",OFFSET('Water Data'!$I$29,0,10*ROW('Water Data'!I26)))</f>
        <v/>
      </c>
      <c r="CK32" s="286" t="str">
        <f ca="true">+IF(OFFSET('Sanitation Data'!$D$28,0,10*ROW('Sanitation Data'!D26))="","",OFFSET('Sanitation Data'!$D$28,0,10*ROW('Sanitation Data'!D26)))</f>
        <v/>
      </c>
      <c r="CL32" s="286" t="str">
        <f ca="true">+IF(OFFSET('Sanitation Data'!$D$29,0,10*ROW('Sanitation Data'!D26))="","",OFFSET('Sanitation Data'!$D$29,0,10*ROW('Sanitation Data'!D26)))</f>
        <v/>
      </c>
      <c r="CM32" s="286" t="str">
        <f ca="true">+IF(OFFSET('Sanitation Data'!$D$30,0,10*ROW('Sanitation Data'!D26))="","",OFFSET('Sanitation Data'!$D$30,0,10*ROW('Sanitation Data'!D26)))</f>
        <v/>
      </c>
      <c r="CN32" s="286" t="str">
        <f ca="true">+IF(OFFSET('Sanitation Data'!$D$31,0,10*ROW('Sanitation Data'!D26))="","",OFFSET('Sanitation Data'!$D$31,0,10*ROW('Sanitation Data'!D26)))</f>
        <v/>
      </c>
      <c r="CO32" s="286" t="str">
        <f ca="true">+IF(OFFSET('Sanitation Data'!$D$32,0,10*ROW('Sanitation Data'!D26))="","",OFFSET('Sanitation Data'!$D$32,0,10*ROW('Sanitation Data'!D26)))</f>
        <v/>
      </c>
      <c r="CP32" s="286" t="str">
        <f ca="true">+IF(OFFSET('Sanitation Data'!$E$28,0,10*ROW('Sanitation Data'!E26))="","",OFFSET('Sanitation Data'!$E$28,0,10*ROW('Sanitation Data'!E26)))</f>
        <v/>
      </c>
      <c r="CQ32" s="286" t="str">
        <f ca="true">+IF(OFFSET('Sanitation Data'!$E$29,0,10*ROW('Sanitation Data'!E26))="","",OFFSET('Sanitation Data'!$E$29,0,10*ROW('Sanitation Data'!E26)))</f>
        <v/>
      </c>
      <c r="CR32" s="286" t="str">
        <f ca="true">+IF(OFFSET('Sanitation Data'!$E$30,0,10*ROW('Sanitation Data'!E26))="","",OFFSET('Sanitation Data'!$E$30,0,10*ROW('Sanitation Data'!E26)))</f>
        <v/>
      </c>
      <c r="CS32" s="286" t="str">
        <f ca="true">+IF(OFFSET('Sanitation Data'!$E$31,0,10*ROW('Sanitation Data'!E26))="","",OFFSET('Sanitation Data'!$E$31,0,10*ROW('Sanitation Data'!E26)))</f>
        <v/>
      </c>
      <c r="CT32" s="286" t="str">
        <f ca="true">+IF(OFFSET('Sanitation Data'!$E$32,0,10*ROW('Sanitation Data'!E26))="","",OFFSET('Sanitation Data'!$E$32,0,10*ROW('Sanitation Data'!E26)))</f>
        <v/>
      </c>
      <c r="CU32" s="286" t="str">
        <f ca="true">+IF(OFFSET('Sanitation Data'!$F$28,0,10*ROW('Sanitation Data'!F26))="","",OFFSET('Sanitation Data'!$F$28,0,10*ROW('Sanitation Data'!F26)))</f>
        <v/>
      </c>
      <c r="CV32" s="286" t="str">
        <f ca="true">+IF(OFFSET('Sanitation Data'!$F$29,0,10*ROW('Sanitation Data'!F26))="","",OFFSET('Sanitation Data'!$F$29,0,10*ROW('Sanitation Data'!F26)))</f>
        <v/>
      </c>
      <c r="CW32" s="286" t="str">
        <f ca="true">+IF(OFFSET('Sanitation Data'!$F$30,0,10*ROW('Sanitation Data'!F26))="","",OFFSET('Sanitation Data'!$F$30,0,10*ROW('Sanitation Data'!F26)))</f>
        <v/>
      </c>
      <c r="CX32" s="286" t="str">
        <f ca="true">+IF(OFFSET('Sanitation Data'!$F$31,0,10*ROW('Sanitation Data'!F26))="","",OFFSET('Sanitation Data'!$F$31,0,10*ROW('Sanitation Data'!F26)))</f>
        <v/>
      </c>
      <c r="CY32" s="286" t="str">
        <f ca="true">+IF(OFFSET('Sanitation Data'!$F$32,0,10*ROW('Sanitation Data'!F26))="","",OFFSET('Sanitation Data'!$F$32,0,10*ROW('Sanitation Data'!F26)))</f>
        <v/>
      </c>
      <c r="CZ32" s="286" t="str">
        <f ca="true">+IF(OFFSET('Sanitation Data'!$G$28,0,10*ROW('Sanitation Data'!G26))="","",OFFSET('Sanitation Data'!$G$28,0,10*ROW('Sanitation Data'!G26)))</f>
        <v/>
      </c>
      <c r="DA32" s="286" t="str">
        <f ca="true">+IF(OFFSET('Sanitation Data'!$G$29,0,10*ROW('Sanitation Data'!G26))="","",OFFSET('Sanitation Data'!$G$29,0,10*ROW('Sanitation Data'!G26)))</f>
        <v/>
      </c>
      <c r="DB32" s="286" t="str">
        <f ca="true">+IF(OFFSET('Sanitation Data'!$G$30,0,10*ROW('Sanitation Data'!G26))="","",OFFSET('Sanitation Data'!$G$30,0,10*ROW('Sanitation Data'!G26)))</f>
        <v/>
      </c>
      <c r="DC32" s="286" t="str">
        <f ca="true">+IF(OFFSET('Sanitation Data'!$G$31,0,10*ROW('Sanitation Data'!G26))="","",OFFSET('Sanitation Data'!$G$31,0,10*ROW('Sanitation Data'!G26)))</f>
        <v/>
      </c>
      <c r="DD32" s="286" t="str">
        <f ca="true">+IF(OFFSET('Sanitation Data'!$G$32,0,10*ROW('Sanitation Data'!G26))="","",OFFSET('Sanitation Data'!$G$32,0,10*ROW('Sanitation Data'!G26)))</f>
        <v/>
      </c>
      <c r="DE32" s="286" t="str">
        <f ca="true">+IF(OFFSET('Sanitation Data'!$H$28,0,10*ROW('Sanitation Data'!H26))="","",OFFSET('Sanitation Data'!$H$28,0,10*ROW('Sanitation Data'!H26)))</f>
        <v/>
      </c>
      <c r="DF32" s="286" t="str">
        <f ca="true">+IF(OFFSET('Sanitation Data'!$H$29,0,10*ROW('Sanitation Data'!H26))="","",OFFSET('Sanitation Data'!$H$29,0,10*ROW('Sanitation Data'!H26)))</f>
        <v/>
      </c>
      <c r="DG32" s="286" t="str">
        <f ca="true">+IF(OFFSET('Sanitation Data'!$H$30,0,10*ROW('Sanitation Data'!H26))="","",OFFSET('Sanitation Data'!$H$30,0,10*ROW('Sanitation Data'!H26)))</f>
        <v/>
      </c>
      <c r="DH32" s="286" t="str">
        <f ca="true">+IF(OFFSET('Sanitation Data'!$H$31,0,10*ROW('Sanitation Data'!H26))="","",OFFSET('Sanitation Data'!$H$31,0,10*ROW('Sanitation Data'!H26)))</f>
        <v/>
      </c>
      <c r="DI32" s="286" t="str">
        <f ca="true">+IF(OFFSET('Sanitation Data'!$H$32,0,10*ROW('Sanitation Data'!H26))="","",OFFSET('Sanitation Data'!$H$32,0,10*ROW('Sanitation Data'!H26)))</f>
        <v/>
      </c>
      <c r="DJ32" s="286" t="str">
        <f ca="true">+IF(OFFSET('Sanitation Data'!$I$28,0,10*ROW('Sanitation Data'!I26))="","",OFFSET('Sanitation Data'!$I$28,0,10*ROW('Sanitation Data'!I26)))</f>
        <v/>
      </c>
      <c r="DK32" s="286" t="str">
        <f ca="true">+IF(OFFSET('Sanitation Data'!$I$29,0,10*ROW('Sanitation Data'!I26))="","",OFFSET('Sanitation Data'!$I$29,0,10*ROW('Sanitation Data'!I26)))</f>
        <v/>
      </c>
      <c r="DL32" s="286" t="str">
        <f ca="true">+IF(OFFSET('Sanitation Data'!$I$30,0,10*ROW('Sanitation Data'!I26))="","",OFFSET('Sanitation Data'!$I$30,0,10*ROW('Sanitation Data'!I26)))</f>
        <v/>
      </c>
      <c r="DM32" s="286" t="str">
        <f ca="true">+IF(OFFSET('Sanitation Data'!$I$31,0,10*ROW('Sanitation Data'!I26))="","",OFFSET('Sanitation Data'!$I$31,0,10*ROW('Sanitation Data'!I26)))</f>
        <v/>
      </c>
      <c r="DN32" s="286" t="str">
        <f ca="true">+IF(OFFSET('Sanitation Data'!$I$32,0,10*ROW('Sanitation Data'!I26))="","",OFFSET('Sanitation Data'!$I$32,0,10*ROW('Sanitation Data'!I26)))</f>
        <v/>
      </c>
      <c r="DO32" s="286" t="str">
        <f ca="true">+IF(OFFSET('Hygiene Data'!$D$11,0,10*ROW('Hygiene Data'!D26))="","",OFFSET('Hygiene Data'!$D$11,0,10*ROW('Hygiene Data'!D26)))</f>
        <v/>
      </c>
      <c r="DP32" s="286" t="str">
        <f ca="true">+IF(OFFSET('Hygiene Data'!$D$12,0,10*ROW('Hygiene Data'!D26))="","",OFFSET('Hygiene Data'!$D$12,0,10*ROW('Hygiene Data'!D26)))</f>
        <v/>
      </c>
      <c r="DQ32" s="286" t="str">
        <f ca="true">+IF(OFFSET('Hygiene Data'!$D$13,0,10*ROW('Hygiene Data'!D26))="","",OFFSET('Hygiene Data'!$D$13,0,10*ROW('Hygiene Data'!D26)))</f>
        <v/>
      </c>
      <c r="DR32" s="286" t="str">
        <f ca="true">+IF(OFFSET('Hygiene Data'!$E$11,0,10*ROW('Hygiene Data'!E26))="","",OFFSET('Hygiene Data'!$E$11,0,10*ROW('Hygiene Data'!E26)))</f>
        <v/>
      </c>
      <c r="DS32" s="286" t="str">
        <f ca="true">+IF(OFFSET('Hygiene Data'!$E$12,0,10*ROW('Hygiene Data'!E26))="","",OFFSET('Hygiene Data'!$E$12,0,10*ROW('Hygiene Data'!E26)))</f>
        <v/>
      </c>
      <c r="DT32" s="286" t="str">
        <f ca="true">+IF(OFFSET('Hygiene Data'!$E$13,0,10*ROW('Hygiene Data'!E26))="","",OFFSET('Hygiene Data'!$E$13,0,10*ROW('Hygiene Data'!E26)))</f>
        <v/>
      </c>
      <c r="DU32" s="286" t="str">
        <f ca="true">+IF(OFFSET('Hygiene Data'!$F$11,0,10*ROW('Hygiene Data'!F26))="","",OFFSET('Hygiene Data'!$F$11,0,10*ROW('Hygiene Data'!F26)))</f>
        <v/>
      </c>
      <c r="DV32" s="286" t="str">
        <f ca="true">+IF(OFFSET('Hygiene Data'!$F$12,0,10*ROW('Hygiene Data'!F26))="","",OFFSET('Hygiene Data'!$F$12,0,10*ROW('Hygiene Data'!F26)))</f>
        <v/>
      </c>
      <c r="DW32" s="286" t="str">
        <f ca="true">+IF(OFFSET('Hygiene Data'!$F$13,0,10*ROW('Hygiene Data'!F26))="","",OFFSET('Hygiene Data'!$F$13,0,10*ROW('Hygiene Data'!F26)))</f>
        <v/>
      </c>
      <c r="DX32" s="286" t="str">
        <f ca="true">+IF(OFFSET('Hygiene Data'!$G$11,0,10*ROW('Hygiene Data'!G26))="","",OFFSET('Hygiene Data'!$G$11,0,10*ROW('Hygiene Data'!G26)))</f>
        <v/>
      </c>
      <c r="DY32" s="286" t="str">
        <f ca="true">+IF(OFFSET('Hygiene Data'!$G$12,0,10*ROW('Hygiene Data'!G26))="","",OFFSET('Hygiene Data'!$G$12,0,10*ROW('Hygiene Data'!G26)))</f>
        <v/>
      </c>
      <c r="DZ32" s="286" t="str">
        <f ca="true">+IF(OFFSET('Hygiene Data'!$G$13,0,10*ROW('Hygiene Data'!G26))="","",OFFSET('Hygiene Data'!$G$13,0,10*ROW('Hygiene Data'!G26)))</f>
        <v/>
      </c>
      <c r="EA32" s="286" t="str">
        <f ca="true">+IF(OFFSET('Hygiene Data'!$H$11,0,10*ROW('Hygiene Data'!H26))="","",OFFSET('Hygiene Data'!$H$11,0,10*ROW('Hygiene Data'!H26)))</f>
        <v/>
      </c>
      <c r="EB32" s="286" t="str">
        <f ca="true">+IF(OFFSET('Hygiene Data'!$H$12,0,10*ROW('Hygiene Data'!H26))="","",OFFSET('Hygiene Data'!$H$12,0,10*ROW('Hygiene Data'!H26)))</f>
        <v/>
      </c>
      <c r="EC32" s="286" t="str">
        <f ca="true">+IF(OFFSET('Hygiene Data'!$H$13,0,10*ROW('Hygiene Data'!H26))="","",OFFSET('Hygiene Data'!$H$13,0,10*ROW('Hygiene Data'!H26)))</f>
        <v/>
      </c>
      <c r="ED32" s="286" t="str">
        <f ca="true">+IF(OFFSET('Hygiene Data'!$I$11,0,10*ROW('Hygiene Data'!I26))="","",OFFSET('Hygiene Data'!$I$11,0,10*ROW('Hygiene Data'!I26)))</f>
        <v/>
      </c>
      <c r="EE32" s="286" t="str">
        <f ca="true">+IF(OFFSET('Hygiene Data'!$I$12,0,10*ROW('Hygiene Data'!I26))="","",OFFSET('Hygiene Data'!$I$12,0,10*ROW('Hygiene Data'!I26)))</f>
        <v/>
      </c>
      <c r="EF32" s="286"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42"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6"/>
      <c r="BS33" s="286" t="str">
        <f ca="true">+IF(OFFSET('Water Data'!$D$27,0,10*ROW('Water Data'!D27))="","",OFFSET('Water Data'!$D$27,0,10*ROW('Water Data'!D27)))</f>
        <v/>
      </c>
      <c r="BT33" s="286" t="str">
        <f ca="true">+IF(OFFSET('Water Data'!$D$28,0,10*ROW('Water Data'!D27))="","",OFFSET('Water Data'!$D$28,0,10*ROW('Water Data'!D27)))</f>
        <v/>
      </c>
      <c r="BU33" s="286" t="str">
        <f ca="true">+IF(OFFSET('Water Data'!$D$29,0,10*ROW('Water Data'!D27))="","",OFFSET('Water Data'!$D$29,0,10*ROW('Water Data'!D27)))</f>
        <v/>
      </c>
      <c r="BV33" s="286" t="str">
        <f ca="true">+IF(OFFSET('Water Data'!$E$27,0,10*ROW('Water Data'!E27))="","",OFFSET('Water Data'!$E$27,0,10*ROW('Water Data'!E27)))</f>
        <v/>
      </c>
      <c r="BW33" s="286" t="str">
        <f ca="true">+IF(OFFSET('Water Data'!$E$28,0,10*ROW('Water Data'!E27))="","",OFFSET('Water Data'!$E$28,0,10*ROW('Water Data'!E27)))</f>
        <v/>
      </c>
      <c r="BX33" s="286" t="str">
        <f ca="true">+IF(OFFSET('Water Data'!$E$29,0,10*ROW('Water Data'!E27))="","",OFFSET('Water Data'!$E$29,0,10*ROW('Water Data'!E27)))</f>
        <v/>
      </c>
      <c r="BY33" s="286" t="str">
        <f ca="true">+IF(OFFSET('Water Data'!$F$27,0,10*ROW('Water Data'!F27))="","",OFFSET('Water Data'!$F$27,0,10*ROW('Water Data'!F27)))</f>
        <v/>
      </c>
      <c r="BZ33" s="286" t="str">
        <f ca="true">+IF(OFFSET('Water Data'!$F$28,0,10*ROW('Water Data'!F27))="","",OFFSET('Water Data'!$F$28,0,10*ROW('Water Data'!F27)))</f>
        <v/>
      </c>
      <c r="CA33" s="286" t="str">
        <f ca="true">+IF(OFFSET('Water Data'!$F$29,0,10*ROW('Water Data'!F27))="","",OFFSET('Water Data'!$F$29,0,10*ROW('Water Data'!F27)))</f>
        <v/>
      </c>
      <c r="CB33" s="286" t="str">
        <f ca="true">+IF(OFFSET('Water Data'!$G$27,0,10*ROW('Water Data'!G27))="","",OFFSET('Water Data'!$G$27,0,10*ROW('Water Data'!G27)))</f>
        <v/>
      </c>
      <c r="CC33" s="286" t="str">
        <f ca="true">+IF(OFFSET('Water Data'!$G$28,0,10*ROW('Water Data'!G27))="","",OFFSET('Water Data'!$G$28,0,10*ROW('Water Data'!G27)))</f>
        <v/>
      </c>
      <c r="CD33" s="286" t="str">
        <f ca="true">+IF(OFFSET('Water Data'!$G$29,0,10*ROW('Water Data'!G27))="","",OFFSET('Water Data'!$G$29,0,10*ROW('Water Data'!G27)))</f>
        <v/>
      </c>
      <c r="CE33" s="286" t="str">
        <f ca="true">+IF(OFFSET('Water Data'!$H$27,0,10*ROW('Water Data'!H27))="","",OFFSET('Water Data'!$H$27,0,10*ROW('Water Data'!H27)))</f>
        <v/>
      </c>
      <c r="CF33" s="286" t="str">
        <f ca="true">+IF(OFFSET('Water Data'!$H$28,0,10*ROW('Water Data'!H27))="","",OFFSET('Water Data'!$H$28,0,10*ROW('Water Data'!H27)))</f>
        <v/>
      </c>
      <c r="CG33" s="286" t="str">
        <f ca="true">+IF(OFFSET('Water Data'!$H$29,0,10*ROW('Water Data'!H27))="","",OFFSET('Water Data'!$H$29,0,10*ROW('Water Data'!H27)))</f>
        <v/>
      </c>
      <c r="CH33" s="286" t="str">
        <f ca="true">+IF(OFFSET('Water Data'!$I$27,0,10*ROW('Water Data'!I27))="","",OFFSET('Water Data'!$I$27,0,10*ROW('Water Data'!I27)))</f>
        <v/>
      </c>
      <c r="CI33" s="286" t="str">
        <f ca="true">+IF(OFFSET('Water Data'!$I$28,0,10*ROW('Water Data'!I27))="","",OFFSET('Water Data'!$I$28,0,10*ROW('Water Data'!I27)))</f>
        <v/>
      </c>
      <c r="CJ33" s="286" t="str">
        <f ca="true">+IF(OFFSET('Water Data'!$I$29,0,10*ROW('Water Data'!I27))="","",OFFSET('Water Data'!$I$29,0,10*ROW('Water Data'!I27)))</f>
        <v/>
      </c>
      <c r="CK33" s="286" t="str">
        <f ca="true">+IF(OFFSET('Sanitation Data'!$D$28,0,10*ROW('Sanitation Data'!D27))="","",OFFSET('Sanitation Data'!$D$28,0,10*ROW('Sanitation Data'!D27)))</f>
        <v/>
      </c>
      <c r="CL33" s="286" t="str">
        <f ca="true">+IF(OFFSET('Sanitation Data'!$D$29,0,10*ROW('Sanitation Data'!D27))="","",OFFSET('Sanitation Data'!$D$29,0,10*ROW('Sanitation Data'!D27)))</f>
        <v/>
      </c>
      <c r="CM33" s="286" t="str">
        <f ca="true">+IF(OFFSET('Sanitation Data'!$D$30,0,10*ROW('Sanitation Data'!D27))="","",OFFSET('Sanitation Data'!$D$30,0,10*ROW('Sanitation Data'!D27)))</f>
        <v/>
      </c>
      <c r="CN33" s="286" t="str">
        <f ca="true">+IF(OFFSET('Sanitation Data'!$D$31,0,10*ROW('Sanitation Data'!D27))="","",OFFSET('Sanitation Data'!$D$31,0,10*ROW('Sanitation Data'!D27)))</f>
        <v/>
      </c>
      <c r="CO33" s="286" t="str">
        <f ca="true">+IF(OFFSET('Sanitation Data'!$D$32,0,10*ROW('Sanitation Data'!D27))="","",OFFSET('Sanitation Data'!$D$32,0,10*ROW('Sanitation Data'!D27)))</f>
        <v/>
      </c>
      <c r="CP33" s="286" t="str">
        <f ca="true">+IF(OFFSET('Sanitation Data'!$E$28,0,10*ROW('Sanitation Data'!E27))="","",OFFSET('Sanitation Data'!$E$28,0,10*ROW('Sanitation Data'!E27)))</f>
        <v/>
      </c>
      <c r="CQ33" s="286" t="str">
        <f ca="true">+IF(OFFSET('Sanitation Data'!$E$29,0,10*ROW('Sanitation Data'!E27))="","",OFFSET('Sanitation Data'!$E$29,0,10*ROW('Sanitation Data'!E27)))</f>
        <v/>
      </c>
      <c r="CR33" s="286" t="str">
        <f ca="true">+IF(OFFSET('Sanitation Data'!$E$30,0,10*ROW('Sanitation Data'!E27))="","",OFFSET('Sanitation Data'!$E$30,0,10*ROW('Sanitation Data'!E27)))</f>
        <v/>
      </c>
      <c r="CS33" s="286" t="str">
        <f ca="true">+IF(OFFSET('Sanitation Data'!$E$31,0,10*ROW('Sanitation Data'!E27))="","",OFFSET('Sanitation Data'!$E$31,0,10*ROW('Sanitation Data'!E27)))</f>
        <v/>
      </c>
      <c r="CT33" s="286" t="str">
        <f ca="true">+IF(OFFSET('Sanitation Data'!$E$32,0,10*ROW('Sanitation Data'!E27))="","",OFFSET('Sanitation Data'!$E$32,0,10*ROW('Sanitation Data'!E27)))</f>
        <v/>
      </c>
      <c r="CU33" s="286" t="str">
        <f ca="true">+IF(OFFSET('Sanitation Data'!$F$28,0,10*ROW('Sanitation Data'!F27))="","",OFFSET('Sanitation Data'!$F$28,0,10*ROW('Sanitation Data'!F27)))</f>
        <v/>
      </c>
      <c r="CV33" s="286" t="str">
        <f ca="true">+IF(OFFSET('Sanitation Data'!$F$29,0,10*ROW('Sanitation Data'!F27))="","",OFFSET('Sanitation Data'!$F$29,0,10*ROW('Sanitation Data'!F27)))</f>
        <v/>
      </c>
      <c r="CW33" s="286" t="str">
        <f ca="true">+IF(OFFSET('Sanitation Data'!$F$30,0,10*ROW('Sanitation Data'!F27))="","",OFFSET('Sanitation Data'!$F$30,0,10*ROW('Sanitation Data'!F27)))</f>
        <v/>
      </c>
      <c r="CX33" s="286" t="str">
        <f ca="true">+IF(OFFSET('Sanitation Data'!$F$31,0,10*ROW('Sanitation Data'!F27))="","",OFFSET('Sanitation Data'!$F$31,0,10*ROW('Sanitation Data'!F27)))</f>
        <v/>
      </c>
      <c r="CY33" s="286" t="str">
        <f ca="true">+IF(OFFSET('Sanitation Data'!$F$32,0,10*ROW('Sanitation Data'!F27))="","",OFFSET('Sanitation Data'!$F$32,0,10*ROW('Sanitation Data'!F27)))</f>
        <v/>
      </c>
      <c r="CZ33" s="286" t="str">
        <f ca="true">+IF(OFFSET('Sanitation Data'!$G$28,0,10*ROW('Sanitation Data'!G27))="","",OFFSET('Sanitation Data'!$G$28,0,10*ROW('Sanitation Data'!G27)))</f>
        <v/>
      </c>
      <c r="DA33" s="286" t="str">
        <f ca="true">+IF(OFFSET('Sanitation Data'!$G$29,0,10*ROW('Sanitation Data'!G27))="","",OFFSET('Sanitation Data'!$G$29,0,10*ROW('Sanitation Data'!G27)))</f>
        <v/>
      </c>
      <c r="DB33" s="286" t="str">
        <f ca="true">+IF(OFFSET('Sanitation Data'!$G$30,0,10*ROW('Sanitation Data'!G27))="","",OFFSET('Sanitation Data'!$G$30,0,10*ROW('Sanitation Data'!G27)))</f>
        <v/>
      </c>
      <c r="DC33" s="286" t="str">
        <f ca="true">+IF(OFFSET('Sanitation Data'!$G$31,0,10*ROW('Sanitation Data'!G27))="","",OFFSET('Sanitation Data'!$G$31,0,10*ROW('Sanitation Data'!G27)))</f>
        <v/>
      </c>
      <c r="DD33" s="286" t="str">
        <f ca="true">+IF(OFFSET('Sanitation Data'!$G$32,0,10*ROW('Sanitation Data'!G27))="","",OFFSET('Sanitation Data'!$G$32,0,10*ROW('Sanitation Data'!G27)))</f>
        <v/>
      </c>
      <c r="DE33" s="286" t="str">
        <f ca="true">+IF(OFFSET('Sanitation Data'!$H$28,0,10*ROW('Sanitation Data'!H27))="","",OFFSET('Sanitation Data'!$H$28,0,10*ROW('Sanitation Data'!H27)))</f>
        <v/>
      </c>
      <c r="DF33" s="286" t="str">
        <f ca="true">+IF(OFFSET('Sanitation Data'!$H$29,0,10*ROW('Sanitation Data'!H27))="","",OFFSET('Sanitation Data'!$H$29,0,10*ROW('Sanitation Data'!H27)))</f>
        <v/>
      </c>
      <c r="DG33" s="286" t="str">
        <f ca="true">+IF(OFFSET('Sanitation Data'!$H$30,0,10*ROW('Sanitation Data'!H27))="","",OFFSET('Sanitation Data'!$H$30,0,10*ROW('Sanitation Data'!H27)))</f>
        <v/>
      </c>
      <c r="DH33" s="286" t="str">
        <f ca="true">+IF(OFFSET('Sanitation Data'!$H$31,0,10*ROW('Sanitation Data'!H27))="","",OFFSET('Sanitation Data'!$H$31,0,10*ROW('Sanitation Data'!H27)))</f>
        <v/>
      </c>
      <c r="DI33" s="286" t="str">
        <f ca="true">+IF(OFFSET('Sanitation Data'!$H$32,0,10*ROW('Sanitation Data'!H27))="","",OFFSET('Sanitation Data'!$H$32,0,10*ROW('Sanitation Data'!H27)))</f>
        <v/>
      </c>
      <c r="DJ33" s="286" t="str">
        <f ca="true">+IF(OFFSET('Sanitation Data'!$I$28,0,10*ROW('Sanitation Data'!I27))="","",OFFSET('Sanitation Data'!$I$28,0,10*ROW('Sanitation Data'!I27)))</f>
        <v/>
      </c>
      <c r="DK33" s="286" t="str">
        <f ca="true">+IF(OFFSET('Sanitation Data'!$I$29,0,10*ROW('Sanitation Data'!I27))="","",OFFSET('Sanitation Data'!$I$29,0,10*ROW('Sanitation Data'!I27)))</f>
        <v/>
      </c>
      <c r="DL33" s="286" t="str">
        <f ca="true">+IF(OFFSET('Sanitation Data'!$I$30,0,10*ROW('Sanitation Data'!I27))="","",OFFSET('Sanitation Data'!$I$30,0,10*ROW('Sanitation Data'!I27)))</f>
        <v/>
      </c>
      <c r="DM33" s="286" t="str">
        <f ca="true">+IF(OFFSET('Sanitation Data'!$I$31,0,10*ROW('Sanitation Data'!I27))="","",OFFSET('Sanitation Data'!$I$31,0,10*ROW('Sanitation Data'!I27)))</f>
        <v/>
      </c>
      <c r="DN33" s="286" t="str">
        <f ca="true">+IF(OFFSET('Sanitation Data'!$I$32,0,10*ROW('Sanitation Data'!I27))="","",OFFSET('Sanitation Data'!$I$32,0,10*ROW('Sanitation Data'!I27)))</f>
        <v/>
      </c>
      <c r="DO33" s="286" t="str">
        <f ca="true">+IF(OFFSET('Hygiene Data'!$D$11,0,10*ROW('Hygiene Data'!D27))="","",OFFSET('Hygiene Data'!$D$11,0,10*ROW('Hygiene Data'!D27)))</f>
        <v/>
      </c>
      <c r="DP33" s="286" t="str">
        <f ca="true">+IF(OFFSET('Hygiene Data'!$D$12,0,10*ROW('Hygiene Data'!D27))="","",OFFSET('Hygiene Data'!$D$12,0,10*ROW('Hygiene Data'!D27)))</f>
        <v/>
      </c>
      <c r="DQ33" s="286" t="str">
        <f ca="true">+IF(OFFSET('Hygiene Data'!$D$13,0,10*ROW('Hygiene Data'!D27))="","",OFFSET('Hygiene Data'!$D$13,0,10*ROW('Hygiene Data'!D27)))</f>
        <v/>
      </c>
      <c r="DR33" s="286" t="str">
        <f ca="true">+IF(OFFSET('Hygiene Data'!$E$11,0,10*ROW('Hygiene Data'!E27))="","",OFFSET('Hygiene Data'!$E$11,0,10*ROW('Hygiene Data'!E27)))</f>
        <v/>
      </c>
      <c r="DS33" s="286" t="str">
        <f ca="true">+IF(OFFSET('Hygiene Data'!$E$12,0,10*ROW('Hygiene Data'!E27))="","",OFFSET('Hygiene Data'!$E$12,0,10*ROW('Hygiene Data'!E27)))</f>
        <v/>
      </c>
      <c r="DT33" s="286" t="str">
        <f ca="true">+IF(OFFSET('Hygiene Data'!$E$13,0,10*ROW('Hygiene Data'!E27))="","",OFFSET('Hygiene Data'!$E$13,0,10*ROW('Hygiene Data'!E27)))</f>
        <v/>
      </c>
      <c r="DU33" s="286" t="str">
        <f ca="true">+IF(OFFSET('Hygiene Data'!$F$11,0,10*ROW('Hygiene Data'!F27))="","",OFFSET('Hygiene Data'!$F$11,0,10*ROW('Hygiene Data'!F27)))</f>
        <v/>
      </c>
      <c r="DV33" s="286" t="str">
        <f ca="true">+IF(OFFSET('Hygiene Data'!$F$12,0,10*ROW('Hygiene Data'!F27))="","",OFFSET('Hygiene Data'!$F$12,0,10*ROW('Hygiene Data'!F27)))</f>
        <v/>
      </c>
      <c r="DW33" s="286" t="str">
        <f ca="true">+IF(OFFSET('Hygiene Data'!$F$13,0,10*ROW('Hygiene Data'!F27))="","",OFFSET('Hygiene Data'!$F$13,0,10*ROW('Hygiene Data'!F27)))</f>
        <v/>
      </c>
      <c r="DX33" s="286" t="str">
        <f ca="true">+IF(OFFSET('Hygiene Data'!$G$11,0,10*ROW('Hygiene Data'!G27))="","",OFFSET('Hygiene Data'!$G$11,0,10*ROW('Hygiene Data'!G27)))</f>
        <v/>
      </c>
      <c r="DY33" s="286" t="str">
        <f ca="true">+IF(OFFSET('Hygiene Data'!$G$12,0,10*ROW('Hygiene Data'!G27))="","",OFFSET('Hygiene Data'!$G$12,0,10*ROW('Hygiene Data'!G27)))</f>
        <v/>
      </c>
      <c r="DZ33" s="286" t="str">
        <f ca="true">+IF(OFFSET('Hygiene Data'!$G$13,0,10*ROW('Hygiene Data'!G27))="","",OFFSET('Hygiene Data'!$G$13,0,10*ROW('Hygiene Data'!G27)))</f>
        <v/>
      </c>
      <c r="EA33" s="286" t="str">
        <f ca="true">+IF(OFFSET('Hygiene Data'!$H$11,0,10*ROW('Hygiene Data'!H27))="","",OFFSET('Hygiene Data'!$H$11,0,10*ROW('Hygiene Data'!H27)))</f>
        <v/>
      </c>
      <c r="EB33" s="286" t="str">
        <f ca="true">+IF(OFFSET('Hygiene Data'!$H$12,0,10*ROW('Hygiene Data'!H27))="","",OFFSET('Hygiene Data'!$H$12,0,10*ROW('Hygiene Data'!H27)))</f>
        <v/>
      </c>
      <c r="EC33" s="286" t="str">
        <f ca="true">+IF(OFFSET('Hygiene Data'!$H$13,0,10*ROW('Hygiene Data'!H27))="","",OFFSET('Hygiene Data'!$H$13,0,10*ROW('Hygiene Data'!H27)))</f>
        <v/>
      </c>
      <c r="ED33" s="286" t="str">
        <f ca="true">+IF(OFFSET('Hygiene Data'!$I$11,0,10*ROW('Hygiene Data'!I27))="","",OFFSET('Hygiene Data'!$I$11,0,10*ROW('Hygiene Data'!I27)))</f>
        <v/>
      </c>
      <c r="EE33" s="286" t="str">
        <f ca="true">+IF(OFFSET('Hygiene Data'!$I$12,0,10*ROW('Hygiene Data'!I27))="","",OFFSET('Hygiene Data'!$I$12,0,10*ROW('Hygiene Data'!I27)))</f>
        <v/>
      </c>
      <c r="EF33" s="286"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42"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6"/>
      <c r="BS34" s="286" t="str">
        <f ca="true">+IF(OFFSET('Water Data'!$D$27,0,10*ROW('Water Data'!D28))="","",OFFSET('Water Data'!$D$27,0,10*ROW('Water Data'!D28)))</f>
        <v/>
      </c>
      <c r="BT34" s="286" t="str">
        <f ca="true">+IF(OFFSET('Water Data'!$D$28,0,10*ROW('Water Data'!D28))="","",OFFSET('Water Data'!$D$28,0,10*ROW('Water Data'!D28)))</f>
        <v/>
      </c>
      <c r="BU34" s="286" t="str">
        <f ca="true">+IF(OFFSET('Water Data'!$D$29,0,10*ROW('Water Data'!D28))="","",OFFSET('Water Data'!$D$29,0,10*ROW('Water Data'!D28)))</f>
        <v/>
      </c>
      <c r="BV34" s="286" t="str">
        <f ca="true">+IF(OFFSET('Water Data'!$E$27,0,10*ROW('Water Data'!E28))="","",OFFSET('Water Data'!$E$27,0,10*ROW('Water Data'!E28)))</f>
        <v/>
      </c>
      <c r="BW34" s="286" t="str">
        <f ca="true">+IF(OFFSET('Water Data'!$E$28,0,10*ROW('Water Data'!E28))="","",OFFSET('Water Data'!$E$28,0,10*ROW('Water Data'!E28)))</f>
        <v/>
      </c>
      <c r="BX34" s="286" t="str">
        <f ca="true">+IF(OFFSET('Water Data'!$E$29,0,10*ROW('Water Data'!E28))="","",OFFSET('Water Data'!$E$29,0,10*ROW('Water Data'!E28)))</f>
        <v/>
      </c>
      <c r="BY34" s="286" t="str">
        <f ca="true">+IF(OFFSET('Water Data'!$F$27,0,10*ROW('Water Data'!F28))="","",OFFSET('Water Data'!$F$27,0,10*ROW('Water Data'!F28)))</f>
        <v/>
      </c>
      <c r="BZ34" s="286" t="str">
        <f ca="true">+IF(OFFSET('Water Data'!$F$28,0,10*ROW('Water Data'!F28))="","",OFFSET('Water Data'!$F$28,0,10*ROW('Water Data'!F28)))</f>
        <v/>
      </c>
      <c r="CA34" s="286" t="str">
        <f ca="true">+IF(OFFSET('Water Data'!$F$29,0,10*ROW('Water Data'!F28))="","",OFFSET('Water Data'!$F$29,0,10*ROW('Water Data'!F28)))</f>
        <v/>
      </c>
      <c r="CB34" s="286" t="str">
        <f ca="true">+IF(OFFSET('Water Data'!$G$27,0,10*ROW('Water Data'!G28))="","",OFFSET('Water Data'!$G$27,0,10*ROW('Water Data'!G28)))</f>
        <v/>
      </c>
      <c r="CC34" s="286" t="str">
        <f ca="true">+IF(OFFSET('Water Data'!$G$28,0,10*ROW('Water Data'!G28))="","",OFFSET('Water Data'!$G$28,0,10*ROW('Water Data'!G28)))</f>
        <v/>
      </c>
      <c r="CD34" s="286" t="str">
        <f ca="true">+IF(OFFSET('Water Data'!$G$29,0,10*ROW('Water Data'!G28))="","",OFFSET('Water Data'!$G$29,0,10*ROW('Water Data'!G28)))</f>
        <v/>
      </c>
      <c r="CE34" s="286" t="str">
        <f ca="true">+IF(OFFSET('Water Data'!$H$27,0,10*ROW('Water Data'!H28))="","",OFFSET('Water Data'!$H$27,0,10*ROW('Water Data'!H28)))</f>
        <v/>
      </c>
      <c r="CF34" s="286" t="str">
        <f ca="true">+IF(OFFSET('Water Data'!$H$28,0,10*ROW('Water Data'!H28))="","",OFFSET('Water Data'!$H$28,0,10*ROW('Water Data'!H28)))</f>
        <v/>
      </c>
      <c r="CG34" s="286" t="str">
        <f ca="true">+IF(OFFSET('Water Data'!$H$29,0,10*ROW('Water Data'!H28))="","",OFFSET('Water Data'!$H$29,0,10*ROW('Water Data'!H28)))</f>
        <v/>
      </c>
      <c r="CH34" s="286" t="str">
        <f ca="true">+IF(OFFSET('Water Data'!$I$27,0,10*ROW('Water Data'!I28))="","",OFFSET('Water Data'!$I$27,0,10*ROW('Water Data'!I28)))</f>
        <v/>
      </c>
      <c r="CI34" s="286" t="str">
        <f ca="true">+IF(OFFSET('Water Data'!$I$28,0,10*ROW('Water Data'!I28))="","",OFFSET('Water Data'!$I$28,0,10*ROW('Water Data'!I28)))</f>
        <v/>
      </c>
      <c r="CJ34" s="286" t="str">
        <f ca="true">+IF(OFFSET('Water Data'!$I$29,0,10*ROW('Water Data'!I28))="","",OFFSET('Water Data'!$I$29,0,10*ROW('Water Data'!I28)))</f>
        <v/>
      </c>
      <c r="CK34" s="286" t="str">
        <f ca="true">+IF(OFFSET('Sanitation Data'!$D$28,0,10*ROW('Sanitation Data'!D28))="","",OFFSET('Sanitation Data'!$D$28,0,10*ROW('Sanitation Data'!D28)))</f>
        <v/>
      </c>
      <c r="CL34" s="286" t="str">
        <f ca="true">+IF(OFFSET('Sanitation Data'!$D$29,0,10*ROW('Sanitation Data'!D28))="","",OFFSET('Sanitation Data'!$D$29,0,10*ROW('Sanitation Data'!D28)))</f>
        <v/>
      </c>
      <c r="CM34" s="286" t="str">
        <f ca="true">+IF(OFFSET('Sanitation Data'!$D$30,0,10*ROW('Sanitation Data'!D28))="","",OFFSET('Sanitation Data'!$D$30,0,10*ROW('Sanitation Data'!D28)))</f>
        <v/>
      </c>
      <c r="CN34" s="286" t="str">
        <f ca="true">+IF(OFFSET('Sanitation Data'!$D$31,0,10*ROW('Sanitation Data'!D28))="","",OFFSET('Sanitation Data'!$D$31,0,10*ROW('Sanitation Data'!D28)))</f>
        <v/>
      </c>
      <c r="CO34" s="286" t="str">
        <f ca="true">+IF(OFFSET('Sanitation Data'!$D$32,0,10*ROW('Sanitation Data'!D28))="","",OFFSET('Sanitation Data'!$D$32,0,10*ROW('Sanitation Data'!D28)))</f>
        <v/>
      </c>
      <c r="CP34" s="286" t="str">
        <f ca="true">+IF(OFFSET('Sanitation Data'!$E$28,0,10*ROW('Sanitation Data'!E28))="","",OFFSET('Sanitation Data'!$E$28,0,10*ROW('Sanitation Data'!E28)))</f>
        <v/>
      </c>
      <c r="CQ34" s="286" t="str">
        <f ca="true">+IF(OFFSET('Sanitation Data'!$E$29,0,10*ROW('Sanitation Data'!E28))="","",OFFSET('Sanitation Data'!$E$29,0,10*ROW('Sanitation Data'!E28)))</f>
        <v/>
      </c>
      <c r="CR34" s="286" t="str">
        <f ca="true">+IF(OFFSET('Sanitation Data'!$E$30,0,10*ROW('Sanitation Data'!E28))="","",OFFSET('Sanitation Data'!$E$30,0,10*ROW('Sanitation Data'!E28)))</f>
        <v/>
      </c>
      <c r="CS34" s="286" t="str">
        <f ca="true">+IF(OFFSET('Sanitation Data'!$E$31,0,10*ROW('Sanitation Data'!E28))="","",OFFSET('Sanitation Data'!$E$31,0,10*ROW('Sanitation Data'!E28)))</f>
        <v/>
      </c>
      <c r="CT34" s="286" t="str">
        <f ca="true">+IF(OFFSET('Sanitation Data'!$E$32,0,10*ROW('Sanitation Data'!E28))="","",OFFSET('Sanitation Data'!$E$32,0,10*ROW('Sanitation Data'!E28)))</f>
        <v/>
      </c>
      <c r="CU34" s="286" t="str">
        <f ca="true">+IF(OFFSET('Sanitation Data'!$F$28,0,10*ROW('Sanitation Data'!F28))="","",OFFSET('Sanitation Data'!$F$28,0,10*ROW('Sanitation Data'!F28)))</f>
        <v/>
      </c>
      <c r="CV34" s="286" t="str">
        <f ca="true">+IF(OFFSET('Sanitation Data'!$F$29,0,10*ROW('Sanitation Data'!F28))="","",OFFSET('Sanitation Data'!$F$29,0,10*ROW('Sanitation Data'!F28)))</f>
        <v/>
      </c>
      <c r="CW34" s="286" t="str">
        <f ca="true">+IF(OFFSET('Sanitation Data'!$F$30,0,10*ROW('Sanitation Data'!F28))="","",OFFSET('Sanitation Data'!$F$30,0,10*ROW('Sanitation Data'!F28)))</f>
        <v/>
      </c>
      <c r="CX34" s="286" t="str">
        <f ca="true">+IF(OFFSET('Sanitation Data'!$F$31,0,10*ROW('Sanitation Data'!F28))="","",OFFSET('Sanitation Data'!$F$31,0,10*ROW('Sanitation Data'!F28)))</f>
        <v/>
      </c>
      <c r="CY34" s="286" t="str">
        <f ca="true">+IF(OFFSET('Sanitation Data'!$F$32,0,10*ROW('Sanitation Data'!F28))="","",OFFSET('Sanitation Data'!$F$32,0,10*ROW('Sanitation Data'!F28)))</f>
        <v/>
      </c>
      <c r="CZ34" s="286" t="str">
        <f ca="true">+IF(OFFSET('Sanitation Data'!$G$28,0,10*ROW('Sanitation Data'!G28))="","",OFFSET('Sanitation Data'!$G$28,0,10*ROW('Sanitation Data'!G28)))</f>
        <v/>
      </c>
      <c r="DA34" s="286" t="str">
        <f ca="true">+IF(OFFSET('Sanitation Data'!$G$29,0,10*ROW('Sanitation Data'!G28))="","",OFFSET('Sanitation Data'!$G$29,0,10*ROW('Sanitation Data'!G28)))</f>
        <v/>
      </c>
      <c r="DB34" s="286" t="str">
        <f ca="true">+IF(OFFSET('Sanitation Data'!$G$30,0,10*ROW('Sanitation Data'!G28))="","",OFFSET('Sanitation Data'!$G$30,0,10*ROW('Sanitation Data'!G28)))</f>
        <v/>
      </c>
      <c r="DC34" s="286" t="str">
        <f ca="true">+IF(OFFSET('Sanitation Data'!$G$31,0,10*ROW('Sanitation Data'!G28))="","",OFFSET('Sanitation Data'!$G$31,0,10*ROW('Sanitation Data'!G28)))</f>
        <v/>
      </c>
      <c r="DD34" s="286" t="str">
        <f ca="true">+IF(OFFSET('Sanitation Data'!$G$32,0,10*ROW('Sanitation Data'!G28))="","",OFFSET('Sanitation Data'!$G$32,0,10*ROW('Sanitation Data'!G28)))</f>
        <v/>
      </c>
      <c r="DE34" s="286" t="str">
        <f ca="true">+IF(OFFSET('Sanitation Data'!$H$28,0,10*ROW('Sanitation Data'!H28))="","",OFFSET('Sanitation Data'!$H$28,0,10*ROW('Sanitation Data'!H28)))</f>
        <v/>
      </c>
      <c r="DF34" s="286" t="str">
        <f ca="true">+IF(OFFSET('Sanitation Data'!$H$29,0,10*ROW('Sanitation Data'!H28))="","",OFFSET('Sanitation Data'!$H$29,0,10*ROW('Sanitation Data'!H28)))</f>
        <v/>
      </c>
      <c r="DG34" s="286" t="str">
        <f ca="true">+IF(OFFSET('Sanitation Data'!$H$30,0,10*ROW('Sanitation Data'!H28))="","",OFFSET('Sanitation Data'!$H$30,0,10*ROW('Sanitation Data'!H28)))</f>
        <v/>
      </c>
      <c r="DH34" s="286" t="str">
        <f ca="true">+IF(OFFSET('Sanitation Data'!$H$31,0,10*ROW('Sanitation Data'!H28))="","",OFFSET('Sanitation Data'!$H$31,0,10*ROW('Sanitation Data'!H28)))</f>
        <v/>
      </c>
      <c r="DI34" s="286" t="str">
        <f ca="true">+IF(OFFSET('Sanitation Data'!$H$32,0,10*ROW('Sanitation Data'!H28))="","",OFFSET('Sanitation Data'!$H$32,0,10*ROW('Sanitation Data'!H28)))</f>
        <v/>
      </c>
      <c r="DJ34" s="286" t="str">
        <f ca="true">+IF(OFFSET('Sanitation Data'!$I$28,0,10*ROW('Sanitation Data'!I28))="","",OFFSET('Sanitation Data'!$I$28,0,10*ROW('Sanitation Data'!I28)))</f>
        <v/>
      </c>
      <c r="DK34" s="286" t="str">
        <f ca="true">+IF(OFFSET('Sanitation Data'!$I$29,0,10*ROW('Sanitation Data'!I28))="","",OFFSET('Sanitation Data'!$I$29,0,10*ROW('Sanitation Data'!I28)))</f>
        <v/>
      </c>
      <c r="DL34" s="286" t="str">
        <f ca="true">+IF(OFFSET('Sanitation Data'!$I$30,0,10*ROW('Sanitation Data'!I28))="","",OFFSET('Sanitation Data'!$I$30,0,10*ROW('Sanitation Data'!I28)))</f>
        <v/>
      </c>
      <c r="DM34" s="286" t="str">
        <f ca="true">+IF(OFFSET('Sanitation Data'!$I$31,0,10*ROW('Sanitation Data'!I28))="","",OFFSET('Sanitation Data'!$I$31,0,10*ROW('Sanitation Data'!I28)))</f>
        <v/>
      </c>
      <c r="DN34" s="286" t="str">
        <f ca="true">+IF(OFFSET('Sanitation Data'!$I$32,0,10*ROW('Sanitation Data'!I28))="","",OFFSET('Sanitation Data'!$I$32,0,10*ROW('Sanitation Data'!I28)))</f>
        <v/>
      </c>
      <c r="DO34" s="286" t="str">
        <f ca="true">+IF(OFFSET('Hygiene Data'!$D$11,0,10*ROW('Hygiene Data'!D28))="","",OFFSET('Hygiene Data'!$D$11,0,10*ROW('Hygiene Data'!D28)))</f>
        <v/>
      </c>
      <c r="DP34" s="286" t="str">
        <f ca="true">+IF(OFFSET('Hygiene Data'!$D$12,0,10*ROW('Hygiene Data'!D28))="","",OFFSET('Hygiene Data'!$D$12,0,10*ROW('Hygiene Data'!D28)))</f>
        <v/>
      </c>
      <c r="DQ34" s="286" t="str">
        <f ca="true">+IF(OFFSET('Hygiene Data'!$D$13,0,10*ROW('Hygiene Data'!D28))="","",OFFSET('Hygiene Data'!$D$13,0,10*ROW('Hygiene Data'!D28)))</f>
        <v/>
      </c>
      <c r="DR34" s="286" t="str">
        <f ca="true">+IF(OFFSET('Hygiene Data'!$E$11,0,10*ROW('Hygiene Data'!E28))="","",OFFSET('Hygiene Data'!$E$11,0,10*ROW('Hygiene Data'!E28)))</f>
        <v/>
      </c>
      <c r="DS34" s="286" t="str">
        <f ca="true">+IF(OFFSET('Hygiene Data'!$E$12,0,10*ROW('Hygiene Data'!E28))="","",OFFSET('Hygiene Data'!$E$12,0,10*ROW('Hygiene Data'!E28)))</f>
        <v/>
      </c>
      <c r="DT34" s="286" t="str">
        <f ca="true">+IF(OFFSET('Hygiene Data'!$E$13,0,10*ROW('Hygiene Data'!E28))="","",OFFSET('Hygiene Data'!$E$13,0,10*ROW('Hygiene Data'!E28)))</f>
        <v/>
      </c>
      <c r="DU34" s="286" t="str">
        <f ca="true">+IF(OFFSET('Hygiene Data'!$F$11,0,10*ROW('Hygiene Data'!F28))="","",OFFSET('Hygiene Data'!$F$11,0,10*ROW('Hygiene Data'!F28)))</f>
        <v/>
      </c>
      <c r="DV34" s="286" t="str">
        <f ca="true">+IF(OFFSET('Hygiene Data'!$F$12,0,10*ROW('Hygiene Data'!F28))="","",OFFSET('Hygiene Data'!$F$12,0,10*ROW('Hygiene Data'!F28)))</f>
        <v/>
      </c>
      <c r="DW34" s="286" t="str">
        <f ca="true">+IF(OFFSET('Hygiene Data'!$F$13,0,10*ROW('Hygiene Data'!F28))="","",OFFSET('Hygiene Data'!$F$13,0,10*ROW('Hygiene Data'!F28)))</f>
        <v/>
      </c>
      <c r="DX34" s="286" t="str">
        <f ca="true">+IF(OFFSET('Hygiene Data'!$G$11,0,10*ROW('Hygiene Data'!G28))="","",OFFSET('Hygiene Data'!$G$11,0,10*ROW('Hygiene Data'!G28)))</f>
        <v/>
      </c>
      <c r="DY34" s="286" t="str">
        <f ca="true">+IF(OFFSET('Hygiene Data'!$G$12,0,10*ROW('Hygiene Data'!G28))="","",OFFSET('Hygiene Data'!$G$12,0,10*ROW('Hygiene Data'!G28)))</f>
        <v/>
      </c>
      <c r="DZ34" s="286" t="str">
        <f ca="true">+IF(OFFSET('Hygiene Data'!$G$13,0,10*ROW('Hygiene Data'!G28))="","",OFFSET('Hygiene Data'!$G$13,0,10*ROW('Hygiene Data'!G28)))</f>
        <v/>
      </c>
      <c r="EA34" s="286" t="str">
        <f ca="true">+IF(OFFSET('Hygiene Data'!$H$11,0,10*ROW('Hygiene Data'!H28))="","",OFFSET('Hygiene Data'!$H$11,0,10*ROW('Hygiene Data'!H28)))</f>
        <v/>
      </c>
      <c r="EB34" s="286" t="str">
        <f ca="true">+IF(OFFSET('Hygiene Data'!$H$12,0,10*ROW('Hygiene Data'!H28))="","",OFFSET('Hygiene Data'!$H$12,0,10*ROW('Hygiene Data'!H28)))</f>
        <v/>
      </c>
      <c r="EC34" s="286" t="str">
        <f ca="true">+IF(OFFSET('Hygiene Data'!$H$13,0,10*ROW('Hygiene Data'!H28))="","",OFFSET('Hygiene Data'!$H$13,0,10*ROW('Hygiene Data'!H28)))</f>
        <v/>
      </c>
      <c r="ED34" s="286" t="str">
        <f ca="true">+IF(OFFSET('Hygiene Data'!$I$11,0,10*ROW('Hygiene Data'!I28))="","",OFFSET('Hygiene Data'!$I$11,0,10*ROW('Hygiene Data'!I28)))</f>
        <v/>
      </c>
      <c r="EE34" s="286" t="str">
        <f ca="true">+IF(OFFSET('Hygiene Data'!$I$12,0,10*ROW('Hygiene Data'!I28))="","",OFFSET('Hygiene Data'!$I$12,0,10*ROW('Hygiene Data'!I28)))</f>
        <v/>
      </c>
      <c r="EF34" s="286"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42"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6"/>
      <c r="BS35" s="286" t="str">
        <f ca="true">+IF(OFFSET('Water Data'!$D$27,0,10*ROW('Water Data'!D29))="","",OFFSET('Water Data'!$D$27,0,10*ROW('Water Data'!D29)))</f>
        <v/>
      </c>
      <c r="BT35" s="286" t="str">
        <f ca="true">+IF(OFFSET('Water Data'!$D$28,0,10*ROW('Water Data'!D29))="","",OFFSET('Water Data'!$D$28,0,10*ROW('Water Data'!D29)))</f>
        <v/>
      </c>
      <c r="BU35" s="286" t="str">
        <f ca="true">+IF(OFFSET('Water Data'!$D$29,0,10*ROW('Water Data'!D29))="","",OFFSET('Water Data'!$D$29,0,10*ROW('Water Data'!D29)))</f>
        <v/>
      </c>
      <c r="BV35" s="286" t="str">
        <f ca="true">+IF(OFFSET('Water Data'!$E$27,0,10*ROW('Water Data'!E29))="","",OFFSET('Water Data'!$E$27,0,10*ROW('Water Data'!E29)))</f>
        <v/>
      </c>
      <c r="BW35" s="286" t="str">
        <f ca="true">+IF(OFFSET('Water Data'!$E$28,0,10*ROW('Water Data'!E29))="","",OFFSET('Water Data'!$E$28,0,10*ROW('Water Data'!E29)))</f>
        <v/>
      </c>
      <c r="BX35" s="286" t="str">
        <f ca="true">+IF(OFFSET('Water Data'!$E$29,0,10*ROW('Water Data'!E29))="","",OFFSET('Water Data'!$E$29,0,10*ROW('Water Data'!E29)))</f>
        <v/>
      </c>
      <c r="BY35" s="286" t="str">
        <f ca="true">+IF(OFFSET('Water Data'!$F$27,0,10*ROW('Water Data'!F29))="","",OFFSET('Water Data'!$F$27,0,10*ROW('Water Data'!F29)))</f>
        <v/>
      </c>
      <c r="BZ35" s="286" t="str">
        <f ca="true">+IF(OFFSET('Water Data'!$F$28,0,10*ROW('Water Data'!F29))="","",OFFSET('Water Data'!$F$28,0,10*ROW('Water Data'!F29)))</f>
        <v/>
      </c>
      <c r="CA35" s="286" t="str">
        <f ca="true">+IF(OFFSET('Water Data'!$F$29,0,10*ROW('Water Data'!F29))="","",OFFSET('Water Data'!$F$29,0,10*ROW('Water Data'!F29)))</f>
        <v/>
      </c>
      <c r="CB35" s="286" t="str">
        <f ca="true">+IF(OFFSET('Water Data'!$G$27,0,10*ROW('Water Data'!G29))="","",OFFSET('Water Data'!$G$27,0,10*ROW('Water Data'!G29)))</f>
        <v/>
      </c>
      <c r="CC35" s="286" t="str">
        <f ca="true">+IF(OFFSET('Water Data'!$G$28,0,10*ROW('Water Data'!G29))="","",OFFSET('Water Data'!$G$28,0,10*ROW('Water Data'!G29)))</f>
        <v/>
      </c>
      <c r="CD35" s="286" t="str">
        <f ca="true">+IF(OFFSET('Water Data'!$G$29,0,10*ROW('Water Data'!G29))="","",OFFSET('Water Data'!$G$29,0,10*ROW('Water Data'!G29)))</f>
        <v/>
      </c>
      <c r="CE35" s="286" t="str">
        <f ca="true">+IF(OFFSET('Water Data'!$H$27,0,10*ROW('Water Data'!H29))="","",OFFSET('Water Data'!$H$27,0,10*ROW('Water Data'!H29)))</f>
        <v/>
      </c>
      <c r="CF35" s="286" t="str">
        <f ca="true">+IF(OFFSET('Water Data'!$H$28,0,10*ROW('Water Data'!H29))="","",OFFSET('Water Data'!$H$28,0,10*ROW('Water Data'!H29)))</f>
        <v/>
      </c>
      <c r="CG35" s="286" t="str">
        <f ca="true">+IF(OFFSET('Water Data'!$H$29,0,10*ROW('Water Data'!H29))="","",OFFSET('Water Data'!$H$29,0,10*ROW('Water Data'!H29)))</f>
        <v/>
      </c>
      <c r="CH35" s="286" t="str">
        <f ca="true">+IF(OFFSET('Water Data'!$I$27,0,10*ROW('Water Data'!I29))="","",OFFSET('Water Data'!$I$27,0,10*ROW('Water Data'!I29)))</f>
        <v/>
      </c>
      <c r="CI35" s="286" t="str">
        <f ca="true">+IF(OFFSET('Water Data'!$I$28,0,10*ROW('Water Data'!I29))="","",OFFSET('Water Data'!$I$28,0,10*ROW('Water Data'!I29)))</f>
        <v/>
      </c>
      <c r="CJ35" s="286" t="str">
        <f ca="true">+IF(OFFSET('Water Data'!$I$29,0,10*ROW('Water Data'!I29))="","",OFFSET('Water Data'!$I$29,0,10*ROW('Water Data'!I29)))</f>
        <v/>
      </c>
      <c r="CK35" s="286" t="str">
        <f ca="true">+IF(OFFSET('Sanitation Data'!$D$28,0,10*ROW('Sanitation Data'!D29))="","",OFFSET('Sanitation Data'!$D$28,0,10*ROW('Sanitation Data'!D29)))</f>
        <v/>
      </c>
      <c r="CL35" s="286" t="str">
        <f ca="true">+IF(OFFSET('Sanitation Data'!$D$29,0,10*ROW('Sanitation Data'!D29))="","",OFFSET('Sanitation Data'!$D$29,0,10*ROW('Sanitation Data'!D29)))</f>
        <v/>
      </c>
      <c r="CM35" s="286" t="str">
        <f ca="true">+IF(OFFSET('Sanitation Data'!$D$30,0,10*ROW('Sanitation Data'!D29))="","",OFFSET('Sanitation Data'!$D$30,0,10*ROW('Sanitation Data'!D29)))</f>
        <v/>
      </c>
      <c r="CN35" s="286" t="str">
        <f ca="true">+IF(OFFSET('Sanitation Data'!$D$31,0,10*ROW('Sanitation Data'!D29))="","",OFFSET('Sanitation Data'!$D$31,0,10*ROW('Sanitation Data'!D29)))</f>
        <v/>
      </c>
      <c r="CO35" s="286" t="str">
        <f ca="true">+IF(OFFSET('Sanitation Data'!$D$32,0,10*ROW('Sanitation Data'!D29))="","",OFFSET('Sanitation Data'!$D$32,0,10*ROW('Sanitation Data'!D29)))</f>
        <v/>
      </c>
      <c r="CP35" s="286" t="str">
        <f ca="true">+IF(OFFSET('Sanitation Data'!$E$28,0,10*ROW('Sanitation Data'!E29))="","",OFFSET('Sanitation Data'!$E$28,0,10*ROW('Sanitation Data'!E29)))</f>
        <v/>
      </c>
      <c r="CQ35" s="286" t="str">
        <f ca="true">+IF(OFFSET('Sanitation Data'!$E$29,0,10*ROW('Sanitation Data'!E29))="","",OFFSET('Sanitation Data'!$E$29,0,10*ROW('Sanitation Data'!E29)))</f>
        <v/>
      </c>
      <c r="CR35" s="286" t="str">
        <f ca="true">+IF(OFFSET('Sanitation Data'!$E$30,0,10*ROW('Sanitation Data'!E29))="","",OFFSET('Sanitation Data'!$E$30,0,10*ROW('Sanitation Data'!E29)))</f>
        <v/>
      </c>
      <c r="CS35" s="286" t="str">
        <f ca="true">+IF(OFFSET('Sanitation Data'!$E$31,0,10*ROW('Sanitation Data'!E29))="","",OFFSET('Sanitation Data'!$E$31,0,10*ROW('Sanitation Data'!E29)))</f>
        <v/>
      </c>
      <c r="CT35" s="286" t="str">
        <f ca="true">+IF(OFFSET('Sanitation Data'!$E$32,0,10*ROW('Sanitation Data'!E29))="","",OFFSET('Sanitation Data'!$E$32,0,10*ROW('Sanitation Data'!E29)))</f>
        <v/>
      </c>
      <c r="CU35" s="286" t="str">
        <f ca="true">+IF(OFFSET('Sanitation Data'!$F$28,0,10*ROW('Sanitation Data'!F29))="","",OFFSET('Sanitation Data'!$F$28,0,10*ROW('Sanitation Data'!F29)))</f>
        <v/>
      </c>
      <c r="CV35" s="286" t="str">
        <f ca="true">+IF(OFFSET('Sanitation Data'!$F$29,0,10*ROW('Sanitation Data'!F29))="","",OFFSET('Sanitation Data'!$F$29,0,10*ROW('Sanitation Data'!F29)))</f>
        <v/>
      </c>
      <c r="CW35" s="286" t="str">
        <f ca="true">+IF(OFFSET('Sanitation Data'!$F$30,0,10*ROW('Sanitation Data'!F29))="","",OFFSET('Sanitation Data'!$F$30,0,10*ROW('Sanitation Data'!F29)))</f>
        <v/>
      </c>
      <c r="CX35" s="286" t="str">
        <f ca="true">+IF(OFFSET('Sanitation Data'!$F$31,0,10*ROW('Sanitation Data'!F29))="","",OFFSET('Sanitation Data'!$F$31,0,10*ROW('Sanitation Data'!F29)))</f>
        <v/>
      </c>
      <c r="CY35" s="286" t="str">
        <f ca="true">+IF(OFFSET('Sanitation Data'!$F$32,0,10*ROW('Sanitation Data'!F29))="","",OFFSET('Sanitation Data'!$F$32,0,10*ROW('Sanitation Data'!F29)))</f>
        <v/>
      </c>
      <c r="CZ35" s="286" t="str">
        <f ca="true">+IF(OFFSET('Sanitation Data'!$G$28,0,10*ROW('Sanitation Data'!G29))="","",OFFSET('Sanitation Data'!$G$28,0,10*ROW('Sanitation Data'!G29)))</f>
        <v/>
      </c>
      <c r="DA35" s="286" t="str">
        <f ca="true">+IF(OFFSET('Sanitation Data'!$G$29,0,10*ROW('Sanitation Data'!G29))="","",OFFSET('Sanitation Data'!$G$29,0,10*ROW('Sanitation Data'!G29)))</f>
        <v/>
      </c>
      <c r="DB35" s="286" t="str">
        <f ca="true">+IF(OFFSET('Sanitation Data'!$G$30,0,10*ROW('Sanitation Data'!G29))="","",OFFSET('Sanitation Data'!$G$30,0,10*ROW('Sanitation Data'!G29)))</f>
        <v/>
      </c>
      <c r="DC35" s="286" t="str">
        <f ca="true">+IF(OFFSET('Sanitation Data'!$G$31,0,10*ROW('Sanitation Data'!G29))="","",OFFSET('Sanitation Data'!$G$31,0,10*ROW('Sanitation Data'!G29)))</f>
        <v/>
      </c>
      <c r="DD35" s="286" t="str">
        <f ca="true">+IF(OFFSET('Sanitation Data'!$G$32,0,10*ROW('Sanitation Data'!G29))="","",OFFSET('Sanitation Data'!$G$32,0,10*ROW('Sanitation Data'!G29)))</f>
        <v/>
      </c>
      <c r="DE35" s="286" t="str">
        <f ca="true">+IF(OFFSET('Sanitation Data'!$H$28,0,10*ROW('Sanitation Data'!H29))="","",OFFSET('Sanitation Data'!$H$28,0,10*ROW('Sanitation Data'!H29)))</f>
        <v/>
      </c>
      <c r="DF35" s="286" t="str">
        <f ca="true">+IF(OFFSET('Sanitation Data'!$H$29,0,10*ROW('Sanitation Data'!H29))="","",OFFSET('Sanitation Data'!$H$29,0,10*ROW('Sanitation Data'!H29)))</f>
        <v/>
      </c>
      <c r="DG35" s="286" t="str">
        <f ca="true">+IF(OFFSET('Sanitation Data'!$H$30,0,10*ROW('Sanitation Data'!H29))="","",OFFSET('Sanitation Data'!$H$30,0,10*ROW('Sanitation Data'!H29)))</f>
        <v/>
      </c>
      <c r="DH35" s="286" t="str">
        <f ca="true">+IF(OFFSET('Sanitation Data'!$H$31,0,10*ROW('Sanitation Data'!H29))="","",OFFSET('Sanitation Data'!$H$31,0,10*ROW('Sanitation Data'!H29)))</f>
        <v/>
      </c>
      <c r="DI35" s="286" t="str">
        <f ca="true">+IF(OFFSET('Sanitation Data'!$H$32,0,10*ROW('Sanitation Data'!H29))="","",OFFSET('Sanitation Data'!$H$32,0,10*ROW('Sanitation Data'!H29)))</f>
        <v/>
      </c>
      <c r="DJ35" s="286" t="str">
        <f ca="true">+IF(OFFSET('Sanitation Data'!$I$28,0,10*ROW('Sanitation Data'!I29))="","",OFFSET('Sanitation Data'!$I$28,0,10*ROW('Sanitation Data'!I29)))</f>
        <v/>
      </c>
      <c r="DK35" s="286" t="str">
        <f ca="true">+IF(OFFSET('Sanitation Data'!$I$29,0,10*ROW('Sanitation Data'!I29))="","",OFFSET('Sanitation Data'!$I$29,0,10*ROW('Sanitation Data'!I29)))</f>
        <v/>
      </c>
      <c r="DL35" s="286" t="str">
        <f ca="true">+IF(OFFSET('Sanitation Data'!$I$30,0,10*ROW('Sanitation Data'!I29))="","",OFFSET('Sanitation Data'!$I$30,0,10*ROW('Sanitation Data'!I29)))</f>
        <v/>
      </c>
      <c r="DM35" s="286" t="str">
        <f ca="true">+IF(OFFSET('Sanitation Data'!$I$31,0,10*ROW('Sanitation Data'!I29))="","",OFFSET('Sanitation Data'!$I$31,0,10*ROW('Sanitation Data'!I29)))</f>
        <v/>
      </c>
      <c r="DN35" s="286" t="str">
        <f ca="true">+IF(OFFSET('Sanitation Data'!$I$32,0,10*ROW('Sanitation Data'!I29))="","",OFFSET('Sanitation Data'!$I$32,0,10*ROW('Sanitation Data'!I29)))</f>
        <v/>
      </c>
      <c r="DO35" s="286" t="str">
        <f ca="true">+IF(OFFSET('Hygiene Data'!$D$11,0,10*ROW('Hygiene Data'!D29))="","",OFFSET('Hygiene Data'!$D$11,0,10*ROW('Hygiene Data'!D29)))</f>
        <v/>
      </c>
      <c r="DP35" s="286" t="str">
        <f ca="true">+IF(OFFSET('Hygiene Data'!$D$12,0,10*ROW('Hygiene Data'!D29))="","",OFFSET('Hygiene Data'!$D$12,0,10*ROW('Hygiene Data'!D29)))</f>
        <v/>
      </c>
      <c r="DQ35" s="286" t="str">
        <f ca="true">+IF(OFFSET('Hygiene Data'!$D$13,0,10*ROW('Hygiene Data'!D29))="","",OFFSET('Hygiene Data'!$D$13,0,10*ROW('Hygiene Data'!D29)))</f>
        <v/>
      </c>
      <c r="DR35" s="286" t="str">
        <f ca="true">+IF(OFFSET('Hygiene Data'!$E$11,0,10*ROW('Hygiene Data'!E29))="","",OFFSET('Hygiene Data'!$E$11,0,10*ROW('Hygiene Data'!E29)))</f>
        <v/>
      </c>
      <c r="DS35" s="286" t="str">
        <f ca="true">+IF(OFFSET('Hygiene Data'!$E$12,0,10*ROW('Hygiene Data'!E29))="","",OFFSET('Hygiene Data'!$E$12,0,10*ROW('Hygiene Data'!E29)))</f>
        <v/>
      </c>
      <c r="DT35" s="286" t="str">
        <f ca="true">+IF(OFFSET('Hygiene Data'!$E$13,0,10*ROW('Hygiene Data'!E29))="","",OFFSET('Hygiene Data'!$E$13,0,10*ROW('Hygiene Data'!E29)))</f>
        <v/>
      </c>
      <c r="DU35" s="286" t="str">
        <f ca="true">+IF(OFFSET('Hygiene Data'!$F$11,0,10*ROW('Hygiene Data'!F29))="","",OFFSET('Hygiene Data'!$F$11,0,10*ROW('Hygiene Data'!F29)))</f>
        <v/>
      </c>
      <c r="DV35" s="286" t="str">
        <f ca="true">+IF(OFFSET('Hygiene Data'!$F$12,0,10*ROW('Hygiene Data'!F29))="","",OFFSET('Hygiene Data'!$F$12,0,10*ROW('Hygiene Data'!F29)))</f>
        <v/>
      </c>
      <c r="DW35" s="286" t="str">
        <f ca="true">+IF(OFFSET('Hygiene Data'!$F$13,0,10*ROW('Hygiene Data'!F29))="","",OFFSET('Hygiene Data'!$F$13,0,10*ROW('Hygiene Data'!F29)))</f>
        <v/>
      </c>
      <c r="DX35" s="286" t="str">
        <f ca="true">+IF(OFFSET('Hygiene Data'!$G$11,0,10*ROW('Hygiene Data'!G29))="","",OFFSET('Hygiene Data'!$G$11,0,10*ROW('Hygiene Data'!G29)))</f>
        <v/>
      </c>
      <c r="DY35" s="286" t="str">
        <f ca="true">+IF(OFFSET('Hygiene Data'!$G$12,0,10*ROW('Hygiene Data'!G29))="","",OFFSET('Hygiene Data'!$G$12,0,10*ROW('Hygiene Data'!G29)))</f>
        <v/>
      </c>
      <c r="DZ35" s="286" t="str">
        <f ca="true">+IF(OFFSET('Hygiene Data'!$G$13,0,10*ROW('Hygiene Data'!G29))="","",OFFSET('Hygiene Data'!$G$13,0,10*ROW('Hygiene Data'!G29)))</f>
        <v/>
      </c>
      <c r="EA35" s="286" t="str">
        <f ca="true">+IF(OFFSET('Hygiene Data'!$H$11,0,10*ROW('Hygiene Data'!H29))="","",OFFSET('Hygiene Data'!$H$11,0,10*ROW('Hygiene Data'!H29)))</f>
        <v/>
      </c>
      <c r="EB35" s="286" t="str">
        <f ca="true">+IF(OFFSET('Hygiene Data'!$H$12,0,10*ROW('Hygiene Data'!H29))="","",OFFSET('Hygiene Data'!$H$12,0,10*ROW('Hygiene Data'!H29)))</f>
        <v/>
      </c>
      <c r="EC35" s="286" t="str">
        <f ca="true">+IF(OFFSET('Hygiene Data'!$H$13,0,10*ROW('Hygiene Data'!H29))="","",OFFSET('Hygiene Data'!$H$13,0,10*ROW('Hygiene Data'!H29)))</f>
        <v/>
      </c>
      <c r="ED35" s="286" t="str">
        <f ca="true">+IF(OFFSET('Hygiene Data'!$I$11,0,10*ROW('Hygiene Data'!I29))="","",OFFSET('Hygiene Data'!$I$11,0,10*ROW('Hygiene Data'!I29)))</f>
        <v/>
      </c>
      <c r="EE35" s="286" t="str">
        <f ca="true">+IF(OFFSET('Hygiene Data'!$I$12,0,10*ROW('Hygiene Data'!I29))="","",OFFSET('Hygiene Data'!$I$12,0,10*ROW('Hygiene Data'!I29)))</f>
        <v/>
      </c>
      <c r="EF35" s="286"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42"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6"/>
      <c r="BS36" s="286" t="str">
        <f ca="true">+IF(OFFSET('Water Data'!$D$27,0,10*ROW('Water Data'!D30))="","",OFFSET('Water Data'!$D$27,0,10*ROW('Water Data'!D30)))</f>
        <v/>
      </c>
      <c r="BT36" s="286" t="str">
        <f ca="true">+IF(OFFSET('Water Data'!$D$28,0,10*ROW('Water Data'!D30))="","",OFFSET('Water Data'!$D$28,0,10*ROW('Water Data'!D30)))</f>
        <v/>
      </c>
      <c r="BU36" s="286" t="str">
        <f ca="true">+IF(OFFSET('Water Data'!$D$29,0,10*ROW('Water Data'!D30))="","",OFFSET('Water Data'!$D$29,0,10*ROW('Water Data'!D30)))</f>
        <v/>
      </c>
      <c r="BV36" s="286" t="str">
        <f ca="true">+IF(OFFSET('Water Data'!$E$27,0,10*ROW('Water Data'!E30))="","",OFFSET('Water Data'!$E$27,0,10*ROW('Water Data'!E30)))</f>
        <v/>
      </c>
      <c r="BW36" s="286" t="str">
        <f ca="true">+IF(OFFSET('Water Data'!$E$28,0,10*ROW('Water Data'!E30))="","",OFFSET('Water Data'!$E$28,0,10*ROW('Water Data'!E30)))</f>
        <v/>
      </c>
      <c r="BX36" s="286" t="str">
        <f ca="true">+IF(OFFSET('Water Data'!$E$29,0,10*ROW('Water Data'!E30))="","",OFFSET('Water Data'!$E$29,0,10*ROW('Water Data'!E30)))</f>
        <v/>
      </c>
      <c r="BY36" s="286" t="str">
        <f ca="true">+IF(OFFSET('Water Data'!$F$27,0,10*ROW('Water Data'!F30))="","",OFFSET('Water Data'!$F$27,0,10*ROW('Water Data'!F30)))</f>
        <v/>
      </c>
      <c r="BZ36" s="286" t="str">
        <f ca="true">+IF(OFFSET('Water Data'!$F$28,0,10*ROW('Water Data'!F30))="","",OFFSET('Water Data'!$F$28,0,10*ROW('Water Data'!F30)))</f>
        <v/>
      </c>
      <c r="CA36" s="286" t="str">
        <f ca="true">+IF(OFFSET('Water Data'!$F$29,0,10*ROW('Water Data'!F30))="","",OFFSET('Water Data'!$F$29,0,10*ROW('Water Data'!F30)))</f>
        <v/>
      </c>
      <c r="CB36" s="286" t="str">
        <f ca="true">+IF(OFFSET('Water Data'!$G$27,0,10*ROW('Water Data'!G30))="","",OFFSET('Water Data'!$G$27,0,10*ROW('Water Data'!G30)))</f>
        <v/>
      </c>
      <c r="CC36" s="286" t="str">
        <f ca="true">+IF(OFFSET('Water Data'!$G$28,0,10*ROW('Water Data'!G30))="","",OFFSET('Water Data'!$G$28,0,10*ROW('Water Data'!G30)))</f>
        <v/>
      </c>
      <c r="CD36" s="286" t="str">
        <f ca="true">+IF(OFFSET('Water Data'!$G$29,0,10*ROW('Water Data'!G30))="","",OFFSET('Water Data'!$G$29,0,10*ROW('Water Data'!G30)))</f>
        <v/>
      </c>
      <c r="CE36" s="286" t="str">
        <f ca="true">+IF(OFFSET('Water Data'!$H$27,0,10*ROW('Water Data'!H30))="","",OFFSET('Water Data'!$H$27,0,10*ROW('Water Data'!H30)))</f>
        <v/>
      </c>
      <c r="CF36" s="286" t="str">
        <f ca="true">+IF(OFFSET('Water Data'!$H$28,0,10*ROW('Water Data'!H30))="","",OFFSET('Water Data'!$H$28,0,10*ROW('Water Data'!H30)))</f>
        <v/>
      </c>
      <c r="CG36" s="286" t="str">
        <f ca="true">+IF(OFFSET('Water Data'!$H$29,0,10*ROW('Water Data'!H30))="","",OFFSET('Water Data'!$H$29,0,10*ROW('Water Data'!H30)))</f>
        <v/>
      </c>
      <c r="CH36" s="286" t="str">
        <f ca="true">+IF(OFFSET('Water Data'!$I$27,0,10*ROW('Water Data'!I30))="","",OFFSET('Water Data'!$I$27,0,10*ROW('Water Data'!I30)))</f>
        <v/>
      </c>
      <c r="CI36" s="286" t="str">
        <f ca="true">+IF(OFFSET('Water Data'!$I$28,0,10*ROW('Water Data'!I30))="","",OFFSET('Water Data'!$I$28,0,10*ROW('Water Data'!I30)))</f>
        <v/>
      </c>
      <c r="CJ36" s="286" t="str">
        <f ca="true">+IF(OFFSET('Water Data'!$I$29,0,10*ROW('Water Data'!I30))="","",OFFSET('Water Data'!$I$29,0,10*ROW('Water Data'!I30)))</f>
        <v/>
      </c>
      <c r="CK36" s="286" t="str">
        <f ca="true">+IF(OFFSET('Sanitation Data'!$D$28,0,10*ROW('Sanitation Data'!D30))="","",OFFSET('Sanitation Data'!$D$28,0,10*ROW('Sanitation Data'!D30)))</f>
        <v/>
      </c>
      <c r="CL36" s="286" t="str">
        <f ca="true">+IF(OFFSET('Sanitation Data'!$D$29,0,10*ROW('Sanitation Data'!D30))="","",OFFSET('Sanitation Data'!$D$29,0,10*ROW('Sanitation Data'!D30)))</f>
        <v/>
      </c>
      <c r="CM36" s="286" t="str">
        <f ca="true">+IF(OFFSET('Sanitation Data'!$D$30,0,10*ROW('Sanitation Data'!D30))="","",OFFSET('Sanitation Data'!$D$30,0,10*ROW('Sanitation Data'!D30)))</f>
        <v/>
      </c>
      <c r="CN36" s="286" t="str">
        <f ca="true">+IF(OFFSET('Sanitation Data'!$D$31,0,10*ROW('Sanitation Data'!D30))="","",OFFSET('Sanitation Data'!$D$31,0,10*ROW('Sanitation Data'!D30)))</f>
        <v/>
      </c>
      <c r="CO36" s="286" t="str">
        <f ca="true">+IF(OFFSET('Sanitation Data'!$D$32,0,10*ROW('Sanitation Data'!D30))="","",OFFSET('Sanitation Data'!$D$32,0,10*ROW('Sanitation Data'!D30)))</f>
        <v/>
      </c>
      <c r="CP36" s="286" t="str">
        <f ca="true">+IF(OFFSET('Sanitation Data'!$E$28,0,10*ROW('Sanitation Data'!E30))="","",OFFSET('Sanitation Data'!$E$28,0,10*ROW('Sanitation Data'!E30)))</f>
        <v/>
      </c>
      <c r="CQ36" s="286" t="str">
        <f ca="true">+IF(OFFSET('Sanitation Data'!$E$29,0,10*ROW('Sanitation Data'!E30))="","",OFFSET('Sanitation Data'!$E$29,0,10*ROW('Sanitation Data'!E30)))</f>
        <v/>
      </c>
      <c r="CR36" s="286" t="str">
        <f ca="true">+IF(OFFSET('Sanitation Data'!$E$30,0,10*ROW('Sanitation Data'!E30))="","",OFFSET('Sanitation Data'!$E$30,0,10*ROW('Sanitation Data'!E30)))</f>
        <v/>
      </c>
      <c r="CS36" s="286" t="str">
        <f ca="true">+IF(OFFSET('Sanitation Data'!$E$31,0,10*ROW('Sanitation Data'!E30))="","",OFFSET('Sanitation Data'!$E$31,0,10*ROW('Sanitation Data'!E30)))</f>
        <v/>
      </c>
      <c r="CT36" s="286" t="str">
        <f ca="true">+IF(OFFSET('Sanitation Data'!$E$32,0,10*ROW('Sanitation Data'!E30))="","",OFFSET('Sanitation Data'!$E$32,0,10*ROW('Sanitation Data'!E30)))</f>
        <v/>
      </c>
      <c r="CU36" s="286" t="str">
        <f ca="true">+IF(OFFSET('Sanitation Data'!$F$28,0,10*ROW('Sanitation Data'!F30))="","",OFFSET('Sanitation Data'!$F$28,0,10*ROW('Sanitation Data'!F30)))</f>
        <v/>
      </c>
      <c r="CV36" s="286" t="str">
        <f ca="true">+IF(OFFSET('Sanitation Data'!$F$29,0,10*ROW('Sanitation Data'!F30))="","",OFFSET('Sanitation Data'!$F$29,0,10*ROW('Sanitation Data'!F30)))</f>
        <v/>
      </c>
      <c r="CW36" s="286" t="str">
        <f ca="true">+IF(OFFSET('Sanitation Data'!$F$30,0,10*ROW('Sanitation Data'!F30))="","",OFFSET('Sanitation Data'!$F$30,0,10*ROW('Sanitation Data'!F30)))</f>
        <v/>
      </c>
      <c r="CX36" s="286" t="str">
        <f ca="true">+IF(OFFSET('Sanitation Data'!$F$31,0,10*ROW('Sanitation Data'!F30))="","",OFFSET('Sanitation Data'!$F$31,0,10*ROW('Sanitation Data'!F30)))</f>
        <v/>
      </c>
      <c r="CY36" s="286" t="str">
        <f ca="true">+IF(OFFSET('Sanitation Data'!$F$32,0,10*ROW('Sanitation Data'!F30))="","",OFFSET('Sanitation Data'!$F$32,0,10*ROW('Sanitation Data'!F30)))</f>
        <v/>
      </c>
      <c r="CZ36" s="286" t="str">
        <f ca="true">+IF(OFFSET('Sanitation Data'!$G$28,0,10*ROW('Sanitation Data'!G30))="","",OFFSET('Sanitation Data'!$G$28,0,10*ROW('Sanitation Data'!G30)))</f>
        <v/>
      </c>
      <c r="DA36" s="286" t="str">
        <f ca="true">+IF(OFFSET('Sanitation Data'!$G$29,0,10*ROW('Sanitation Data'!G30))="","",OFFSET('Sanitation Data'!$G$29,0,10*ROW('Sanitation Data'!G30)))</f>
        <v/>
      </c>
      <c r="DB36" s="286" t="str">
        <f ca="true">+IF(OFFSET('Sanitation Data'!$G$30,0,10*ROW('Sanitation Data'!G30))="","",OFFSET('Sanitation Data'!$G$30,0,10*ROW('Sanitation Data'!G30)))</f>
        <v/>
      </c>
      <c r="DC36" s="286" t="str">
        <f ca="true">+IF(OFFSET('Sanitation Data'!$G$31,0,10*ROW('Sanitation Data'!G30))="","",OFFSET('Sanitation Data'!$G$31,0,10*ROW('Sanitation Data'!G30)))</f>
        <v/>
      </c>
      <c r="DD36" s="286" t="str">
        <f ca="true">+IF(OFFSET('Sanitation Data'!$G$32,0,10*ROW('Sanitation Data'!G30))="","",OFFSET('Sanitation Data'!$G$32,0,10*ROW('Sanitation Data'!G30)))</f>
        <v/>
      </c>
      <c r="DE36" s="286" t="str">
        <f ca="true">+IF(OFFSET('Sanitation Data'!$H$28,0,10*ROW('Sanitation Data'!H30))="","",OFFSET('Sanitation Data'!$H$28,0,10*ROW('Sanitation Data'!H30)))</f>
        <v/>
      </c>
      <c r="DF36" s="286" t="str">
        <f ca="true">+IF(OFFSET('Sanitation Data'!$H$29,0,10*ROW('Sanitation Data'!H30))="","",OFFSET('Sanitation Data'!$H$29,0,10*ROW('Sanitation Data'!H30)))</f>
        <v/>
      </c>
      <c r="DG36" s="286" t="str">
        <f ca="true">+IF(OFFSET('Sanitation Data'!$H$30,0,10*ROW('Sanitation Data'!H30))="","",OFFSET('Sanitation Data'!$H$30,0,10*ROW('Sanitation Data'!H30)))</f>
        <v/>
      </c>
      <c r="DH36" s="286" t="str">
        <f ca="true">+IF(OFFSET('Sanitation Data'!$H$31,0,10*ROW('Sanitation Data'!H30))="","",OFFSET('Sanitation Data'!$H$31,0,10*ROW('Sanitation Data'!H30)))</f>
        <v/>
      </c>
      <c r="DI36" s="286" t="str">
        <f ca="true">+IF(OFFSET('Sanitation Data'!$H$32,0,10*ROW('Sanitation Data'!H30))="","",OFFSET('Sanitation Data'!$H$32,0,10*ROW('Sanitation Data'!H30)))</f>
        <v/>
      </c>
      <c r="DJ36" s="286" t="str">
        <f ca="true">+IF(OFFSET('Sanitation Data'!$I$28,0,10*ROW('Sanitation Data'!I30))="","",OFFSET('Sanitation Data'!$I$28,0,10*ROW('Sanitation Data'!I30)))</f>
        <v/>
      </c>
      <c r="DK36" s="286" t="str">
        <f ca="true">+IF(OFFSET('Sanitation Data'!$I$29,0,10*ROW('Sanitation Data'!I30))="","",OFFSET('Sanitation Data'!$I$29,0,10*ROW('Sanitation Data'!I30)))</f>
        <v/>
      </c>
      <c r="DL36" s="286" t="str">
        <f ca="true">+IF(OFFSET('Sanitation Data'!$I$30,0,10*ROW('Sanitation Data'!I30))="","",OFFSET('Sanitation Data'!$I$30,0,10*ROW('Sanitation Data'!I30)))</f>
        <v/>
      </c>
      <c r="DM36" s="286" t="str">
        <f ca="true">+IF(OFFSET('Sanitation Data'!$I$31,0,10*ROW('Sanitation Data'!I30))="","",OFFSET('Sanitation Data'!$I$31,0,10*ROW('Sanitation Data'!I30)))</f>
        <v/>
      </c>
      <c r="DN36" s="286" t="str">
        <f ca="true">+IF(OFFSET('Sanitation Data'!$I$32,0,10*ROW('Sanitation Data'!I30))="","",OFFSET('Sanitation Data'!$I$32,0,10*ROW('Sanitation Data'!I30)))</f>
        <v/>
      </c>
      <c r="DO36" s="286" t="str">
        <f ca="true">+IF(OFFSET('Hygiene Data'!$D$11,0,10*ROW('Hygiene Data'!D30))="","",OFFSET('Hygiene Data'!$D$11,0,10*ROW('Hygiene Data'!D30)))</f>
        <v/>
      </c>
      <c r="DP36" s="286" t="str">
        <f ca="true">+IF(OFFSET('Hygiene Data'!$D$12,0,10*ROW('Hygiene Data'!D30))="","",OFFSET('Hygiene Data'!$D$12,0,10*ROW('Hygiene Data'!D30)))</f>
        <v/>
      </c>
      <c r="DQ36" s="286" t="str">
        <f ca="true">+IF(OFFSET('Hygiene Data'!$D$13,0,10*ROW('Hygiene Data'!D30))="","",OFFSET('Hygiene Data'!$D$13,0,10*ROW('Hygiene Data'!D30)))</f>
        <v/>
      </c>
      <c r="DR36" s="286" t="str">
        <f ca="true">+IF(OFFSET('Hygiene Data'!$E$11,0,10*ROW('Hygiene Data'!E30))="","",OFFSET('Hygiene Data'!$E$11,0,10*ROW('Hygiene Data'!E30)))</f>
        <v/>
      </c>
      <c r="DS36" s="286" t="str">
        <f ca="true">+IF(OFFSET('Hygiene Data'!$E$12,0,10*ROW('Hygiene Data'!E30))="","",OFFSET('Hygiene Data'!$E$12,0,10*ROW('Hygiene Data'!E30)))</f>
        <v/>
      </c>
      <c r="DT36" s="286" t="str">
        <f ca="true">+IF(OFFSET('Hygiene Data'!$E$13,0,10*ROW('Hygiene Data'!E30))="","",OFFSET('Hygiene Data'!$E$13,0,10*ROW('Hygiene Data'!E30)))</f>
        <v/>
      </c>
      <c r="DU36" s="286" t="str">
        <f ca="true">+IF(OFFSET('Hygiene Data'!$F$11,0,10*ROW('Hygiene Data'!F30))="","",OFFSET('Hygiene Data'!$F$11,0,10*ROW('Hygiene Data'!F30)))</f>
        <v/>
      </c>
      <c r="DV36" s="286" t="str">
        <f ca="true">+IF(OFFSET('Hygiene Data'!$F$12,0,10*ROW('Hygiene Data'!F30))="","",OFFSET('Hygiene Data'!$F$12,0,10*ROW('Hygiene Data'!F30)))</f>
        <v/>
      </c>
      <c r="DW36" s="286" t="str">
        <f ca="true">+IF(OFFSET('Hygiene Data'!$F$13,0,10*ROW('Hygiene Data'!F30))="","",OFFSET('Hygiene Data'!$F$13,0,10*ROW('Hygiene Data'!F30)))</f>
        <v/>
      </c>
      <c r="DX36" s="286" t="str">
        <f ca="true">+IF(OFFSET('Hygiene Data'!$G$11,0,10*ROW('Hygiene Data'!G30))="","",OFFSET('Hygiene Data'!$G$11,0,10*ROW('Hygiene Data'!G30)))</f>
        <v/>
      </c>
      <c r="DY36" s="286" t="str">
        <f ca="true">+IF(OFFSET('Hygiene Data'!$G$12,0,10*ROW('Hygiene Data'!G30))="","",OFFSET('Hygiene Data'!$G$12,0,10*ROW('Hygiene Data'!G30)))</f>
        <v/>
      </c>
      <c r="DZ36" s="286" t="str">
        <f ca="true">+IF(OFFSET('Hygiene Data'!$G$13,0,10*ROW('Hygiene Data'!G30))="","",OFFSET('Hygiene Data'!$G$13,0,10*ROW('Hygiene Data'!G30)))</f>
        <v/>
      </c>
      <c r="EA36" s="286" t="str">
        <f ca="true">+IF(OFFSET('Hygiene Data'!$H$11,0,10*ROW('Hygiene Data'!H30))="","",OFFSET('Hygiene Data'!$H$11,0,10*ROW('Hygiene Data'!H30)))</f>
        <v/>
      </c>
      <c r="EB36" s="286" t="str">
        <f ca="true">+IF(OFFSET('Hygiene Data'!$H$12,0,10*ROW('Hygiene Data'!H30))="","",OFFSET('Hygiene Data'!$H$12,0,10*ROW('Hygiene Data'!H30)))</f>
        <v/>
      </c>
      <c r="EC36" s="286" t="str">
        <f ca="true">+IF(OFFSET('Hygiene Data'!$H$13,0,10*ROW('Hygiene Data'!H30))="","",OFFSET('Hygiene Data'!$H$13,0,10*ROW('Hygiene Data'!H30)))</f>
        <v/>
      </c>
      <c r="ED36" s="286" t="str">
        <f ca="true">+IF(OFFSET('Hygiene Data'!$I$11,0,10*ROW('Hygiene Data'!I30))="","",OFFSET('Hygiene Data'!$I$11,0,10*ROW('Hygiene Data'!I30)))</f>
        <v/>
      </c>
      <c r="EE36" s="286" t="str">
        <f ca="true">+IF(OFFSET('Hygiene Data'!$I$12,0,10*ROW('Hygiene Data'!I30))="","",OFFSET('Hygiene Data'!$I$12,0,10*ROW('Hygiene Data'!I30)))</f>
        <v/>
      </c>
      <c r="EF36" s="286"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42"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6"/>
      <c r="BS37" s="286" t="str">
        <f ca="true">+IF(OFFSET('Water Data'!$D$27,0,10*ROW('Water Data'!D31))="","",OFFSET('Water Data'!$D$27,0,10*ROW('Water Data'!D31)))</f>
        <v/>
      </c>
      <c r="BT37" s="286" t="str">
        <f ca="true">+IF(OFFSET('Water Data'!$D$28,0,10*ROW('Water Data'!D31))="","",OFFSET('Water Data'!$D$28,0,10*ROW('Water Data'!D31)))</f>
        <v/>
      </c>
      <c r="BU37" s="286" t="str">
        <f ca="true">+IF(OFFSET('Water Data'!$D$29,0,10*ROW('Water Data'!D31))="","",OFFSET('Water Data'!$D$29,0,10*ROW('Water Data'!D31)))</f>
        <v/>
      </c>
      <c r="BV37" s="286" t="str">
        <f ca="true">+IF(OFFSET('Water Data'!$E$27,0,10*ROW('Water Data'!E31))="","",OFFSET('Water Data'!$E$27,0,10*ROW('Water Data'!E31)))</f>
        <v/>
      </c>
      <c r="BW37" s="286" t="str">
        <f ca="true">+IF(OFFSET('Water Data'!$E$28,0,10*ROW('Water Data'!E31))="","",OFFSET('Water Data'!$E$28,0,10*ROW('Water Data'!E31)))</f>
        <v/>
      </c>
      <c r="BX37" s="286" t="str">
        <f ca="true">+IF(OFFSET('Water Data'!$E$29,0,10*ROW('Water Data'!E31))="","",OFFSET('Water Data'!$E$29,0,10*ROW('Water Data'!E31)))</f>
        <v/>
      </c>
      <c r="BY37" s="286" t="str">
        <f ca="true">+IF(OFFSET('Water Data'!$F$27,0,10*ROW('Water Data'!F31))="","",OFFSET('Water Data'!$F$27,0,10*ROW('Water Data'!F31)))</f>
        <v/>
      </c>
      <c r="BZ37" s="286" t="str">
        <f ca="true">+IF(OFFSET('Water Data'!$F$28,0,10*ROW('Water Data'!F31))="","",OFFSET('Water Data'!$F$28,0,10*ROW('Water Data'!F31)))</f>
        <v/>
      </c>
      <c r="CA37" s="286" t="str">
        <f ca="true">+IF(OFFSET('Water Data'!$F$29,0,10*ROW('Water Data'!F31))="","",OFFSET('Water Data'!$F$29,0,10*ROW('Water Data'!F31)))</f>
        <v/>
      </c>
      <c r="CB37" s="286" t="str">
        <f ca="true">+IF(OFFSET('Water Data'!$G$27,0,10*ROW('Water Data'!G31))="","",OFFSET('Water Data'!$G$27,0,10*ROW('Water Data'!G31)))</f>
        <v/>
      </c>
      <c r="CC37" s="286" t="str">
        <f ca="true">+IF(OFFSET('Water Data'!$G$28,0,10*ROW('Water Data'!G31))="","",OFFSET('Water Data'!$G$28,0,10*ROW('Water Data'!G31)))</f>
        <v/>
      </c>
      <c r="CD37" s="286" t="str">
        <f ca="true">+IF(OFFSET('Water Data'!$G$29,0,10*ROW('Water Data'!G31))="","",OFFSET('Water Data'!$G$29,0,10*ROW('Water Data'!G31)))</f>
        <v/>
      </c>
      <c r="CE37" s="286" t="str">
        <f ca="true">+IF(OFFSET('Water Data'!$H$27,0,10*ROW('Water Data'!H31))="","",OFFSET('Water Data'!$H$27,0,10*ROW('Water Data'!H31)))</f>
        <v/>
      </c>
      <c r="CF37" s="286" t="str">
        <f ca="true">+IF(OFFSET('Water Data'!$H$28,0,10*ROW('Water Data'!H31))="","",OFFSET('Water Data'!$H$28,0,10*ROW('Water Data'!H31)))</f>
        <v/>
      </c>
      <c r="CG37" s="286" t="str">
        <f ca="true">+IF(OFFSET('Water Data'!$H$29,0,10*ROW('Water Data'!H31))="","",OFFSET('Water Data'!$H$29,0,10*ROW('Water Data'!H31)))</f>
        <v/>
      </c>
      <c r="CH37" s="286" t="str">
        <f ca="true">+IF(OFFSET('Water Data'!$I$27,0,10*ROW('Water Data'!I31))="","",OFFSET('Water Data'!$I$27,0,10*ROW('Water Data'!I31)))</f>
        <v/>
      </c>
      <c r="CI37" s="286" t="str">
        <f ca="true">+IF(OFFSET('Water Data'!$I$28,0,10*ROW('Water Data'!I31))="","",OFFSET('Water Data'!$I$28,0,10*ROW('Water Data'!I31)))</f>
        <v/>
      </c>
      <c r="CJ37" s="286" t="str">
        <f ca="true">+IF(OFFSET('Water Data'!$I$29,0,10*ROW('Water Data'!I31))="","",OFFSET('Water Data'!$I$29,0,10*ROW('Water Data'!I31)))</f>
        <v/>
      </c>
      <c r="CK37" s="286" t="str">
        <f ca="true">+IF(OFFSET('Sanitation Data'!$D$28,0,10*ROW('Sanitation Data'!D31))="","",OFFSET('Sanitation Data'!$D$28,0,10*ROW('Sanitation Data'!D31)))</f>
        <v/>
      </c>
      <c r="CL37" s="286" t="str">
        <f ca="true">+IF(OFFSET('Sanitation Data'!$D$29,0,10*ROW('Sanitation Data'!D31))="","",OFFSET('Sanitation Data'!$D$29,0,10*ROW('Sanitation Data'!D31)))</f>
        <v/>
      </c>
      <c r="CM37" s="286" t="str">
        <f ca="true">+IF(OFFSET('Sanitation Data'!$D$30,0,10*ROW('Sanitation Data'!D31))="","",OFFSET('Sanitation Data'!$D$30,0,10*ROW('Sanitation Data'!D31)))</f>
        <v/>
      </c>
      <c r="CN37" s="286" t="str">
        <f ca="true">+IF(OFFSET('Sanitation Data'!$D$31,0,10*ROW('Sanitation Data'!D31))="","",OFFSET('Sanitation Data'!$D$31,0,10*ROW('Sanitation Data'!D31)))</f>
        <v/>
      </c>
      <c r="CO37" s="286" t="str">
        <f ca="true">+IF(OFFSET('Sanitation Data'!$D$32,0,10*ROW('Sanitation Data'!D31))="","",OFFSET('Sanitation Data'!$D$32,0,10*ROW('Sanitation Data'!D31)))</f>
        <v/>
      </c>
      <c r="CP37" s="286" t="str">
        <f ca="true">+IF(OFFSET('Sanitation Data'!$E$28,0,10*ROW('Sanitation Data'!E31))="","",OFFSET('Sanitation Data'!$E$28,0,10*ROW('Sanitation Data'!E31)))</f>
        <v/>
      </c>
      <c r="CQ37" s="286" t="str">
        <f ca="true">+IF(OFFSET('Sanitation Data'!$E$29,0,10*ROW('Sanitation Data'!E31))="","",OFFSET('Sanitation Data'!$E$29,0,10*ROW('Sanitation Data'!E31)))</f>
        <v/>
      </c>
      <c r="CR37" s="286" t="str">
        <f ca="true">+IF(OFFSET('Sanitation Data'!$E$30,0,10*ROW('Sanitation Data'!E31))="","",OFFSET('Sanitation Data'!$E$30,0,10*ROW('Sanitation Data'!E31)))</f>
        <v/>
      </c>
      <c r="CS37" s="286" t="str">
        <f ca="true">+IF(OFFSET('Sanitation Data'!$E$31,0,10*ROW('Sanitation Data'!E31))="","",OFFSET('Sanitation Data'!$E$31,0,10*ROW('Sanitation Data'!E31)))</f>
        <v/>
      </c>
      <c r="CT37" s="286" t="str">
        <f ca="true">+IF(OFFSET('Sanitation Data'!$E$32,0,10*ROW('Sanitation Data'!E31))="","",OFFSET('Sanitation Data'!$E$32,0,10*ROW('Sanitation Data'!E31)))</f>
        <v/>
      </c>
      <c r="CU37" s="286" t="str">
        <f ca="true">+IF(OFFSET('Sanitation Data'!$F$28,0,10*ROW('Sanitation Data'!F31))="","",OFFSET('Sanitation Data'!$F$28,0,10*ROW('Sanitation Data'!F31)))</f>
        <v/>
      </c>
      <c r="CV37" s="286" t="str">
        <f ca="true">+IF(OFFSET('Sanitation Data'!$F$29,0,10*ROW('Sanitation Data'!F31))="","",OFFSET('Sanitation Data'!$F$29,0,10*ROW('Sanitation Data'!F31)))</f>
        <v/>
      </c>
      <c r="CW37" s="286" t="str">
        <f ca="true">+IF(OFFSET('Sanitation Data'!$F$30,0,10*ROW('Sanitation Data'!F31))="","",OFFSET('Sanitation Data'!$F$30,0,10*ROW('Sanitation Data'!F31)))</f>
        <v/>
      </c>
      <c r="CX37" s="286" t="str">
        <f ca="true">+IF(OFFSET('Sanitation Data'!$F$31,0,10*ROW('Sanitation Data'!F31))="","",OFFSET('Sanitation Data'!$F$31,0,10*ROW('Sanitation Data'!F31)))</f>
        <v/>
      </c>
      <c r="CY37" s="286" t="str">
        <f ca="true">+IF(OFFSET('Sanitation Data'!$F$32,0,10*ROW('Sanitation Data'!F31))="","",OFFSET('Sanitation Data'!$F$32,0,10*ROW('Sanitation Data'!F31)))</f>
        <v/>
      </c>
      <c r="CZ37" s="286" t="str">
        <f ca="true">+IF(OFFSET('Sanitation Data'!$G$28,0,10*ROW('Sanitation Data'!G31))="","",OFFSET('Sanitation Data'!$G$28,0,10*ROW('Sanitation Data'!G31)))</f>
        <v/>
      </c>
      <c r="DA37" s="286" t="str">
        <f ca="true">+IF(OFFSET('Sanitation Data'!$G$29,0,10*ROW('Sanitation Data'!G31))="","",OFFSET('Sanitation Data'!$G$29,0,10*ROW('Sanitation Data'!G31)))</f>
        <v/>
      </c>
      <c r="DB37" s="286" t="str">
        <f ca="true">+IF(OFFSET('Sanitation Data'!$G$30,0,10*ROW('Sanitation Data'!G31))="","",OFFSET('Sanitation Data'!$G$30,0,10*ROW('Sanitation Data'!G31)))</f>
        <v/>
      </c>
      <c r="DC37" s="286" t="str">
        <f ca="true">+IF(OFFSET('Sanitation Data'!$G$31,0,10*ROW('Sanitation Data'!G31))="","",OFFSET('Sanitation Data'!$G$31,0,10*ROW('Sanitation Data'!G31)))</f>
        <v/>
      </c>
      <c r="DD37" s="286" t="str">
        <f ca="true">+IF(OFFSET('Sanitation Data'!$G$32,0,10*ROW('Sanitation Data'!G31))="","",OFFSET('Sanitation Data'!$G$32,0,10*ROW('Sanitation Data'!G31)))</f>
        <v/>
      </c>
      <c r="DE37" s="286" t="str">
        <f ca="true">+IF(OFFSET('Sanitation Data'!$H$28,0,10*ROW('Sanitation Data'!H31))="","",OFFSET('Sanitation Data'!$H$28,0,10*ROW('Sanitation Data'!H31)))</f>
        <v/>
      </c>
      <c r="DF37" s="286" t="str">
        <f ca="true">+IF(OFFSET('Sanitation Data'!$H$29,0,10*ROW('Sanitation Data'!H31))="","",OFFSET('Sanitation Data'!$H$29,0,10*ROW('Sanitation Data'!H31)))</f>
        <v/>
      </c>
      <c r="DG37" s="286" t="str">
        <f ca="true">+IF(OFFSET('Sanitation Data'!$H$30,0,10*ROW('Sanitation Data'!H31))="","",OFFSET('Sanitation Data'!$H$30,0,10*ROW('Sanitation Data'!H31)))</f>
        <v/>
      </c>
      <c r="DH37" s="286" t="str">
        <f ca="true">+IF(OFFSET('Sanitation Data'!$H$31,0,10*ROW('Sanitation Data'!H31))="","",OFFSET('Sanitation Data'!$H$31,0,10*ROW('Sanitation Data'!H31)))</f>
        <v/>
      </c>
      <c r="DI37" s="286" t="str">
        <f ca="true">+IF(OFFSET('Sanitation Data'!$H$32,0,10*ROW('Sanitation Data'!H31))="","",OFFSET('Sanitation Data'!$H$32,0,10*ROW('Sanitation Data'!H31)))</f>
        <v/>
      </c>
      <c r="DJ37" s="286" t="str">
        <f ca="true">+IF(OFFSET('Sanitation Data'!$I$28,0,10*ROW('Sanitation Data'!I31))="","",OFFSET('Sanitation Data'!$I$28,0,10*ROW('Sanitation Data'!I31)))</f>
        <v/>
      </c>
      <c r="DK37" s="286" t="str">
        <f ca="true">+IF(OFFSET('Sanitation Data'!$I$29,0,10*ROW('Sanitation Data'!I31))="","",OFFSET('Sanitation Data'!$I$29,0,10*ROW('Sanitation Data'!I31)))</f>
        <v/>
      </c>
      <c r="DL37" s="286" t="str">
        <f ca="true">+IF(OFFSET('Sanitation Data'!$I$30,0,10*ROW('Sanitation Data'!I31))="","",OFFSET('Sanitation Data'!$I$30,0,10*ROW('Sanitation Data'!I31)))</f>
        <v/>
      </c>
      <c r="DM37" s="286" t="str">
        <f ca="true">+IF(OFFSET('Sanitation Data'!$I$31,0,10*ROW('Sanitation Data'!I31))="","",OFFSET('Sanitation Data'!$I$31,0,10*ROW('Sanitation Data'!I31)))</f>
        <v/>
      </c>
      <c r="DN37" s="286" t="str">
        <f ca="true">+IF(OFFSET('Sanitation Data'!$I$32,0,10*ROW('Sanitation Data'!I31))="","",OFFSET('Sanitation Data'!$I$32,0,10*ROW('Sanitation Data'!I31)))</f>
        <v/>
      </c>
      <c r="DO37" s="286" t="str">
        <f ca="true">+IF(OFFSET('Hygiene Data'!$D$11,0,10*ROW('Hygiene Data'!D31))="","",OFFSET('Hygiene Data'!$D$11,0,10*ROW('Hygiene Data'!D31)))</f>
        <v/>
      </c>
      <c r="DP37" s="286" t="str">
        <f ca="true">+IF(OFFSET('Hygiene Data'!$D$12,0,10*ROW('Hygiene Data'!D31))="","",OFFSET('Hygiene Data'!$D$12,0,10*ROW('Hygiene Data'!D31)))</f>
        <v/>
      </c>
      <c r="DQ37" s="286" t="str">
        <f ca="true">+IF(OFFSET('Hygiene Data'!$D$13,0,10*ROW('Hygiene Data'!D31))="","",OFFSET('Hygiene Data'!$D$13,0,10*ROW('Hygiene Data'!D31)))</f>
        <v/>
      </c>
      <c r="DR37" s="286" t="str">
        <f ca="true">+IF(OFFSET('Hygiene Data'!$E$11,0,10*ROW('Hygiene Data'!E31))="","",OFFSET('Hygiene Data'!$E$11,0,10*ROW('Hygiene Data'!E31)))</f>
        <v/>
      </c>
      <c r="DS37" s="286" t="str">
        <f ca="true">+IF(OFFSET('Hygiene Data'!$E$12,0,10*ROW('Hygiene Data'!E31))="","",OFFSET('Hygiene Data'!$E$12,0,10*ROW('Hygiene Data'!E31)))</f>
        <v/>
      </c>
      <c r="DT37" s="286" t="str">
        <f ca="true">+IF(OFFSET('Hygiene Data'!$E$13,0,10*ROW('Hygiene Data'!E31))="","",OFFSET('Hygiene Data'!$E$13,0,10*ROW('Hygiene Data'!E31)))</f>
        <v/>
      </c>
      <c r="DU37" s="286" t="str">
        <f ca="true">+IF(OFFSET('Hygiene Data'!$F$11,0,10*ROW('Hygiene Data'!F31))="","",OFFSET('Hygiene Data'!$F$11,0,10*ROW('Hygiene Data'!F31)))</f>
        <v/>
      </c>
      <c r="DV37" s="286" t="str">
        <f ca="true">+IF(OFFSET('Hygiene Data'!$F$12,0,10*ROW('Hygiene Data'!F31))="","",OFFSET('Hygiene Data'!$F$12,0,10*ROW('Hygiene Data'!F31)))</f>
        <v/>
      </c>
      <c r="DW37" s="286" t="str">
        <f ca="true">+IF(OFFSET('Hygiene Data'!$F$13,0,10*ROW('Hygiene Data'!F31))="","",OFFSET('Hygiene Data'!$F$13,0,10*ROW('Hygiene Data'!F31)))</f>
        <v/>
      </c>
      <c r="DX37" s="286" t="str">
        <f ca="true">+IF(OFFSET('Hygiene Data'!$G$11,0,10*ROW('Hygiene Data'!G31))="","",OFFSET('Hygiene Data'!$G$11,0,10*ROW('Hygiene Data'!G31)))</f>
        <v/>
      </c>
      <c r="DY37" s="286" t="str">
        <f ca="true">+IF(OFFSET('Hygiene Data'!$G$12,0,10*ROW('Hygiene Data'!G31))="","",OFFSET('Hygiene Data'!$G$12,0,10*ROW('Hygiene Data'!G31)))</f>
        <v/>
      </c>
      <c r="DZ37" s="286" t="str">
        <f ca="true">+IF(OFFSET('Hygiene Data'!$G$13,0,10*ROW('Hygiene Data'!G31))="","",OFFSET('Hygiene Data'!$G$13,0,10*ROW('Hygiene Data'!G31)))</f>
        <v/>
      </c>
      <c r="EA37" s="286" t="str">
        <f ca="true">+IF(OFFSET('Hygiene Data'!$H$11,0,10*ROW('Hygiene Data'!H31))="","",OFFSET('Hygiene Data'!$H$11,0,10*ROW('Hygiene Data'!H31)))</f>
        <v/>
      </c>
      <c r="EB37" s="286" t="str">
        <f ca="true">+IF(OFFSET('Hygiene Data'!$H$12,0,10*ROW('Hygiene Data'!H31))="","",OFFSET('Hygiene Data'!$H$12,0,10*ROW('Hygiene Data'!H31)))</f>
        <v/>
      </c>
      <c r="EC37" s="286" t="str">
        <f ca="true">+IF(OFFSET('Hygiene Data'!$H$13,0,10*ROW('Hygiene Data'!H31))="","",OFFSET('Hygiene Data'!$H$13,0,10*ROW('Hygiene Data'!H31)))</f>
        <v/>
      </c>
      <c r="ED37" s="286" t="str">
        <f ca="true">+IF(OFFSET('Hygiene Data'!$I$11,0,10*ROW('Hygiene Data'!I31))="","",OFFSET('Hygiene Data'!$I$11,0,10*ROW('Hygiene Data'!I31)))</f>
        <v/>
      </c>
      <c r="EE37" s="286" t="str">
        <f ca="true">+IF(OFFSET('Hygiene Data'!$I$12,0,10*ROW('Hygiene Data'!I31))="","",OFFSET('Hygiene Data'!$I$12,0,10*ROW('Hygiene Data'!I31)))</f>
        <v/>
      </c>
      <c r="EF37" s="286"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42"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6"/>
      <c r="BS38" s="286" t="str">
        <f ca="true">+IF(OFFSET('Water Data'!$D$27,0,10*ROW('Water Data'!D32))="","",OFFSET('Water Data'!$D$27,0,10*ROW('Water Data'!D32)))</f>
        <v/>
      </c>
      <c r="BT38" s="286" t="str">
        <f ca="true">+IF(OFFSET('Water Data'!$D$28,0,10*ROW('Water Data'!D32))="","",OFFSET('Water Data'!$D$28,0,10*ROW('Water Data'!D32)))</f>
        <v/>
      </c>
      <c r="BU38" s="286" t="str">
        <f ca="true">+IF(OFFSET('Water Data'!$D$29,0,10*ROW('Water Data'!D32))="","",OFFSET('Water Data'!$D$29,0,10*ROW('Water Data'!D32)))</f>
        <v/>
      </c>
      <c r="BV38" s="286" t="str">
        <f ca="true">+IF(OFFSET('Water Data'!$E$27,0,10*ROW('Water Data'!E32))="","",OFFSET('Water Data'!$E$27,0,10*ROW('Water Data'!E32)))</f>
        <v/>
      </c>
      <c r="BW38" s="286" t="str">
        <f ca="true">+IF(OFFSET('Water Data'!$E$28,0,10*ROW('Water Data'!E32))="","",OFFSET('Water Data'!$E$28,0,10*ROW('Water Data'!E32)))</f>
        <v/>
      </c>
      <c r="BX38" s="286" t="str">
        <f ca="true">+IF(OFFSET('Water Data'!$E$29,0,10*ROW('Water Data'!E32))="","",OFFSET('Water Data'!$E$29,0,10*ROW('Water Data'!E32)))</f>
        <v/>
      </c>
      <c r="BY38" s="286" t="str">
        <f ca="true">+IF(OFFSET('Water Data'!$F$27,0,10*ROW('Water Data'!F32))="","",OFFSET('Water Data'!$F$27,0,10*ROW('Water Data'!F32)))</f>
        <v/>
      </c>
      <c r="BZ38" s="286" t="str">
        <f ca="true">+IF(OFFSET('Water Data'!$F$28,0,10*ROW('Water Data'!F32))="","",OFFSET('Water Data'!$F$28,0,10*ROW('Water Data'!F32)))</f>
        <v/>
      </c>
      <c r="CA38" s="286" t="str">
        <f ca="true">+IF(OFFSET('Water Data'!$F$29,0,10*ROW('Water Data'!F32))="","",OFFSET('Water Data'!$F$29,0,10*ROW('Water Data'!F32)))</f>
        <v/>
      </c>
      <c r="CB38" s="286" t="str">
        <f ca="true">+IF(OFFSET('Water Data'!$G$27,0,10*ROW('Water Data'!G32))="","",OFFSET('Water Data'!$G$27,0,10*ROW('Water Data'!G32)))</f>
        <v/>
      </c>
      <c r="CC38" s="286" t="str">
        <f ca="true">+IF(OFFSET('Water Data'!$G$28,0,10*ROW('Water Data'!G32))="","",OFFSET('Water Data'!$G$28,0,10*ROW('Water Data'!G32)))</f>
        <v/>
      </c>
      <c r="CD38" s="286" t="str">
        <f ca="true">+IF(OFFSET('Water Data'!$G$29,0,10*ROW('Water Data'!G32))="","",OFFSET('Water Data'!$G$29,0,10*ROW('Water Data'!G32)))</f>
        <v/>
      </c>
      <c r="CE38" s="286" t="str">
        <f ca="true">+IF(OFFSET('Water Data'!$H$27,0,10*ROW('Water Data'!H32))="","",OFFSET('Water Data'!$H$27,0,10*ROW('Water Data'!H32)))</f>
        <v/>
      </c>
      <c r="CF38" s="286" t="str">
        <f ca="true">+IF(OFFSET('Water Data'!$H$28,0,10*ROW('Water Data'!H32))="","",OFFSET('Water Data'!$H$28,0,10*ROW('Water Data'!H32)))</f>
        <v/>
      </c>
      <c r="CG38" s="286" t="str">
        <f ca="true">+IF(OFFSET('Water Data'!$H$29,0,10*ROW('Water Data'!H32))="","",OFFSET('Water Data'!$H$29,0,10*ROW('Water Data'!H32)))</f>
        <v/>
      </c>
      <c r="CH38" s="286" t="str">
        <f ca="true">+IF(OFFSET('Water Data'!$I$27,0,10*ROW('Water Data'!I32))="","",OFFSET('Water Data'!$I$27,0,10*ROW('Water Data'!I32)))</f>
        <v/>
      </c>
      <c r="CI38" s="286" t="str">
        <f ca="true">+IF(OFFSET('Water Data'!$I$28,0,10*ROW('Water Data'!I32))="","",OFFSET('Water Data'!$I$28,0,10*ROW('Water Data'!I32)))</f>
        <v/>
      </c>
      <c r="CJ38" s="286" t="str">
        <f ca="true">+IF(OFFSET('Water Data'!$I$29,0,10*ROW('Water Data'!I32))="","",OFFSET('Water Data'!$I$29,0,10*ROW('Water Data'!I32)))</f>
        <v/>
      </c>
      <c r="CK38" s="286" t="str">
        <f ca="true">+IF(OFFSET('Sanitation Data'!$D$28,0,10*ROW('Sanitation Data'!D32))="","",OFFSET('Sanitation Data'!$D$28,0,10*ROW('Sanitation Data'!D32)))</f>
        <v/>
      </c>
      <c r="CL38" s="286" t="str">
        <f ca="true">+IF(OFFSET('Sanitation Data'!$D$29,0,10*ROW('Sanitation Data'!D32))="","",OFFSET('Sanitation Data'!$D$29,0,10*ROW('Sanitation Data'!D32)))</f>
        <v/>
      </c>
      <c r="CM38" s="286" t="str">
        <f ca="true">+IF(OFFSET('Sanitation Data'!$D$30,0,10*ROW('Sanitation Data'!D32))="","",OFFSET('Sanitation Data'!$D$30,0,10*ROW('Sanitation Data'!D32)))</f>
        <v/>
      </c>
      <c r="CN38" s="286" t="str">
        <f ca="true">+IF(OFFSET('Sanitation Data'!$D$31,0,10*ROW('Sanitation Data'!D32))="","",OFFSET('Sanitation Data'!$D$31,0,10*ROW('Sanitation Data'!D32)))</f>
        <v/>
      </c>
      <c r="CO38" s="286" t="str">
        <f ca="true">+IF(OFFSET('Sanitation Data'!$D$32,0,10*ROW('Sanitation Data'!D32))="","",OFFSET('Sanitation Data'!$D$32,0,10*ROW('Sanitation Data'!D32)))</f>
        <v/>
      </c>
      <c r="CP38" s="286" t="str">
        <f ca="true">+IF(OFFSET('Sanitation Data'!$E$28,0,10*ROW('Sanitation Data'!E32))="","",OFFSET('Sanitation Data'!$E$28,0,10*ROW('Sanitation Data'!E32)))</f>
        <v/>
      </c>
      <c r="CQ38" s="286" t="str">
        <f ca="true">+IF(OFFSET('Sanitation Data'!$E$29,0,10*ROW('Sanitation Data'!E32))="","",OFFSET('Sanitation Data'!$E$29,0,10*ROW('Sanitation Data'!E32)))</f>
        <v/>
      </c>
      <c r="CR38" s="286" t="str">
        <f ca="true">+IF(OFFSET('Sanitation Data'!$E$30,0,10*ROW('Sanitation Data'!E32))="","",OFFSET('Sanitation Data'!$E$30,0,10*ROW('Sanitation Data'!E32)))</f>
        <v/>
      </c>
      <c r="CS38" s="286" t="str">
        <f ca="true">+IF(OFFSET('Sanitation Data'!$E$31,0,10*ROW('Sanitation Data'!E32))="","",OFFSET('Sanitation Data'!$E$31,0,10*ROW('Sanitation Data'!E32)))</f>
        <v/>
      </c>
      <c r="CT38" s="286" t="str">
        <f ca="true">+IF(OFFSET('Sanitation Data'!$E$32,0,10*ROW('Sanitation Data'!E32))="","",OFFSET('Sanitation Data'!$E$32,0,10*ROW('Sanitation Data'!E32)))</f>
        <v/>
      </c>
      <c r="CU38" s="286" t="str">
        <f ca="true">+IF(OFFSET('Sanitation Data'!$F$28,0,10*ROW('Sanitation Data'!F32))="","",OFFSET('Sanitation Data'!$F$28,0,10*ROW('Sanitation Data'!F32)))</f>
        <v/>
      </c>
      <c r="CV38" s="286" t="str">
        <f ca="true">+IF(OFFSET('Sanitation Data'!$F$29,0,10*ROW('Sanitation Data'!F32))="","",OFFSET('Sanitation Data'!$F$29,0,10*ROW('Sanitation Data'!F32)))</f>
        <v/>
      </c>
      <c r="CW38" s="286" t="str">
        <f ca="true">+IF(OFFSET('Sanitation Data'!$F$30,0,10*ROW('Sanitation Data'!F32))="","",OFFSET('Sanitation Data'!$F$30,0,10*ROW('Sanitation Data'!F32)))</f>
        <v/>
      </c>
      <c r="CX38" s="286" t="str">
        <f ca="true">+IF(OFFSET('Sanitation Data'!$F$31,0,10*ROW('Sanitation Data'!F32))="","",OFFSET('Sanitation Data'!$F$31,0,10*ROW('Sanitation Data'!F32)))</f>
        <v/>
      </c>
      <c r="CY38" s="286" t="str">
        <f ca="true">+IF(OFFSET('Sanitation Data'!$F$32,0,10*ROW('Sanitation Data'!F32))="","",OFFSET('Sanitation Data'!$F$32,0,10*ROW('Sanitation Data'!F32)))</f>
        <v/>
      </c>
      <c r="CZ38" s="286" t="str">
        <f ca="true">+IF(OFFSET('Sanitation Data'!$G$28,0,10*ROW('Sanitation Data'!G32))="","",OFFSET('Sanitation Data'!$G$28,0,10*ROW('Sanitation Data'!G32)))</f>
        <v/>
      </c>
      <c r="DA38" s="286" t="str">
        <f ca="true">+IF(OFFSET('Sanitation Data'!$G$29,0,10*ROW('Sanitation Data'!G32))="","",OFFSET('Sanitation Data'!$G$29,0,10*ROW('Sanitation Data'!G32)))</f>
        <v/>
      </c>
      <c r="DB38" s="286" t="str">
        <f ca="true">+IF(OFFSET('Sanitation Data'!$G$30,0,10*ROW('Sanitation Data'!G32))="","",OFFSET('Sanitation Data'!$G$30,0,10*ROW('Sanitation Data'!G32)))</f>
        <v/>
      </c>
      <c r="DC38" s="286" t="str">
        <f ca="true">+IF(OFFSET('Sanitation Data'!$G$31,0,10*ROW('Sanitation Data'!G32))="","",OFFSET('Sanitation Data'!$G$31,0,10*ROW('Sanitation Data'!G32)))</f>
        <v/>
      </c>
      <c r="DD38" s="286" t="str">
        <f ca="true">+IF(OFFSET('Sanitation Data'!$G$32,0,10*ROW('Sanitation Data'!G32))="","",OFFSET('Sanitation Data'!$G$32,0,10*ROW('Sanitation Data'!G32)))</f>
        <v/>
      </c>
      <c r="DE38" s="286" t="str">
        <f ca="true">+IF(OFFSET('Sanitation Data'!$H$28,0,10*ROW('Sanitation Data'!H32))="","",OFFSET('Sanitation Data'!$H$28,0,10*ROW('Sanitation Data'!H32)))</f>
        <v/>
      </c>
      <c r="DF38" s="286" t="str">
        <f ca="true">+IF(OFFSET('Sanitation Data'!$H$29,0,10*ROW('Sanitation Data'!H32))="","",OFFSET('Sanitation Data'!$H$29,0,10*ROW('Sanitation Data'!H32)))</f>
        <v/>
      </c>
      <c r="DG38" s="286" t="str">
        <f ca="true">+IF(OFFSET('Sanitation Data'!$H$30,0,10*ROW('Sanitation Data'!H32))="","",OFFSET('Sanitation Data'!$H$30,0,10*ROW('Sanitation Data'!H32)))</f>
        <v/>
      </c>
      <c r="DH38" s="286" t="str">
        <f ca="true">+IF(OFFSET('Sanitation Data'!$H$31,0,10*ROW('Sanitation Data'!H32))="","",OFFSET('Sanitation Data'!$H$31,0,10*ROW('Sanitation Data'!H32)))</f>
        <v/>
      </c>
      <c r="DI38" s="286" t="str">
        <f ca="true">+IF(OFFSET('Sanitation Data'!$H$32,0,10*ROW('Sanitation Data'!H32))="","",OFFSET('Sanitation Data'!$H$32,0,10*ROW('Sanitation Data'!H32)))</f>
        <v/>
      </c>
      <c r="DJ38" s="286" t="str">
        <f ca="true">+IF(OFFSET('Sanitation Data'!$I$28,0,10*ROW('Sanitation Data'!I32))="","",OFFSET('Sanitation Data'!$I$28,0,10*ROW('Sanitation Data'!I32)))</f>
        <v/>
      </c>
      <c r="DK38" s="286" t="str">
        <f ca="true">+IF(OFFSET('Sanitation Data'!$I$29,0,10*ROW('Sanitation Data'!I32))="","",OFFSET('Sanitation Data'!$I$29,0,10*ROW('Sanitation Data'!I32)))</f>
        <v/>
      </c>
      <c r="DL38" s="286" t="str">
        <f ca="true">+IF(OFFSET('Sanitation Data'!$I$30,0,10*ROW('Sanitation Data'!I32))="","",OFFSET('Sanitation Data'!$I$30,0,10*ROW('Sanitation Data'!I32)))</f>
        <v/>
      </c>
      <c r="DM38" s="286" t="str">
        <f ca="true">+IF(OFFSET('Sanitation Data'!$I$31,0,10*ROW('Sanitation Data'!I32))="","",OFFSET('Sanitation Data'!$I$31,0,10*ROW('Sanitation Data'!I32)))</f>
        <v/>
      </c>
      <c r="DN38" s="286" t="str">
        <f ca="true">+IF(OFFSET('Sanitation Data'!$I$32,0,10*ROW('Sanitation Data'!I32))="","",OFFSET('Sanitation Data'!$I$32,0,10*ROW('Sanitation Data'!I32)))</f>
        <v/>
      </c>
      <c r="DO38" s="286" t="str">
        <f ca="true">+IF(OFFSET('Hygiene Data'!$D$11,0,10*ROW('Hygiene Data'!D32))="","",OFFSET('Hygiene Data'!$D$11,0,10*ROW('Hygiene Data'!D32)))</f>
        <v/>
      </c>
      <c r="DP38" s="286" t="str">
        <f ca="true">+IF(OFFSET('Hygiene Data'!$D$12,0,10*ROW('Hygiene Data'!D32))="","",OFFSET('Hygiene Data'!$D$12,0,10*ROW('Hygiene Data'!D32)))</f>
        <v/>
      </c>
      <c r="DQ38" s="286" t="str">
        <f ca="true">+IF(OFFSET('Hygiene Data'!$D$13,0,10*ROW('Hygiene Data'!D32))="","",OFFSET('Hygiene Data'!$D$13,0,10*ROW('Hygiene Data'!D32)))</f>
        <v/>
      </c>
      <c r="DR38" s="286" t="str">
        <f ca="true">+IF(OFFSET('Hygiene Data'!$E$11,0,10*ROW('Hygiene Data'!E32))="","",OFFSET('Hygiene Data'!$E$11,0,10*ROW('Hygiene Data'!E32)))</f>
        <v/>
      </c>
      <c r="DS38" s="286" t="str">
        <f ca="true">+IF(OFFSET('Hygiene Data'!$E$12,0,10*ROW('Hygiene Data'!E32))="","",OFFSET('Hygiene Data'!$E$12,0,10*ROW('Hygiene Data'!E32)))</f>
        <v/>
      </c>
      <c r="DT38" s="286" t="str">
        <f ca="true">+IF(OFFSET('Hygiene Data'!$E$13,0,10*ROW('Hygiene Data'!E32))="","",OFFSET('Hygiene Data'!$E$13,0,10*ROW('Hygiene Data'!E32)))</f>
        <v/>
      </c>
      <c r="DU38" s="286" t="str">
        <f ca="true">+IF(OFFSET('Hygiene Data'!$F$11,0,10*ROW('Hygiene Data'!F32))="","",OFFSET('Hygiene Data'!$F$11,0,10*ROW('Hygiene Data'!F32)))</f>
        <v/>
      </c>
      <c r="DV38" s="286" t="str">
        <f ca="true">+IF(OFFSET('Hygiene Data'!$F$12,0,10*ROW('Hygiene Data'!F32))="","",OFFSET('Hygiene Data'!$F$12,0,10*ROW('Hygiene Data'!F32)))</f>
        <v/>
      </c>
      <c r="DW38" s="286" t="str">
        <f ca="true">+IF(OFFSET('Hygiene Data'!$F$13,0,10*ROW('Hygiene Data'!F32))="","",OFFSET('Hygiene Data'!$F$13,0,10*ROW('Hygiene Data'!F32)))</f>
        <v/>
      </c>
      <c r="DX38" s="286" t="str">
        <f ca="true">+IF(OFFSET('Hygiene Data'!$G$11,0,10*ROW('Hygiene Data'!G32))="","",OFFSET('Hygiene Data'!$G$11,0,10*ROW('Hygiene Data'!G32)))</f>
        <v/>
      </c>
      <c r="DY38" s="286" t="str">
        <f ca="true">+IF(OFFSET('Hygiene Data'!$G$12,0,10*ROW('Hygiene Data'!G32))="","",OFFSET('Hygiene Data'!$G$12,0,10*ROW('Hygiene Data'!G32)))</f>
        <v/>
      </c>
      <c r="DZ38" s="286" t="str">
        <f ca="true">+IF(OFFSET('Hygiene Data'!$G$13,0,10*ROW('Hygiene Data'!G32))="","",OFFSET('Hygiene Data'!$G$13,0,10*ROW('Hygiene Data'!G32)))</f>
        <v/>
      </c>
      <c r="EA38" s="286" t="str">
        <f ca="true">+IF(OFFSET('Hygiene Data'!$H$11,0,10*ROW('Hygiene Data'!H32))="","",OFFSET('Hygiene Data'!$H$11,0,10*ROW('Hygiene Data'!H32)))</f>
        <v/>
      </c>
      <c r="EB38" s="286" t="str">
        <f ca="true">+IF(OFFSET('Hygiene Data'!$H$12,0,10*ROW('Hygiene Data'!H32))="","",OFFSET('Hygiene Data'!$H$12,0,10*ROW('Hygiene Data'!H32)))</f>
        <v/>
      </c>
      <c r="EC38" s="286" t="str">
        <f ca="true">+IF(OFFSET('Hygiene Data'!$H$13,0,10*ROW('Hygiene Data'!H32))="","",OFFSET('Hygiene Data'!$H$13,0,10*ROW('Hygiene Data'!H32)))</f>
        <v/>
      </c>
      <c r="ED38" s="286" t="str">
        <f ca="true">+IF(OFFSET('Hygiene Data'!$I$11,0,10*ROW('Hygiene Data'!I32))="","",OFFSET('Hygiene Data'!$I$11,0,10*ROW('Hygiene Data'!I32)))</f>
        <v/>
      </c>
      <c r="EE38" s="286" t="str">
        <f ca="true">+IF(OFFSET('Hygiene Data'!$I$12,0,10*ROW('Hygiene Data'!I32))="","",OFFSET('Hygiene Data'!$I$12,0,10*ROW('Hygiene Data'!I32)))</f>
        <v/>
      </c>
      <c r="EF38" s="286"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42"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6"/>
      <c r="BS39" s="286" t="str">
        <f ca="true">+IF(OFFSET('Water Data'!$D$27,0,10*ROW('Water Data'!D33))="","",OFFSET('Water Data'!$D$27,0,10*ROW('Water Data'!D33)))</f>
        <v/>
      </c>
      <c r="BT39" s="286" t="str">
        <f ca="true">+IF(OFFSET('Water Data'!$D$28,0,10*ROW('Water Data'!D33))="","",OFFSET('Water Data'!$D$28,0,10*ROW('Water Data'!D33)))</f>
        <v/>
      </c>
      <c r="BU39" s="286" t="str">
        <f ca="true">+IF(OFFSET('Water Data'!$D$29,0,10*ROW('Water Data'!D33))="","",OFFSET('Water Data'!$D$29,0,10*ROW('Water Data'!D33)))</f>
        <v/>
      </c>
      <c r="BV39" s="286" t="str">
        <f ca="true">+IF(OFFSET('Water Data'!$E$27,0,10*ROW('Water Data'!E33))="","",OFFSET('Water Data'!$E$27,0,10*ROW('Water Data'!E33)))</f>
        <v/>
      </c>
      <c r="BW39" s="286" t="str">
        <f ca="true">+IF(OFFSET('Water Data'!$E$28,0,10*ROW('Water Data'!E33))="","",OFFSET('Water Data'!$E$28,0,10*ROW('Water Data'!E33)))</f>
        <v/>
      </c>
      <c r="BX39" s="286" t="str">
        <f ca="true">+IF(OFFSET('Water Data'!$E$29,0,10*ROW('Water Data'!E33))="","",OFFSET('Water Data'!$E$29,0,10*ROW('Water Data'!E33)))</f>
        <v/>
      </c>
      <c r="BY39" s="286" t="str">
        <f ca="true">+IF(OFFSET('Water Data'!$F$27,0,10*ROW('Water Data'!F33))="","",OFFSET('Water Data'!$F$27,0,10*ROW('Water Data'!F33)))</f>
        <v/>
      </c>
      <c r="BZ39" s="286" t="str">
        <f ca="true">+IF(OFFSET('Water Data'!$F$28,0,10*ROW('Water Data'!F33))="","",OFFSET('Water Data'!$F$28,0,10*ROW('Water Data'!F33)))</f>
        <v/>
      </c>
      <c r="CA39" s="286" t="str">
        <f ca="true">+IF(OFFSET('Water Data'!$F$29,0,10*ROW('Water Data'!F33))="","",OFFSET('Water Data'!$F$29,0,10*ROW('Water Data'!F33)))</f>
        <v/>
      </c>
      <c r="CB39" s="286" t="str">
        <f ca="true">+IF(OFFSET('Water Data'!$G$27,0,10*ROW('Water Data'!G33))="","",OFFSET('Water Data'!$G$27,0,10*ROW('Water Data'!G33)))</f>
        <v/>
      </c>
      <c r="CC39" s="286" t="str">
        <f ca="true">+IF(OFFSET('Water Data'!$G$28,0,10*ROW('Water Data'!G33))="","",OFFSET('Water Data'!$G$28,0,10*ROW('Water Data'!G33)))</f>
        <v/>
      </c>
      <c r="CD39" s="286" t="str">
        <f ca="true">+IF(OFFSET('Water Data'!$G$29,0,10*ROW('Water Data'!G33))="","",OFFSET('Water Data'!$G$29,0,10*ROW('Water Data'!G33)))</f>
        <v/>
      </c>
      <c r="CE39" s="286" t="str">
        <f ca="true">+IF(OFFSET('Water Data'!$H$27,0,10*ROW('Water Data'!H33))="","",OFFSET('Water Data'!$H$27,0,10*ROW('Water Data'!H33)))</f>
        <v/>
      </c>
      <c r="CF39" s="286" t="str">
        <f ca="true">+IF(OFFSET('Water Data'!$H$28,0,10*ROW('Water Data'!H33))="","",OFFSET('Water Data'!$H$28,0,10*ROW('Water Data'!H33)))</f>
        <v/>
      </c>
      <c r="CG39" s="286" t="str">
        <f ca="true">+IF(OFFSET('Water Data'!$H$29,0,10*ROW('Water Data'!H33))="","",OFFSET('Water Data'!$H$29,0,10*ROW('Water Data'!H33)))</f>
        <v/>
      </c>
      <c r="CH39" s="286" t="str">
        <f ca="true">+IF(OFFSET('Water Data'!$I$27,0,10*ROW('Water Data'!I33))="","",OFFSET('Water Data'!$I$27,0,10*ROW('Water Data'!I33)))</f>
        <v/>
      </c>
      <c r="CI39" s="286" t="str">
        <f ca="true">+IF(OFFSET('Water Data'!$I$28,0,10*ROW('Water Data'!I33))="","",OFFSET('Water Data'!$I$28,0,10*ROW('Water Data'!I33)))</f>
        <v/>
      </c>
      <c r="CJ39" s="286" t="str">
        <f ca="true">+IF(OFFSET('Water Data'!$I$29,0,10*ROW('Water Data'!I33))="","",OFFSET('Water Data'!$I$29,0,10*ROW('Water Data'!I33)))</f>
        <v/>
      </c>
      <c r="CK39" s="286" t="str">
        <f ca="true">+IF(OFFSET('Sanitation Data'!$D$28,0,10*ROW('Sanitation Data'!D33))="","",OFFSET('Sanitation Data'!$D$28,0,10*ROW('Sanitation Data'!D33)))</f>
        <v/>
      </c>
      <c r="CL39" s="286" t="str">
        <f ca="true">+IF(OFFSET('Sanitation Data'!$D$29,0,10*ROW('Sanitation Data'!D33))="","",OFFSET('Sanitation Data'!$D$29,0,10*ROW('Sanitation Data'!D33)))</f>
        <v/>
      </c>
      <c r="CM39" s="286" t="str">
        <f ca="true">+IF(OFFSET('Sanitation Data'!$D$30,0,10*ROW('Sanitation Data'!D33))="","",OFFSET('Sanitation Data'!$D$30,0,10*ROW('Sanitation Data'!D33)))</f>
        <v/>
      </c>
      <c r="CN39" s="286" t="str">
        <f ca="true">+IF(OFFSET('Sanitation Data'!$D$31,0,10*ROW('Sanitation Data'!D33))="","",OFFSET('Sanitation Data'!$D$31,0,10*ROW('Sanitation Data'!D33)))</f>
        <v/>
      </c>
      <c r="CO39" s="286" t="str">
        <f ca="true">+IF(OFFSET('Sanitation Data'!$D$32,0,10*ROW('Sanitation Data'!D33))="","",OFFSET('Sanitation Data'!$D$32,0,10*ROW('Sanitation Data'!D33)))</f>
        <v/>
      </c>
      <c r="CP39" s="286" t="str">
        <f ca="true">+IF(OFFSET('Sanitation Data'!$E$28,0,10*ROW('Sanitation Data'!E33))="","",OFFSET('Sanitation Data'!$E$28,0,10*ROW('Sanitation Data'!E33)))</f>
        <v/>
      </c>
      <c r="CQ39" s="286" t="str">
        <f ca="true">+IF(OFFSET('Sanitation Data'!$E$29,0,10*ROW('Sanitation Data'!E33))="","",OFFSET('Sanitation Data'!$E$29,0,10*ROW('Sanitation Data'!E33)))</f>
        <v/>
      </c>
      <c r="CR39" s="286" t="str">
        <f ca="true">+IF(OFFSET('Sanitation Data'!$E$30,0,10*ROW('Sanitation Data'!E33))="","",OFFSET('Sanitation Data'!$E$30,0,10*ROW('Sanitation Data'!E33)))</f>
        <v/>
      </c>
      <c r="CS39" s="286" t="str">
        <f ca="true">+IF(OFFSET('Sanitation Data'!$E$31,0,10*ROW('Sanitation Data'!E33))="","",OFFSET('Sanitation Data'!$E$31,0,10*ROW('Sanitation Data'!E33)))</f>
        <v/>
      </c>
      <c r="CT39" s="286" t="str">
        <f ca="true">+IF(OFFSET('Sanitation Data'!$E$32,0,10*ROW('Sanitation Data'!E33))="","",OFFSET('Sanitation Data'!$E$32,0,10*ROW('Sanitation Data'!E33)))</f>
        <v/>
      </c>
      <c r="CU39" s="286" t="str">
        <f ca="true">+IF(OFFSET('Sanitation Data'!$F$28,0,10*ROW('Sanitation Data'!F33))="","",OFFSET('Sanitation Data'!$F$28,0,10*ROW('Sanitation Data'!F33)))</f>
        <v/>
      </c>
      <c r="CV39" s="286" t="str">
        <f ca="true">+IF(OFFSET('Sanitation Data'!$F$29,0,10*ROW('Sanitation Data'!F33))="","",OFFSET('Sanitation Data'!$F$29,0,10*ROW('Sanitation Data'!F33)))</f>
        <v/>
      </c>
      <c r="CW39" s="286" t="str">
        <f ca="true">+IF(OFFSET('Sanitation Data'!$F$30,0,10*ROW('Sanitation Data'!F33))="","",OFFSET('Sanitation Data'!$F$30,0,10*ROW('Sanitation Data'!F33)))</f>
        <v/>
      </c>
      <c r="CX39" s="286" t="str">
        <f ca="true">+IF(OFFSET('Sanitation Data'!$F$31,0,10*ROW('Sanitation Data'!F33))="","",OFFSET('Sanitation Data'!$F$31,0,10*ROW('Sanitation Data'!F33)))</f>
        <v/>
      </c>
      <c r="CY39" s="286" t="str">
        <f ca="true">+IF(OFFSET('Sanitation Data'!$F$32,0,10*ROW('Sanitation Data'!F33))="","",OFFSET('Sanitation Data'!$F$32,0,10*ROW('Sanitation Data'!F33)))</f>
        <v/>
      </c>
      <c r="CZ39" s="286" t="str">
        <f ca="true">+IF(OFFSET('Sanitation Data'!$G$28,0,10*ROW('Sanitation Data'!G33))="","",OFFSET('Sanitation Data'!$G$28,0,10*ROW('Sanitation Data'!G33)))</f>
        <v/>
      </c>
      <c r="DA39" s="286" t="str">
        <f ca="true">+IF(OFFSET('Sanitation Data'!$G$29,0,10*ROW('Sanitation Data'!G33))="","",OFFSET('Sanitation Data'!$G$29,0,10*ROW('Sanitation Data'!G33)))</f>
        <v/>
      </c>
      <c r="DB39" s="286" t="str">
        <f ca="true">+IF(OFFSET('Sanitation Data'!$G$30,0,10*ROW('Sanitation Data'!G33))="","",OFFSET('Sanitation Data'!$G$30,0,10*ROW('Sanitation Data'!G33)))</f>
        <v/>
      </c>
      <c r="DC39" s="286" t="str">
        <f ca="true">+IF(OFFSET('Sanitation Data'!$G$31,0,10*ROW('Sanitation Data'!G33))="","",OFFSET('Sanitation Data'!$G$31,0,10*ROW('Sanitation Data'!G33)))</f>
        <v/>
      </c>
      <c r="DD39" s="286" t="str">
        <f ca="true">+IF(OFFSET('Sanitation Data'!$G$32,0,10*ROW('Sanitation Data'!G33))="","",OFFSET('Sanitation Data'!$G$32,0,10*ROW('Sanitation Data'!G33)))</f>
        <v/>
      </c>
      <c r="DE39" s="286" t="str">
        <f ca="true">+IF(OFFSET('Sanitation Data'!$H$28,0,10*ROW('Sanitation Data'!H33))="","",OFFSET('Sanitation Data'!$H$28,0,10*ROW('Sanitation Data'!H33)))</f>
        <v/>
      </c>
      <c r="DF39" s="286" t="str">
        <f ca="true">+IF(OFFSET('Sanitation Data'!$H$29,0,10*ROW('Sanitation Data'!H33))="","",OFFSET('Sanitation Data'!$H$29,0,10*ROW('Sanitation Data'!H33)))</f>
        <v/>
      </c>
      <c r="DG39" s="286" t="str">
        <f ca="true">+IF(OFFSET('Sanitation Data'!$H$30,0,10*ROW('Sanitation Data'!H33))="","",OFFSET('Sanitation Data'!$H$30,0,10*ROW('Sanitation Data'!H33)))</f>
        <v/>
      </c>
      <c r="DH39" s="286" t="str">
        <f ca="true">+IF(OFFSET('Sanitation Data'!$H$31,0,10*ROW('Sanitation Data'!H33))="","",OFFSET('Sanitation Data'!$H$31,0,10*ROW('Sanitation Data'!H33)))</f>
        <v/>
      </c>
      <c r="DI39" s="286" t="str">
        <f ca="true">+IF(OFFSET('Sanitation Data'!$H$32,0,10*ROW('Sanitation Data'!H33))="","",OFFSET('Sanitation Data'!$H$32,0,10*ROW('Sanitation Data'!H33)))</f>
        <v/>
      </c>
      <c r="DJ39" s="286" t="str">
        <f ca="true">+IF(OFFSET('Sanitation Data'!$I$28,0,10*ROW('Sanitation Data'!I33))="","",OFFSET('Sanitation Data'!$I$28,0,10*ROW('Sanitation Data'!I33)))</f>
        <v/>
      </c>
      <c r="DK39" s="286" t="str">
        <f ca="true">+IF(OFFSET('Sanitation Data'!$I$29,0,10*ROW('Sanitation Data'!I33))="","",OFFSET('Sanitation Data'!$I$29,0,10*ROW('Sanitation Data'!I33)))</f>
        <v/>
      </c>
      <c r="DL39" s="286" t="str">
        <f ca="true">+IF(OFFSET('Sanitation Data'!$I$30,0,10*ROW('Sanitation Data'!I33))="","",OFFSET('Sanitation Data'!$I$30,0,10*ROW('Sanitation Data'!I33)))</f>
        <v/>
      </c>
      <c r="DM39" s="286" t="str">
        <f ca="true">+IF(OFFSET('Sanitation Data'!$I$31,0,10*ROW('Sanitation Data'!I33))="","",OFFSET('Sanitation Data'!$I$31,0,10*ROW('Sanitation Data'!I33)))</f>
        <v/>
      </c>
      <c r="DN39" s="286" t="str">
        <f ca="true">+IF(OFFSET('Sanitation Data'!$I$32,0,10*ROW('Sanitation Data'!I33))="","",OFFSET('Sanitation Data'!$I$32,0,10*ROW('Sanitation Data'!I33)))</f>
        <v/>
      </c>
      <c r="DO39" s="286" t="str">
        <f ca="true">+IF(OFFSET('Hygiene Data'!$D$11,0,10*ROW('Hygiene Data'!D33))="","",OFFSET('Hygiene Data'!$D$11,0,10*ROW('Hygiene Data'!D33)))</f>
        <v/>
      </c>
      <c r="DP39" s="286" t="str">
        <f ca="true">+IF(OFFSET('Hygiene Data'!$D$12,0,10*ROW('Hygiene Data'!D33))="","",OFFSET('Hygiene Data'!$D$12,0,10*ROW('Hygiene Data'!D33)))</f>
        <v/>
      </c>
      <c r="DQ39" s="286" t="str">
        <f ca="true">+IF(OFFSET('Hygiene Data'!$D$13,0,10*ROW('Hygiene Data'!D33))="","",OFFSET('Hygiene Data'!$D$13,0,10*ROW('Hygiene Data'!D33)))</f>
        <v/>
      </c>
      <c r="DR39" s="286" t="str">
        <f ca="true">+IF(OFFSET('Hygiene Data'!$E$11,0,10*ROW('Hygiene Data'!E33))="","",OFFSET('Hygiene Data'!$E$11,0,10*ROW('Hygiene Data'!E33)))</f>
        <v/>
      </c>
      <c r="DS39" s="286" t="str">
        <f ca="true">+IF(OFFSET('Hygiene Data'!$E$12,0,10*ROW('Hygiene Data'!E33))="","",OFFSET('Hygiene Data'!$E$12,0,10*ROW('Hygiene Data'!E33)))</f>
        <v/>
      </c>
      <c r="DT39" s="286" t="str">
        <f ca="true">+IF(OFFSET('Hygiene Data'!$E$13,0,10*ROW('Hygiene Data'!E33))="","",OFFSET('Hygiene Data'!$E$13,0,10*ROW('Hygiene Data'!E33)))</f>
        <v/>
      </c>
      <c r="DU39" s="286" t="str">
        <f ca="true">+IF(OFFSET('Hygiene Data'!$F$11,0,10*ROW('Hygiene Data'!F33))="","",OFFSET('Hygiene Data'!$F$11,0,10*ROW('Hygiene Data'!F33)))</f>
        <v/>
      </c>
      <c r="DV39" s="286" t="str">
        <f ca="true">+IF(OFFSET('Hygiene Data'!$F$12,0,10*ROW('Hygiene Data'!F33))="","",OFFSET('Hygiene Data'!$F$12,0,10*ROW('Hygiene Data'!F33)))</f>
        <v/>
      </c>
      <c r="DW39" s="286" t="str">
        <f ca="true">+IF(OFFSET('Hygiene Data'!$F$13,0,10*ROW('Hygiene Data'!F33))="","",OFFSET('Hygiene Data'!$F$13,0,10*ROW('Hygiene Data'!F33)))</f>
        <v/>
      </c>
      <c r="DX39" s="286" t="str">
        <f ca="true">+IF(OFFSET('Hygiene Data'!$G$11,0,10*ROW('Hygiene Data'!G33))="","",OFFSET('Hygiene Data'!$G$11,0,10*ROW('Hygiene Data'!G33)))</f>
        <v/>
      </c>
      <c r="DY39" s="286" t="str">
        <f ca="true">+IF(OFFSET('Hygiene Data'!$G$12,0,10*ROW('Hygiene Data'!G33))="","",OFFSET('Hygiene Data'!$G$12,0,10*ROW('Hygiene Data'!G33)))</f>
        <v/>
      </c>
      <c r="DZ39" s="286" t="str">
        <f ca="true">+IF(OFFSET('Hygiene Data'!$G$13,0,10*ROW('Hygiene Data'!G33))="","",OFFSET('Hygiene Data'!$G$13,0,10*ROW('Hygiene Data'!G33)))</f>
        <v/>
      </c>
      <c r="EA39" s="286" t="str">
        <f ca="true">+IF(OFFSET('Hygiene Data'!$H$11,0,10*ROW('Hygiene Data'!H33))="","",OFFSET('Hygiene Data'!$H$11,0,10*ROW('Hygiene Data'!H33)))</f>
        <v/>
      </c>
      <c r="EB39" s="286" t="str">
        <f ca="true">+IF(OFFSET('Hygiene Data'!$H$12,0,10*ROW('Hygiene Data'!H33))="","",OFFSET('Hygiene Data'!$H$12,0,10*ROW('Hygiene Data'!H33)))</f>
        <v/>
      </c>
      <c r="EC39" s="286" t="str">
        <f ca="true">+IF(OFFSET('Hygiene Data'!$H$13,0,10*ROW('Hygiene Data'!H33))="","",OFFSET('Hygiene Data'!$H$13,0,10*ROW('Hygiene Data'!H33)))</f>
        <v/>
      </c>
      <c r="ED39" s="286" t="str">
        <f ca="true">+IF(OFFSET('Hygiene Data'!$I$11,0,10*ROW('Hygiene Data'!I33))="","",OFFSET('Hygiene Data'!$I$11,0,10*ROW('Hygiene Data'!I33)))</f>
        <v/>
      </c>
      <c r="EE39" s="286" t="str">
        <f ca="true">+IF(OFFSET('Hygiene Data'!$I$12,0,10*ROW('Hygiene Data'!I33))="","",OFFSET('Hygiene Data'!$I$12,0,10*ROW('Hygiene Data'!I33)))</f>
        <v/>
      </c>
      <c r="EF39" s="286"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42"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6"/>
      <c r="BS40" s="286" t="str">
        <f ca="true">+IF(OFFSET('Water Data'!$D$27,0,10*ROW('Water Data'!D34))="","",OFFSET('Water Data'!$D$27,0,10*ROW('Water Data'!D34)))</f>
        <v/>
      </c>
      <c r="BT40" s="286" t="str">
        <f ca="true">+IF(OFFSET('Water Data'!$D$28,0,10*ROW('Water Data'!D34))="","",OFFSET('Water Data'!$D$28,0,10*ROW('Water Data'!D34)))</f>
        <v/>
      </c>
      <c r="BU40" s="286" t="str">
        <f ca="true">+IF(OFFSET('Water Data'!$D$29,0,10*ROW('Water Data'!D34))="","",OFFSET('Water Data'!$D$29,0,10*ROW('Water Data'!D34)))</f>
        <v/>
      </c>
      <c r="BV40" s="286" t="str">
        <f ca="true">+IF(OFFSET('Water Data'!$E$27,0,10*ROW('Water Data'!E34))="","",OFFSET('Water Data'!$E$27,0,10*ROW('Water Data'!E34)))</f>
        <v/>
      </c>
      <c r="BW40" s="286" t="str">
        <f ca="true">+IF(OFFSET('Water Data'!$E$28,0,10*ROW('Water Data'!E34))="","",OFFSET('Water Data'!$E$28,0,10*ROW('Water Data'!E34)))</f>
        <v/>
      </c>
      <c r="BX40" s="286" t="str">
        <f ca="true">+IF(OFFSET('Water Data'!$E$29,0,10*ROW('Water Data'!E34))="","",OFFSET('Water Data'!$E$29,0,10*ROW('Water Data'!E34)))</f>
        <v/>
      </c>
      <c r="BY40" s="286" t="str">
        <f ca="true">+IF(OFFSET('Water Data'!$F$27,0,10*ROW('Water Data'!F34))="","",OFFSET('Water Data'!$F$27,0,10*ROW('Water Data'!F34)))</f>
        <v/>
      </c>
      <c r="BZ40" s="286" t="str">
        <f ca="true">+IF(OFFSET('Water Data'!$F$28,0,10*ROW('Water Data'!F34))="","",OFFSET('Water Data'!$F$28,0,10*ROW('Water Data'!F34)))</f>
        <v/>
      </c>
      <c r="CA40" s="286" t="str">
        <f ca="true">+IF(OFFSET('Water Data'!$F$29,0,10*ROW('Water Data'!F34))="","",OFFSET('Water Data'!$F$29,0,10*ROW('Water Data'!F34)))</f>
        <v/>
      </c>
      <c r="CB40" s="286" t="str">
        <f ca="true">+IF(OFFSET('Water Data'!$G$27,0,10*ROW('Water Data'!G34))="","",OFFSET('Water Data'!$G$27,0,10*ROW('Water Data'!G34)))</f>
        <v/>
      </c>
      <c r="CC40" s="286" t="str">
        <f ca="true">+IF(OFFSET('Water Data'!$G$28,0,10*ROW('Water Data'!G34))="","",OFFSET('Water Data'!$G$28,0,10*ROW('Water Data'!G34)))</f>
        <v/>
      </c>
      <c r="CD40" s="286" t="str">
        <f ca="true">+IF(OFFSET('Water Data'!$G$29,0,10*ROW('Water Data'!G34))="","",OFFSET('Water Data'!$G$29,0,10*ROW('Water Data'!G34)))</f>
        <v/>
      </c>
      <c r="CE40" s="286" t="str">
        <f ca="true">+IF(OFFSET('Water Data'!$H$27,0,10*ROW('Water Data'!H34))="","",OFFSET('Water Data'!$H$27,0,10*ROW('Water Data'!H34)))</f>
        <v/>
      </c>
      <c r="CF40" s="286" t="str">
        <f ca="true">+IF(OFFSET('Water Data'!$H$28,0,10*ROW('Water Data'!H34))="","",OFFSET('Water Data'!$H$28,0,10*ROW('Water Data'!H34)))</f>
        <v/>
      </c>
      <c r="CG40" s="286" t="str">
        <f ca="true">+IF(OFFSET('Water Data'!$H$29,0,10*ROW('Water Data'!H34))="","",OFFSET('Water Data'!$H$29,0,10*ROW('Water Data'!H34)))</f>
        <v/>
      </c>
      <c r="CH40" s="286" t="str">
        <f ca="true">+IF(OFFSET('Water Data'!$I$27,0,10*ROW('Water Data'!I34))="","",OFFSET('Water Data'!$I$27,0,10*ROW('Water Data'!I34)))</f>
        <v/>
      </c>
      <c r="CI40" s="286" t="str">
        <f ca="true">+IF(OFFSET('Water Data'!$I$28,0,10*ROW('Water Data'!I34))="","",OFFSET('Water Data'!$I$28,0,10*ROW('Water Data'!I34)))</f>
        <v/>
      </c>
      <c r="CJ40" s="286" t="str">
        <f ca="true">+IF(OFFSET('Water Data'!$I$29,0,10*ROW('Water Data'!I34))="","",OFFSET('Water Data'!$I$29,0,10*ROW('Water Data'!I34)))</f>
        <v/>
      </c>
      <c r="CK40" s="286" t="str">
        <f ca="true">+IF(OFFSET('Sanitation Data'!$D$28,0,10*ROW('Sanitation Data'!D34))="","",OFFSET('Sanitation Data'!$D$28,0,10*ROW('Sanitation Data'!D34)))</f>
        <v/>
      </c>
      <c r="CL40" s="286" t="str">
        <f ca="true">+IF(OFFSET('Sanitation Data'!$D$29,0,10*ROW('Sanitation Data'!D34))="","",OFFSET('Sanitation Data'!$D$29,0,10*ROW('Sanitation Data'!D34)))</f>
        <v/>
      </c>
      <c r="CM40" s="286" t="str">
        <f ca="true">+IF(OFFSET('Sanitation Data'!$D$30,0,10*ROW('Sanitation Data'!D34))="","",OFFSET('Sanitation Data'!$D$30,0,10*ROW('Sanitation Data'!D34)))</f>
        <v/>
      </c>
      <c r="CN40" s="286" t="str">
        <f ca="true">+IF(OFFSET('Sanitation Data'!$D$31,0,10*ROW('Sanitation Data'!D34))="","",OFFSET('Sanitation Data'!$D$31,0,10*ROW('Sanitation Data'!D34)))</f>
        <v/>
      </c>
      <c r="CO40" s="286" t="str">
        <f ca="true">+IF(OFFSET('Sanitation Data'!$D$32,0,10*ROW('Sanitation Data'!D34))="","",OFFSET('Sanitation Data'!$D$32,0,10*ROW('Sanitation Data'!D34)))</f>
        <v/>
      </c>
      <c r="CP40" s="286" t="str">
        <f ca="true">+IF(OFFSET('Sanitation Data'!$E$28,0,10*ROW('Sanitation Data'!E34))="","",OFFSET('Sanitation Data'!$E$28,0,10*ROW('Sanitation Data'!E34)))</f>
        <v/>
      </c>
      <c r="CQ40" s="286" t="str">
        <f ca="true">+IF(OFFSET('Sanitation Data'!$E$29,0,10*ROW('Sanitation Data'!E34))="","",OFFSET('Sanitation Data'!$E$29,0,10*ROW('Sanitation Data'!E34)))</f>
        <v/>
      </c>
      <c r="CR40" s="286" t="str">
        <f ca="true">+IF(OFFSET('Sanitation Data'!$E$30,0,10*ROW('Sanitation Data'!E34))="","",OFFSET('Sanitation Data'!$E$30,0,10*ROW('Sanitation Data'!E34)))</f>
        <v/>
      </c>
      <c r="CS40" s="286" t="str">
        <f ca="true">+IF(OFFSET('Sanitation Data'!$E$31,0,10*ROW('Sanitation Data'!E34))="","",OFFSET('Sanitation Data'!$E$31,0,10*ROW('Sanitation Data'!E34)))</f>
        <v/>
      </c>
      <c r="CT40" s="286" t="str">
        <f ca="true">+IF(OFFSET('Sanitation Data'!$E$32,0,10*ROW('Sanitation Data'!E34))="","",OFFSET('Sanitation Data'!$E$32,0,10*ROW('Sanitation Data'!E34)))</f>
        <v/>
      </c>
      <c r="CU40" s="286" t="str">
        <f ca="true">+IF(OFFSET('Sanitation Data'!$F$28,0,10*ROW('Sanitation Data'!F34))="","",OFFSET('Sanitation Data'!$F$28,0,10*ROW('Sanitation Data'!F34)))</f>
        <v/>
      </c>
      <c r="CV40" s="286" t="str">
        <f ca="true">+IF(OFFSET('Sanitation Data'!$F$29,0,10*ROW('Sanitation Data'!F34))="","",OFFSET('Sanitation Data'!$F$29,0,10*ROW('Sanitation Data'!F34)))</f>
        <v/>
      </c>
      <c r="CW40" s="286" t="str">
        <f ca="true">+IF(OFFSET('Sanitation Data'!$F$30,0,10*ROW('Sanitation Data'!F34))="","",OFFSET('Sanitation Data'!$F$30,0,10*ROW('Sanitation Data'!F34)))</f>
        <v/>
      </c>
      <c r="CX40" s="286" t="str">
        <f ca="true">+IF(OFFSET('Sanitation Data'!$F$31,0,10*ROW('Sanitation Data'!F34))="","",OFFSET('Sanitation Data'!$F$31,0,10*ROW('Sanitation Data'!F34)))</f>
        <v/>
      </c>
      <c r="CY40" s="286" t="str">
        <f ca="true">+IF(OFFSET('Sanitation Data'!$F$32,0,10*ROW('Sanitation Data'!F34))="","",OFFSET('Sanitation Data'!$F$32,0,10*ROW('Sanitation Data'!F34)))</f>
        <v/>
      </c>
      <c r="CZ40" s="286" t="str">
        <f ca="true">+IF(OFFSET('Sanitation Data'!$G$28,0,10*ROW('Sanitation Data'!G34))="","",OFFSET('Sanitation Data'!$G$28,0,10*ROW('Sanitation Data'!G34)))</f>
        <v/>
      </c>
      <c r="DA40" s="286" t="str">
        <f ca="true">+IF(OFFSET('Sanitation Data'!$G$29,0,10*ROW('Sanitation Data'!G34))="","",OFFSET('Sanitation Data'!$G$29,0,10*ROW('Sanitation Data'!G34)))</f>
        <v/>
      </c>
      <c r="DB40" s="286" t="str">
        <f ca="true">+IF(OFFSET('Sanitation Data'!$G$30,0,10*ROW('Sanitation Data'!G34))="","",OFFSET('Sanitation Data'!$G$30,0,10*ROW('Sanitation Data'!G34)))</f>
        <v/>
      </c>
      <c r="DC40" s="286" t="str">
        <f ca="true">+IF(OFFSET('Sanitation Data'!$G$31,0,10*ROW('Sanitation Data'!G34))="","",OFFSET('Sanitation Data'!$G$31,0,10*ROW('Sanitation Data'!G34)))</f>
        <v/>
      </c>
      <c r="DD40" s="286" t="str">
        <f ca="true">+IF(OFFSET('Sanitation Data'!$G$32,0,10*ROW('Sanitation Data'!G34))="","",OFFSET('Sanitation Data'!$G$32,0,10*ROW('Sanitation Data'!G34)))</f>
        <v/>
      </c>
      <c r="DE40" s="286" t="str">
        <f ca="true">+IF(OFFSET('Sanitation Data'!$H$28,0,10*ROW('Sanitation Data'!H34))="","",OFFSET('Sanitation Data'!$H$28,0,10*ROW('Sanitation Data'!H34)))</f>
        <v/>
      </c>
      <c r="DF40" s="286" t="str">
        <f ca="true">+IF(OFFSET('Sanitation Data'!$H$29,0,10*ROW('Sanitation Data'!H34))="","",OFFSET('Sanitation Data'!$H$29,0,10*ROW('Sanitation Data'!H34)))</f>
        <v/>
      </c>
      <c r="DG40" s="286" t="str">
        <f ca="true">+IF(OFFSET('Sanitation Data'!$H$30,0,10*ROW('Sanitation Data'!H34))="","",OFFSET('Sanitation Data'!$H$30,0,10*ROW('Sanitation Data'!H34)))</f>
        <v/>
      </c>
      <c r="DH40" s="286" t="str">
        <f ca="true">+IF(OFFSET('Sanitation Data'!$H$31,0,10*ROW('Sanitation Data'!H34))="","",OFFSET('Sanitation Data'!$H$31,0,10*ROW('Sanitation Data'!H34)))</f>
        <v/>
      </c>
      <c r="DI40" s="286" t="str">
        <f ca="true">+IF(OFFSET('Sanitation Data'!$H$32,0,10*ROW('Sanitation Data'!H34))="","",OFFSET('Sanitation Data'!$H$32,0,10*ROW('Sanitation Data'!H34)))</f>
        <v/>
      </c>
      <c r="DJ40" s="286" t="str">
        <f ca="true">+IF(OFFSET('Sanitation Data'!$I$28,0,10*ROW('Sanitation Data'!I34))="","",OFFSET('Sanitation Data'!$I$28,0,10*ROW('Sanitation Data'!I34)))</f>
        <v/>
      </c>
      <c r="DK40" s="286" t="str">
        <f ca="true">+IF(OFFSET('Sanitation Data'!$I$29,0,10*ROW('Sanitation Data'!I34))="","",OFFSET('Sanitation Data'!$I$29,0,10*ROW('Sanitation Data'!I34)))</f>
        <v/>
      </c>
      <c r="DL40" s="286" t="str">
        <f ca="true">+IF(OFFSET('Sanitation Data'!$I$30,0,10*ROW('Sanitation Data'!I34))="","",OFFSET('Sanitation Data'!$I$30,0,10*ROW('Sanitation Data'!I34)))</f>
        <v/>
      </c>
      <c r="DM40" s="286" t="str">
        <f ca="true">+IF(OFFSET('Sanitation Data'!$I$31,0,10*ROW('Sanitation Data'!I34))="","",OFFSET('Sanitation Data'!$I$31,0,10*ROW('Sanitation Data'!I34)))</f>
        <v/>
      </c>
      <c r="DN40" s="286" t="str">
        <f ca="true">+IF(OFFSET('Sanitation Data'!$I$32,0,10*ROW('Sanitation Data'!I34))="","",OFFSET('Sanitation Data'!$I$32,0,10*ROW('Sanitation Data'!I34)))</f>
        <v/>
      </c>
      <c r="DO40" s="286" t="str">
        <f ca="true">+IF(OFFSET('Hygiene Data'!$D$11,0,10*ROW('Hygiene Data'!D34))="","",OFFSET('Hygiene Data'!$D$11,0,10*ROW('Hygiene Data'!D34)))</f>
        <v/>
      </c>
      <c r="DP40" s="286" t="str">
        <f ca="true">+IF(OFFSET('Hygiene Data'!$D$12,0,10*ROW('Hygiene Data'!D34))="","",OFFSET('Hygiene Data'!$D$12,0,10*ROW('Hygiene Data'!D34)))</f>
        <v/>
      </c>
      <c r="DQ40" s="286" t="str">
        <f ca="true">+IF(OFFSET('Hygiene Data'!$D$13,0,10*ROW('Hygiene Data'!D34))="","",OFFSET('Hygiene Data'!$D$13,0,10*ROW('Hygiene Data'!D34)))</f>
        <v/>
      </c>
      <c r="DR40" s="286" t="str">
        <f ca="true">+IF(OFFSET('Hygiene Data'!$E$11,0,10*ROW('Hygiene Data'!E34))="","",OFFSET('Hygiene Data'!$E$11,0,10*ROW('Hygiene Data'!E34)))</f>
        <v/>
      </c>
      <c r="DS40" s="286" t="str">
        <f ca="true">+IF(OFFSET('Hygiene Data'!$E$12,0,10*ROW('Hygiene Data'!E34))="","",OFFSET('Hygiene Data'!$E$12,0,10*ROW('Hygiene Data'!E34)))</f>
        <v/>
      </c>
      <c r="DT40" s="286" t="str">
        <f ca="true">+IF(OFFSET('Hygiene Data'!$E$13,0,10*ROW('Hygiene Data'!E34))="","",OFFSET('Hygiene Data'!$E$13,0,10*ROW('Hygiene Data'!E34)))</f>
        <v/>
      </c>
      <c r="DU40" s="286" t="str">
        <f ca="true">+IF(OFFSET('Hygiene Data'!$F$11,0,10*ROW('Hygiene Data'!F34))="","",OFFSET('Hygiene Data'!$F$11,0,10*ROW('Hygiene Data'!F34)))</f>
        <v/>
      </c>
      <c r="DV40" s="286" t="str">
        <f ca="true">+IF(OFFSET('Hygiene Data'!$F$12,0,10*ROW('Hygiene Data'!F34))="","",OFFSET('Hygiene Data'!$F$12,0,10*ROW('Hygiene Data'!F34)))</f>
        <v/>
      </c>
      <c r="DW40" s="286" t="str">
        <f ca="true">+IF(OFFSET('Hygiene Data'!$F$13,0,10*ROW('Hygiene Data'!F34))="","",OFFSET('Hygiene Data'!$F$13,0,10*ROW('Hygiene Data'!F34)))</f>
        <v/>
      </c>
      <c r="DX40" s="286" t="str">
        <f ca="true">+IF(OFFSET('Hygiene Data'!$G$11,0,10*ROW('Hygiene Data'!G34))="","",OFFSET('Hygiene Data'!$G$11,0,10*ROW('Hygiene Data'!G34)))</f>
        <v/>
      </c>
      <c r="DY40" s="286" t="str">
        <f ca="true">+IF(OFFSET('Hygiene Data'!$G$12,0,10*ROW('Hygiene Data'!G34))="","",OFFSET('Hygiene Data'!$G$12,0,10*ROW('Hygiene Data'!G34)))</f>
        <v/>
      </c>
      <c r="DZ40" s="286" t="str">
        <f ca="true">+IF(OFFSET('Hygiene Data'!$G$13,0,10*ROW('Hygiene Data'!G34))="","",OFFSET('Hygiene Data'!$G$13,0,10*ROW('Hygiene Data'!G34)))</f>
        <v/>
      </c>
      <c r="EA40" s="286" t="str">
        <f ca="true">+IF(OFFSET('Hygiene Data'!$H$11,0,10*ROW('Hygiene Data'!H34))="","",OFFSET('Hygiene Data'!$H$11,0,10*ROW('Hygiene Data'!H34)))</f>
        <v/>
      </c>
      <c r="EB40" s="286" t="str">
        <f ca="true">+IF(OFFSET('Hygiene Data'!$H$12,0,10*ROW('Hygiene Data'!H34))="","",OFFSET('Hygiene Data'!$H$12,0,10*ROW('Hygiene Data'!H34)))</f>
        <v/>
      </c>
      <c r="EC40" s="286" t="str">
        <f ca="true">+IF(OFFSET('Hygiene Data'!$H$13,0,10*ROW('Hygiene Data'!H34))="","",OFFSET('Hygiene Data'!$H$13,0,10*ROW('Hygiene Data'!H34)))</f>
        <v/>
      </c>
      <c r="ED40" s="286" t="str">
        <f ca="true">+IF(OFFSET('Hygiene Data'!$I$11,0,10*ROW('Hygiene Data'!I34))="","",OFFSET('Hygiene Data'!$I$11,0,10*ROW('Hygiene Data'!I34)))</f>
        <v/>
      </c>
      <c r="EE40" s="286" t="str">
        <f ca="true">+IF(OFFSET('Hygiene Data'!$I$12,0,10*ROW('Hygiene Data'!I34))="","",OFFSET('Hygiene Data'!$I$12,0,10*ROW('Hygiene Data'!I34)))</f>
        <v/>
      </c>
      <c r="EF40" s="286"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42"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6"/>
      <c r="BS41" s="286" t="str">
        <f ca="true">+IF(OFFSET('Water Data'!$D$27,0,10*ROW('Water Data'!D35))="","",OFFSET('Water Data'!$D$27,0,10*ROW('Water Data'!D35)))</f>
        <v/>
      </c>
      <c r="BT41" s="286" t="str">
        <f ca="true">+IF(OFFSET('Water Data'!$D$28,0,10*ROW('Water Data'!D35))="","",OFFSET('Water Data'!$D$28,0,10*ROW('Water Data'!D35)))</f>
        <v/>
      </c>
      <c r="BU41" s="286" t="str">
        <f ca="true">+IF(OFFSET('Water Data'!$D$29,0,10*ROW('Water Data'!D35))="","",OFFSET('Water Data'!$D$29,0,10*ROW('Water Data'!D35)))</f>
        <v/>
      </c>
      <c r="BV41" s="286" t="str">
        <f ca="true">+IF(OFFSET('Water Data'!$E$27,0,10*ROW('Water Data'!E35))="","",OFFSET('Water Data'!$E$27,0,10*ROW('Water Data'!E35)))</f>
        <v/>
      </c>
      <c r="BW41" s="286" t="str">
        <f ca="true">+IF(OFFSET('Water Data'!$E$28,0,10*ROW('Water Data'!E35))="","",OFFSET('Water Data'!$E$28,0,10*ROW('Water Data'!E35)))</f>
        <v/>
      </c>
      <c r="BX41" s="286" t="str">
        <f ca="true">+IF(OFFSET('Water Data'!$E$29,0,10*ROW('Water Data'!E35))="","",OFFSET('Water Data'!$E$29,0,10*ROW('Water Data'!E35)))</f>
        <v/>
      </c>
      <c r="BY41" s="286" t="str">
        <f ca="true">+IF(OFFSET('Water Data'!$F$27,0,10*ROW('Water Data'!F35))="","",OFFSET('Water Data'!$F$27,0,10*ROW('Water Data'!F35)))</f>
        <v/>
      </c>
      <c r="BZ41" s="286" t="str">
        <f ca="true">+IF(OFFSET('Water Data'!$F$28,0,10*ROW('Water Data'!F35))="","",OFFSET('Water Data'!$F$28,0,10*ROW('Water Data'!F35)))</f>
        <v/>
      </c>
      <c r="CA41" s="286" t="str">
        <f ca="true">+IF(OFFSET('Water Data'!$F$29,0,10*ROW('Water Data'!F35))="","",OFFSET('Water Data'!$F$29,0,10*ROW('Water Data'!F35)))</f>
        <v/>
      </c>
      <c r="CB41" s="286" t="str">
        <f ca="true">+IF(OFFSET('Water Data'!$G$27,0,10*ROW('Water Data'!G35))="","",OFFSET('Water Data'!$G$27,0,10*ROW('Water Data'!G35)))</f>
        <v/>
      </c>
      <c r="CC41" s="286" t="str">
        <f ca="true">+IF(OFFSET('Water Data'!$G$28,0,10*ROW('Water Data'!G35))="","",OFFSET('Water Data'!$G$28,0,10*ROW('Water Data'!G35)))</f>
        <v/>
      </c>
      <c r="CD41" s="286" t="str">
        <f ca="true">+IF(OFFSET('Water Data'!$G$29,0,10*ROW('Water Data'!G35))="","",OFFSET('Water Data'!$G$29,0,10*ROW('Water Data'!G35)))</f>
        <v/>
      </c>
      <c r="CE41" s="286" t="str">
        <f ca="true">+IF(OFFSET('Water Data'!$H$27,0,10*ROW('Water Data'!H35))="","",OFFSET('Water Data'!$H$27,0,10*ROW('Water Data'!H35)))</f>
        <v/>
      </c>
      <c r="CF41" s="286" t="str">
        <f ca="true">+IF(OFFSET('Water Data'!$H$28,0,10*ROW('Water Data'!H35))="","",OFFSET('Water Data'!$H$28,0,10*ROW('Water Data'!H35)))</f>
        <v/>
      </c>
      <c r="CG41" s="286" t="str">
        <f ca="true">+IF(OFFSET('Water Data'!$H$29,0,10*ROW('Water Data'!H35))="","",OFFSET('Water Data'!$H$29,0,10*ROW('Water Data'!H35)))</f>
        <v/>
      </c>
      <c r="CH41" s="286" t="str">
        <f ca="true">+IF(OFFSET('Water Data'!$I$27,0,10*ROW('Water Data'!I35))="","",OFFSET('Water Data'!$I$27,0,10*ROW('Water Data'!I35)))</f>
        <v/>
      </c>
      <c r="CI41" s="286" t="str">
        <f ca="true">+IF(OFFSET('Water Data'!$I$28,0,10*ROW('Water Data'!I35))="","",OFFSET('Water Data'!$I$28,0,10*ROW('Water Data'!I35)))</f>
        <v/>
      </c>
      <c r="CJ41" s="286" t="str">
        <f ca="true">+IF(OFFSET('Water Data'!$I$29,0,10*ROW('Water Data'!I35))="","",OFFSET('Water Data'!$I$29,0,10*ROW('Water Data'!I35)))</f>
        <v/>
      </c>
      <c r="CK41" s="286" t="str">
        <f ca="true">+IF(OFFSET('Sanitation Data'!$D$28,0,10*ROW('Sanitation Data'!D35))="","",OFFSET('Sanitation Data'!$D$28,0,10*ROW('Sanitation Data'!D35)))</f>
        <v/>
      </c>
      <c r="CL41" s="286" t="str">
        <f ca="true">+IF(OFFSET('Sanitation Data'!$D$29,0,10*ROW('Sanitation Data'!D35))="","",OFFSET('Sanitation Data'!$D$29,0,10*ROW('Sanitation Data'!D35)))</f>
        <v/>
      </c>
      <c r="CM41" s="286" t="str">
        <f ca="true">+IF(OFFSET('Sanitation Data'!$D$30,0,10*ROW('Sanitation Data'!D35))="","",OFFSET('Sanitation Data'!$D$30,0,10*ROW('Sanitation Data'!D35)))</f>
        <v/>
      </c>
      <c r="CN41" s="286" t="str">
        <f ca="true">+IF(OFFSET('Sanitation Data'!$D$31,0,10*ROW('Sanitation Data'!D35))="","",OFFSET('Sanitation Data'!$D$31,0,10*ROW('Sanitation Data'!D35)))</f>
        <v/>
      </c>
      <c r="CO41" s="286" t="str">
        <f ca="true">+IF(OFFSET('Sanitation Data'!$D$32,0,10*ROW('Sanitation Data'!D35))="","",OFFSET('Sanitation Data'!$D$32,0,10*ROW('Sanitation Data'!D35)))</f>
        <v/>
      </c>
      <c r="CP41" s="286" t="str">
        <f ca="true">+IF(OFFSET('Sanitation Data'!$E$28,0,10*ROW('Sanitation Data'!E35))="","",OFFSET('Sanitation Data'!$E$28,0,10*ROW('Sanitation Data'!E35)))</f>
        <v/>
      </c>
      <c r="CQ41" s="286" t="str">
        <f ca="true">+IF(OFFSET('Sanitation Data'!$E$29,0,10*ROW('Sanitation Data'!E35))="","",OFFSET('Sanitation Data'!$E$29,0,10*ROW('Sanitation Data'!E35)))</f>
        <v/>
      </c>
      <c r="CR41" s="286" t="str">
        <f ca="true">+IF(OFFSET('Sanitation Data'!$E$30,0,10*ROW('Sanitation Data'!E35))="","",OFFSET('Sanitation Data'!$E$30,0,10*ROW('Sanitation Data'!E35)))</f>
        <v/>
      </c>
      <c r="CS41" s="286" t="str">
        <f ca="true">+IF(OFFSET('Sanitation Data'!$E$31,0,10*ROW('Sanitation Data'!E35))="","",OFFSET('Sanitation Data'!$E$31,0,10*ROW('Sanitation Data'!E35)))</f>
        <v/>
      </c>
      <c r="CT41" s="286" t="str">
        <f ca="true">+IF(OFFSET('Sanitation Data'!$E$32,0,10*ROW('Sanitation Data'!E35))="","",OFFSET('Sanitation Data'!$E$32,0,10*ROW('Sanitation Data'!E35)))</f>
        <v/>
      </c>
      <c r="CU41" s="286" t="str">
        <f ca="true">+IF(OFFSET('Sanitation Data'!$F$28,0,10*ROW('Sanitation Data'!F35))="","",OFFSET('Sanitation Data'!$F$28,0,10*ROW('Sanitation Data'!F35)))</f>
        <v/>
      </c>
      <c r="CV41" s="286" t="str">
        <f ca="true">+IF(OFFSET('Sanitation Data'!$F$29,0,10*ROW('Sanitation Data'!F35))="","",OFFSET('Sanitation Data'!$F$29,0,10*ROW('Sanitation Data'!F35)))</f>
        <v/>
      </c>
      <c r="CW41" s="286" t="str">
        <f ca="true">+IF(OFFSET('Sanitation Data'!$F$30,0,10*ROW('Sanitation Data'!F35))="","",OFFSET('Sanitation Data'!$F$30,0,10*ROW('Sanitation Data'!F35)))</f>
        <v/>
      </c>
      <c r="CX41" s="286" t="str">
        <f ca="true">+IF(OFFSET('Sanitation Data'!$F$31,0,10*ROW('Sanitation Data'!F35))="","",OFFSET('Sanitation Data'!$F$31,0,10*ROW('Sanitation Data'!F35)))</f>
        <v/>
      </c>
      <c r="CY41" s="286" t="str">
        <f ca="true">+IF(OFFSET('Sanitation Data'!$F$32,0,10*ROW('Sanitation Data'!F35))="","",OFFSET('Sanitation Data'!$F$32,0,10*ROW('Sanitation Data'!F35)))</f>
        <v/>
      </c>
      <c r="CZ41" s="286" t="str">
        <f ca="true">+IF(OFFSET('Sanitation Data'!$G$28,0,10*ROW('Sanitation Data'!G35))="","",OFFSET('Sanitation Data'!$G$28,0,10*ROW('Sanitation Data'!G35)))</f>
        <v/>
      </c>
      <c r="DA41" s="286" t="str">
        <f ca="true">+IF(OFFSET('Sanitation Data'!$G$29,0,10*ROW('Sanitation Data'!G35))="","",OFFSET('Sanitation Data'!$G$29,0,10*ROW('Sanitation Data'!G35)))</f>
        <v/>
      </c>
      <c r="DB41" s="286" t="str">
        <f ca="true">+IF(OFFSET('Sanitation Data'!$G$30,0,10*ROW('Sanitation Data'!G35))="","",OFFSET('Sanitation Data'!$G$30,0,10*ROW('Sanitation Data'!G35)))</f>
        <v/>
      </c>
      <c r="DC41" s="286" t="str">
        <f ca="true">+IF(OFFSET('Sanitation Data'!$G$31,0,10*ROW('Sanitation Data'!G35))="","",OFFSET('Sanitation Data'!$G$31,0,10*ROW('Sanitation Data'!G35)))</f>
        <v/>
      </c>
      <c r="DD41" s="286" t="str">
        <f ca="true">+IF(OFFSET('Sanitation Data'!$G$32,0,10*ROW('Sanitation Data'!G35))="","",OFFSET('Sanitation Data'!$G$32,0,10*ROW('Sanitation Data'!G35)))</f>
        <v/>
      </c>
      <c r="DE41" s="286" t="str">
        <f ca="true">+IF(OFFSET('Sanitation Data'!$H$28,0,10*ROW('Sanitation Data'!H35))="","",OFFSET('Sanitation Data'!$H$28,0,10*ROW('Sanitation Data'!H35)))</f>
        <v/>
      </c>
      <c r="DF41" s="286" t="str">
        <f ca="true">+IF(OFFSET('Sanitation Data'!$H$29,0,10*ROW('Sanitation Data'!H35))="","",OFFSET('Sanitation Data'!$H$29,0,10*ROW('Sanitation Data'!H35)))</f>
        <v/>
      </c>
      <c r="DG41" s="286" t="str">
        <f ca="true">+IF(OFFSET('Sanitation Data'!$H$30,0,10*ROW('Sanitation Data'!H35))="","",OFFSET('Sanitation Data'!$H$30,0,10*ROW('Sanitation Data'!H35)))</f>
        <v/>
      </c>
      <c r="DH41" s="286" t="str">
        <f ca="true">+IF(OFFSET('Sanitation Data'!$H$31,0,10*ROW('Sanitation Data'!H35))="","",OFFSET('Sanitation Data'!$H$31,0,10*ROW('Sanitation Data'!H35)))</f>
        <v/>
      </c>
      <c r="DI41" s="286" t="str">
        <f ca="true">+IF(OFFSET('Sanitation Data'!$H$32,0,10*ROW('Sanitation Data'!H35))="","",OFFSET('Sanitation Data'!$H$32,0,10*ROW('Sanitation Data'!H35)))</f>
        <v/>
      </c>
      <c r="DJ41" s="286" t="str">
        <f ca="true">+IF(OFFSET('Sanitation Data'!$I$28,0,10*ROW('Sanitation Data'!I35))="","",OFFSET('Sanitation Data'!$I$28,0,10*ROW('Sanitation Data'!I35)))</f>
        <v/>
      </c>
      <c r="DK41" s="286" t="str">
        <f ca="true">+IF(OFFSET('Sanitation Data'!$I$29,0,10*ROW('Sanitation Data'!I35))="","",OFFSET('Sanitation Data'!$I$29,0,10*ROW('Sanitation Data'!I35)))</f>
        <v/>
      </c>
      <c r="DL41" s="286" t="str">
        <f ca="true">+IF(OFFSET('Sanitation Data'!$I$30,0,10*ROW('Sanitation Data'!I35))="","",OFFSET('Sanitation Data'!$I$30,0,10*ROW('Sanitation Data'!I35)))</f>
        <v/>
      </c>
      <c r="DM41" s="286" t="str">
        <f ca="true">+IF(OFFSET('Sanitation Data'!$I$31,0,10*ROW('Sanitation Data'!I35))="","",OFFSET('Sanitation Data'!$I$31,0,10*ROW('Sanitation Data'!I35)))</f>
        <v/>
      </c>
      <c r="DN41" s="286" t="str">
        <f ca="true">+IF(OFFSET('Sanitation Data'!$I$32,0,10*ROW('Sanitation Data'!I35))="","",OFFSET('Sanitation Data'!$I$32,0,10*ROW('Sanitation Data'!I35)))</f>
        <v/>
      </c>
      <c r="DO41" s="286" t="str">
        <f ca="true">+IF(OFFSET('Hygiene Data'!$D$11,0,10*ROW('Hygiene Data'!D35))="","",OFFSET('Hygiene Data'!$D$11,0,10*ROW('Hygiene Data'!D35)))</f>
        <v/>
      </c>
      <c r="DP41" s="286" t="str">
        <f ca="true">+IF(OFFSET('Hygiene Data'!$D$12,0,10*ROW('Hygiene Data'!D35))="","",OFFSET('Hygiene Data'!$D$12,0,10*ROW('Hygiene Data'!D35)))</f>
        <v/>
      </c>
      <c r="DQ41" s="286" t="str">
        <f ca="true">+IF(OFFSET('Hygiene Data'!$D$13,0,10*ROW('Hygiene Data'!D35))="","",OFFSET('Hygiene Data'!$D$13,0,10*ROW('Hygiene Data'!D35)))</f>
        <v/>
      </c>
      <c r="DR41" s="286" t="str">
        <f ca="true">+IF(OFFSET('Hygiene Data'!$E$11,0,10*ROW('Hygiene Data'!E35))="","",OFFSET('Hygiene Data'!$E$11,0,10*ROW('Hygiene Data'!E35)))</f>
        <v/>
      </c>
      <c r="DS41" s="286" t="str">
        <f ca="true">+IF(OFFSET('Hygiene Data'!$E$12,0,10*ROW('Hygiene Data'!E35))="","",OFFSET('Hygiene Data'!$E$12,0,10*ROW('Hygiene Data'!E35)))</f>
        <v/>
      </c>
      <c r="DT41" s="286" t="str">
        <f ca="true">+IF(OFFSET('Hygiene Data'!$E$13,0,10*ROW('Hygiene Data'!E35))="","",OFFSET('Hygiene Data'!$E$13,0,10*ROW('Hygiene Data'!E35)))</f>
        <v/>
      </c>
      <c r="DU41" s="286" t="str">
        <f ca="true">+IF(OFFSET('Hygiene Data'!$F$11,0,10*ROW('Hygiene Data'!F35))="","",OFFSET('Hygiene Data'!$F$11,0,10*ROW('Hygiene Data'!F35)))</f>
        <v/>
      </c>
      <c r="DV41" s="286" t="str">
        <f ca="true">+IF(OFFSET('Hygiene Data'!$F$12,0,10*ROW('Hygiene Data'!F35))="","",OFFSET('Hygiene Data'!$F$12,0,10*ROW('Hygiene Data'!F35)))</f>
        <v/>
      </c>
      <c r="DW41" s="286" t="str">
        <f ca="true">+IF(OFFSET('Hygiene Data'!$F$13,0,10*ROW('Hygiene Data'!F35))="","",OFFSET('Hygiene Data'!$F$13,0,10*ROW('Hygiene Data'!F35)))</f>
        <v/>
      </c>
      <c r="DX41" s="286" t="str">
        <f ca="true">+IF(OFFSET('Hygiene Data'!$G$11,0,10*ROW('Hygiene Data'!G35))="","",OFFSET('Hygiene Data'!$G$11,0,10*ROW('Hygiene Data'!G35)))</f>
        <v/>
      </c>
      <c r="DY41" s="286" t="str">
        <f ca="true">+IF(OFFSET('Hygiene Data'!$G$12,0,10*ROW('Hygiene Data'!G35))="","",OFFSET('Hygiene Data'!$G$12,0,10*ROW('Hygiene Data'!G35)))</f>
        <v/>
      </c>
      <c r="DZ41" s="286" t="str">
        <f ca="true">+IF(OFFSET('Hygiene Data'!$G$13,0,10*ROW('Hygiene Data'!G35))="","",OFFSET('Hygiene Data'!$G$13,0,10*ROW('Hygiene Data'!G35)))</f>
        <v/>
      </c>
      <c r="EA41" s="286" t="str">
        <f ca="true">+IF(OFFSET('Hygiene Data'!$H$11,0,10*ROW('Hygiene Data'!H35))="","",OFFSET('Hygiene Data'!$H$11,0,10*ROW('Hygiene Data'!H35)))</f>
        <v/>
      </c>
      <c r="EB41" s="286" t="str">
        <f ca="true">+IF(OFFSET('Hygiene Data'!$H$12,0,10*ROW('Hygiene Data'!H35))="","",OFFSET('Hygiene Data'!$H$12,0,10*ROW('Hygiene Data'!H35)))</f>
        <v/>
      </c>
      <c r="EC41" s="286" t="str">
        <f ca="true">+IF(OFFSET('Hygiene Data'!$H$13,0,10*ROW('Hygiene Data'!H35))="","",OFFSET('Hygiene Data'!$H$13,0,10*ROW('Hygiene Data'!H35)))</f>
        <v/>
      </c>
      <c r="ED41" s="286" t="str">
        <f ca="true">+IF(OFFSET('Hygiene Data'!$I$11,0,10*ROW('Hygiene Data'!I35))="","",OFFSET('Hygiene Data'!$I$11,0,10*ROW('Hygiene Data'!I35)))</f>
        <v/>
      </c>
      <c r="EE41" s="286" t="str">
        <f ca="true">+IF(OFFSET('Hygiene Data'!$I$12,0,10*ROW('Hygiene Data'!I35))="","",OFFSET('Hygiene Data'!$I$12,0,10*ROW('Hygiene Data'!I35)))</f>
        <v/>
      </c>
      <c r="EF41" s="286"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42"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6"/>
      <c r="BS42" s="286" t="str">
        <f ca="true">+IF(OFFSET('Water Data'!$D$27,0,10*ROW('Water Data'!D36))="","",OFFSET('Water Data'!$D$27,0,10*ROW('Water Data'!D36)))</f>
        <v/>
      </c>
      <c r="BT42" s="286" t="str">
        <f ca="true">+IF(OFFSET('Water Data'!$D$28,0,10*ROW('Water Data'!D36))="","",OFFSET('Water Data'!$D$28,0,10*ROW('Water Data'!D36)))</f>
        <v/>
      </c>
      <c r="BU42" s="286" t="str">
        <f ca="true">+IF(OFFSET('Water Data'!$D$29,0,10*ROW('Water Data'!D36))="","",OFFSET('Water Data'!$D$29,0,10*ROW('Water Data'!D36)))</f>
        <v/>
      </c>
      <c r="BV42" s="286" t="str">
        <f ca="true">+IF(OFFSET('Water Data'!$E$27,0,10*ROW('Water Data'!E36))="","",OFFSET('Water Data'!$E$27,0,10*ROW('Water Data'!E36)))</f>
        <v/>
      </c>
      <c r="BW42" s="286" t="str">
        <f ca="true">+IF(OFFSET('Water Data'!$E$28,0,10*ROW('Water Data'!E36))="","",OFFSET('Water Data'!$E$28,0,10*ROW('Water Data'!E36)))</f>
        <v/>
      </c>
      <c r="BX42" s="286" t="str">
        <f ca="true">+IF(OFFSET('Water Data'!$E$29,0,10*ROW('Water Data'!E36))="","",OFFSET('Water Data'!$E$29,0,10*ROW('Water Data'!E36)))</f>
        <v/>
      </c>
      <c r="BY42" s="286" t="str">
        <f ca="true">+IF(OFFSET('Water Data'!$F$27,0,10*ROW('Water Data'!F36))="","",OFFSET('Water Data'!$F$27,0,10*ROW('Water Data'!F36)))</f>
        <v/>
      </c>
      <c r="BZ42" s="286" t="str">
        <f ca="true">+IF(OFFSET('Water Data'!$F$28,0,10*ROW('Water Data'!F36))="","",OFFSET('Water Data'!$F$28,0,10*ROW('Water Data'!F36)))</f>
        <v/>
      </c>
      <c r="CA42" s="286" t="str">
        <f ca="true">+IF(OFFSET('Water Data'!$F$29,0,10*ROW('Water Data'!F36))="","",OFFSET('Water Data'!$F$29,0,10*ROW('Water Data'!F36)))</f>
        <v/>
      </c>
      <c r="CB42" s="286" t="str">
        <f ca="true">+IF(OFFSET('Water Data'!$G$27,0,10*ROW('Water Data'!G36))="","",OFFSET('Water Data'!$G$27,0,10*ROW('Water Data'!G36)))</f>
        <v/>
      </c>
      <c r="CC42" s="286" t="str">
        <f ca="true">+IF(OFFSET('Water Data'!$G$28,0,10*ROW('Water Data'!G36))="","",OFFSET('Water Data'!$G$28,0,10*ROW('Water Data'!G36)))</f>
        <v/>
      </c>
      <c r="CD42" s="286" t="str">
        <f ca="true">+IF(OFFSET('Water Data'!$G$29,0,10*ROW('Water Data'!G36))="","",OFFSET('Water Data'!$G$29,0,10*ROW('Water Data'!G36)))</f>
        <v/>
      </c>
      <c r="CE42" s="286" t="str">
        <f ca="true">+IF(OFFSET('Water Data'!$H$27,0,10*ROW('Water Data'!H36))="","",OFFSET('Water Data'!$H$27,0,10*ROW('Water Data'!H36)))</f>
        <v/>
      </c>
      <c r="CF42" s="286" t="str">
        <f ca="true">+IF(OFFSET('Water Data'!$H$28,0,10*ROW('Water Data'!H36))="","",OFFSET('Water Data'!$H$28,0,10*ROW('Water Data'!H36)))</f>
        <v/>
      </c>
      <c r="CG42" s="286" t="str">
        <f ca="true">+IF(OFFSET('Water Data'!$H$29,0,10*ROW('Water Data'!H36))="","",OFFSET('Water Data'!$H$29,0,10*ROW('Water Data'!H36)))</f>
        <v/>
      </c>
      <c r="CH42" s="286" t="str">
        <f ca="true">+IF(OFFSET('Water Data'!$I$27,0,10*ROW('Water Data'!I36))="","",OFFSET('Water Data'!$I$27,0,10*ROW('Water Data'!I36)))</f>
        <v/>
      </c>
      <c r="CI42" s="286" t="str">
        <f ca="true">+IF(OFFSET('Water Data'!$I$28,0,10*ROW('Water Data'!I36))="","",OFFSET('Water Data'!$I$28,0,10*ROW('Water Data'!I36)))</f>
        <v/>
      </c>
      <c r="CJ42" s="286" t="str">
        <f ca="true">+IF(OFFSET('Water Data'!$I$29,0,10*ROW('Water Data'!I36))="","",OFFSET('Water Data'!$I$29,0,10*ROW('Water Data'!I36)))</f>
        <v/>
      </c>
      <c r="CK42" s="286" t="str">
        <f ca="true">+IF(OFFSET('Sanitation Data'!$D$28,0,10*ROW('Sanitation Data'!D36))="","",OFFSET('Sanitation Data'!$D$28,0,10*ROW('Sanitation Data'!D36)))</f>
        <v/>
      </c>
      <c r="CL42" s="286" t="str">
        <f ca="true">+IF(OFFSET('Sanitation Data'!$D$29,0,10*ROW('Sanitation Data'!D36))="","",OFFSET('Sanitation Data'!$D$29,0,10*ROW('Sanitation Data'!D36)))</f>
        <v/>
      </c>
      <c r="CM42" s="286" t="str">
        <f ca="true">+IF(OFFSET('Sanitation Data'!$D$30,0,10*ROW('Sanitation Data'!D36))="","",OFFSET('Sanitation Data'!$D$30,0,10*ROW('Sanitation Data'!D36)))</f>
        <v/>
      </c>
      <c r="CN42" s="286" t="str">
        <f ca="true">+IF(OFFSET('Sanitation Data'!$D$31,0,10*ROW('Sanitation Data'!D36))="","",OFFSET('Sanitation Data'!$D$31,0,10*ROW('Sanitation Data'!D36)))</f>
        <v/>
      </c>
      <c r="CO42" s="286" t="str">
        <f ca="true">+IF(OFFSET('Sanitation Data'!$D$32,0,10*ROW('Sanitation Data'!D36))="","",OFFSET('Sanitation Data'!$D$32,0,10*ROW('Sanitation Data'!D36)))</f>
        <v/>
      </c>
      <c r="CP42" s="286" t="str">
        <f ca="true">+IF(OFFSET('Sanitation Data'!$E$28,0,10*ROW('Sanitation Data'!E36))="","",OFFSET('Sanitation Data'!$E$28,0,10*ROW('Sanitation Data'!E36)))</f>
        <v/>
      </c>
      <c r="CQ42" s="286" t="str">
        <f ca="true">+IF(OFFSET('Sanitation Data'!$E$29,0,10*ROW('Sanitation Data'!E36))="","",OFFSET('Sanitation Data'!$E$29,0,10*ROW('Sanitation Data'!E36)))</f>
        <v/>
      </c>
      <c r="CR42" s="286" t="str">
        <f ca="true">+IF(OFFSET('Sanitation Data'!$E$30,0,10*ROW('Sanitation Data'!E36))="","",OFFSET('Sanitation Data'!$E$30,0,10*ROW('Sanitation Data'!E36)))</f>
        <v/>
      </c>
      <c r="CS42" s="286" t="str">
        <f ca="true">+IF(OFFSET('Sanitation Data'!$E$31,0,10*ROW('Sanitation Data'!E36))="","",OFFSET('Sanitation Data'!$E$31,0,10*ROW('Sanitation Data'!E36)))</f>
        <v/>
      </c>
      <c r="CT42" s="286" t="str">
        <f ca="true">+IF(OFFSET('Sanitation Data'!$E$32,0,10*ROW('Sanitation Data'!E36))="","",OFFSET('Sanitation Data'!$E$32,0,10*ROW('Sanitation Data'!E36)))</f>
        <v/>
      </c>
      <c r="CU42" s="286" t="str">
        <f ca="true">+IF(OFFSET('Sanitation Data'!$F$28,0,10*ROW('Sanitation Data'!F36))="","",OFFSET('Sanitation Data'!$F$28,0,10*ROW('Sanitation Data'!F36)))</f>
        <v/>
      </c>
      <c r="CV42" s="286" t="str">
        <f ca="true">+IF(OFFSET('Sanitation Data'!$F$29,0,10*ROW('Sanitation Data'!F36))="","",OFFSET('Sanitation Data'!$F$29,0,10*ROW('Sanitation Data'!F36)))</f>
        <v/>
      </c>
      <c r="CW42" s="286" t="str">
        <f ca="true">+IF(OFFSET('Sanitation Data'!$F$30,0,10*ROW('Sanitation Data'!F36))="","",OFFSET('Sanitation Data'!$F$30,0,10*ROW('Sanitation Data'!F36)))</f>
        <v/>
      </c>
      <c r="CX42" s="286" t="str">
        <f ca="true">+IF(OFFSET('Sanitation Data'!$F$31,0,10*ROW('Sanitation Data'!F36))="","",OFFSET('Sanitation Data'!$F$31,0,10*ROW('Sanitation Data'!F36)))</f>
        <v/>
      </c>
      <c r="CY42" s="286" t="str">
        <f ca="true">+IF(OFFSET('Sanitation Data'!$F$32,0,10*ROW('Sanitation Data'!F36))="","",OFFSET('Sanitation Data'!$F$32,0,10*ROW('Sanitation Data'!F36)))</f>
        <v/>
      </c>
      <c r="CZ42" s="286" t="str">
        <f ca="true">+IF(OFFSET('Sanitation Data'!$G$28,0,10*ROW('Sanitation Data'!G36))="","",OFFSET('Sanitation Data'!$G$28,0,10*ROW('Sanitation Data'!G36)))</f>
        <v/>
      </c>
      <c r="DA42" s="286" t="str">
        <f ca="true">+IF(OFFSET('Sanitation Data'!$G$29,0,10*ROW('Sanitation Data'!G36))="","",OFFSET('Sanitation Data'!$G$29,0,10*ROW('Sanitation Data'!G36)))</f>
        <v/>
      </c>
      <c r="DB42" s="286" t="str">
        <f ca="true">+IF(OFFSET('Sanitation Data'!$G$30,0,10*ROW('Sanitation Data'!G36))="","",OFFSET('Sanitation Data'!$G$30,0,10*ROW('Sanitation Data'!G36)))</f>
        <v/>
      </c>
      <c r="DC42" s="286" t="str">
        <f ca="true">+IF(OFFSET('Sanitation Data'!$G$31,0,10*ROW('Sanitation Data'!G36))="","",OFFSET('Sanitation Data'!$G$31,0,10*ROW('Sanitation Data'!G36)))</f>
        <v/>
      </c>
      <c r="DD42" s="286" t="str">
        <f ca="true">+IF(OFFSET('Sanitation Data'!$G$32,0,10*ROW('Sanitation Data'!G36))="","",OFFSET('Sanitation Data'!$G$32,0,10*ROW('Sanitation Data'!G36)))</f>
        <v/>
      </c>
      <c r="DE42" s="286" t="str">
        <f ca="true">+IF(OFFSET('Sanitation Data'!$H$28,0,10*ROW('Sanitation Data'!H36))="","",OFFSET('Sanitation Data'!$H$28,0,10*ROW('Sanitation Data'!H36)))</f>
        <v/>
      </c>
      <c r="DF42" s="286" t="str">
        <f ca="true">+IF(OFFSET('Sanitation Data'!$H$29,0,10*ROW('Sanitation Data'!H36))="","",OFFSET('Sanitation Data'!$H$29,0,10*ROW('Sanitation Data'!H36)))</f>
        <v/>
      </c>
      <c r="DG42" s="286" t="str">
        <f ca="true">+IF(OFFSET('Sanitation Data'!$H$30,0,10*ROW('Sanitation Data'!H36))="","",OFFSET('Sanitation Data'!$H$30,0,10*ROW('Sanitation Data'!H36)))</f>
        <v/>
      </c>
      <c r="DH42" s="286" t="str">
        <f ca="true">+IF(OFFSET('Sanitation Data'!$H$31,0,10*ROW('Sanitation Data'!H36))="","",OFFSET('Sanitation Data'!$H$31,0,10*ROW('Sanitation Data'!H36)))</f>
        <v/>
      </c>
      <c r="DI42" s="286" t="str">
        <f ca="true">+IF(OFFSET('Sanitation Data'!$H$32,0,10*ROW('Sanitation Data'!H36))="","",OFFSET('Sanitation Data'!$H$32,0,10*ROW('Sanitation Data'!H36)))</f>
        <v/>
      </c>
      <c r="DJ42" s="286" t="str">
        <f ca="true">+IF(OFFSET('Sanitation Data'!$I$28,0,10*ROW('Sanitation Data'!I36))="","",OFFSET('Sanitation Data'!$I$28,0,10*ROW('Sanitation Data'!I36)))</f>
        <v/>
      </c>
      <c r="DK42" s="286" t="str">
        <f ca="true">+IF(OFFSET('Sanitation Data'!$I$29,0,10*ROW('Sanitation Data'!I36))="","",OFFSET('Sanitation Data'!$I$29,0,10*ROW('Sanitation Data'!I36)))</f>
        <v/>
      </c>
      <c r="DL42" s="286" t="str">
        <f ca="true">+IF(OFFSET('Sanitation Data'!$I$30,0,10*ROW('Sanitation Data'!I36))="","",OFFSET('Sanitation Data'!$I$30,0,10*ROW('Sanitation Data'!I36)))</f>
        <v/>
      </c>
      <c r="DM42" s="286" t="str">
        <f ca="true">+IF(OFFSET('Sanitation Data'!$I$31,0,10*ROW('Sanitation Data'!I36))="","",OFFSET('Sanitation Data'!$I$31,0,10*ROW('Sanitation Data'!I36)))</f>
        <v/>
      </c>
      <c r="DN42" s="286" t="str">
        <f ca="true">+IF(OFFSET('Sanitation Data'!$I$32,0,10*ROW('Sanitation Data'!I36))="","",OFFSET('Sanitation Data'!$I$32,0,10*ROW('Sanitation Data'!I36)))</f>
        <v/>
      </c>
      <c r="DO42" s="286" t="str">
        <f ca="true">+IF(OFFSET('Hygiene Data'!$D$11,0,10*ROW('Hygiene Data'!D36))="","",OFFSET('Hygiene Data'!$D$11,0,10*ROW('Hygiene Data'!D36)))</f>
        <v/>
      </c>
      <c r="DP42" s="286" t="str">
        <f ca="true">+IF(OFFSET('Hygiene Data'!$D$12,0,10*ROW('Hygiene Data'!D36))="","",OFFSET('Hygiene Data'!$D$12,0,10*ROW('Hygiene Data'!D36)))</f>
        <v/>
      </c>
      <c r="DQ42" s="286" t="str">
        <f ca="true">+IF(OFFSET('Hygiene Data'!$D$13,0,10*ROW('Hygiene Data'!D36))="","",OFFSET('Hygiene Data'!$D$13,0,10*ROW('Hygiene Data'!D36)))</f>
        <v/>
      </c>
      <c r="DR42" s="286" t="str">
        <f ca="true">+IF(OFFSET('Hygiene Data'!$E$11,0,10*ROW('Hygiene Data'!E36))="","",OFFSET('Hygiene Data'!$E$11,0,10*ROW('Hygiene Data'!E36)))</f>
        <v/>
      </c>
      <c r="DS42" s="286" t="str">
        <f ca="true">+IF(OFFSET('Hygiene Data'!$E$12,0,10*ROW('Hygiene Data'!E36))="","",OFFSET('Hygiene Data'!$E$12,0,10*ROW('Hygiene Data'!E36)))</f>
        <v/>
      </c>
      <c r="DT42" s="286" t="str">
        <f ca="true">+IF(OFFSET('Hygiene Data'!$E$13,0,10*ROW('Hygiene Data'!E36))="","",OFFSET('Hygiene Data'!$E$13,0,10*ROW('Hygiene Data'!E36)))</f>
        <v/>
      </c>
      <c r="DU42" s="286" t="str">
        <f ca="true">+IF(OFFSET('Hygiene Data'!$F$11,0,10*ROW('Hygiene Data'!F36))="","",OFFSET('Hygiene Data'!$F$11,0,10*ROW('Hygiene Data'!F36)))</f>
        <v/>
      </c>
      <c r="DV42" s="286" t="str">
        <f ca="true">+IF(OFFSET('Hygiene Data'!$F$12,0,10*ROW('Hygiene Data'!F36))="","",OFFSET('Hygiene Data'!$F$12,0,10*ROW('Hygiene Data'!F36)))</f>
        <v/>
      </c>
      <c r="DW42" s="286" t="str">
        <f ca="true">+IF(OFFSET('Hygiene Data'!$F$13,0,10*ROW('Hygiene Data'!F36))="","",OFFSET('Hygiene Data'!$F$13,0,10*ROW('Hygiene Data'!F36)))</f>
        <v/>
      </c>
      <c r="DX42" s="286" t="str">
        <f ca="true">+IF(OFFSET('Hygiene Data'!$G$11,0,10*ROW('Hygiene Data'!G36))="","",OFFSET('Hygiene Data'!$G$11,0,10*ROW('Hygiene Data'!G36)))</f>
        <v/>
      </c>
      <c r="DY42" s="286" t="str">
        <f ca="true">+IF(OFFSET('Hygiene Data'!$G$12,0,10*ROW('Hygiene Data'!G36))="","",OFFSET('Hygiene Data'!$G$12,0,10*ROW('Hygiene Data'!G36)))</f>
        <v/>
      </c>
      <c r="DZ42" s="286" t="str">
        <f ca="true">+IF(OFFSET('Hygiene Data'!$G$13,0,10*ROW('Hygiene Data'!G36))="","",OFFSET('Hygiene Data'!$G$13,0,10*ROW('Hygiene Data'!G36)))</f>
        <v/>
      </c>
      <c r="EA42" s="286" t="str">
        <f ca="true">+IF(OFFSET('Hygiene Data'!$H$11,0,10*ROW('Hygiene Data'!H36))="","",OFFSET('Hygiene Data'!$H$11,0,10*ROW('Hygiene Data'!H36)))</f>
        <v/>
      </c>
      <c r="EB42" s="286" t="str">
        <f ca="true">+IF(OFFSET('Hygiene Data'!$H$12,0,10*ROW('Hygiene Data'!H36))="","",OFFSET('Hygiene Data'!$H$12,0,10*ROW('Hygiene Data'!H36)))</f>
        <v/>
      </c>
      <c r="EC42" s="286" t="str">
        <f ca="true">+IF(OFFSET('Hygiene Data'!$H$13,0,10*ROW('Hygiene Data'!H36))="","",OFFSET('Hygiene Data'!$H$13,0,10*ROW('Hygiene Data'!H36)))</f>
        <v/>
      </c>
      <c r="ED42" s="286" t="str">
        <f ca="true">+IF(OFFSET('Hygiene Data'!$I$11,0,10*ROW('Hygiene Data'!I36))="","",OFFSET('Hygiene Data'!$I$11,0,10*ROW('Hygiene Data'!I36)))</f>
        <v/>
      </c>
      <c r="EE42" s="286" t="str">
        <f ca="true">+IF(OFFSET('Hygiene Data'!$I$12,0,10*ROW('Hygiene Data'!I36))="","",OFFSET('Hygiene Data'!$I$12,0,10*ROW('Hygiene Data'!I36)))</f>
        <v/>
      </c>
      <c r="EF42" s="286"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42"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6"/>
      <c r="BS43" s="286" t="str">
        <f ca="true">+IF(OFFSET('Water Data'!$D$27,0,10*ROW('Water Data'!D37))="","",OFFSET('Water Data'!$D$27,0,10*ROW('Water Data'!D37)))</f>
        <v/>
      </c>
      <c r="BT43" s="286" t="str">
        <f ca="true">+IF(OFFSET('Water Data'!$D$28,0,10*ROW('Water Data'!D37))="","",OFFSET('Water Data'!$D$28,0,10*ROW('Water Data'!D37)))</f>
        <v/>
      </c>
      <c r="BU43" s="286" t="str">
        <f ca="true">+IF(OFFSET('Water Data'!$D$29,0,10*ROW('Water Data'!D37))="","",OFFSET('Water Data'!$D$29,0,10*ROW('Water Data'!D37)))</f>
        <v/>
      </c>
      <c r="BV43" s="286" t="str">
        <f ca="true">+IF(OFFSET('Water Data'!$E$27,0,10*ROW('Water Data'!E37))="","",OFFSET('Water Data'!$E$27,0,10*ROW('Water Data'!E37)))</f>
        <v/>
      </c>
      <c r="BW43" s="286" t="str">
        <f ca="true">+IF(OFFSET('Water Data'!$E$28,0,10*ROW('Water Data'!E37))="","",OFFSET('Water Data'!$E$28,0,10*ROW('Water Data'!E37)))</f>
        <v/>
      </c>
      <c r="BX43" s="286" t="str">
        <f ca="true">+IF(OFFSET('Water Data'!$E$29,0,10*ROW('Water Data'!E37))="","",OFFSET('Water Data'!$E$29,0,10*ROW('Water Data'!E37)))</f>
        <v/>
      </c>
      <c r="BY43" s="286" t="str">
        <f ca="true">+IF(OFFSET('Water Data'!$F$27,0,10*ROW('Water Data'!F37))="","",OFFSET('Water Data'!$F$27,0,10*ROW('Water Data'!F37)))</f>
        <v/>
      </c>
      <c r="BZ43" s="286" t="str">
        <f ca="true">+IF(OFFSET('Water Data'!$F$28,0,10*ROW('Water Data'!F37))="","",OFFSET('Water Data'!$F$28,0,10*ROW('Water Data'!F37)))</f>
        <v/>
      </c>
      <c r="CA43" s="286" t="str">
        <f ca="true">+IF(OFFSET('Water Data'!$F$29,0,10*ROW('Water Data'!F37))="","",OFFSET('Water Data'!$F$29,0,10*ROW('Water Data'!F37)))</f>
        <v/>
      </c>
      <c r="CB43" s="286" t="str">
        <f ca="true">+IF(OFFSET('Water Data'!$G$27,0,10*ROW('Water Data'!G37))="","",OFFSET('Water Data'!$G$27,0,10*ROW('Water Data'!G37)))</f>
        <v/>
      </c>
      <c r="CC43" s="286" t="str">
        <f ca="true">+IF(OFFSET('Water Data'!$G$28,0,10*ROW('Water Data'!G37))="","",OFFSET('Water Data'!$G$28,0,10*ROW('Water Data'!G37)))</f>
        <v/>
      </c>
      <c r="CD43" s="286" t="str">
        <f ca="true">+IF(OFFSET('Water Data'!$G$29,0,10*ROW('Water Data'!G37))="","",OFFSET('Water Data'!$G$29,0,10*ROW('Water Data'!G37)))</f>
        <v/>
      </c>
      <c r="CE43" s="286" t="str">
        <f ca="true">+IF(OFFSET('Water Data'!$H$27,0,10*ROW('Water Data'!H37))="","",OFFSET('Water Data'!$H$27,0,10*ROW('Water Data'!H37)))</f>
        <v/>
      </c>
      <c r="CF43" s="286" t="str">
        <f ca="true">+IF(OFFSET('Water Data'!$H$28,0,10*ROW('Water Data'!H37))="","",OFFSET('Water Data'!$H$28,0,10*ROW('Water Data'!H37)))</f>
        <v/>
      </c>
      <c r="CG43" s="286" t="str">
        <f ca="true">+IF(OFFSET('Water Data'!$H$29,0,10*ROW('Water Data'!H37))="","",OFFSET('Water Data'!$H$29,0,10*ROW('Water Data'!H37)))</f>
        <v/>
      </c>
      <c r="CH43" s="286" t="str">
        <f ca="true">+IF(OFFSET('Water Data'!$I$27,0,10*ROW('Water Data'!I37))="","",OFFSET('Water Data'!$I$27,0,10*ROW('Water Data'!I37)))</f>
        <v/>
      </c>
      <c r="CI43" s="286" t="str">
        <f ca="true">+IF(OFFSET('Water Data'!$I$28,0,10*ROW('Water Data'!I37))="","",OFFSET('Water Data'!$I$28,0,10*ROW('Water Data'!I37)))</f>
        <v/>
      </c>
      <c r="CJ43" s="286" t="str">
        <f ca="true">+IF(OFFSET('Water Data'!$I$29,0,10*ROW('Water Data'!I37))="","",OFFSET('Water Data'!$I$29,0,10*ROW('Water Data'!I37)))</f>
        <v/>
      </c>
      <c r="CK43" s="286" t="str">
        <f ca="true">+IF(OFFSET('Sanitation Data'!$D$28,0,10*ROW('Sanitation Data'!D37))="","",OFFSET('Sanitation Data'!$D$28,0,10*ROW('Sanitation Data'!D37)))</f>
        <v/>
      </c>
      <c r="CL43" s="286" t="str">
        <f ca="true">+IF(OFFSET('Sanitation Data'!$D$29,0,10*ROW('Sanitation Data'!D37))="","",OFFSET('Sanitation Data'!$D$29,0,10*ROW('Sanitation Data'!D37)))</f>
        <v/>
      </c>
      <c r="CM43" s="286" t="str">
        <f ca="true">+IF(OFFSET('Sanitation Data'!$D$30,0,10*ROW('Sanitation Data'!D37))="","",OFFSET('Sanitation Data'!$D$30,0,10*ROW('Sanitation Data'!D37)))</f>
        <v/>
      </c>
      <c r="CN43" s="286" t="str">
        <f ca="true">+IF(OFFSET('Sanitation Data'!$D$31,0,10*ROW('Sanitation Data'!D37))="","",OFFSET('Sanitation Data'!$D$31,0,10*ROW('Sanitation Data'!D37)))</f>
        <v/>
      </c>
      <c r="CO43" s="286" t="str">
        <f ca="true">+IF(OFFSET('Sanitation Data'!$D$32,0,10*ROW('Sanitation Data'!D37))="","",OFFSET('Sanitation Data'!$D$32,0,10*ROW('Sanitation Data'!D37)))</f>
        <v/>
      </c>
      <c r="CP43" s="286" t="str">
        <f ca="true">+IF(OFFSET('Sanitation Data'!$E$28,0,10*ROW('Sanitation Data'!E37))="","",OFFSET('Sanitation Data'!$E$28,0,10*ROW('Sanitation Data'!E37)))</f>
        <v/>
      </c>
      <c r="CQ43" s="286" t="str">
        <f ca="true">+IF(OFFSET('Sanitation Data'!$E$29,0,10*ROW('Sanitation Data'!E37))="","",OFFSET('Sanitation Data'!$E$29,0,10*ROW('Sanitation Data'!E37)))</f>
        <v/>
      </c>
      <c r="CR43" s="286" t="str">
        <f ca="true">+IF(OFFSET('Sanitation Data'!$E$30,0,10*ROW('Sanitation Data'!E37))="","",OFFSET('Sanitation Data'!$E$30,0,10*ROW('Sanitation Data'!E37)))</f>
        <v/>
      </c>
      <c r="CS43" s="286" t="str">
        <f ca="true">+IF(OFFSET('Sanitation Data'!$E$31,0,10*ROW('Sanitation Data'!E37))="","",OFFSET('Sanitation Data'!$E$31,0,10*ROW('Sanitation Data'!E37)))</f>
        <v/>
      </c>
      <c r="CT43" s="286" t="str">
        <f ca="true">+IF(OFFSET('Sanitation Data'!$E$32,0,10*ROW('Sanitation Data'!E37))="","",OFFSET('Sanitation Data'!$E$32,0,10*ROW('Sanitation Data'!E37)))</f>
        <v/>
      </c>
      <c r="CU43" s="286" t="str">
        <f ca="true">+IF(OFFSET('Sanitation Data'!$F$28,0,10*ROW('Sanitation Data'!F37))="","",OFFSET('Sanitation Data'!$F$28,0,10*ROW('Sanitation Data'!F37)))</f>
        <v/>
      </c>
      <c r="CV43" s="286" t="str">
        <f ca="true">+IF(OFFSET('Sanitation Data'!$F$29,0,10*ROW('Sanitation Data'!F37))="","",OFFSET('Sanitation Data'!$F$29,0,10*ROW('Sanitation Data'!F37)))</f>
        <v/>
      </c>
      <c r="CW43" s="286" t="str">
        <f ca="true">+IF(OFFSET('Sanitation Data'!$F$30,0,10*ROW('Sanitation Data'!F37))="","",OFFSET('Sanitation Data'!$F$30,0,10*ROW('Sanitation Data'!F37)))</f>
        <v/>
      </c>
      <c r="CX43" s="286" t="str">
        <f ca="true">+IF(OFFSET('Sanitation Data'!$F$31,0,10*ROW('Sanitation Data'!F37))="","",OFFSET('Sanitation Data'!$F$31,0,10*ROW('Sanitation Data'!F37)))</f>
        <v/>
      </c>
      <c r="CY43" s="286" t="str">
        <f ca="true">+IF(OFFSET('Sanitation Data'!$F$32,0,10*ROW('Sanitation Data'!F37))="","",OFFSET('Sanitation Data'!$F$32,0,10*ROW('Sanitation Data'!F37)))</f>
        <v/>
      </c>
      <c r="CZ43" s="286" t="str">
        <f ca="true">+IF(OFFSET('Sanitation Data'!$G$28,0,10*ROW('Sanitation Data'!G37))="","",OFFSET('Sanitation Data'!$G$28,0,10*ROW('Sanitation Data'!G37)))</f>
        <v/>
      </c>
      <c r="DA43" s="286" t="str">
        <f ca="true">+IF(OFFSET('Sanitation Data'!$G$29,0,10*ROW('Sanitation Data'!G37))="","",OFFSET('Sanitation Data'!$G$29,0,10*ROW('Sanitation Data'!G37)))</f>
        <v/>
      </c>
      <c r="DB43" s="286" t="str">
        <f ca="true">+IF(OFFSET('Sanitation Data'!$G$30,0,10*ROW('Sanitation Data'!G37))="","",OFFSET('Sanitation Data'!$G$30,0,10*ROW('Sanitation Data'!G37)))</f>
        <v/>
      </c>
      <c r="DC43" s="286" t="str">
        <f ca="true">+IF(OFFSET('Sanitation Data'!$G$31,0,10*ROW('Sanitation Data'!G37))="","",OFFSET('Sanitation Data'!$G$31,0,10*ROW('Sanitation Data'!G37)))</f>
        <v/>
      </c>
      <c r="DD43" s="286" t="str">
        <f ca="true">+IF(OFFSET('Sanitation Data'!$G$32,0,10*ROW('Sanitation Data'!G37))="","",OFFSET('Sanitation Data'!$G$32,0,10*ROW('Sanitation Data'!G37)))</f>
        <v/>
      </c>
      <c r="DE43" s="286" t="str">
        <f ca="true">+IF(OFFSET('Sanitation Data'!$H$28,0,10*ROW('Sanitation Data'!H37))="","",OFFSET('Sanitation Data'!$H$28,0,10*ROW('Sanitation Data'!H37)))</f>
        <v/>
      </c>
      <c r="DF43" s="286" t="str">
        <f ca="true">+IF(OFFSET('Sanitation Data'!$H$29,0,10*ROW('Sanitation Data'!H37))="","",OFFSET('Sanitation Data'!$H$29,0,10*ROW('Sanitation Data'!H37)))</f>
        <v/>
      </c>
      <c r="DG43" s="286" t="str">
        <f ca="true">+IF(OFFSET('Sanitation Data'!$H$30,0,10*ROW('Sanitation Data'!H37))="","",OFFSET('Sanitation Data'!$H$30,0,10*ROW('Sanitation Data'!H37)))</f>
        <v/>
      </c>
      <c r="DH43" s="286" t="str">
        <f ca="true">+IF(OFFSET('Sanitation Data'!$H$31,0,10*ROW('Sanitation Data'!H37))="","",OFFSET('Sanitation Data'!$H$31,0,10*ROW('Sanitation Data'!H37)))</f>
        <v/>
      </c>
      <c r="DI43" s="286" t="str">
        <f ca="true">+IF(OFFSET('Sanitation Data'!$H$32,0,10*ROW('Sanitation Data'!H37))="","",OFFSET('Sanitation Data'!$H$32,0,10*ROW('Sanitation Data'!H37)))</f>
        <v/>
      </c>
      <c r="DJ43" s="286" t="str">
        <f ca="true">+IF(OFFSET('Sanitation Data'!$I$28,0,10*ROW('Sanitation Data'!I37))="","",OFFSET('Sanitation Data'!$I$28,0,10*ROW('Sanitation Data'!I37)))</f>
        <v/>
      </c>
      <c r="DK43" s="286" t="str">
        <f ca="true">+IF(OFFSET('Sanitation Data'!$I$29,0,10*ROW('Sanitation Data'!I37))="","",OFFSET('Sanitation Data'!$I$29,0,10*ROW('Sanitation Data'!I37)))</f>
        <v/>
      </c>
      <c r="DL43" s="286" t="str">
        <f ca="true">+IF(OFFSET('Sanitation Data'!$I$30,0,10*ROW('Sanitation Data'!I37))="","",OFFSET('Sanitation Data'!$I$30,0,10*ROW('Sanitation Data'!I37)))</f>
        <v/>
      </c>
      <c r="DM43" s="286" t="str">
        <f ca="true">+IF(OFFSET('Sanitation Data'!$I$31,0,10*ROW('Sanitation Data'!I37))="","",OFFSET('Sanitation Data'!$I$31,0,10*ROW('Sanitation Data'!I37)))</f>
        <v/>
      </c>
      <c r="DN43" s="286" t="str">
        <f ca="true">+IF(OFFSET('Sanitation Data'!$I$32,0,10*ROW('Sanitation Data'!I37))="","",OFFSET('Sanitation Data'!$I$32,0,10*ROW('Sanitation Data'!I37)))</f>
        <v/>
      </c>
      <c r="DO43" s="286" t="str">
        <f ca="true">+IF(OFFSET('Hygiene Data'!$D$11,0,10*ROW('Hygiene Data'!D37))="","",OFFSET('Hygiene Data'!$D$11,0,10*ROW('Hygiene Data'!D37)))</f>
        <v/>
      </c>
      <c r="DP43" s="286" t="str">
        <f ca="true">+IF(OFFSET('Hygiene Data'!$D$12,0,10*ROW('Hygiene Data'!D37))="","",OFFSET('Hygiene Data'!$D$12,0,10*ROW('Hygiene Data'!D37)))</f>
        <v/>
      </c>
      <c r="DQ43" s="286" t="str">
        <f ca="true">+IF(OFFSET('Hygiene Data'!$D$13,0,10*ROW('Hygiene Data'!D37))="","",OFFSET('Hygiene Data'!$D$13,0,10*ROW('Hygiene Data'!D37)))</f>
        <v/>
      </c>
      <c r="DR43" s="286" t="str">
        <f ca="true">+IF(OFFSET('Hygiene Data'!$E$11,0,10*ROW('Hygiene Data'!E37))="","",OFFSET('Hygiene Data'!$E$11,0,10*ROW('Hygiene Data'!E37)))</f>
        <v/>
      </c>
      <c r="DS43" s="286" t="str">
        <f ca="true">+IF(OFFSET('Hygiene Data'!$E$12,0,10*ROW('Hygiene Data'!E37))="","",OFFSET('Hygiene Data'!$E$12,0,10*ROW('Hygiene Data'!E37)))</f>
        <v/>
      </c>
      <c r="DT43" s="286" t="str">
        <f ca="true">+IF(OFFSET('Hygiene Data'!$E$13,0,10*ROW('Hygiene Data'!E37))="","",OFFSET('Hygiene Data'!$E$13,0,10*ROW('Hygiene Data'!E37)))</f>
        <v/>
      </c>
      <c r="DU43" s="286" t="str">
        <f ca="true">+IF(OFFSET('Hygiene Data'!$F$11,0,10*ROW('Hygiene Data'!F37))="","",OFFSET('Hygiene Data'!$F$11,0,10*ROW('Hygiene Data'!F37)))</f>
        <v/>
      </c>
      <c r="DV43" s="286" t="str">
        <f ca="true">+IF(OFFSET('Hygiene Data'!$F$12,0,10*ROW('Hygiene Data'!F37))="","",OFFSET('Hygiene Data'!$F$12,0,10*ROW('Hygiene Data'!F37)))</f>
        <v/>
      </c>
      <c r="DW43" s="286" t="str">
        <f ca="true">+IF(OFFSET('Hygiene Data'!$F$13,0,10*ROW('Hygiene Data'!F37))="","",OFFSET('Hygiene Data'!$F$13,0,10*ROW('Hygiene Data'!F37)))</f>
        <v/>
      </c>
      <c r="DX43" s="286" t="str">
        <f ca="true">+IF(OFFSET('Hygiene Data'!$G$11,0,10*ROW('Hygiene Data'!G37))="","",OFFSET('Hygiene Data'!$G$11,0,10*ROW('Hygiene Data'!G37)))</f>
        <v/>
      </c>
      <c r="DY43" s="286" t="str">
        <f ca="true">+IF(OFFSET('Hygiene Data'!$G$12,0,10*ROW('Hygiene Data'!G37))="","",OFFSET('Hygiene Data'!$G$12,0,10*ROW('Hygiene Data'!G37)))</f>
        <v/>
      </c>
      <c r="DZ43" s="286" t="str">
        <f ca="true">+IF(OFFSET('Hygiene Data'!$G$13,0,10*ROW('Hygiene Data'!G37))="","",OFFSET('Hygiene Data'!$G$13,0,10*ROW('Hygiene Data'!G37)))</f>
        <v/>
      </c>
      <c r="EA43" s="286" t="str">
        <f ca="true">+IF(OFFSET('Hygiene Data'!$H$11,0,10*ROW('Hygiene Data'!H37))="","",OFFSET('Hygiene Data'!$H$11,0,10*ROW('Hygiene Data'!H37)))</f>
        <v/>
      </c>
      <c r="EB43" s="286" t="str">
        <f ca="true">+IF(OFFSET('Hygiene Data'!$H$12,0,10*ROW('Hygiene Data'!H37))="","",OFFSET('Hygiene Data'!$H$12,0,10*ROW('Hygiene Data'!H37)))</f>
        <v/>
      </c>
      <c r="EC43" s="286" t="str">
        <f ca="true">+IF(OFFSET('Hygiene Data'!$H$13,0,10*ROW('Hygiene Data'!H37))="","",OFFSET('Hygiene Data'!$H$13,0,10*ROW('Hygiene Data'!H37)))</f>
        <v/>
      </c>
      <c r="ED43" s="286" t="str">
        <f ca="true">+IF(OFFSET('Hygiene Data'!$I$11,0,10*ROW('Hygiene Data'!I37))="","",OFFSET('Hygiene Data'!$I$11,0,10*ROW('Hygiene Data'!I37)))</f>
        <v/>
      </c>
      <c r="EE43" s="286" t="str">
        <f ca="true">+IF(OFFSET('Hygiene Data'!$I$12,0,10*ROW('Hygiene Data'!I37))="","",OFFSET('Hygiene Data'!$I$12,0,10*ROW('Hygiene Data'!I37)))</f>
        <v/>
      </c>
      <c r="EF43" s="286"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42"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6"/>
      <c r="BS44" s="286" t="str">
        <f ca="true">+IF(OFFSET('Water Data'!$D$27,0,10*ROW('Water Data'!D38))="","",OFFSET('Water Data'!$D$27,0,10*ROW('Water Data'!D38)))</f>
        <v/>
      </c>
      <c r="BT44" s="286" t="str">
        <f ca="true">+IF(OFFSET('Water Data'!$D$28,0,10*ROW('Water Data'!D38))="","",OFFSET('Water Data'!$D$28,0,10*ROW('Water Data'!D38)))</f>
        <v/>
      </c>
      <c r="BU44" s="286" t="str">
        <f ca="true">+IF(OFFSET('Water Data'!$D$29,0,10*ROW('Water Data'!D38))="","",OFFSET('Water Data'!$D$29,0,10*ROW('Water Data'!D38)))</f>
        <v/>
      </c>
      <c r="BV44" s="286" t="str">
        <f ca="true">+IF(OFFSET('Water Data'!$E$27,0,10*ROW('Water Data'!E38))="","",OFFSET('Water Data'!$E$27,0,10*ROW('Water Data'!E38)))</f>
        <v/>
      </c>
      <c r="BW44" s="286" t="str">
        <f ca="true">+IF(OFFSET('Water Data'!$E$28,0,10*ROW('Water Data'!E38))="","",OFFSET('Water Data'!$E$28,0,10*ROW('Water Data'!E38)))</f>
        <v/>
      </c>
      <c r="BX44" s="286" t="str">
        <f ca="true">+IF(OFFSET('Water Data'!$E$29,0,10*ROW('Water Data'!E38))="","",OFFSET('Water Data'!$E$29,0,10*ROW('Water Data'!E38)))</f>
        <v/>
      </c>
      <c r="BY44" s="286" t="str">
        <f ca="true">+IF(OFFSET('Water Data'!$F$27,0,10*ROW('Water Data'!F38))="","",OFFSET('Water Data'!$F$27,0,10*ROW('Water Data'!F38)))</f>
        <v/>
      </c>
      <c r="BZ44" s="286" t="str">
        <f ca="true">+IF(OFFSET('Water Data'!$F$28,0,10*ROW('Water Data'!F38))="","",OFFSET('Water Data'!$F$28,0,10*ROW('Water Data'!F38)))</f>
        <v/>
      </c>
      <c r="CA44" s="286" t="str">
        <f ca="true">+IF(OFFSET('Water Data'!$F$29,0,10*ROW('Water Data'!F38))="","",OFFSET('Water Data'!$F$29,0,10*ROW('Water Data'!F38)))</f>
        <v/>
      </c>
      <c r="CB44" s="286" t="str">
        <f ca="true">+IF(OFFSET('Water Data'!$G$27,0,10*ROW('Water Data'!G38))="","",OFFSET('Water Data'!$G$27,0,10*ROW('Water Data'!G38)))</f>
        <v/>
      </c>
      <c r="CC44" s="286" t="str">
        <f ca="true">+IF(OFFSET('Water Data'!$G$28,0,10*ROW('Water Data'!G38))="","",OFFSET('Water Data'!$G$28,0,10*ROW('Water Data'!G38)))</f>
        <v/>
      </c>
      <c r="CD44" s="286" t="str">
        <f ca="true">+IF(OFFSET('Water Data'!$G$29,0,10*ROW('Water Data'!G38))="","",OFFSET('Water Data'!$G$29,0,10*ROW('Water Data'!G38)))</f>
        <v/>
      </c>
      <c r="CE44" s="286" t="str">
        <f ca="true">+IF(OFFSET('Water Data'!$H$27,0,10*ROW('Water Data'!H38))="","",OFFSET('Water Data'!$H$27,0,10*ROW('Water Data'!H38)))</f>
        <v/>
      </c>
      <c r="CF44" s="286" t="str">
        <f ca="true">+IF(OFFSET('Water Data'!$H$28,0,10*ROW('Water Data'!H38))="","",OFFSET('Water Data'!$H$28,0,10*ROW('Water Data'!H38)))</f>
        <v/>
      </c>
      <c r="CG44" s="286" t="str">
        <f ca="true">+IF(OFFSET('Water Data'!$H$29,0,10*ROW('Water Data'!H38))="","",OFFSET('Water Data'!$H$29,0,10*ROW('Water Data'!H38)))</f>
        <v/>
      </c>
      <c r="CH44" s="286" t="str">
        <f ca="true">+IF(OFFSET('Water Data'!$I$27,0,10*ROW('Water Data'!I38))="","",OFFSET('Water Data'!$I$27,0,10*ROW('Water Data'!I38)))</f>
        <v/>
      </c>
      <c r="CI44" s="286" t="str">
        <f ca="true">+IF(OFFSET('Water Data'!$I$28,0,10*ROW('Water Data'!I38))="","",OFFSET('Water Data'!$I$28,0,10*ROW('Water Data'!I38)))</f>
        <v/>
      </c>
      <c r="CJ44" s="286" t="str">
        <f ca="true">+IF(OFFSET('Water Data'!$I$29,0,10*ROW('Water Data'!I38))="","",OFFSET('Water Data'!$I$29,0,10*ROW('Water Data'!I38)))</f>
        <v/>
      </c>
      <c r="CK44" s="286" t="str">
        <f ca="true">+IF(OFFSET('Sanitation Data'!$D$28,0,10*ROW('Sanitation Data'!D38))="","",OFFSET('Sanitation Data'!$D$28,0,10*ROW('Sanitation Data'!D38)))</f>
        <v/>
      </c>
      <c r="CL44" s="286" t="str">
        <f ca="true">+IF(OFFSET('Sanitation Data'!$D$29,0,10*ROW('Sanitation Data'!D38))="","",OFFSET('Sanitation Data'!$D$29,0,10*ROW('Sanitation Data'!D38)))</f>
        <v/>
      </c>
      <c r="CM44" s="286" t="str">
        <f ca="true">+IF(OFFSET('Sanitation Data'!$D$30,0,10*ROW('Sanitation Data'!D38))="","",OFFSET('Sanitation Data'!$D$30,0,10*ROW('Sanitation Data'!D38)))</f>
        <v/>
      </c>
      <c r="CN44" s="286" t="str">
        <f ca="true">+IF(OFFSET('Sanitation Data'!$D$31,0,10*ROW('Sanitation Data'!D38))="","",OFFSET('Sanitation Data'!$D$31,0,10*ROW('Sanitation Data'!D38)))</f>
        <v/>
      </c>
      <c r="CO44" s="286" t="str">
        <f ca="true">+IF(OFFSET('Sanitation Data'!$D$32,0,10*ROW('Sanitation Data'!D38))="","",OFFSET('Sanitation Data'!$D$32,0,10*ROW('Sanitation Data'!D38)))</f>
        <v/>
      </c>
      <c r="CP44" s="286" t="str">
        <f ca="true">+IF(OFFSET('Sanitation Data'!$E$28,0,10*ROW('Sanitation Data'!E38))="","",OFFSET('Sanitation Data'!$E$28,0,10*ROW('Sanitation Data'!E38)))</f>
        <v/>
      </c>
      <c r="CQ44" s="286" t="str">
        <f ca="true">+IF(OFFSET('Sanitation Data'!$E$29,0,10*ROW('Sanitation Data'!E38))="","",OFFSET('Sanitation Data'!$E$29,0,10*ROW('Sanitation Data'!E38)))</f>
        <v/>
      </c>
      <c r="CR44" s="286" t="str">
        <f ca="true">+IF(OFFSET('Sanitation Data'!$E$30,0,10*ROW('Sanitation Data'!E38))="","",OFFSET('Sanitation Data'!$E$30,0,10*ROW('Sanitation Data'!E38)))</f>
        <v/>
      </c>
      <c r="CS44" s="286" t="str">
        <f ca="true">+IF(OFFSET('Sanitation Data'!$E$31,0,10*ROW('Sanitation Data'!E38))="","",OFFSET('Sanitation Data'!$E$31,0,10*ROW('Sanitation Data'!E38)))</f>
        <v/>
      </c>
      <c r="CT44" s="286" t="str">
        <f ca="true">+IF(OFFSET('Sanitation Data'!$E$32,0,10*ROW('Sanitation Data'!E38))="","",OFFSET('Sanitation Data'!$E$32,0,10*ROW('Sanitation Data'!E38)))</f>
        <v/>
      </c>
      <c r="CU44" s="286" t="str">
        <f ca="true">+IF(OFFSET('Sanitation Data'!$F$28,0,10*ROW('Sanitation Data'!F38))="","",OFFSET('Sanitation Data'!$F$28,0,10*ROW('Sanitation Data'!F38)))</f>
        <v/>
      </c>
      <c r="CV44" s="286" t="str">
        <f ca="true">+IF(OFFSET('Sanitation Data'!$F$29,0,10*ROW('Sanitation Data'!F38))="","",OFFSET('Sanitation Data'!$F$29,0,10*ROW('Sanitation Data'!F38)))</f>
        <v/>
      </c>
      <c r="CW44" s="286" t="str">
        <f ca="true">+IF(OFFSET('Sanitation Data'!$F$30,0,10*ROW('Sanitation Data'!F38))="","",OFFSET('Sanitation Data'!$F$30,0,10*ROW('Sanitation Data'!F38)))</f>
        <v/>
      </c>
      <c r="CX44" s="286" t="str">
        <f ca="true">+IF(OFFSET('Sanitation Data'!$F$31,0,10*ROW('Sanitation Data'!F38))="","",OFFSET('Sanitation Data'!$F$31,0,10*ROW('Sanitation Data'!F38)))</f>
        <v/>
      </c>
      <c r="CY44" s="286" t="str">
        <f ca="true">+IF(OFFSET('Sanitation Data'!$F$32,0,10*ROW('Sanitation Data'!F38))="","",OFFSET('Sanitation Data'!$F$32,0,10*ROW('Sanitation Data'!F38)))</f>
        <v/>
      </c>
      <c r="CZ44" s="286" t="str">
        <f ca="true">+IF(OFFSET('Sanitation Data'!$G$28,0,10*ROW('Sanitation Data'!G38))="","",OFFSET('Sanitation Data'!$G$28,0,10*ROW('Sanitation Data'!G38)))</f>
        <v/>
      </c>
      <c r="DA44" s="286" t="str">
        <f ca="true">+IF(OFFSET('Sanitation Data'!$G$29,0,10*ROW('Sanitation Data'!G38))="","",OFFSET('Sanitation Data'!$G$29,0,10*ROW('Sanitation Data'!G38)))</f>
        <v/>
      </c>
      <c r="DB44" s="286" t="str">
        <f ca="true">+IF(OFFSET('Sanitation Data'!$G$30,0,10*ROW('Sanitation Data'!G38))="","",OFFSET('Sanitation Data'!$G$30,0,10*ROW('Sanitation Data'!G38)))</f>
        <v/>
      </c>
      <c r="DC44" s="286" t="str">
        <f ca="true">+IF(OFFSET('Sanitation Data'!$G$31,0,10*ROW('Sanitation Data'!G38))="","",OFFSET('Sanitation Data'!$G$31,0,10*ROW('Sanitation Data'!G38)))</f>
        <v/>
      </c>
      <c r="DD44" s="286" t="str">
        <f ca="true">+IF(OFFSET('Sanitation Data'!$G$32,0,10*ROW('Sanitation Data'!G38))="","",OFFSET('Sanitation Data'!$G$32,0,10*ROW('Sanitation Data'!G38)))</f>
        <v/>
      </c>
      <c r="DE44" s="286" t="str">
        <f ca="true">+IF(OFFSET('Sanitation Data'!$H$28,0,10*ROW('Sanitation Data'!H38))="","",OFFSET('Sanitation Data'!$H$28,0,10*ROW('Sanitation Data'!H38)))</f>
        <v/>
      </c>
      <c r="DF44" s="286" t="str">
        <f ca="true">+IF(OFFSET('Sanitation Data'!$H$29,0,10*ROW('Sanitation Data'!H38))="","",OFFSET('Sanitation Data'!$H$29,0,10*ROW('Sanitation Data'!H38)))</f>
        <v/>
      </c>
      <c r="DG44" s="286" t="str">
        <f ca="true">+IF(OFFSET('Sanitation Data'!$H$30,0,10*ROW('Sanitation Data'!H38))="","",OFFSET('Sanitation Data'!$H$30,0,10*ROW('Sanitation Data'!H38)))</f>
        <v/>
      </c>
      <c r="DH44" s="286" t="str">
        <f ca="true">+IF(OFFSET('Sanitation Data'!$H$31,0,10*ROW('Sanitation Data'!H38))="","",OFFSET('Sanitation Data'!$H$31,0,10*ROW('Sanitation Data'!H38)))</f>
        <v/>
      </c>
      <c r="DI44" s="286" t="str">
        <f ca="true">+IF(OFFSET('Sanitation Data'!$H$32,0,10*ROW('Sanitation Data'!H38))="","",OFFSET('Sanitation Data'!$H$32,0,10*ROW('Sanitation Data'!H38)))</f>
        <v/>
      </c>
      <c r="DJ44" s="286" t="str">
        <f ca="true">+IF(OFFSET('Sanitation Data'!$I$28,0,10*ROW('Sanitation Data'!I38))="","",OFFSET('Sanitation Data'!$I$28,0,10*ROW('Sanitation Data'!I38)))</f>
        <v/>
      </c>
      <c r="DK44" s="286" t="str">
        <f ca="true">+IF(OFFSET('Sanitation Data'!$I$29,0,10*ROW('Sanitation Data'!I38))="","",OFFSET('Sanitation Data'!$I$29,0,10*ROW('Sanitation Data'!I38)))</f>
        <v/>
      </c>
      <c r="DL44" s="286" t="str">
        <f ca="true">+IF(OFFSET('Sanitation Data'!$I$30,0,10*ROW('Sanitation Data'!I38))="","",OFFSET('Sanitation Data'!$I$30,0,10*ROW('Sanitation Data'!I38)))</f>
        <v/>
      </c>
      <c r="DM44" s="286" t="str">
        <f ca="true">+IF(OFFSET('Sanitation Data'!$I$31,0,10*ROW('Sanitation Data'!I38))="","",OFFSET('Sanitation Data'!$I$31,0,10*ROW('Sanitation Data'!I38)))</f>
        <v/>
      </c>
      <c r="DN44" s="286" t="str">
        <f ca="true">+IF(OFFSET('Sanitation Data'!$I$32,0,10*ROW('Sanitation Data'!I38))="","",OFFSET('Sanitation Data'!$I$32,0,10*ROW('Sanitation Data'!I38)))</f>
        <v/>
      </c>
      <c r="DO44" s="286" t="str">
        <f ca="true">+IF(OFFSET('Hygiene Data'!$D$11,0,10*ROW('Hygiene Data'!D38))="","",OFFSET('Hygiene Data'!$D$11,0,10*ROW('Hygiene Data'!D38)))</f>
        <v/>
      </c>
      <c r="DP44" s="286" t="str">
        <f ca="true">+IF(OFFSET('Hygiene Data'!$D$12,0,10*ROW('Hygiene Data'!D38))="","",OFFSET('Hygiene Data'!$D$12,0,10*ROW('Hygiene Data'!D38)))</f>
        <v/>
      </c>
      <c r="DQ44" s="286" t="str">
        <f ca="true">+IF(OFFSET('Hygiene Data'!$D$13,0,10*ROW('Hygiene Data'!D38))="","",OFFSET('Hygiene Data'!$D$13,0,10*ROW('Hygiene Data'!D38)))</f>
        <v/>
      </c>
      <c r="DR44" s="286" t="str">
        <f ca="true">+IF(OFFSET('Hygiene Data'!$E$11,0,10*ROW('Hygiene Data'!E38))="","",OFFSET('Hygiene Data'!$E$11,0,10*ROW('Hygiene Data'!E38)))</f>
        <v/>
      </c>
      <c r="DS44" s="286" t="str">
        <f ca="true">+IF(OFFSET('Hygiene Data'!$E$12,0,10*ROW('Hygiene Data'!E38))="","",OFFSET('Hygiene Data'!$E$12,0,10*ROW('Hygiene Data'!E38)))</f>
        <v/>
      </c>
      <c r="DT44" s="286" t="str">
        <f ca="true">+IF(OFFSET('Hygiene Data'!$E$13,0,10*ROW('Hygiene Data'!E38))="","",OFFSET('Hygiene Data'!$E$13,0,10*ROW('Hygiene Data'!E38)))</f>
        <v/>
      </c>
      <c r="DU44" s="286" t="str">
        <f ca="true">+IF(OFFSET('Hygiene Data'!$F$11,0,10*ROW('Hygiene Data'!F38))="","",OFFSET('Hygiene Data'!$F$11,0,10*ROW('Hygiene Data'!F38)))</f>
        <v/>
      </c>
      <c r="DV44" s="286" t="str">
        <f ca="true">+IF(OFFSET('Hygiene Data'!$F$12,0,10*ROW('Hygiene Data'!F38))="","",OFFSET('Hygiene Data'!$F$12,0,10*ROW('Hygiene Data'!F38)))</f>
        <v/>
      </c>
      <c r="DW44" s="286" t="str">
        <f ca="true">+IF(OFFSET('Hygiene Data'!$F$13,0,10*ROW('Hygiene Data'!F38))="","",OFFSET('Hygiene Data'!$F$13,0,10*ROW('Hygiene Data'!F38)))</f>
        <v/>
      </c>
      <c r="DX44" s="286" t="str">
        <f ca="true">+IF(OFFSET('Hygiene Data'!$G$11,0,10*ROW('Hygiene Data'!G38))="","",OFFSET('Hygiene Data'!$G$11,0,10*ROW('Hygiene Data'!G38)))</f>
        <v/>
      </c>
      <c r="DY44" s="286" t="str">
        <f ca="true">+IF(OFFSET('Hygiene Data'!$G$12,0,10*ROW('Hygiene Data'!G38))="","",OFFSET('Hygiene Data'!$G$12,0,10*ROW('Hygiene Data'!G38)))</f>
        <v/>
      </c>
      <c r="DZ44" s="286" t="str">
        <f ca="true">+IF(OFFSET('Hygiene Data'!$G$13,0,10*ROW('Hygiene Data'!G38))="","",OFFSET('Hygiene Data'!$G$13,0,10*ROW('Hygiene Data'!G38)))</f>
        <v/>
      </c>
      <c r="EA44" s="286" t="str">
        <f ca="true">+IF(OFFSET('Hygiene Data'!$H$11,0,10*ROW('Hygiene Data'!H38))="","",OFFSET('Hygiene Data'!$H$11,0,10*ROW('Hygiene Data'!H38)))</f>
        <v/>
      </c>
      <c r="EB44" s="286" t="str">
        <f ca="true">+IF(OFFSET('Hygiene Data'!$H$12,0,10*ROW('Hygiene Data'!H38))="","",OFFSET('Hygiene Data'!$H$12,0,10*ROW('Hygiene Data'!H38)))</f>
        <v/>
      </c>
      <c r="EC44" s="286" t="str">
        <f ca="true">+IF(OFFSET('Hygiene Data'!$H$13,0,10*ROW('Hygiene Data'!H38))="","",OFFSET('Hygiene Data'!$H$13,0,10*ROW('Hygiene Data'!H38)))</f>
        <v/>
      </c>
      <c r="ED44" s="286" t="str">
        <f ca="true">+IF(OFFSET('Hygiene Data'!$I$11,0,10*ROW('Hygiene Data'!I38))="","",OFFSET('Hygiene Data'!$I$11,0,10*ROW('Hygiene Data'!I38)))</f>
        <v/>
      </c>
      <c r="EE44" s="286" t="str">
        <f ca="true">+IF(OFFSET('Hygiene Data'!$I$12,0,10*ROW('Hygiene Data'!I38))="","",OFFSET('Hygiene Data'!$I$12,0,10*ROW('Hygiene Data'!I38)))</f>
        <v/>
      </c>
      <c r="EF44" s="286"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42"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6"/>
      <c r="BS45" s="286" t="str">
        <f ca="true">+IF(OFFSET('Water Data'!$D$27,0,10*ROW('Water Data'!D39))="","",OFFSET('Water Data'!$D$27,0,10*ROW('Water Data'!D39)))</f>
        <v/>
      </c>
      <c r="BT45" s="286" t="str">
        <f ca="true">+IF(OFFSET('Water Data'!$D$28,0,10*ROW('Water Data'!D39))="","",OFFSET('Water Data'!$D$28,0,10*ROW('Water Data'!D39)))</f>
        <v/>
      </c>
      <c r="BU45" s="286" t="str">
        <f ca="true">+IF(OFFSET('Water Data'!$D$29,0,10*ROW('Water Data'!D39))="","",OFFSET('Water Data'!$D$29,0,10*ROW('Water Data'!D39)))</f>
        <v/>
      </c>
      <c r="BV45" s="286" t="str">
        <f ca="true">+IF(OFFSET('Water Data'!$E$27,0,10*ROW('Water Data'!E39))="","",OFFSET('Water Data'!$E$27,0,10*ROW('Water Data'!E39)))</f>
        <v/>
      </c>
      <c r="BW45" s="286" t="str">
        <f ca="true">+IF(OFFSET('Water Data'!$E$28,0,10*ROW('Water Data'!E39))="","",OFFSET('Water Data'!$E$28,0,10*ROW('Water Data'!E39)))</f>
        <v/>
      </c>
      <c r="BX45" s="286" t="str">
        <f ca="true">+IF(OFFSET('Water Data'!$E$29,0,10*ROW('Water Data'!E39))="","",OFFSET('Water Data'!$E$29,0,10*ROW('Water Data'!E39)))</f>
        <v/>
      </c>
      <c r="BY45" s="286" t="str">
        <f ca="true">+IF(OFFSET('Water Data'!$F$27,0,10*ROW('Water Data'!F39))="","",OFFSET('Water Data'!$F$27,0,10*ROW('Water Data'!F39)))</f>
        <v/>
      </c>
      <c r="BZ45" s="286" t="str">
        <f ca="true">+IF(OFFSET('Water Data'!$F$28,0,10*ROW('Water Data'!F39))="","",OFFSET('Water Data'!$F$28,0,10*ROW('Water Data'!F39)))</f>
        <v/>
      </c>
      <c r="CA45" s="286" t="str">
        <f ca="true">+IF(OFFSET('Water Data'!$F$29,0,10*ROW('Water Data'!F39))="","",OFFSET('Water Data'!$F$29,0,10*ROW('Water Data'!F39)))</f>
        <v/>
      </c>
      <c r="CB45" s="286" t="str">
        <f ca="true">+IF(OFFSET('Water Data'!$G$27,0,10*ROW('Water Data'!G39))="","",OFFSET('Water Data'!$G$27,0,10*ROW('Water Data'!G39)))</f>
        <v/>
      </c>
      <c r="CC45" s="286" t="str">
        <f ca="true">+IF(OFFSET('Water Data'!$G$28,0,10*ROW('Water Data'!G39))="","",OFFSET('Water Data'!$G$28,0,10*ROW('Water Data'!G39)))</f>
        <v/>
      </c>
      <c r="CD45" s="286" t="str">
        <f ca="true">+IF(OFFSET('Water Data'!$G$29,0,10*ROW('Water Data'!G39))="","",OFFSET('Water Data'!$G$29,0,10*ROW('Water Data'!G39)))</f>
        <v/>
      </c>
      <c r="CE45" s="286" t="str">
        <f ca="true">+IF(OFFSET('Water Data'!$H$27,0,10*ROW('Water Data'!H39))="","",OFFSET('Water Data'!$H$27,0,10*ROW('Water Data'!H39)))</f>
        <v/>
      </c>
      <c r="CF45" s="286" t="str">
        <f ca="true">+IF(OFFSET('Water Data'!$H$28,0,10*ROW('Water Data'!H39))="","",OFFSET('Water Data'!$H$28,0,10*ROW('Water Data'!H39)))</f>
        <v/>
      </c>
      <c r="CG45" s="286" t="str">
        <f ca="true">+IF(OFFSET('Water Data'!$H$29,0,10*ROW('Water Data'!H39))="","",OFFSET('Water Data'!$H$29,0,10*ROW('Water Data'!H39)))</f>
        <v/>
      </c>
      <c r="CH45" s="286" t="str">
        <f ca="true">+IF(OFFSET('Water Data'!$I$27,0,10*ROW('Water Data'!I39))="","",OFFSET('Water Data'!$I$27,0,10*ROW('Water Data'!I39)))</f>
        <v/>
      </c>
      <c r="CI45" s="286" t="str">
        <f ca="true">+IF(OFFSET('Water Data'!$I$28,0,10*ROW('Water Data'!I39))="","",OFFSET('Water Data'!$I$28,0,10*ROW('Water Data'!I39)))</f>
        <v/>
      </c>
      <c r="CJ45" s="286" t="str">
        <f ca="true">+IF(OFFSET('Water Data'!$I$29,0,10*ROW('Water Data'!I39))="","",OFFSET('Water Data'!$I$29,0,10*ROW('Water Data'!I39)))</f>
        <v/>
      </c>
      <c r="CK45" s="286" t="str">
        <f ca="true">+IF(OFFSET('Sanitation Data'!$D$28,0,10*ROW('Sanitation Data'!D39))="","",OFFSET('Sanitation Data'!$D$28,0,10*ROW('Sanitation Data'!D39)))</f>
        <v/>
      </c>
      <c r="CL45" s="286" t="str">
        <f ca="true">+IF(OFFSET('Sanitation Data'!$D$29,0,10*ROW('Sanitation Data'!D39))="","",OFFSET('Sanitation Data'!$D$29,0,10*ROW('Sanitation Data'!D39)))</f>
        <v/>
      </c>
      <c r="CM45" s="286" t="str">
        <f ca="true">+IF(OFFSET('Sanitation Data'!$D$30,0,10*ROW('Sanitation Data'!D39))="","",OFFSET('Sanitation Data'!$D$30,0,10*ROW('Sanitation Data'!D39)))</f>
        <v/>
      </c>
      <c r="CN45" s="286" t="str">
        <f ca="true">+IF(OFFSET('Sanitation Data'!$D$31,0,10*ROW('Sanitation Data'!D39))="","",OFFSET('Sanitation Data'!$D$31,0,10*ROW('Sanitation Data'!D39)))</f>
        <v/>
      </c>
      <c r="CO45" s="286" t="str">
        <f ca="true">+IF(OFFSET('Sanitation Data'!$D$32,0,10*ROW('Sanitation Data'!D39))="","",OFFSET('Sanitation Data'!$D$32,0,10*ROW('Sanitation Data'!D39)))</f>
        <v/>
      </c>
      <c r="CP45" s="286" t="str">
        <f ca="true">+IF(OFFSET('Sanitation Data'!$E$28,0,10*ROW('Sanitation Data'!E39))="","",OFFSET('Sanitation Data'!$E$28,0,10*ROW('Sanitation Data'!E39)))</f>
        <v/>
      </c>
      <c r="CQ45" s="286" t="str">
        <f ca="true">+IF(OFFSET('Sanitation Data'!$E$29,0,10*ROW('Sanitation Data'!E39))="","",OFFSET('Sanitation Data'!$E$29,0,10*ROW('Sanitation Data'!E39)))</f>
        <v/>
      </c>
      <c r="CR45" s="286" t="str">
        <f ca="true">+IF(OFFSET('Sanitation Data'!$E$30,0,10*ROW('Sanitation Data'!E39))="","",OFFSET('Sanitation Data'!$E$30,0,10*ROW('Sanitation Data'!E39)))</f>
        <v/>
      </c>
      <c r="CS45" s="286" t="str">
        <f ca="true">+IF(OFFSET('Sanitation Data'!$E$31,0,10*ROW('Sanitation Data'!E39))="","",OFFSET('Sanitation Data'!$E$31,0,10*ROW('Sanitation Data'!E39)))</f>
        <v/>
      </c>
      <c r="CT45" s="286" t="str">
        <f ca="true">+IF(OFFSET('Sanitation Data'!$E$32,0,10*ROW('Sanitation Data'!E39))="","",OFFSET('Sanitation Data'!$E$32,0,10*ROW('Sanitation Data'!E39)))</f>
        <v/>
      </c>
      <c r="CU45" s="286" t="str">
        <f ca="true">+IF(OFFSET('Sanitation Data'!$F$28,0,10*ROW('Sanitation Data'!F39))="","",OFFSET('Sanitation Data'!$F$28,0,10*ROW('Sanitation Data'!F39)))</f>
        <v/>
      </c>
      <c r="CV45" s="286" t="str">
        <f ca="true">+IF(OFFSET('Sanitation Data'!$F$29,0,10*ROW('Sanitation Data'!F39))="","",OFFSET('Sanitation Data'!$F$29,0,10*ROW('Sanitation Data'!F39)))</f>
        <v/>
      </c>
      <c r="CW45" s="286" t="str">
        <f ca="true">+IF(OFFSET('Sanitation Data'!$F$30,0,10*ROW('Sanitation Data'!F39))="","",OFFSET('Sanitation Data'!$F$30,0,10*ROW('Sanitation Data'!F39)))</f>
        <v/>
      </c>
      <c r="CX45" s="286" t="str">
        <f ca="true">+IF(OFFSET('Sanitation Data'!$F$31,0,10*ROW('Sanitation Data'!F39))="","",OFFSET('Sanitation Data'!$F$31,0,10*ROW('Sanitation Data'!F39)))</f>
        <v/>
      </c>
      <c r="CY45" s="286" t="str">
        <f ca="true">+IF(OFFSET('Sanitation Data'!$F$32,0,10*ROW('Sanitation Data'!F39))="","",OFFSET('Sanitation Data'!$F$32,0,10*ROW('Sanitation Data'!F39)))</f>
        <v/>
      </c>
      <c r="CZ45" s="286" t="str">
        <f ca="true">+IF(OFFSET('Sanitation Data'!$G$28,0,10*ROW('Sanitation Data'!G39))="","",OFFSET('Sanitation Data'!$G$28,0,10*ROW('Sanitation Data'!G39)))</f>
        <v/>
      </c>
      <c r="DA45" s="286" t="str">
        <f ca="true">+IF(OFFSET('Sanitation Data'!$G$29,0,10*ROW('Sanitation Data'!G39))="","",OFFSET('Sanitation Data'!$G$29,0,10*ROW('Sanitation Data'!G39)))</f>
        <v/>
      </c>
      <c r="DB45" s="286" t="str">
        <f ca="true">+IF(OFFSET('Sanitation Data'!$G$30,0,10*ROW('Sanitation Data'!G39))="","",OFFSET('Sanitation Data'!$G$30,0,10*ROW('Sanitation Data'!G39)))</f>
        <v/>
      </c>
      <c r="DC45" s="286" t="str">
        <f ca="true">+IF(OFFSET('Sanitation Data'!$G$31,0,10*ROW('Sanitation Data'!G39))="","",OFFSET('Sanitation Data'!$G$31,0,10*ROW('Sanitation Data'!G39)))</f>
        <v/>
      </c>
      <c r="DD45" s="286" t="str">
        <f ca="true">+IF(OFFSET('Sanitation Data'!$G$32,0,10*ROW('Sanitation Data'!G39))="","",OFFSET('Sanitation Data'!$G$32,0,10*ROW('Sanitation Data'!G39)))</f>
        <v/>
      </c>
      <c r="DE45" s="286" t="str">
        <f ca="true">+IF(OFFSET('Sanitation Data'!$H$28,0,10*ROW('Sanitation Data'!H39))="","",OFFSET('Sanitation Data'!$H$28,0,10*ROW('Sanitation Data'!H39)))</f>
        <v/>
      </c>
      <c r="DF45" s="286" t="str">
        <f ca="true">+IF(OFFSET('Sanitation Data'!$H$29,0,10*ROW('Sanitation Data'!H39))="","",OFFSET('Sanitation Data'!$H$29,0,10*ROW('Sanitation Data'!H39)))</f>
        <v/>
      </c>
      <c r="DG45" s="286" t="str">
        <f ca="true">+IF(OFFSET('Sanitation Data'!$H$30,0,10*ROW('Sanitation Data'!H39))="","",OFFSET('Sanitation Data'!$H$30,0,10*ROW('Sanitation Data'!H39)))</f>
        <v/>
      </c>
      <c r="DH45" s="286" t="str">
        <f ca="true">+IF(OFFSET('Sanitation Data'!$H$31,0,10*ROW('Sanitation Data'!H39))="","",OFFSET('Sanitation Data'!$H$31,0,10*ROW('Sanitation Data'!H39)))</f>
        <v/>
      </c>
      <c r="DI45" s="286" t="str">
        <f ca="true">+IF(OFFSET('Sanitation Data'!$H$32,0,10*ROW('Sanitation Data'!H39))="","",OFFSET('Sanitation Data'!$H$32,0,10*ROW('Sanitation Data'!H39)))</f>
        <v/>
      </c>
      <c r="DJ45" s="286" t="str">
        <f ca="true">+IF(OFFSET('Sanitation Data'!$I$28,0,10*ROW('Sanitation Data'!I39))="","",OFFSET('Sanitation Data'!$I$28,0,10*ROW('Sanitation Data'!I39)))</f>
        <v/>
      </c>
      <c r="DK45" s="286" t="str">
        <f ca="true">+IF(OFFSET('Sanitation Data'!$I$29,0,10*ROW('Sanitation Data'!I39))="","",OFFSET('Sanitation Data'!$I$29,0,10*ROW('Sanitation Data'!I39)))</f>
        <v/>
      </c>
      <c r="DL45" s="286" t="str">
        <f ca="true">+IF(OFFSET('Sanitation Data'!$I$30,0,10*ROW('Sanitation Data'!I39))="","",OFFSET('Sanitation Data'!$I$30,0,10*ROW('Sanitation Data'!I39)))</f>
        <v/>
      </c>
      <c r="DM45" s="286" t="str">
        <f ca="true">+IF(OFFSET('Sanitation Data'!$I$31,0,10*ROW('Sanitation Data'!I39))="","",OFFSET('Sanitation Data'!$I$31,0,10*ROW('Sanitation Data'!I39)))</f>
        <v/>
      </c>
      <c r="DN45" s="286" t="str">
        <f ca="true">+IF(OFFSET('Sanitation Data'!$I$32,0,10*ROW('Sanitation Data'!I39))="","",OFFSET('Sanitation Data'!$I$32,0,10*ROW('Sanitation Data'!I39)))</f>
        <v/>
      </c>
      <c r="DO45" s="286" t="str">
        <f ca="true">+IF(OFFSET('Hygiene Data'!$D$11,0,10*ROW('Hygiene Data'!D39))="","",OFFSET('Hygiene Data'!$D$11,0,10*ROW('Hygiene Data'!D39)))</f>
        <v/>
      </c>
      <c r="DP45" s="286" t="str">
        <f ca="true">+IF(OFFSET('Hygiene Data'!$D$12,0,10*ROW('Hygiene Data'!D39))="","",OFFSET('Hygiene Data'!$D$12,0,10*ROW('Hygiene Data'!D39)))</f>
        <v/>
      </c>
      <c r="DQ45" s="286" t="str">
        <f ca="true">+IF(OFFSET('Hygiene Data'!$D$13,0,10*ROW('Hygiene Data'!D39))="","",OFFSET('Hygiene Data'!$D$13,0,10*ROW('Hygiene Data'!D39)))</f>
        <v/>
      </c>
      <c r="DR45" s="286" t="str">
        <f ca="true">+IF(OFFSET('Hygiene Data'!$E$11,0,10*ROW('Hygiene Data'!E39))="","",OFFSET('Hygiene Data'!$E$11,0,10*ROW('Hygiene Data'!E39)))</f>
        <v/>
      </c>
      <c r="DS45" s="286" t="str">
        <f ca="true">+IF(OFFSET('Hygiene Data'!$E$12,0,10*ROW('Hygiene Data'!E39))="","",OFFSET('Hygiene Data'!$E$12,0,10*ROW('Hygiene Data'!E39)))</f>
        <v/>
      </c>
      <c r="DT45" s="286" t="str">
        <f ca="true">+IF(OFFSET('Hygiene Data'!$E$13,0,10*ROW('Hygiene Data'!E39))="","",OFFSET('Hygiene Data'!$E$13,0,10*ROW('Hygiene Data'!E39)))</f>
        <v/>
      </c>
      <c r="DU45" s="286" t="str">
        <f ca="true">+IF(OFFSET('Hygiene Data'!$F$11,0,10*ROW('Hygiene Data'!F39))="","",OFFSET('Hygiene Data'!$F$11,0,10*ROW('Hygiene Data'!F39)))</f>
        <v/>
      </c>
      <c r="DV45" s="286" t="str">
        <f ca="true">+IF(OFFSET('Hygiene Data'!$F$12,0,10*ROW('Hygiene Data'!F39))="","",OFFSET('Hygiene Data'!$F$12,0,10*ROW('Hygiene Data'!F39)))</f>
        <v/>
      </c>
      <c r="DW45" s="286" t="str">
        <f ca="true">+IF(OFFSET('Hygiene Data'!$F$13,0,10*ROW('Hygiene Data'!F39))="","",OFFSET('Hygiene Data'!$F$13,0,10*ROW('Hygiene Data'!F39)))</f>
        <v/>
      </c>
      <c r="DX45" s="286" t="str">
        <f ca="true">+IF(OFFSET('Hygiene Data'!$G$11,0,10*ROW('Hygiene Data'!G39))="","",OFFSET('Hygiene Data'!$G$11,0,10*ROW('Hygiene Data'!G39)))</f>
        <v/>
      </c>
      <c r="DY45" s="286" t="str">
        <f ca="true">+IF(OFFSET('Hygiene Data'!$G$12,0,10*ROW('Hygiene Data'!G39))="","",OFFSET('Hygiene Data'!$G$12,0,10*ROW('Hygiene Data'!G39)))</f>
        <v/>
      </c>
      <c r="DZ45" s="286" t="str">
        <f ca="true">+IF(OFFSET('Hygiene Data'!$G$13,0,10*ROW('Hygiene Data'!G39))="","",OFFSET('Hygiene Data'!$G$13,0,10*ROW('Hygiene Data'!G39)))</f>
        <v/>
      </c>
      <c r="EA45" s="286" t="str">
        <f ca="true">+IF(OFFSET('Hygiene Data'!$H$11,0,10*ROW('Hygiene Data'!H39))="","",OFFSET('Hygiene Data'!$H$11,0,10*ROW('Hygiene Data'!H39)))</f>
        <v/>
      </c>
      <c r="EB45" s="286" t="str">
        <f ca="true">+IF(OFFSET('Hygiene Data'!$H$12,0,10*ROW('Hygiene Data'!H39))="","",OFFSET('Hygiene Data'!$H$12,0,10*ROW('Hygiene Data'!H39)))</f>
        <v/>
      </c>
      <c r="EC45" s="286" t="str">
        <f ca="true">+IF(OFFSET('Hygiene Data'!$H$13,0,10*ROW('Hygiene Data'!H39))="","",OFFSET('Hygiene Data'!$H$13,0,10*ROW('Hygiene Data'!H39)))</f>
        <v/>
      </c>
      <c r="ED45" s="286" t="str">
        <f ca="true">+IF(OFFSET('Hygiene Data'!$I$11,0,10*ROW('Hygiene Data'!I39))="","",OFFSET('Hygiene Data'!$I$11,0,10*ROW('Hygiene Data'!I39)))</f>
        <v/>
      </c>
      <c r="EE45" s="286" t="str">
        <f ca="true">+IF(OFFSET('Hygiene Data'!$I$12,0,10*ROW('Hygiene Data'!I39))="","",OFFSET('Hygiene Data'!$I$12,0,10*ROW('Hygiene Data'!I39)))</f>
        <v/>
      </c>
      <c r="EF45" s="286"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42"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6"/>
      <c r="BS46" s="286" t="str">
        <f ca="true">+IF(OFFSET('Water Data'!$D$27,0,10*ROW('Water Data'!D40))="","",OFFSET('Water Data'!$D$27,0,10*ROW('Water Data'!D40)))</f>
        <v/>
      </c>
      <c r="BT46" s="286" t="str">
        <f ca="true">+IF(OFFSET('Water Data'!$D$28,0,10*ROW('Water Data'!D40))="","",OFFSET('Water Data'!$D$28,0,10*ROW('Water Data'!D40)))</f>
        <v/>
      </c>
      <c r="BU46" s="286" t="str">
        <f ca="true">+IF(OFFSET('Water Data'!$D$29,0,10*ROW('Water Data'!D40))="","",OFFSET('Water Data'!$D$29,0,10*ROW('Water Data'!D40)))</f>
        <v/>
      </c>
      <c r="BV46" s="286" t="str">
        <f ca="true">+IF(OFFSET('Water Data'!$E$27,0,10*ROW('Water Data'!E40))="","",OFFSET('Water Data'!$E$27,0,10*ROW('Water Data'!E40)))</f>
        <v/>
      </c>
      <c r="BW46" s="286" t="str">
        <f ca="true">+IF(OFFSET('Water Data'!$E$28,0,10*ROW('Water Data'!E40))="","",OFFSET('Water Data'!$E$28,0,10*ROW('Water Data'!E40)))</f>
        <v/>
      </c>
      <c r="BX46" s="286" t="str">
        <f ca="true">+IF(OFFSET('Water Data'!$E$29,0,10*ROW('Water Data'!E40))="","",OFFSET('Water Data'!$E$29,0,10*ROW('Water Data'!E40)))</f>
        <v/>
      </c>
      <c r="BY46" s="286" t="str">
        <f ca="true">+IF(OFFSET('Water Data'!$F$27,0,10*ROW('Water Data'!F40))="","",OFFSET('Water Data'!$F$27,0,10*ROW('Water Data'!F40)))</f>
        <v/>
      </c>
      <c r="BZ46" s="286" t="str">
        <f ca="true">+IF(OFFSET('Water Data'!$F$28,0,10*ROW('Water Data'!F40))="","",OFFSET('Water Data'!$F$28,0,10*ROW('Water Data'!F40)))</f>
        <v/>
      </c>
      <c r="CA46" s="286" t="str">
        <f ca="true">+IF(OFFSET('Water Data'!$F$29,0,10*ROW('Water Data'!F40))="","",OFFSET('Water Data'!$F$29,0,10*ROW('Water Data'!F40)))</f>
        <v/>
      </c>
      <c r="CB46" s="286" t="str">
        <f ca="true">+IF(OFFSET('Water Data'!$G$27,0,10*ROW('Water Data'!G40))="","",OFFSET('Water Data'!$G$27,0,10*ROW('Water Data'!G40)))</f>
        <v/>
      </c>
      <c r="CC46" s="286" t="str">
        <f ca="true">+IF(OFFSET('Water Data'!$G$28,0,10*ROW('Water Data'!G40))="","",OFFSET('Water Data'!$G$28,0,10*ROW('Water Data'!G40)))</f>
        <v/>
      </c>
      <c r="CD46" s="286" t="str">
        <f ca="true">+IF(OFFSET('Water Data'!$G$29,0,10*ROW('Water Data'!G40))="","",OFFSET('Water Data'!$G$29,0,10*ROW('Water Data'!G40)))</f>
        <v/>
      </c>
      <c r="CE46" s="286" t="str">
        <f ca="true">+IF(OFFSET('Water Data'!$H$27,0,10*ROW('Water Data'!H40))="","",OFFSET('Water Data'!$H$27,0,10*ROW('Water Data'!H40)))</f>
        <v/>
      </c>
      <c r="CF46" s="286" t="str">
        <f ca="true">+IF(OFFSET('Water Data'!$H$28,0,10*ROW('Water Data'!H40))="","",OFFSET('Water Data'!$H$28,0,10*ROW('Water Data'!H40)))</f>
        <v/>
      </c>
      <c r="CG46" s="286" t="str">
        <f ca="true">+IF(OFFSET('Water Data'!$H$29,0,10*ROW('Water Data'!H40))="","",OFFSET('Water Data'!$H$29,0,10*ROW('Water Data'!H40)))</f>
        <v/>
      </c>
      <c r="CH46" s="286" t="str">
        <f ca="true">+IF(OFFSET('Water Data'!$I$27,0,10*ROW('Water Data'!I40))="","",OFFSET('Water Data'!$I$27,0,10*ROW('Water Data'!I40)))</f>
        <v/>
      </c>
      <c r="CI46" s="286" t="str">
        <f ca="true">+IF(OFFSET('Water Data'!$I$28,0,10*ROW('Water Data'!I40))="","",OFFSET('Water Data'!$I$28,0,10*ROW('Water Data'!I40)))</f>
        <v/>
      </c>
      <c r="CJ46" s="286" t="str">
        <f ca="true">+IF(OFFSET('Water Data'!$I$29,0,10*ROW('Water Data'!I40))="","",OFFSET('Water Data'!$I$29,0,10*ROW('Water Data'!I40)))</f>
        <v/>
      </c>
      <c r="CK46" s="286" t="str">
        <f ca="true">+IF(OFFSET('Sanitation Data'!$D$28,0,10*ROW('Sanitation Data'!D40))="","",OFFSET('Sanitation Data'!$D$28,0,10*ROW('Sanitation Data'!D40)))</f>
        <v/>
      </c>
      <c r="CL46" s="286" t="str">
        <f ca="true">+IF(OFFSET('Sanitation Data'!$D$29,0,10*ROW('Sanitation Data'!D40))="","",OFFSET('Sanitation Data'!$D$29,0,10*ROW('Sanitation Data'!D40)))</f>
        <v/>
      </c>
      <c r="CM46" s="286" t="str">
        <f ca="true">+IF(OFFSET('Sanitation Data'!$D$30,0,10*ROW('Sanitation Data'!D40))="","",OFFSET('Sanitation Data'!$D$30,0,10*ROW('Sanitation Data'!D40)))</f>
        <v/>
      </c>
      <c r="CN46" s="286" t="str">
        <f ca="true">+IF(OFFSET('Sanitation Data'!$D$31,0,10*ROW('Sanitation Data'!D40))="","",OFFSET('Sanitation Data'!$D$31,0,10*ROW('Sanitation Data'!D40)))</f>
        <v/>
      </c>
      <c r="CO46" s="286" t="str">
        <f ca="true">+IF(OFFSET('Sanitation Data'!$D$32,0,10*ROW('Sanitation Data'!D40))="","",OFFSET('Sanitation Data'!$D$32,0,10*ROW('Sanitation Data'!D40)))</f>
        <v/>
      </c>
      <c r="CP46" s="286" t="str">
        <f ca="true">+IF(OFFSET('Sanitation Data'!$E$28,0,10*ROW('Sanitation Data'!E40))="","",OFFSET('Sanitation Data'!$E$28,0,10*ROW('Sanitation Data'!E40)))</f>
        <v/>
      </c>
      <c r="CQ46" s="286" t="str">
        <f ca="true">+IF(OFFSET('Sanitation Data'!$E$29,0,10*ROW('Sanitation Data'!E40))="","",OFFSET('Sanitation Data'!$E$29,0,10*ROW('Sanitation Data'!E40)))</f>
        <v/>
      </c>
      <c r="CR46" s="286" t="str">
        <f ca="true">+IF(OFFSET('Sanitation Data'!$E$30,0,10*ROW('Sanitation Data'!E40))="","",OFFSET('Sanitation Data'!$E$30,0,10*ROW('Sanitation Data'!E40)))</f>
        <v/>
      </c>
      <c r="CS46" s="286" t="str">
        <f ca="true">+IF(OFFSET('Sanitation Data'!$E$31,0,10*ROW('Sanitation Data'!E40))="","",OFFSET('Sanitation Data'!$E$31,0,10*ROW('Sanitation Data'!E40)))</f>
        <v/>
      </c>
      <c r="CT46" s="286" t="str">
        <f ca="true">+IF(OFFSET('Sanitation Data'!$E$32,0,10*ROW('Sanitation Data'!E40))="","",OFFSET('Sanitation Data'!$E$32,0,10*ROW('Sanitation Data'!E40)))</f>
        <v/>
      </c>
      <c r="CU46" s="286" t="str">
        <f ca="true">+IF(OFFSET('Sanitation Data'!$F$28,0,10*ROW('Sanitation Data'!F40))="","",OFFSET('Sanitation Data'!$F$28,0,10*ROW('Sanitation Data'!F40)))</f>
        <v/>
      </c>
      <c r="CV46" s="286" t="str">
        <f ca="true">+IF(OFFSET('Sanitation Data'!$F$29,0,10*ROW('Sanitation Data'!F40))="","",OFFSET('Sanitation Data'!$F$29,0,10*ROW('Sanitation Data'!F40)))</f>
        <v/>
      </c>
      <c r="CW46" s="286" t="str">
        <f ca="true">+IF(OFFSET('Sanitation Data'!$F$30,0,10*ROW('Sanitation Data'!F40))="","",OFFSET('Sanitation Data'!$F$30,0,10*ROW('Sanitation Data'!F40)))</f>
        <v/>
      </c>
      <c r="CX46" s="286" t="str">
        <f ca="true">+IF(OFFSET('Sanitation Data'!$F$31,0,10*ROW('Sanitation Data'!F40))="","",OFFSET('Sanitation Data'!$F$31,0,10*ROW('Sanitation Data'!F40)))</f>
        <v/>
      </c>
      <c r="CY46" s="286" t="str">
        <f ca="true">+IF(OFFSET('Sanitation Data'!$F$32,0,10*ROW('Sanitation Data'!F40))="","",OFFSET('Sanitation Data'!$F$32,0,10*ROW('Sanitation Data'!F40)))</f>
        <v/>
      </c>
      <c r="CZ46" s="286" t="str">
        <f ca="true">+IF(OFFSET('Sanitation Data'!$G$28,0,10*ROW('Sanitation Data'!G40))="","",OFFSET('Sanitation Data'!$G$28,0,10*ROW('Sanitation Data'!G40)))</f>
        <v/>
      </c>
      <c r="DA46" s="286" t="str">
        <f ca="true">+IF(OFFSET('Sanitation Data'!$G$29,0,10*ROW('Sanitation Data'!G40))="","",OFFSET('Sanitation Data'!$G$29,0,10*ROW('Sanitation Data'!G40)))</f>
        <v/>
      </c>
      <c r="DB46" s="286" t="str">
        <f ca="true">+IF(OFFSET('Sanitation Data'!$G$30,0,10*ROW('Sanitation Data'!G40))="","",OFFSET('Sanitation Data'!$G$30,0,10*ROW('Sanitation Data'!G40)))</f>
        <v/>
      </c>
      <c r="DC46" s="286" t="str">
        <f ca="true">+IF(OFFSET('Sanitation Data'!$G$31,0,10*ROW('Sanitation Data'!G40))="","",OFFSET('Sanitation Data'!$G$31,0,10*ROW('Sanitation Data'!G40)))</f>
        <v/>
      </c>
      <c r="DD46" s="286" t="str">
        <f ca="true">+IF(OFFSET('Sanitation Data'!$G$32,0,10*ROW('Sanitation Data'!G40))="","",OFFSET('Sanitation Data'!$G$32,0,10*ROW('Sanitation Data'!G40)))</f>
        <v/>
      </c>
      <c r="DE46" s="286" t="str">
        <f ca="true">+IF(OFFSET('Sanitation Data'!$H$28,0,10*ROW('Sanitation Data'!H40))="","",OFFSET('Sanitation Data'!$H$28,0,10*ROW('Sanitation Data'!H40)))</f>
        <v/>
      </c>
      <c r="DF46" s="286" t="str">
        <f ca="true">+IF(OFFSET('Sanitation Data'!$H$29,0,10*ROW('Sanitation Data'!H40))="","",OFFSET('Sanitation Data'!$H$29,0,10*ROW('Sanitation Data'!H40)))</f>
        <v/>
      </c>
      <c r="DG46" s="286" t="str">
        <f ca="true">+IF(OFFSET('Sanitation Data'!$H$30,0,10*ROW('Sanitation Data'!H40))="","",OFFSET('Sanitation Data'!$H$30,0,10*ROW('Sanitation Data'!H40)))</f>
        <v/>
      </c>
      <c r="DH46" s="286" t="str">
        <f ca="true">+IF(OFFSET('Sanitation Data'!$H$31,0,10*ROW('Sanitation Data'!H40))="","",OFFSET('Sanitation Data'!$H$31,0,10*ROW('Sanitation Data'!H40)))</f>
        <v/>
      </c>
      <c r="DI46" s="286" t="str">
        <f ca="true">+IF(OFFSET('Sanitation Data'!$H$32,0,10*ROW('Sanitation Data'!H40))="","",OFFSET('Sanitation Data'!$H$32,0,10*ROW('Sanitation Data'!H40)))</f>
        <v/>
      </c>
      <c r="DJ46" s="286" t="str">
        <f ca="true">+IF(OFFSET('Sanitation Data'!$I$28,0,10*ROW('Sanitation Data'!I40))="","",OFFSET('Sanitation Data'!$I$28,0,10*ROW('Sanitation Data'!I40)))</f>
        <v/>
      </c>
      <c r="DK46" s="286" t="str">
        <f ca="true">+IF(OFFSET('Sanitation Data'!$I$29,0,10*ROW('Sanitation Data'!I40))="","",OFFSET('Sanitation Data'!$I$29,0,10*ROW('Sanitation Data'!I40)))</f>
        <v/>
      </c>
      <c r="DL46" s="286" t="str">
        <f ca="true">+IF(OFFSET('Sanitation Data'!$I$30,0,10*ROW('Sanitation Data'!I40))="","",OFFSET('Sanitation Data'!$I$30,0,10*ROW('Sanitation Data'!I40)))</f>
        <v/>
      </c>
      <c r="DM46" s="286" t="str">
        <f ca="true">+IF(OFFSET('Sanitation Data'!$I$31,0,10*ROW('Sanitation Data'!I40))="","",OFFSET('Sanitation Data'!$I$31,0,10*ROW('Sanitation Data'!I40)))</f>
        <v/>
      </c>
      <c r="DN46" s="286" t="str">
        <f ca="true">+IF(OFFSET('Sanitation Data'!$I$32,0,10*ROW('Sanitation Data'!I40))="","",OFFSET('Sanitation Data'!$I$32,0,10*ROW('Sanitation Data'!I40)))</f>
        <v/>
      </c>
      <c r="DO46" s="286" t="str">
        <f ca="true">+IF(OFFSET('Hygiene Data'!$D$11,0,10*ROW('Hygiene Data'!D40))="","",OFFSET('Hygiene Data'!$D$11,0,10*ROW('Hygiene Data'!D40)))</f>
        <v/>
      </c>
      <c r="DP46" s="286" t="str">
        <f ca="true">+IF(OFFSET('Hygiene Data'!$D$12,0,10*ROW('Hygiene Data'!D40))="","",OFFSET('Hygiene Data'!$D$12,0,10*ROW('Hygiene Data'!D40)))</f>
        <v/>
      </c>
      <c r="DQ46" s="286" t="str">
        <f ca="true">+IF(OFFSET('Hygiene Data'!$D$13,0,10*ROW('Hygiene Data'!D40))="","",OFFSET('Hygiene Data'!$D$13,0,10*ROW('Hygiene Data'!D40)))</f>
        <v/>
      </c>
      <c r="DR46" s="286" t="str">
        <f ca="true">+IF(OFFSET('Hygiene Data'!$E$11,0,10*ROW('Hygiene Data'!E40))="","",OFFSET('Hygiene Data'!$E$11,0,10*ROW('Hygiene Data'!E40)))</f>
        <v/>
      </c>
      <c r="DS46" s="286" t="str">
        <f ca="true">+IF(OFFSET('Hygiene Data'!$E$12,0,10*ROW('Hygiene Data'!E40))="","",OFFSET('Hygiene Data'!$E$12,0,10*ROW('Hygiene Data'!E40)))</f>
        <v/>
      </c>
      <c r="DT46" s="286" t="str">
        <f ca="true">+IF(OFFSET('Hygiene Data'!$E$13,0,10*ROW('Hygiene Data'!E40))="","",OFFSET('Hygiene Data'!$E$13,0,10*ROW('Hygiene Data'!E40)))</f>
        <v/>
      </c>
      <c r="DU46" s="286" t="str">
        <f ca="true">+IF(OFFSET('Hygiene Data'!$F$11,0,10*ROW('Hygiene Data'!F40))="","",OFFSET('Hygiene Data'!$F$11,0,10*ROW('Hygiene Data'!F40)))</f>
        <v/>
      </c>
      <c r="DV46" s="286" t="str">
        <f ca="true">+IF(OFFSET('Hygiene Data'!$F$12,0,10*ROW('Hygiene Data'!F40))="","",OFFSET('Hygiene Data'!$F$12,0,10*ROW('Hygiene Data'!F40)))</f>
        <v/>
      </c>
      <c r="DW46" s="286" t="str">
        <f ca="true">+IF(OFFSET('Hygiene Data'!$F$13,0,10*ROW('Hygiene Data'!F40))="","",OFFSET('Hygiene Data'!$F$13,0,10*ROW('Hygiene Data'!F40)))</f>
        <v/>
      </c>
      <c r="DX46" s="286" t="str">
        <f ca="true">+IF(OFFSET('Hygiene Data'!$G$11,0,10*ROW('Hygiene Data'!G40))="","",OFFSET('Hygiene Data'!$G$11,0,10*ROW('Hygiene Data'!G40)))</f>
        <v/>
      </c>
      <c r="DY46" s="286" t="str">
        <f ca="true">+IF(OFFSET('Hygiene Data'!$G$12,0,10*ROW('Hygiene Data'!G40))="","",OFFSET('Hygiene Data'!$G$12,0,10*ROW('Hygiene Data'!G40)))</f>
        <v/>
      </c>
      <c r="DZ46" s="286" t="str">
        <f ca="true">+IF(OFFSET('Hygiene Data'!$G$13,0,10*ROW('Hygiene Data'!G40))="","",OFFSET('Hygiene Data'!$G$13,0,10*ROW('Hygiene Data'!G40)))</f>
        <v/>
      </c>
      <c r="EA46" s="286" t="str">
        <f ca="true">+IF(OFFSET('Hygiene Data'!$H$11,0,10*ROW('Hygiene Data'!H40))="","",OFFSET('Hygiene Data'!$H$11,0,10*ROW('Hygiene Data'!H40)))</f>
        <v/>
      </c>
      <c r="EB46" s="286" t="str">
        <f ca="true">+IF(OFFSET('Hygiene Data'!$H$12,0,10*ROW('Hygiene Data'!H40))="","",OFFSET('Hygiene Data'!$H$12,0,10*ROW('Hygiene Data'!H40)))</f>
        <v/>
      </c>
      <c r="EC46" s="286" t="str">
        <f ca="true">+IF(OFFSET('Hygiene Data'!$H$13,0,10*ROW('Hygiene Data'!H40))="","",OFFSET('Hygiene Data'!$H$13,0,10*ROW('Hygiene Data'!H40)))</f>
        <v/>
      </c>
      <c r="ED46" s="286" t="str">
        <f ca="true">+IF(OFFSET('Hygiene Data'!$I$11,0,10*ROW('Hygiene Data'!I40))="","",OFFSET('Hygiene Data'!$I$11,0,10*ROW('Hygiene Data'!I40)))</f>
        <v/>
      </c>
      <c r="EE46" s="286" t="str">
        <f ca="true">+IF(OFFSET('Hygiene Data'!$I$12,0,10*ROW('Hygiene Data'!I40))="","",OFFSET('Hygiene Data'!$I$12,0,10*ROW('Hygiene Data'!I40)))</f>
        <v/>
      </c>
      <c r="EF46" s="286"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42"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6"/>
      <c r="BS47" s="286" t="str">
        <f ca="true">+IF(OFFSET('Water Data'!$D$27,0,10*ROW('Water Data'!D41))="","",OFFSET('Water Data'!$D$27,0,10*ROW('Water Data'!D41)))</f>
        <v/>
      </c>
      <c r="BT47" s="286" t="str">
        <f ca="true">+IF(OFFSET('Water Data'!$D$28,0,10*ROW('Water Data'!D41))="","",OFFSET('Water Data'!$D$28,0,10*ROW('Water Data'!D41)))</f>
        <v/>
      </c>
      <c r="BU47" s="286" t="str">
        <f ca="true">+IF(OFFSET('Water Data'!$D$29,0,10*ROW('Water Data'!D41))="","",OFFSET('Water Data'!$D$29,0,10*ROW('Water Data'!D41)))</f>
        <v/>
      </c>
      <c r="BV47" s="286" t="str">
        <f ca="true">+IF(OFFSET('Water Data'!$E$27,0,10*ROW('Water Data'!E41))="","",OFFSET('Water Data'!$E$27,0,10*ROW('Water Data'!E41)))</f>
        <v/>
      </c>
      <c r="BW47" s="286" t="str">
        <f ca="true">+IF(OFFSET('Water Data'!$E$28,0,10*ROW('Water Data'!E41))="","",OFFSET('Water Data'!$E$28,0,10*ROW('Water Data'!E41)))</f>
        <v/>
      </c>
      <c r="BX47" s="286" t="str">
        <f ca="true">+IF(OFFSET('Water Data'!$E$29,0,10*ROW('Water Data'!E41))="","",OFFSET('Water Data'!$E$29,0,10*ROW('Water Data'!E41)))</f>
        <v/>
      </c>
      <c r="BY47" s="286" t="str">
        <f ca="true">+IF(OFFSET('Water Data'!$F$27,0,10*ROW('Water Data'!F41))="","",OFFSET('Water Data'!$F$27,0,10*ROW('Water Data'!F41)))</f>
        <v/>
      </c>
      <c r="BZ47" s="286" t="str">
        <f ca="true">+IF(OFFSET('Water Data'!$F$28,0,10*ROW('Water Data'!F41))="","",OFFSET('Water Data'!$F$28,0,10*ROW('Water Data'!F41)))</f>
        <v/>
      </c>
      <c r="CA47" s="286" t="str">
        <f ca="true">+IF(OFFSET('Water Data'!$F$29,0,10*ROW('Water Data'!F41))="","",OFFSET('Water Data'!$F$29,0,10*ROW('Water Data'!F41)))</f>
        <v/>
      </c>
      <c r="CB47" s="286" t="str">
        <f ca="true">+IF(OFFSET('Water Data'!$G$27,0,10*ROW('Water Data'!G41))="","",OFFSET('Water Data'!$G$27,0,10*ROW('Water Data'!G41)))</f>
        <v/>
      </c>
      <c r="CC47" s="286" t="str">
        <f ca="true">+IF(OFFSET('Water Data'!$G$28,0,10*ROW('Water Data'!G41))="","",OFFSET('Water Data'!$G$28,0,10*ROW('Water Data'!G41)))</f>
        <v/>
      </c>
      <c r="CD47" s="286" t="str">
        <f ca="true">+IF(OFFSET('Water Data'!$G$29,0,10*ROW('Water Data'!G41))="","",OFFSET('Water Data'!$G$29,0,10*ROW('Water Data'!G41)))</f>
        <v/>
      </c>
      <c r="CE47" s="286" t="str">
        <f ca="true">+IF(OFFSET('Water Data'!$H$27,0,10*ROW('Water Data'!H41))="","",OFFSET('Water Data'!$H$27,0,10*ROW('Water Data'!H41)))</f>
        <v/>
      </c>
      <c r="CF47" s="286" t="str">
        <f ca="true">+IF(OFFSET('Water Data'!$H$28,0,10*ROW('Water Data'!H41))="","",OFFSET('Water Data'!$H$28,0,10*ROW('Water Data'!H41)))</f>
        <v/>
      </c>
      <c r="CG47" s="286" t="str">
        <f ca="true">+IF(OFFSET('Water Data'!$H$29,0,10*ROW('Water Data'!H41))="","",OFFSET('Water Data'!$H$29,0,10*ROW('Water Data'!H41)))</f>
        <v/>
      </c>
      <c r="CH47" s="286" t="str">
        <f ca="true">+IF(OFFSET('Water Data'!$I$27,0,10*ROW('Water Data'!I41))="","",OFFSET('Water Data'!$I$27,0,10*ROW('Water Data'!I41)))</f>
        <v/>
      </c>
      <c r="CI47" s="286" t="str">
        <f ca="true">+IF(OFFSET('Water Data'!$I$28,0,10*ROW('Water Data'!I41))="","",OFFSET('Water Data'!$I$28,0,10*ROW('Water Data'!I41)))</f>
        <v/>
      </c>
      <c r="CJ47" s="286" t="str">
        <f ca="true">+IF(OFFSET('Water Data'!$I$29,0,10*ROW('Water Data'!I41))="","",OFFSET('Water Data'!$I$29,0,10*ROW('Water Data'!I41)))</f>
        <v/>
      </c>
      <c r="CK47" s="286" t="str">
        <f ca="true">+IF(OFFSET('Sanitation Data'!$D$28,0,10*ROW('Sanitation Data'!D41))="","",OFFSET('Sanitation Data'!$D$28,0,10*ROW('Sanitation Data'!D41)))</f>
        <v/>
      </c>
      <c r="CL47" s="286" t="str">
        <f ca="true">+IF(OFFSET('Sanitation Data'!$D$29,0,10*ROW('Sanitation Data'!D41))="","",OFFSET('Sanitation Data'!$D$29,0,10*ROW('Sanitation Data'!D41)))</f>
        <v/>
      </c>
      <c r="CM47" s="286" t="str">
        <f ca="true">+IF(OFFSET('Sanitation Data'!$D$30,0,10*ROW('Sanitation Data'!D41))="","",OFFSET('Sanitation Data'!$D$30,0,10*ROW('Sanitation Data'!D41)))</f>
        <v/>
      </c>
      <c r="CN47" s="286" t="str">
        <f ca="true">+IF(OFFSET('Sanitation Data'!$D$31,0,10*ROW('Sanitation Data'!D41))="","",OFFSET('Sanitation Data'!$D$31,0,10*ROW('Sanitation Data'!D41)))</f>
        <v/>
      </c>
      <c r="CO47" s="286" t="str">
        <f ca="true">+IF(OFFSET('Sanitation Data'!$D$32,0,10*ROW('Sanitation Data'!D41))="","",OFFSET('Sanitation Data'!$D$32,0,10*ROW('Sanitation Data'!D41)))</f>
        <v/>
      </c>
      <c r="CP47" s="286" t="str">
        <f ca="true">+IF(OFFSET('Sanitation Data'!$E$28,0,10*ROW('Sanitation Data'!E41))="","",OFFSET('Sanitation Data'!$E$28,0,10*ROW('Sanitation Data'!E41)))</f>
        <v/>
      </c>
      <c r="CQ47" s="286" t="str">
        <f ca="true">+IF(OFFSET('Sanitation Data'!$E$29,0,10*ROW('Sanitation Data'!E41))="","",OFFSET('Sanitation Data'!$E$29,0,10*ROW('Sanitation Data'!E41)))</f>
        <v/>
      </c>
      <c r="CR47" s="286" t="str">
        <f ca="true">+IF(OFFSET('Sanitation Data'!$E$30,0,10*ROW('Sanitation Data'!E41))="","",OFFSET('Sanitation Data'!$E$30,0,10*ROW('Sanitation Data'!E41)))</f>
        <v/>
      </c>
      <c r="CS47" s="286" t="str">
        <f ca="true">+IF(OFFSET('Sanitation Data'!$E$31,0,10*ROW('Sanitation Data'!E41))="","",OFFSET('Sanitation Data'!$E$31,0,10*ROW('Sanitation Data'!E41)))</f>
        <v/>
      </c>
      <c r="CT47" s="286" t="str">
        <f ca="true">+IF(OFFSET('Sanitation Data'!$E$32,0,10*ROW('Sanitation Data'!E41))="","",OFFSET('Sanitation Data'!$E$32,0,10*ROW('Sanitation Data'!E41)))</f>
        <v/>
      </c>
      <c r="CU47" s="286" t="str">
        <f ca="true">+IF(OFFSET('Sanitation Data'!$F$28,0,10*ROW('Sanitation Data'!F41))="","",OFFSET('Sanitation Data'!$F$28,0,10*ROW('Sanitation Data'!F41)))</f>
        <v/>
      </c>
      <c r="CV47" s="286" t="str">
        <f ca="true">+IF(OFFSET('Sanitation Data'!$F$29,0,10*ROW('Sanitation Data'!F41))="","",OFFSET('Sanitation Data'!$F$29,0,10*ROW('Sanitation Data'!F41)))</f>
        <v/>
      </c>
      <c r="CW47" s="286" t="str">
        <f ca="true">+IF(OFFSET('Sanitation Data'!$F$30,0,10*ROW('Sanitation Data'!F41))="","",OFFSET('Sanitation Data'!$F$30,0,10*ROW('Sanitation Data'!F41)))</f>
        <v/>
      </c>
      <c r="CX47" s="286" t="str">
        <f ca="true">+IF(OFFSET('Sanitation Data'!$F$31,0,10*ROW('Sanitation Data'!F41))="","",OFFSET('Sanitation Data'!$F$31,0,10*ROW('Sanitation Data'!F41)))</f>
        <v/>
      </c>
      <c r="CY47" s="286" t="str">
        <f ca="true">+IF(OFFSET('Sanitation Data'!$F$32,0,10*ROW('Sanitation Data'!F41))="","",OFFSET('Sanitation Data'!$F$32,0,10*ROW('Sanitation Data'!F41)))</f>
        <v/>
      </c>
      <c r="CZ47" s="286" t="str">
        <f ca="true">+IF(OFFSET('Sanitation Data'!$G$28,0,10*ROW('Sanitation Data'!G41))="","",OFFSET('Sanitation Data'!$G$28,0,10*ROW('Sanitation Data'!G41)))</f>
        <v/>
      </c>
      <c r="DA47" s="286" t="str">
        <f ca="true">+IF(OFFSET('Sanitation Data'!$G$29,0,10*ROW('Sanitation Data'!G41))="","",OFFSET('Sanitation Data'!$G$29,0,10*ROW('Sanitation Data'!G41)))</f>
        <v/>
      </c>
      <c r="DB47" s="286" t="str">
        <f ca="true">+IF(OFFSET('Sanitation Data'!$G$30,0,10*ROW('Sanitation Data'!G41))="","",OFFSET('Sanitation Data'!$G$30,0,10*ROW('Sanitation Data'!G41)))</f>
        <v/>
      </c>
      <c r="DC47" s="286" t="str">
        <f ca="true">+IF(OFFSET('Sanitation Data'!$G$31,0,10*ROW('Sanitation Data'!G41))="","",OFFSET('Sanitation Data'!$G$31,0,10*ROW('Sanitation Data'!G41)))</f>
        <v/>
      </c>
      <c r="DD47" s="286" t="str">
        <f ca="true">+IF(OFFSET('Sanitation Data'!$G$32,0,10*ROW('Sanitation Data'!G41))="","",OFFSET('Sanitation Data'!$G$32,0,10*ROW('Sanitation Data'!G41)))</f>
        <v/>
      </c>
      <c r="DE47" s="286" t="str">
        <f ca="true">+IF(OFFSET('Sanitation Data'!$H$28,0,10*ROW('Sanitation Data'!H41))="","",OFFSET('Sanitation Data'!$H$28,0,10*ROW('Sanitation Data'!H41)))</f>
        <v/>
      </c>
      <c r="DF47" s="286" t="str">
        <f ca="true">+IF(OFFSET('Sanitation Data'!$H$29,0,10*ROW('Sanitation Data'!H41))="","",OFFSET('Sanitation Data'!$H$29,0,10*ROW('Sanitation Data'!H41)))</f>
        <v/>
      </c>
      <c r="DG47" s="286" t="str">
        <f ca="true">+IF(OFFSET('Sanitation Data'!$H$30,0,10*ROW('Sanitation Data'!H41))="","",OFFSET('Sanitation Data'!$H$30,0,10*ROW('Sanitation Data'!H41)))</f>
        <v/>
      </c>
      <c r="DH47" s="286" t="str">
        <f ca="true">+IF(OFFSET('Sanitation Data'!$H$31,0,10*ROW('Sanitation Data'!H41))="","",OFFSET('Sanitation Data'!$H$31,0,10*ROW('Sanitation Data'!H41)))</f>
        <v/>
      </c>
      <c r="DI47" s="286" t="str">
        <f ca="true">+IF(OFFSET('Sanitation Data'!$H$32,0,10*ROW('Sanitation Data'!H41))="","",OFFSET('Sanitation Data'!$H$32,0,10*ROW('Sanitation Data'!H41)))</f>
        <v/>
      </c>
      <c r="DJ47" s="286" t="str">
        <f ca="true">+IF(OFFSET('Sanitation Data'!$I$28,0,10*ROW('Sanitation Data'!I41))="","",OFFSET('Sanitation Data'!$I$28,0,10*ROW('Sanitation Data'!I41)))</f>
        <v/>
      </c>
      <c r="DK47" s="286" t="str">
        <f ca="true">+IF(OFFSET('Sanitation Data'!$I$29,0,10*ROW('Sanitation Data'!I41))="","",OFFSET('Sanitation Data'!$I$29,0,10*ROW('Sanitation Data'!I41)))</f>
        <v/>
      </c>
      <c r="DL47" s="286" t="str">
        <f ca="true">+IF(OFFSET('Sanitation Data'!$I$30,0,10*ROW('Sanitation Data'!I41))="","",OFFSET('Sanitation Data'!$I$30,0,10*ROW('Sanitation Data'!I41)))</f>
        <v/>
      </c>
      <c r="DM47" s="286" t="str">
        <f ca="true">+IF(OFFSET('Sanitation Data'!$I$31,0,10*ROW('Sanitation Data'!I41))="","",OFFSET('Sanitation Data'!$I$31,0,10*ROW('Sanitation Data'!I41)))</f>
        <v/>
      </c>
      <c r="DN47" s="286" t="str">
        <f ca="true">+IF(OFFSET('Sanitation Data'!$I$32,0,10*ROW('Sanitation Data'!I41))="","",OFFSET('Sanitation Data'!$I$32,0,10*ROW('Sanitation Data'!I41)))</f>
        <v/>
      </c>
      <c r="DO47" s="286" t="str">
        <f ca="true">+IF(OFFSET('Hygiene Data'!$D$11,0,10*ROW('Hygiene Data'!D41))="","",OFFSET('Hygiene Data'!$D$11,0,10*ROW('Hygiene Data'!D41)))</f>
        <v/>
      </c>
      <c r="DP47" s="286" t="str">
        <f ca="true">+IF(OFFSET('Hygiene Data'!$D$12,0,10*ROW('Hygiene Data'!D41))="","",OFFSET('Hygiene Data'!$D$12,0,10*ROW('Hygiene Data'!D41)))</f>
        <v/>
      </c>
      <c r="DQ47" s="286" t="str">
        <f ca="true">+IF(OFFSET('Hygiene Data'!$D$13,0,10*ROW('Hygiene Data'!D41))="","",OFFSET('Hygiene Data'!$D$13,0,10*ROW('Hygiene Data'!D41)))</f>
        <v/>
      </c>
      <c r="DR47" s="286" t="str">
        <f ca="true">+IF(OFFSET('Hygiene Data'!$E$11,0,10*ROW('Hygiene Data'!E41))="","",OFFSET('Hygiene Data'!$E$11,0,10*ROW('Hygiene Data'!E41)))</f>
        <v/>
      </c>
      <c r="DS47" s="286" t="str">
        <f ca="true">+IF(OFFSET('Hygiene Data'!$E$12,0,10*ROW('Hygiene Data'!E41))="","",OFFSET('Hygiene Data'!$E$12,0,10*ROW('Hygiene Data'!E41)))</f>
        <v/>
      </c>
      <c r="DT47" s="286" t="str">
        <f ca="true">+IF(OFFSET('Hygiene Data'!$E$13,0,10*ROW('Hygiene Data'!E41))="","",OFFSET('Hygiene Data'!$E$13,0,10*ROW('Hygiene Data'!E41)))</f>
        <v/>
      </c>
      <c r="DU47" s="286" t="str">
        <f ca="true">+IF(OFFSET('Hygiene Data'!$F$11,0,10*ROW('Hygiene Data'!F41))="","",OFFSET('Hygiene Data'!$F$11,0,10*ROW('Hygiene Data'!F41)))</f>
        <v/>
      </c>
      <c r="DV47" s="286" t="str">
        <f ca="true">+IF(OFFSET('Hygiene Data'!$F$12,0,10*ROW('Hygiene Data'!F41))="","",OFFSET('Hygiene Data'!$F$12,0,10*ROW('Hygiene Data'!F41)))</f>
        <v/>
      </c>
      <c r="DW47" s="286" t="str">
        <f ca="true">+IF(OFFSET('Hygiene Data'!$F$13,0,10*ROW('Hygiene Data'!F41))="","",OFFSET('Hygiene Data'!$F$13,0,10*ROW('Hygiene Data'!F41)))</f>
        <v/>
      </c>
      <c r="DX47" s="286" t="str">
        <f ca="true">+IF(OFFSET('Hygiene Data'!$G$11,0,10*ROW('Hygiene Data'!G41))="","",OFFSET('Hygiene Data'!$G$11,0,10*ROW('Hygiene Data'!G41)))</f>
        <v/>
      </c>
      <c r="DY47" s="286" t="str">
        <f ca="true">+IF(OFFSET('Hygiene Data'!$G$12,0,10*ROW('Hygiene Data'!G41))="","",OFFSET('Hygiene Data'!$G$12,0,10*ROW('Hygiene Data'!G41)))</f>
        <v/>
      </c>
      <c r="DZ47" s="286" t="str">
        <f ca="true">+IF(OFFSET('Hygiene Data'!$G$13,0,10*ROW('Hygiene Data'!G41))="","",OFFSET('Hygiene Data'!$G$13,0,10*ROW('Hygiene Data'!G41)))</f>
        <v/>
      </c>
      <c r="EA47" s="286" t="str">
        <f ca="true">+IF(OFFSET('Hygiene Data'!$H$11,0,10*ROW('Hygiene Data'!H41))="","",OFFSET('Hygiene Data'!$H$11,0,10*ROW('Hygiene Data'!H41)))</f>
        <v/>
      </c>
      <c r="EB47" s="286" t="str">
        <f ca="true">+IF(OFFSET('Hygiene Data'!$H$12,0,10*ROW('Hygiene Data'!H41))="","",OFFSET('Hygiene Data'!$H$12,0,10*ROW('Hygiene Data'!H41)))</f>
        <v/>
      </c>
      <c r="EC47" s="286" t="str">
        <f ca="true">+IF(OFFSET('Hygiene Data'!$H$13,0,10*ROW('Hygiene Data'!H41))="","",OFFSET('Hygiene Data'!$H$13,0,10*ROW('Hygiene Data'!H41)))</f>
        <v/>
      </c>
      <c r="ED47" s="286" t="str">
        <f ca="true">+IF(OFFSET('Hygiene Data'!$I$11,0,10*ROW('Hygiene Data'!I41))="","",OFFSET('Hygiene Data'!$I$11,0,10*ROW('Hygiene Data'!I41)))</f>
        <v/>
      </c>
      <c r="EE47" s="286" t="str">
        <f ca="true">+IF(OFFSET('Hygiene Data'!$I$12,0,10*ROW('Hygiene Data'!I41))="","",OFFSET('Hygiene Data'!$I$12,0,10*ROW('Hygiene Data'!I41)))</f>
        <v/>
      </c>
      <c r="EF47" s="286"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42"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6"/>
      <c r="BS48" s="286" t="str">
        <f ca="true">+IF(OFFSET('Water Data'!$D$27,0,10*ROW('Water Data'!D42))="","",OFFSET('Water Data'!$D$27,0,10*ROW('Water Data'!D42)))</f>
        <v/>
      </c>
      <c r="BT48" s="286" t="str">
        <f ca="true">+IF(OFFSET('Water Data'!$D$28,0,10*ROW('Water Data'!D42))="","",OFFSET('Water Data'!$D$28,0,10*ROW('Water Data'!D42)))</f>
        <v/>
      </c>
      <c r="BU48" s="286" t="str">
        <f ca="true">+IF(OFFSET('Water Data'!$D$29,0,10*ROW('Water Data'!D42))="","",OFFSET('Water Data'!$D$29,0,10*ROW('Water Data'!D42)))</f>
        <v/>
      </c>
      <c r="BV48" s="286" t="str">
        <f ca="true">+IF(OFFSET('Water Data'!$E$27,0,10*ROW('Water Data'!E42))="","",OFFSET('Water Data'!$E$27,0,10*ROW('Water Data'!E42)))</f>
        <v/>
      </c>
      <c r="BW48" s="286" t="str">
        <f ca="true">+IF(OFFSET('Water Data'!$E$28,0,10*ROW('Water Data'!E42))="","",OFFSET('Water Data'!$E$28,0,10*ROW('Water Data'!E42)))</f>
        <v/>
      </c>
      <c r="BX48" s="286" t="str">
        <f ca="true">+IF(OFFSET('Water Data'!$E$29,0,10*ROW('Water Data'!E42))="","",OFFSET('Water Data'!$E$29,0,10*ROW('Water Data'!E42)))</f>
        <v/>
      </c>
      <c r="BY48" s="286" t="str">
        <f ca="true">+IF(OFFSET('Water Data'!$F$27,0,10*ROW('Water Data'!F42))="","",OFFSET('Water Data'!$F$27,0,10*ROW('Water Data'!F42)))</f>
        <v/>
      </c>
      <c r="BZ48" s="286" t="str">
        <f ca="true">+IF(OFFSET('Water Data'!$F$28,0,10*ROW('Water Data'!F42))="","",OFFSET('Water Data'!$F$28,0,10*ROW('Water Data'!F42)))</f>
        <v/>
      </c>
      <c r="CA48" s="286" t="str">
        <f ca="true">+IF(OFFSET('Water Data'!$F$29,0,10*ROW('Water Data'!F42))="","",OFFSET('Water Data'!$F$29,0,10*ROW('Water Data'!F42)))</f>
        <v/>
      </c>
      <c r="CB48" s="286" t="str">
        <f ca="true">+IF(OFFSET('Water Data'!$G$27,0,10*ROW('Water Data'!G42))="","",OFFSET('Water Data'!$G$27,0,10*ROW('Water Data'!G42)))</f>
        <v/>
      </c>
      <c r="CC48" s="286" t="str">
        <f ca="true">+IF(OFFSET('Water Data'!$G$28,0,10*ROW('Water Data'!G42))="","",OFFSET('Water Data'!$G$28,0,10*ROW('Water Data'!G42)))</f>
        <v/>
      </c>
      <c r="CD48" s="286" t="str">
        <f ca="true">+IF(OFFSET('Water Data'!$G$29,0,10*ROW('Water Data'!G42))="","",OFFSET('Water Data'!$G$29,0,10*ROW('Water Data'!G42)))</f>
        <v/>
      </c>
      <c r="CE48" s="286" t="str">
        <f ca="true">+IF(OFFSET('Water Data'!$H$27,0,10*ROW('Water Data'!H42))="","",OFFSET('Water Data'!$H$27,0,10*ROW('Water Data'!H42)))</f>
        <v/>
      </c>
      <c r="CF48" s="286" t="str">
        <f ca="true">+IF(OFFSET('Water Data'!$H$28,0,10*ROW('Water Data'!H42))="","",OFFSET('Water Data'!$H$28,0,10*ROW('Water Data'!H42)))</f>
        <v/>
      </c>
      <c r="CG48" s="286" t="str">
        <f ca="true">+IF(OFFSET('Water Data'!$H$29,0,10*ROW('Water Data'!H42))="","",OFFSET('Water Data'!$H$29,0,10*ROW('Water Data'!H42)))</f>
        <v/>
      </c>
      <c r="CH48" s="286" t="str">
        <f ca="true">+IF(OFFSET('Water Data'!$I$27,0,10*ROW('Water Data'!I42))="","",OFFSET('Water Data'!$I$27,0,10*ROW('Water Data'!I42)))</f>
        <v/>
      </c>
      <c r="CI48" s="286" t="str">
        <f ca="true">+IF(OFFSET('Water Data'!$I$28,0,10*ROW('Water Data'!I42))="","",OFFSET('Water Data'!$I$28,0,10*ROW('Water Data'!I42)))</f>
        <v/>
      </c>
      <c r="CJ48" s="286" t="str">
        <f ca="true">+IF(OFFSET('Water Data'!$I$29,0,10*ROW('Water Data'!I42))="","",OFFSET('Water Data'!$I$29,0,10*ROW('Water Data'!I42)))</f>
        <v/>
      </c>
      <c r="CK48" s="286" t="str">
        <f ca="true">+IF(OFFSET('Sanitation Data'!$D$28,0,10*ROW('Sanitation Data'!D42))="","",OFFSET('Sanitation Data'!$D$28,0,10*ROW('Sanitation Data'!D42)))</f>
        <v/>
      </c>
      <c r="CL48" s="286" t="str">
        <f ca="true">+IF(OFFSET('Sanitation Data'!$D$29,0,10*ROW('Sanitation Data'!D42))="","",OFFSET('Sanitation Data'!$D$29,0,10*ROW('Sanitation Data'!D42)))</f>
        <v/>
      </c>
      <c r="CM48" s="286" t="str">
        <f ca="true">+IF(OFFSET('Sanitation Data'!$D$30,0,10*ROW('Sanitation Data'!D42))="","",OFFSET('Sanitation Data'!$D$30,0,10*ROW('Sanitation Data'!D42)))</f>
        <v/>
      </c>
      <c r="CN48" s="286" t="str">
        <f ca="true">+IF(OFFSET('Sanitation Data'!$D$31,0,10*ROW('Sanitation Data'!D42))="","",OFFSET('Sanitation Data'!$D$31,0,10*ROW('Sanitation Data'!D42)))</f>
        <v/>
      </c>
      <c r="CO48" s="286" t="str">
        <f ca="true">+IF(OFFSET('Sanitation Data'!$D$32,0,10*ROW('Sanitation Data'!D42))="","",OFFSET('Sanitation Data'!$D$32,0,10*ROW('Sanitation Data'!D42)))</f>
        <v/>
      </c>
      <c r="CP48" s="286" t="str">
        <f ca="true">+IF(OFFSET('Sanitation Data'!$E$28,0,10*ROW('Sanitation Data'!E42))="","",OFFSET('Sanitation Data'!$E$28,0,10*ROW('Sanitation Data'!E42)))</f>
        <v/>
      </c>
      <c r="CQ48" s="286" t="str">
        <f ca="true">+IF(OFFSET('Sanitation Data'!$E$29,0,10*ROW('Sanitation Data'!E42))="","",OFFSET('Sanitation Data'!$E$29,0,10*ROW('Sanitation Data'!E42)))</f>
        <v/>
      </c>
      <c r="CR48" s="286" t="str">
        <f ca="true">+IF(OFFSET('Sanitation Data'!$E$30,0,10*ROW('Sanitation Data'!E42))="","",OFFSET('Sanitation Data'!$E$30,0,10*ROW('Sanitation Data'!E42)))</f>
        <v/>
      </c>
      <c r="CS48" s="286" t="str">
        <f ca="true">+IF(OFFSET('Sanitation Data'!$E$31,0,10*ROW('Sanitation Data'!E42))="","",OFFSET('Sanitation Data'!$E$31,0,10*ROW('Sanitation Data'!E42)))</f>
        <v/>
      </c>
      <c r="CT48" s="286" t="str">
        <f ca="true">+IF(OFFSET('Sanitation Data'!$E$32,0,10*ROW('Sanitation Data'!E42))="","",OFFSET('Sanitation Data'!$E$32,0,10*ROW('Sanitation Data'!E42)))</f>
        <v/>
      </c>
      <c r="CU48" s="286" t="str">
        <f ca="true">+IF(OFFSET('Sanitation Data'!$F$28,0,10*ROW('Sanitation Data'!F42))="","",OFFSET('Sanitation Data'!$F$28,0,10*ROW('Sanitation Data'!F42)))</f>
        <v/>
      </c>
      <c r="CV48" s="286" t="str">
        <f ca="true">+IF(OFFSET('Sanitation Data'!$F$29,0,10*ROW('Sanitation Data'!F42))="","",OFFSET('Sanitation Data'!$F$29,0,10*ROW('Sanitation Data'!F42)))</f>
        <v/>
      </c>
      <c r="CW48" s="286" t="str">
        <f ca="true">+IF(OFFSET('Sanitation Data'!$F$30,0,10*ROW('Sanitation Data'!F42))="","",OFFSET('Sanitation Data'!$F$30,0,10*ROW('Sanitation Data'!F42)))</f>
        <v/>
      </c>
      <c r="CX48" s="286" t="str">
        <f ca="true">+IF(OFFSET('Sanitation Data'!$F$31,0,10*ROW('Sanitation Data'!F42))="","",OFFSET('Sanitation Data'!$F$31,0,10*ROW('Sanitation Data'!F42)))</f>
        <v/>
      </c>
      <c r="CY48" s="286" t="str">
        <f ca="true">+IF(OFFSET('Sanitation Data'!$F$32,0,10*ROW('Sanitation Data'!F42))="","",OFFSET('Sanitation Data'!$F$32,0,10*ROW('Sanitation Data'!F42)))</f>
        <v/>
      </c>
      <c r="CZ48" s="286" t="str">
        <f ca="true">+IF(OFFSET('Sanitation Data'!$G$28,0,10*ROW('Sanitation Data'!G42))="","",OFFSET('Sanitation Data'!$G$28,0,10*ROW('Sanitation Data'!G42)))</f>
        <v/>
      </c>
      <c r="DA48" s="286" t="str">
        <f ca="true">+IF(OFFSET('Sanitation Data'!$G$29,0,10*ROW('Sanitation Data'!G42))="","",OFFSET('Sanitation Data'!$G$29,0,10*ROW('Sanitation Data'!G42)))</f>
        <v/>
      </c>
      <c r="DB48" s="286" t="str">
        <f ca="true">+IF(OFFSET('Sanitation Data'!$G$30,0,10*ROW('Sanitation Data'!G42))="","",OFFSET('Sanitation Data'!$G$30,0,10*ROW('Sanitation Data'!G42)))</f>
        <v/>
      </c>
      <c r="DC48" s="286" t="str">
        <f ca="true">+IF(OFFSET('Sanitation Data'!$G$31,0,10*ROW('Sanitation Data'!G42))="","",OFFSET('Sanitation Data'!$G$31,0,10*ROW('Sanitation Data'!G42)))</f>
        <v/>
      </c>
      <c r="DD48" s="286" t="str">
        <f ca="true">+IF(OFFSET('Sanitation Data'!$G$32,0,10*ROW('Sanitation Data'!G42))="","",OFFSET('Sanitation Data'!$G$32,0,10*ROW('Sanitation Data'!G42)))</f>
        <v/>
      </c>
      <c r="DE48" s="286" t="str">
        <f ca="true">+IF(OFFSET('Sanitation Data'!$H$28,0,10*ROW('Sanitation Data'!H42))="","",OFFSET('Sanitation Data'!$H$28,0,10*ROW('Sanitation Data'!H42)))</f>
        <v/>
      </c>
      <c r="DF48" s="286" t="str">
        <f ca="true">+IF(OFFSET('Sanitation Data'!$H$29,0,10*ROW('Sanitation Data'!H42))="","",OFFSET('Sanitation Data'!$H$29,0,10*ROW('Sanitation Data'!H42)))</f>
        <v/>
      </c>
      <c r="DG48" s="286" t="str">
        <f ca="true">+IF(OFFSET('Sanitation Data'!$H$30,0,10*ROW('Sanitation Data'!H42))="","",OFFSET('Sanitation Data'!$H$30,0,10*ROW('Sanitation Data'!H42)))</f>
        <v/>
      </c>
      <c r="DH48" s="286" t="str">
        <f ca="true">+IF(OFFSET('Sanitation Data'!$H$31,0,10*ROW('Sanitation Data'!H42))="","",OFFSET('Sanitation Data'!$H$31,0,10*ROW('Sanitation Data'!H42)))</f>
        <v/>
      </c>
      <c r="DI48" s="286" t="str">
        <f ca="true">+IF(OFFSET('Sanitation Data'!$H$32,0,10*ROW('Sanitation Data'!H42))="","",OFFSET('Sanitation Data'!$H$32,0,10*ROW('Sanitation Data'!H42)))</f>
        <v/>
      </c>
      <c r="DJ48" s="286" t="str">
        <f ca="true">+IF(OFFSET('Sanitation Data'!$I$28,0,10*ROW('Sanitation Data'!I42))="","",OFFSET('Sanitation Data'!$I$28,0,10*ROW('Sanitation Data'!I42)))</f>
        <v/>
      </c>
      <c r="DK48" s="286" t="str">
        <f ca="true">+IF(OFFSET('Sanitation Data'!$I$29,0,10*ROW('Sanitation Data'!I42))="","",OFFSET('Sanitation Data'!$I$29,0,10*ROW('Sanitation Data'!I42)))</f>
        <v/>
      </c>
      <c r="DL48" s="286" t="str">
        <f ca="true">+IF(OFFSET('Sanitation Data'!$I$30,0,10*ROW('Sanitation Data'!I42))="","",OFFSET('Sanitation Data'!$I$30,0,10*ROW('Sanitation Data'!I42)))</f>
        <v/>
      </c>
      <c r="DM48" s="286" t="str">
        <f ca="true">+IF(OFFSET('Sanitation Data'!$I$31,0,10*ROW('Sanitation Data'!I42))="","",OFFSET('Sanitation Data'!$I$31,0,10*ROW('Sanitation Data'!I42)))</f>
        <v/>
      </c>
      <c r="DN48" s="286" t="str">
        <f ca="true">+IF(OFFSET('Sanitation Data'!$I$32,0,10*ROW('Sanitation Data'!I42))="","",OFFSET('Sanitation Data'!$I$32,0,10*ROW('Sanitation Data'!I42)))</f>
        <v/>
      </c>
      <c r="DO48" s="286" t="str">
        <f ca="true">+IF(OFFSET('Hygiene Data'!$D$11,0,10*ROW('Hygiene Data'!D42))="","",OFFSET('Hygiene Data'!$D$11,0,10*ROW('Hygiene Data'!D42)))</f>
        <v/>
      </c>
      <c r="DP48" s="286" t="str">
        <f ca="true">+IF(OFFSET('Hygiene Data'!$D$12,0,10*ROW('Hygiene Data'!D42))="","",OFFSET('Hygiene Data'!$D$12,0,10*ROW('Hygiene Data'!D42)))</f>
        <v/>
      </c>
      <c r="DQ48" s="286" t="str">
        <f ca="true">+IF(OFFSET('Hygiene Data'!$D$13,0,10*ROW('Hygiene Data'!D42))="","",OFFSET('Hygiene Data'!$D$13,0,10*ROW('Hygiene Data'!D42)))</f>
        <v/>
      </c>
      <c r="DR48" s="286" t="str">
        <f ca="true">+IF(OFFSET('Hygiene Data'!$E$11,0,10*ROW('Hygiene Data'!E42))="","",OFFSET('Hygiene Data'!$E$11,0,10*ROW('Hygiene Data'!E42)))</f>
        <v/>
      </c>
      <c r="DS48" s="286" t="str">
        <f ca="true">+IF(OFFSET('Hygiene Data'!$E$12,0,10*ROW('Hygiene Data'!E42))="","",OFFSET('Hygiene Data'!$E$12,0,10*ROW('Hygiene Data'!E42)))</f>
        <v/>
      </c>
      <c r="DT48" s="286" t="str">
        <f ca="true">+IF(OFFSET('Hygiene Data'!$E$13,0,10*ROW('Hygiene Data'!E42))="","",OFFSET('Hygiene Data'!$E$13,0,10*ROW('Hygiene Data'!E42)))</f>
        <v/>
      </c>
      <c r="DU48" s="286" t="str">
        <f ca="true">+IF(OFFSET('Hygiene Data'!$F$11,0,10*ROW('Hygiene Data'!F42))="","",OFFSET('Hygiene Data'!$F$11,0,10*ROW('Hygiene Data'!F42)))</f>
        <v/>
      </c>
      <c r="DV48" s="286" t="str">
        <f ca="true">+IF(OFFSET('Hygiene Data'!$F$12,0,10*ROW('Hygiene Data'!F42))="","",OFFSET('Hygiene Data'!$F$12,0,10*ROW('Hygiene Data'!F42)))</f>
        <v/>
      </c>
      <c r="DW48" s="286" t="str">
        <f ca="true">+IF(OFFSET('Hygiene Data'!$F$13,0,10*ROW('Hygiene Data'!F42))="","",OFFSET('Hygiene Data'!$F$13,0,10*ROW('Hygiene Data'!F42)))</f>
        <v/>
      </c>
      <c r="DX48" s="286" t="str">
        <f ca="true">+IF(OFFSET('Hygiene Data'!$G$11,0,10*ROW('Hygiene Data'!G42))="","",OFFSET('Hygiene Data'!$G$11,0,10*ROW('Hygiene Data'!G42)))</f>
        <v/>
      </c>
      <c r="DY48" s="286" t="str">
        <f ca="true">+IF(OFFSET('Hygiene Data'!$G$12,0,10*ROW('Hygiene Data'!G42))="","",OFFSET('Hygiene Data'!$G$12,0,10*ROW('Hygiene Data'!G42)))</f>
        <v/>
      </c>
      <c r="DZ48" s="286" t="str">
        <f ca="true">+IF(OFFSET('Hygiene Data'!$G$13,0,10*ROW('Hygiene Data'!G42))="","",OFFSET('Hygiene Data'!$G$13,0,10*ROW('Hygiene Data'!G42)))</f>
        <v/>
      </c>
      <c r="EA48" s="286" t="str">
        <f ca="true">+IF(OFFSET('Hygiene Data'!$H$11,0,10*ROW('Hygiene Data'!H42))="","",OFFSET('Hygiene Data'!$H$11,0,10*ROW('Hygiene Data'!H42)))</f>
        <v/>
      </c>
      <c r="EB48" s="286" t="str">
        <f ca="true">+IF(OFFSET('Hygiene Data'!$H$12,0,10*ROW('Hygiene Data'!H42))="","",OFFSET('Hygiene Data'!$H$12,0,10*ROW('Hygiene Data'!H42)))</f>
        <v/>
      </c>
      <c r="EC48" s="286" t="str">
        <f ca="true">+IF(OFFSET('Hygiene Data'!$H$13,0,10*ROW('Hygiene Data'!H42))="","",OFFSET('Hygiene Data'!$H$13,0,10*ROW('Hygiene Data'!H42)))</f>
        <v/>
      </c>
      <c r="ED48" s="286" t="str">
        <f ca="true">+IF(OFFSET('Hygiene Data'!$I$11,0,10*ROW('Hygiene Data'!I42))="","",OFFSET('Hygiene Data'!$I$11,0,10*ROW('Hygiene Data'!I42)))</f>
        <v/>
      </c>
      <c r="EE48" s="286" t="str">
        <f ca="true">+IF(OFFSET('Hygiene Data'!$I$12,0,10*ROW('Hygiene Data'!I42))="","",OFFSET('Hygiene Data'!$I$12,0,10*ROW('Hygiene Data'!I42)))</f>
        <v/>
      </c>
      <c r="EF48" s="286"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42"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6"/>
      <c r="BS49" s="286" t="str">
        <f ca="true">+IF(OFFSET('Water Data'!$D$27,0,10*ROW('Water Data'!D43))="","",OFFSET('Water Data'!$D$27,0,10*ROW('Water Data'!D43)))</f>
        <v/>
      </c>
      <c r="BT49" s="286" t="str">
        <f ca="true">+IF(OFFSET('Water Data'!$D$28,0,10*ROW('Water Data'!D43))="","",OFFSET('Water Data'!$D$28,0,10*ROW('Water Data'!D43)))</f>
        <v/>
      </c>
      <c r="BU49" s="286" t="str">
        <f ca="true">+IF(OFFSET('Water Data'!$D$29,0,10*ROW('Water Data'!D43))="","",OFFSET('Water Data'!$D$29,0,10*ROW('Water Data'!D43)))</f>
        <v/>
      </c>
      <c r="BV49" s="286" t="str">
        <f ca="true">+IF(OFFSET('Water Data'!$E$27,0,10*ROW('Water Data'!E43))="","",OFFSET('Water Data'!$E$27,0,10*ROW('Water Data'!E43)))</f>
        <v/>
      </c>
      <c r="BW49" s="286" t="str">
        <f ca="true">+IF(OFFSET('Water Data'!$E$28,0,10*ROW('Water Data'!E43))="","",OFFSET('Water Data'!$E$28,0,10*ROW('Water Data'!E43)))</f>
        <v/>
      </c>
      <c r="BX49" s="286" t="str">
        <f ca="true">+IF(OFFSET('Water Data'!$E$29,0,10*ROW('Water Data'!E43))="","",OFFSET('Water Data'!$E$29,0,10*ROW('Water Data'!E43)))</f>
        <v/>
      </c>
      <c r="BY49" s="286" t="str">
        <f ca="true">+IF(OFFSET('Water Data'!$F$27,0,10*ROW('Water Data'!F43))="","",OFFSET('Water Data'!$F$27,0,10*ROW('Water Data'!F43)))</f>
        <v/>
      </c>
      <c r="BZ49" s="286" t="str">
        <f ca="true">+IF(OFFSET('Water Data'!$F$28,0,10*ROW('Water Data'!F43))="","",OFFSET('Water Data'!$F$28,0,10*ROW('Water Data'!F43)))</f>
        <v/>
      </c>
      <c r="CA49" s="286" t="str">
        <f ca="true">+IF(OFFSET('Water Data'!$F$29,0,10*ROW('Water Data'!F43))="","",OFFSET('Water Data'!$F$29,0,10*ROW('Water Data'!F43)))</f>
        <v/>
      </c>
      <c r="CB49" s="286" t="str">
        <f ca="true">+IF(OFFSET('Water Data'!$G$27,0,10*ROW('Water Data'!G43))="","",OFFSET('Water Data'!$G$27,0,10*ROW('Water Data'!G43)))</f>
        <v/>
      </c>
      <c r="CC49" s="286" t="str">
        <f ca="true">+IF(OFFSET('Water Data'!$G$28,0,10*ROW('Water Data'!G43))="","",OFFSET('Water Data'!$G$28,0,10*ROW('Water Data'!G43)))</f>
        <v/>
      </c>
      <c r="CD49" s="286" t="str">
        <f ca="true">+IF(OFFSET('Water Data'!$G$29,0,10*ROW('Water Data'!G43))="","",OFFSET('Water Data'!$G$29,0,10*ROW('Water Data'!G43)))</f>
        <v/>
      </c>
      <c r="CE49" s="286" t="str">
        <f ca="true">+IF(OFFSET('Water Data'!$H$27,0,10*ROW('Water Data'!H43))="","",OFFSET('Water Data'!$H$27,0,10*ROW('Water Data'!H43)))</f>
        <v/>
      </c>
      <c r="CF49" s="286" t="str">
        <f ca="true">+IF(OFFSET('Water Data'!$H$28,0,10*ROW('Water Data'!H43))="","",OFFSET('Water Data'!$H$28,0,10*ROW('Water Data'!H43)))</f>
        <v/>
      </c>
      <c r="CG49" s="286" t="str">
        <f ca="true">+IF(OFFSET('Water Data'!$H$29,0,10*ROW('Water Data'!H43))="","",OFFSET('Water Data'!$H$29,0,10*ROW('Water Data'!H43)))</f>
        <v/>
      </c>
      <c r="CH49" s="286" t="str">
        <f ca="true">+IF(OFFSET('Water Data'!$I$27,0,10*ROW('Water Data'!I43))="","",OFFSET('Water Data'!$I$27,0,10*ROW('Water Data'!I43)))</f>
        <v/>
      </c>
      <c r="CI49" s="286" t="str">
        <f ca="true">+IF(OFFSET('Water Data'!$I$28,0,10*ROW('Water Data'!I43))="","",OFFSET('Water Data'!$I$28,0,10*ROW('Water Data'!I43)))</f>
        <v/>
      </c>
      <c r="CJ49" s="286" t="str">
        <f ca="true">+IF(OFFSET('Water Data'!$I$29,0,10*ROW('Water Data'!I43))="","",OFFSET('Water Data'!$I$29,0,10*ROW('Water Data'!I43)))</f>
        <v/>
      </c>
      <c r="CK49" s="286" t="str">
        <f ca="true">+IF(OFFSET('Sanitation Data'!$D$28,0,10*ROW('Sanitation Data'!D43))="","",OFFSET('Sanitation Data'!$D$28,0,10*ROW('Sanitation Data'!D43)))</f>
        <v/>
      </c>
      <c r="CL49" s="286" t="str">
        <f ca="true">+IF(OFFSET('Sanitation Data'!$D$29,0,10*ROW('Sanitation Data'!D43))="","",OFFSET('Sanitation Data'!$D$29,0,10*ROW('Sanitation Data'!D43)))</f>
        <v/>
      </c>
      <c r="CM49" s="286" t="str">
        <f ca="true">+IF(OFFSET('Sanitation Data'!$D$30,0,10*ROW('Sanitation Data'!D43))="","",OFFSET('Sanitation Data'!$D$30,0,10*ROW('Sanitation Data'!D43)))</f>
        <v/>
      </c>
      <c r="CN49" s="286" t="str">
        <f ca="true">+IF(OFFSET('Sanitation Data'!$D$31,0,10*ROW('Sanitation Data'!D43))="","",OFFSET('Sanitation Data'!$D$31,0,10*ROW('Sanitation Data'!D43)))</f>
        <v/>
      </c>
      <c r="CO49" s="286" t="str">
        <f ca="true">+IF(OFFSET('Sanitation Data'!$D$32,0,10*ROW('Sanitation Data'!D43))="","",OFFSET('Sanitation Data'!$D$32,0,10*ROW('Sanitation Data'!D43)))</f>
        <v/>
      </c>
      <c r="CP49" s="286" t="str">
        <f ca="true">+IF(OFFSET('Sanitation Data'!$E$28,0,10*ROW('Sanitation Data'!E43))="","",OFFSET('Sanitation Data'!$E$28,0,10*ROW('Sanitation Data'!E43)))</f>
        <v/>
      </c>
      <c r="CQ49" s="286" t="str">
        <f ca="true">+IF(OFFSET('Sanitation Data'!$E$29,0,10*ROW('Sanitation Data'!E43))="","",OFFSET('Sanitation Data'!$E$29,0,10*ROW('Sanitation Data'!E43)))</f>
        <v/>
      </c>
      <c r="CR49" s="286" t="str">
        <f ca="true">+IF(OFFSET('Sanitation Data'!$E$30,0,10*ROW('Sanitation Data'!E43))="","",OFFSET('Sanitation Data'!$E$30,0,10*ROW('Sanitation Data'!E43)))</f>
        <v/>
      </c>
      <c r="CS49" s="286" t="str">
        <f ca="true">+IF(OFFSET('Sanitation Data'!$E$31,0,10*ROW('Sanitation Data'!E43))="","",OFFSET('Sanitation Data'!$E$31,0,10*ROW('Sanitation Data'!E43)))</f>
        <v/>
      </c>
      <c r="CT49" s="286" t="str">
        <f ca="true">+IF(OFFSET('Sanitation Data'!$E$32,0,10*ROW('Sanitation Data'!E43))="","",OFFSET('Sanitation Data'!$E$32,0,10*ROW('Sanitation Data'!E43)))</f>
        <v/>
      </c>
      <c r="CU49" s="286" t="str">
        <f ca="true">+IF(OFFSET('Sanitation Data'!$F$28,0,10*ROW('Sanitation Data'!F43))="","",OFFSET('Sanitation Data'!$F$28,0,10*ROW('Sanitation Data'!F43)))</f>
        <v/>
      </c>
      <c r="CV49" s="286" t="str">
        <f ca="true">+IF(OFFSET('Sanitation Data'!$F$29,0,10*ROW('Sanitation Data'!F43))="","",OFFSET('Sanitation Data'!$F$29,0,10*ROW('Sanitation Data'!F43)))</f>
        <v/>
      </c>
      <c r="CW49" s="286" t="str">
        <f ca="true">+IF(OFFSET('Sanitation Data'!$F$30,0,10*ROW('Sanitation Data'!F43))="","",OFFSET('Sanitation Data'!$F$30,0,10*ROW('Sanitation Data'!F43)))</f>
        <v/>
      </c>
      <c r="CX49" s="286" t="str">
        <f ca="true">+IF(OFFSET('Sanitation Data'!$F$31,0,10*ROW('Sanitation Data'!F43))="","",OFFSET('Sanitation Data'!$F$31,0,10*ROW('Sanitation Data'!F43)))</f>
        <v/>
      </c>
      <c r="CY49" s="286" t="str">
        <f ca="true">+IF(OFFSET('Sanitation Data'!$F$32,0,10*ROW('Sanitation Data'!F43))="","",OFFSET('Sanitation Data'!$F$32,0,10*ROW('Sanitation Data'!F43)))</f>
        <v/>
      </c>
      <c r="CZ49" s="286" t="str">
        <f ca="true">+IF(OFFSET('Sanitation Data'!$G$28,0,10*ROW('Sanitation Data'!G43))="","",OFFSET('Sanitation Data'!$G$28,0,10*ROW('Sanitation Data'!G43)))</f>
        <v/>
      </c>
      <c r="DA49" s="286" t="str">
        <f ca="true">+IF(OFFSET('Sanitation Data'!$G$29,0,10*ROW('Sanitation Data'!G43))="","",OFFSET('Sanitation Data'!$G$29,0,10*ROW('Sanitation Data'!G43)))</f>
        <v/>
      </c>
      <c r="DB49" s="286" t="str">
        <f ca="true">+IF(OFFSET('Sanitation Data'!$G$30,0,10*ROW('Sanitation Data'!G43))="","",OFFSET('Sanitation Data'!$G$30,0,10*ROW('Sanitation Data'!G43)))</f>
        <v/>
      </c>
      <c r="DC49" s="286" t="str">
        <f ca="true">+IF(OFFSET('Sanitation Data'!$G$31,0,10*ROW('Sanitation Data'!G43))="","",OFFSET('Sanitation Data'!$G$31,0,10*ROW('Sanitation Data'!G43)))</f>
        <v/>
      </c>
      <c r="DD49" s="286" t="str">
        <f ca="true">+IF(OFFSET('Sanitation Data'!$G$32,0,10*ROW('Sanitation Data'!G43))="","",OFFSET('Sanitation Data'!$G$32,0,10*ROW('Sanitation Data'!G43)))</f>
        <v/>
      </c>
      <c r="DE49" s="286" t="str">
        <f ca="true">+IF(OFFSET('Sanitation Data'!$H$28,0,10*ROW('Sanitation Data'!H43))="","",OFFSET('Sanitation Data'!$H$28,0,10*ROW('Sanitation Data'!H43)))</f>
        <v/>
      </c>
      <c r="DF49" s="286" t="str">
        <f ca="true">+IF(OFFSET('Sanitation Data'!$H$29,0,10*ROW('Sanitation Data'!H43))="","",OFFSET('Sanitation Data'!$H$29,0,10*ROW('Sanitation Data'!H43)))</f>
        <v/>
      </c>
      <c r="DG49" s="286" t="str">
        <f ca="true">+IF(OFFSET('Sanitation Data'!$H$30,0,10*ROW('Sanitation Data'!H43))="","",OFFSET('Sanitation Data'!$H$30,0,10*ROW('Sanitation Data'!H43)))</f>
        <v/>
      </c>
      <c r="DH49" s="286" t="str">
        <f ca="true">+IF(OFFSET('Sanitation Data'!$H$31,0,10*ROW('Sanitation Data'!H43))="","",OFFSET('Sanitation Data'!$H$31,0,10*ROW('Sanitation Data'!H43)))</f>
        <v/>
      </c>
      <c r="DI49" s="286" t="str">
        <f ca="true">+IF(OFFSET('Sanitation Data'!$H$32,0,10*ROW('Sanitation Data'!H43))="","",OFFSET('Sanitation Data'!$H$32,0,10*ROW('Sanitation Data'!H43)))</f>
        <v/>
      </c>
      <c r="DJ49" s="286" t="str">
        <f ca="true">+IF(OFFSET('Sanitation Data'!$I$28,0,10*ROW('Sanitation Data'!I43))="","",OFFSET('Sanitation Data'!$I$28,0,10*ROW('Sanitation Data'!I43)))</f>
        <v/>
      </c>
      <c r="DK49" s="286" t="str">
        <f ca="true">+IF(OFFSET('Sanitation Data'!$I$29,0,10*ROW('Sanitation Data'!I43))="","",OFFSET('Sanitation Data'!$I$29,0,10*ROW('Sanitation Data'!I43)))</f>
        <v/>
      </c>
      <c r="DL49" s="286" t="str">
        <f ca="true">+IF(OFFSET('Sanitation Data'!$I$30,0,10*ROW('Sanitation Data'!I43))="","",OFFSET('Sanitation Data'!$I$30,0,10*ROW('Sanitation Data'!I43)))</f>
        <v/>
      </c>
      <c r="DM49" s="286" t="str">
        <f ca="true">+IF(OFFSET('Sanitation Data'!$I$31,0,10*ROW('Sanitation Data'!I43))="","",OFFSET('Sanitation Data'!$I$31,0,10*ROW('Sanitation Data'!I43)))</f>
        <v/>
      </c>
      <c r="DN49" s="286" t="str">
        <f ca="true">+IF(OFFSET('Sanitation Data'!$I$32,0,10*ROW('Sanitation Data'!I43))="","",OFFSET('Sanitation Data'!$I$32,0,10*ROW('Sanitation Data'!I43)))</f>
        <v/>
      </c>
      <c r="DO49" s="286" t="str">
        <f ca="true">+IF(OFFSET('Hygiene Data'!$D$11,0,10*ROW('Hygiene Data'!D43))="","",OFFSET('Hygiene Data'!$D$11,0,10*ROW('Hygiene Data'!D43)))</f>
        <v/>
      </c>
      <c r="DP49" s="286" t="str">
        <f ca="true">+IF(OFFSET('Hygiene Data'!$D$12,0,10*ROW('Hygiene Data'!D43))="","",OFFSET('Hygiene Data'!$D$12,0,10*ROW('Hygiene Data'!D43)))</f>
        <v/>
      </c>
      <c r="DQ49" s="286" t="str">
        <f ca="true">+IF(OFFSET('Hygiene Data'!$D$13,0,10*ROW('Hygiene Data'!D43))="","",OFFSET('Hygiene Data'!$D$13,0,10*ROW('Hygiene Data'!D43)))</f>
        <v/>
      </c>
      <c r="DR49" s="286" t="str">
        <f ca="true">+IF(OFFSET('Hygiene Data'!$E$11,0,10*ROW('Hygiene Data'!E43))="","",OFFSET('Hygiene Data'!$E$11,0,10*ROW('Hygiene Data'!E43)))</f>
        <v/>
      </c>
      <c r="DS49" s="286" t="str">
        <f ca="true">+IF(OFFSET('Hygiene Data'!$E$12,0,10*ROW('Hygiene Data'!E43))="","",OFFSET('Hygiene Data'!$E$12,0,10*ROW('Hygiene Data'!E43)))</f>
        <v/>
      </c>
      <c r="DT49" s="286" t="str">
        <f ca="true">+IF(OFFSET('Hygiene Data'!$E$13,0,10*ROW('Hygiene Data'!E43))="","",OFFSET('Hygiene Data'!$E$13,0,10*ROW('Hygiene Data'!E43)))</f>
        <v/>
      </c>
      <c r="DU49" s="286" t="str">
        <f ca="true">+IF(OFFSET('Hygiene Data'!$F$11,0,10*ROW('Hygiene Data'!F43))="","",OFFSET('Hygiene Data'!$F$11,0,10*ROW('Hygiene Data'!F43)))</f>
        <v/>
      </c>
      <c r="DV49" s="286" t="str">
        <f ca="true">+IF(OFFSET('Hygiene Data'!$F$12,0,10*ROW('Hygiene Data'!F43))="","",OFFSET('Hygiene Data'!$F$12,0,10*ROW('Hygiene Data'!F43)))</f>
        <v/>
      </c>
      <c r="DW49" s="286" t="str">
        <f ca="true">+IF(OFFSET('Hygiene Data'!$F$13,0,10*ROW('Hygiene Data'!F43))="","",OFFSET('Hygiene Data'!$F$13,0,10*ROW('Hygiene Data'!F43)))</f>
        <v/>
      </c>
      <c r="DX49" s="286" t="str">
        <f ca="true">+IF(OFFSET('Hygiene Data'!$G$11,0,10*ROW('Hygiene Data'!G43))="","",OFFSET('Hygiene Data'!$G$11,0,10*ROW('Hygiene Data'!G43)))</f>
        <v/>
      </c>
      <c r="DY49" s="286" t="str">
        <f ca="true">+IF(OFFSET('Hygiene Data'!$G$12,0,10*ROW('Hygiene Data'!G43))="","",OFFSET('Hygiene Data'!$G$12,0,10*ROW('Hygiene Data'!G43)))</f>
        <v/>
      </c>
      <c r="DZ49" s="286" t="str">
        <f ca="true">+IF(OFFSET('Hygiene Data'!$G$13,0,10*ROW('Hygiene Data'!G43))="","",OFFSET('Hygiene Data'!$G$13,0,10*ROW('Hygiene Data'!G43)))</f>
        <v/>
      </c>
      <c r="EA49" s="286" t="str">
        <f ca="true">+IF(OFFSET('Hygiene Data'!$H$11,0,10*ROW('Hygiene Data'!H43))="","",OFFSET('Hygiene Data'!$H$11,0,10*ROW('Hygiene Data'!H43)))</f>
        <v/>
      </c>
      <c r="EB49" s="286" t="str">
        <f ca="true">+IF(OFFSET('Hygiene Data'!$H$12,0,10*ROW('Hygiene Data'!H43))="","",OFFSET('Hygiene Data'!$H$12,0,10*ROW('Hygiene Data'!H43)))</f>
        <v/>
      </c>
      <c r="EC49" s="286" t="str">
        <f ca="true">+IF(OFFSET('Hygiene Data'!$H$13,0,10*ROW('Hygiene Data'!H43))="","",OFFSET('Hygiene Data'!$H$13,0,10*ROW('Hygiene Data'!H43)))</f>
        <v/>
      </c>
      <c r="ED49" s="286" t="str">
        <f ca="true">+IF(OFFSET('Hygiene Data'!$I$11,0,10*ROW('Hygiene Data'!I43))="","",OFFSET('Hygiene Data'!$I$11,0,10*ROW('Hygiene Data'!I43)))</f>
        <v/>
      </c>
      <c r="EE49" s="286" t="str">
        <f ca="true">+IF(OFFSET('Hygiene Data'!$I$12,0,10*ROW('Hygiene Data'!I43))="","",OFFSET('Hygiene Data'!$I$12,0,10*ROW('Hygiene Data'!I43)))</f>
        <v/>
      </c>
      <c r="EF49" s="286"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42"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6"/>
      <c r="BS50" s="286" t="str">
        <f ca="true">+IF(OFFSET('Water Data'!$D$27,0,10*ROW('Water Data'!D44))="","",OFFSET('Water Data'!$D$27,0,10*ROW('Water Data'!D44)))</f>
        <v/>
      </c>
      <c r="BT50" s="286" t="str">
        <f ca="true">+IF(OFFSET('Water Data'!$D$28,0,10*ROW('Water Data'!D44))="","",OFFSET('Water Data'!$D$28,0,10*ROW('Water Data'!D44)))</f>
        <v/>
      </c>
      <c r="BU50" s="286" t="str">
        <f ca="true">+IF(OFFSET('Water Data'!$D$29,0,10*ROW('Water Data'!D44))="","",OFFSET('Water Data'!$D$29,0,10*ROW('Water Data'!D44)))</f>
        <v/>
      </c>
      <c r="BV50" s="286" t="str">
        <f ca="true">+IF(OFFSET('Water Data'!$E$27,0,10*ROW('Water Data'!E44))="","",OFFSET('Water Data'!$E$27,0,10*ROW('Water Data'!E44)))</f>
        <v/>
      </c>
      <c r="BW50" s="286" t="str">
        <f ca="true">+IF(OFFSET('Water Data'!$E$28,0,10*ROW('Water Data'!E44))="","",OFFSET('Water Data'!$E$28,0,10*ROW('Water Data'!E44)))</f>
        <v/>
      </c>
      <c r="BX50" s="286" t="str">
        <f ca="true">+IF(OFFSET('Water Data'!$E$29,0,10*ROW('Water Data'!E44))="","",OFFSET('Water Data'!$E$29,0,10*ROW('Water Data'!E44)))</f>
        <v/>
      </c>
      <c r="BY50" s="286" t="str">
        <f ca="true">+IF(OFFSET('Water Data'!$F$27,0,10*ROW('Water Data'!F44))="","",OFFSET('Water Data'!$F$27,0,10*ROW('Water Data'!F44)))</f>
        <v/>
      </c>
      <c r="BZ50" s="286" t="str">
        <f ca="true">+IF(OFFSET('Water Data'!$F$28,0,10*ROW('Water Data'!F44))="","",OFFSET('Water Data'!$F$28,0,10*ROW('Water Data'!F44)))</f>
        <v/>
      </c>
      <c r="CA50" s="286" t="str">
        <f ca="true">+IF(OFFSET('Water Data'!$F$29,0,10*ROW('Water Data'!F44))="","",OFFSET('Water Data'!$F$29,0,10*ROW('Water Data'!F44)))</f>
        <v/>
      </c>
      <c r="CB50" s="286" t="str">
        <f ca="true">+IF(OFFSET('Water Data'!$G$27,0,10*ROW('Water Data'!G44))="","",OFFSET('Water Data'!$G$27,0,10*ROW('Water Data'!G44)))</f>
        <v/>
      </c>
      <c r="CC50" s="286" t="str">
        <f ca="true">+IF(OFFSET('Water Data'!$G$28,0,10*ROW('Water Data'!G44))="","",OFFSET('Water Data'!$G$28,0,10*ROW('Water Data'!G44)))</f>
        <v/>
      </c>
      <c r="CD50" s="286" t="str">
        <f ca="true">+IF(OFFSET('Water Data'!$G$29,0,10*ROW('Water Data'!G44))="","",OFFSET('Water Data'!$G$29,0,10*ROW('Water Data'!G44)))</f>
        <v/>
      </c>
      <c r="CE50" s="286" t="str">
        <f ca="true">+IF(OFFSET('Water Data'!$H$27,0,10*ROW('Water Data'!H44))="","",OFFSET('Water Data'!$H$27,0,10*ROW('Water Data'!H44)))</f>
        <v/>
      </c>
      <c r="CF50" s="286" t="str">
        <f ca="true">+IF(OFFSET('Water Data'!$H$28,0,10*ROW('Water Data'!H44))="","",OFFSET('Water Data'!$H$28,0,10*ROW('Water Data'!H44)))</f>
        <v/>
      </c>
      <c r="CG50" s="286" t="str">
        <f ca="true">+IF(OFFSET('Water Data'!$H$29,0,10*ROW('Water Data'!H44))="","",OFFSET('Water Data'!$H$29,0,10*ROW('Water Data'!H44)))</f>
        <v/>
      </c>
      <c r="CH50" s="286" t="str">
        <f ca="true">+IF(OFFSET('Water Data'!$I$27,0,10*ROW('Water Data'!I44))="","",OFFSET('Water Data'!$I$27,0,10*ROW('Water Data'!I44)))</f>
        <v/>
      </c>
      <c r="CI50" s="286" t="str">
        <f ca="true">+IF(OFFSET('Water Data'!$I$28,0,10*ROW('Water Data'!I44))="","",OFFSET('Water Data'!$I$28,0,10*ROW('Water Data'!I44)))</f>
        <v/>
      </c>
      <c r="CJ50" s="286" t="str">
        <f ca="true">+IF(OFFSET('Water Data'!$I$29,0,10*ROW('Water Data'!I44))="","",OFFSET('Water Data'!$I$29,0,10*ROW('Water Data'!I44)))</f>
        <v/>
      </c>
      <c r="CK50" s="286" t="str">
        <f ca="true">+IF(OFFSET('Sanitation Data'!$D$28,0,10*ROW('Sanitation Data'!D44))="","",OFFSET('Sanitation Data'!$D$28,0,10*ROW('Sanitation Data'!D44)))</f>
        <v/>
      </c>
      <c r="CL50" s="286" t="str">
        <f ca="true">+IF(OFFSET('Sanitation Data'!$D$29,0,10*ROW('Sanitation Data'!D44))="","",OFFSET('Sanitation Data'!$D$29,0,10*ROW('Sanitation Data'!D44)))</f>
        <v/>
      </c>
      <c r="CM50" s="286" t="str">
        <f ca="true">+IF(OFFSET('Sanitation Data'!$D$30,0,10*ROW('Sanitation Data'!D44))="","",OFFSET('Sanitation Data'!$D$30,0,10*ROW('Sanitation Data'!D44)))</f>
        <v/>
      </c>
      <c r="CN50" s="286" t="str">
        <f ca="true">+IF(OFFSET('Sanitation Data'!$D$31,0,10*ROW('Sanitation Data'!D44))="","",OFFSET('Sanitation Data'!$D$31,0,10*ROW('Sanitation Data'!D44)))</f>
        <v/>
      </c>
      <c r="CO50" s="286" t="str">
        <f ca="true">+IF(OFFSET('Sanitation Data'!$D$32,0,10*ROW('Sanitation Data'!D44))="","",OFFSET('Sanitation Data'!$D$32,0,10*ROW('Sanitation Data'!D44)))</f>
        <v/>
      </c>
      <c r="CP50" s="286" t="str">
        <f ca="true">+IF(OFFSET('Sanitation Data'!$E$28,0,10*ROW('Sanitation Data'!E44))="","",OFFSET('Sanitation Data'!$E$28,0,10*ROW('Sanitation Data'!E44)))</f>
        <v/>
      </c>
      <c r="CQ50" s="286" t="str">
        <f ca="true">+IF(OFFSET('Sanitation Data'!$E$29,0,10*ROW('Sanitation Data'!E44))="","",OFFSET('Sanitation Data'!$E$29,0,10*ROW('Sanitation Data'!E44)))</f>
        <v/>
      </c>
      <c r="CR50" s="286" t="str">
        <f ca="true">+IF(OFFSET('Sanitation Data'!$E$30,0,10*ROW('Sanitation Data'!E44))="","",OFFSET('Sanitation Data'!$E$30,0,10*ROW('Sanitation Data'!E44)))</f>
        <v/>
      </c>
      <c r="CS50" s="286" t="str">
        <f ca="true">+IF(OFFSET('Sanitation Data'!$E$31,0,10*ROW('Sanitation Data'!E44))="","",OFFSET('Sanitation Data'!$E$31,0,10*ROW('Sanitation Data'!E44)))</f>
        <v/>
      </c>
      <c r="CT50" s="286" t="str">
        <f ca="true">+IF(OFFSET('Sanitation Data'!$E$32,0,10*ROW('Sanitation Data'!E44))="","",OFFSET('Sanitation Data'!$E$32,0,10*ROW('Sanitation Data'!E44)))</f>
        <v/>
      </c>
      <c r="CU50" s="286" t="str">
        <f ca="true">+IF(OFFSET('Sanitation Data'!$F$28,0,10*ROW('Sanitation Data'!F44))="","",OFFSET('Sanitation Data'!$F$28,0,10*ROW('Sanitation Data'!F44)))</f>
        <v/>
      </c>
      <c r="CV50" s="286" t="str">
        <f ca="true">+IF(OFFSET('Sanitation Data'!$F$29,0,10*ROW('Sanitation Data'!F44))="","",OFFSET('Sanitation Data'!$F$29,0,10*ROW('Sanitation Data'!F44)))</f>
        <v/>
      </c>
      <c r="CW50" s="286" t="str">
        <f ca="true">+IF(OFFSET('Sanitation Data'!$F$30,0,10*ROW('Sanitation Data'!F44))="","",OFFSET('Sanitation Data'!$F$30,0,10*ROW('Sanitation Data'!F44)))</f>
        <v/>
      </c>
      <c r="CX50" s="286" t="str">
        <f ca="true">+IF(OFFSET('Sanitation Data'!$F$31,0,10*ROW('Sanitation Data'!F44))="","",OFFSET('Sanitation Data'!$F$31,0,10*ROW('Sanitation Data'!F44)))</f>
        <v/>
      </c>
      <c r="CY50" s="286" t="str">
        <f ca="true">+IF(OFFSET('Sanitation Data'!$F$32,0,10*ROW('Sanitation Data'!F44))="","",OFFSET('Sanitation Data'!$F$32,0,10*ROW('Sanitation Data'!F44)))</f>
        <v/>
      </c>
      <c r="CZ50" s="286" t="str">
        <f ca="true">+IF(OFFSET('Sanitation Data'!$G$28,0,10*ROW('Sanitation Data'!G44))="","",OFFSET('Sanitation Data'!$G$28,0,10*ROW('Sanitation Data'!G44)))</f>
        <v/>
      </c>
      <c r="DA50" s="286" t="str">
        <f ca="true">+IF(OFFSET('Sanitation Data'!$G$29,0,10*ROW('Sanitation Data'!G44))="","",OFFSET('Sanitation Data'!$G$29,0,10*ROW('Sanitation Data'!G44)))</f>
        <v/>
      </c>
      <c r="DB50" s="286" t="str">
        <f ca="true">+IF(OFFSET('Sanitation Data'!$G$30,0,10*ROW('Sanitation Data'!G44))="","",OFFSET('Sanitation Data'!$G$30,0,10*ROW('Sanitation Data'!G44)))</f>
        <v/>
      </c>
      <c r="DC50" s="286" t="str">
        <f ca="true">+IF(OFFSET('Sanitation Data'!$G$31,0,10*ROW('Sanitation Data'!G44))="","",OFFSET('Sanitation Data'!$G$31,0,10*ROW('Sanitation Data'!G44)))</f>
        <v/>
      </c>
      <c r="DD50" s="286" t="str">
        <f ca="true">+IF(OFFSET('Sanitation Data'!$G$32,0,10*ROW('Sanitation Data'!G44))="","",OFFSET('Sanitation Data'!$G$32,0,10*ROW('Sanitation Data'!G44)))</f>
        <v/>
      </c>
      <c r="DE50" s="286" t="str">
        <f ca="true">+IF(OFFSET('Sanitation Data'!$H$28,0,10*ROW('Sanitation Data'!H44))="","",OFFSET('Sanitation Data'!$H$28,0,10*ROW('Sanitation Data'!H44)))</f>
        <v/>
      </c>
      <c r="DF50" s="286" t="str">
        <f ca="true">+IF(OFFSET('Sanitation Data'!$H$29,0,10*ROW('Sanitation Data'!H44))="","",OFFSET('Sanitation Data'!$H$29,0,10*ROW('Sanitation Data'!H44)))</f>
        <v/>
      </c>
      <c r="DG50" s="286" t="str">
        <f ca="true">+IF(OFFSET('Sanitation Data'!$H$30,0,10*ROW('Sanitation Data'!H44))="","",OFFSET('Sanitation Data'!$H$30,0,10*ROW('Sanitation Data'!H44)))</f>
        <v/>
      </c>
      <c r="DH50" s="286" t="str">
        <f ca="true">+IF(OFFSET('Sanitation Data'!$H$31,0,10*ROW('Sanitation Data'!H44))="","",OFFSET('Sanitation Data'!$H$31,0,10*ROW('Sanitation Data'!H44)))</f>
        <v/>
      </c>
      <c r="DI50" s="286" t="str">
        <f ca="true">+IF(OFFSET('Sanitation Data'!$H$32,0,10*ROW('Sanitation Data'!H44))="","",OFFSET('Sanitation Data'!$H$32,0,10*ROW('Sanitation Data'!H44)))</f>
        <v/>
      </c>
      <c r="DJ50" s="286" t="str">
        <f ca="true">+IF(OFFSET('Sanitation Data'!$I$28,0,10*ROW('Sanitation Data'!I44))="","",OFFSET('Sanitation Data'!$I$28,0,10*ROW('Sanitation Data'!I44)))</f>
        <v/>
      </c>
      <c r="DK50" s="286" t="str">
        <f ca="true">+IF(OFFSET('Sanitation Data'!$I$29,0,10*ROW('Sanitation Data'!I44))="","",OFFSET('Sanitation Data'!$I$29,0,10*ROW('Sanitation Data'!I44)))</f>
        <v/>
      </c>
      <c r="DL50" s="286" t="str">
        <f ca="true">+IF(OFFSET('Sanitation Data'!$I$30,0,10*ROW('Sanitation Data'!I44))="","",OFFSET('Sanitation Data'!$I$30,0,10*ROW('Sanitation Data'!I44)))</f>
        <v/>
      </c>
      <c r="DM50" s="286" t="str">
        <f ca="true">+IF(OFFSET('Sanitation Data'!$I$31,0,10*ROW('Sanitation Data'!I44))="","",OFFSET('Sanitation Data'!$I$31,0,10*ROW('Sanitation Data'!I44)))</f>
        <v/>
      </c>
      <c r="DN50" s="286" t="str">
        <f ca="true">+IF(OFFSET('Sanitation Data'!$I$32,0,10*ROW('Sanitation Data'!I44))="","",OFFSET('Sanitation Data'!$I$32,0,10*ROW('Sanitation Data'!I44)))</f>
        <v/>
      </c>
      <c r="DO50" s="286" t="str">
        <f ca="true">+IF(OFFSET('Hygiene Data'!$D$11,0,10*ROW('Hygiene Data'!D44))="","",OFFSET('Hygiene Data'!$D$11,0,10*ROW('Hygiene Data'!D44)))</f>
        <v/>
      </c>
      <c r="DP50" s="286" t="str">
        <f ca="true">+IF(OFFSET('Hygiene Data'!$D$12,0,10*ROW('Hygiene Data'!D44))="","",OFFSET('Hygiene Data'!$D$12,0,10*ROW('Hygiene Data'!D44)))</f>
        <v/>
      </c>
      <c r="DQ50" s="286" t="str">
        <f ca="true">+IF(OFFSET('Hygiene Data'!$D$13,0,10*ROW('Hygiene Data'!D44))="","",OFFSET('Hygiene Data'!$D$13,0,10*ROW('Hygiene Data'!D44)))</f>
        <v/>
      </c>
      <c r="DR50" s="286" t="str">
        <f ca="true">+IF(OFFSET('Hygiene Data'!$E$11,0,10*ROW('Hygiene Data'!E44))="","",OFFSET('Hygiene Data'!$E$11,0,10*ROW('Hygiene Data'!E44)))</f>
        <v/>
      </c>
      <c r="DS50" s="286" t="str">
        <f ca="true">+IF(OFFSET('Hygiene Data'!$E$12,0,10*ROW('Hygiene Data'!E44))="","",OFFSET('Hygiene Data'!$E$12,0,10*ROW('Hygiene Data'!E44)))</f>
        <v/>
      </c>
      <c r="DT50" s="286" t="str">
        <f ca="true">+IF(OFFSET('Hygiene Data'!$E$13,0,10*ROW('Hygiene Data'!E44))="","",OFFSET('Hygiene Data'!$E$13,0,10*ROW('Hygiene Data'!E44)))</f>
        <v/>
      </c>
      <c r="DU50" s="286" t="str">
        <f ca="true">+IF(OFFSET('Hygiene Data'!$F$11,0,10*ROW('Hygiene Data'!F44))="","",OFFSET('Hygiene Data'!$F$11,0,10*ROW('Hygiene Data'!F44)))</f>
        <v/>
      </c>
      <c r="DV50" s="286" t="str">
        <f ca="true">+IF(OFFSET('Hygiene Data'!$F$12,0,10*ROW('Hygiene Data'!F44))="","",OFFSET('Hygiene Data'!$F$12,0,10*ROW('Hygiene Data'!F44)))</f>
        <v/>
      </c>
      <c r="DW50" s="286" t="str">
        <f ca="true">+IF(OFFSET('Hygiene Data'!$F$13,0,10*ROW('Hygiene Data'!F44))="","",OFFSET('Hygiene Data'!$F$13,0,10*ROW('Hygiene Data'!F44)))</f>
        <v/>
      </c>
      <c r="DX50" s="286" t="str">
        <f ca="true">+IF(OFFSET('Hygiene Data'!$G$11,0,10*ROW('Hygiene Data'!G44))="","",OFFSET('Hygiene Data'!$G$11,0,10*ROW('Hygiene Data'!G44)))</f>
        <v/>
      </c>
      <c r="DY50" s="286" t="str">
        <f ca="true">+IF(OFFSET('Hygiene Data'!$G$12,0,10*ROW('Hygiene Data'!G44))="","",OFFSET('Hygiene Data'!$G$12,0,10*ROW('Hygiene Data'!G44)))</f>
        <v/>
      </c>
      <c r="DZ50" s="286" t="str">
        <f ca="true">+IF(OFFSET('Hygiene Data'!$G$13,0,10*ROW('Hygiene Data'!G44))="","",OFFSET('Hygiene Data'!$G$13,0,10*ROW('Hygiene Data'!G44)))</f>
        <v/>
      </c>
      <c r="EA50" s="286" t="str">
        <f ca="true">+IF(OFFSET('Hygiene Data'!$H$11,0,10*ROW('Hygiene Data'!H44))="","",OFFSET('Hygiene Data'!$H$11,0,10*ROW('Hygiene Data'!H44)))</f>
        <v/>
      </c>
      <c r="EB50" s="286" t="str">
        <f ca="true">+IF(OFFSET('Hygiene Data'!$H$12,0,10*ROW('Hygiene Data'!H44))="","",OFFSET('Hygiene Data'!$H$12,0,10*ROW('Hygiene Data'!H44)))</f>
        <v/>
      </c>
      <c r="EC50" s="286" t="str">
        <f ca="true">+IF(OFFSET('Hygiene Data'!$H$13,0,10*ROW('Hygiene Data'!H44))="","",OFFSET('Hygiene Data'!$H$13,0,10*ROW('Hygiene Data'!H44)))</f>
        <v/>
      </c>
      <c r="ED50" s="286" t="str">
        <f ca="true">+IF(OFFSET('Hygiene Data'!$I$11,0,10*ROW('Hygiene Data'!I44))="","",OFFSET('Hygiene Data'!$I$11,0,10*ROW('Hygiene Data'!I44)))</f>
        <v/>
      </c>
      <c r="EE50" s="286" t="str">
        <f ca="true">+IF(OFFSET('Hygiene Data'!$I$12,0,10*ROW('Hygiene Data'!I44))="","",OFFSET('Hygiene Data'!$I$12,0,10*ROW('Hygiene Data'!I44)))</f>
        <v/>
      </c>
      <c r="EF50" s="286"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42"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6"/>
      <c r="BS51" s="286" t="str">
        <f ca="true">+IF(OFFSET('Water Data'!$D$27,0,10*ROW('Water Data'!D45))="","",OFFSET('Water Data'!$D$27,0,10*ROW('Water Data'!D45)))</f>
        <v/>
      </c>
      <c r="BT51" s="286" t="str">
        <f ca="true">+IF(OFFSET('Water Data'!$D$28,0,10*ROW('Water Data'!D45))="","",OFFSET('Water Data'!$D$28,0,10*ROW('Water Data'!D45)))</f>
        <v/>
      </c>
      <c r="BU51" s="286" t="str">
        <f ca="true">+IF(OFFSET('Water Data'!$D$29,0,10*ROW('Water Data'!D45))="","",OFFSET('Water Data'!$D$29,0,10*ROW('Water Data'!D45)))</f>
        <v/>
      </c>
      <c r="BV51" s="286" t="str">
        <f ca="true">+IF(OFFSET('Water Data'!$E$27,0,10*ROW('Water Data'!E45))="","",OFFSET('Water Data'!$E$27,0,10*ROW('Water Data'!E45)))</f>
        <v/>
      </c>
      <c r="BW51" s="286" t="str">
        <f ca="true">+IF(OFFSET('Water Data'!$E$28,0,10*ROW('Water Data'!E45))="","",OFFSET('Water Data'!$E$28,0,10*ROW('Water Data'!E45)))</f>
        <v/>
      </c>
      <c r="BX51" s="286" t="str">
        <f ca="true">+IF(OFFSET('Water Data'!$E$29,0,10*ROW('Water Data'!E45))="","",OFFSET('Water Data'!$E$29,0,10*ROW('Water Data'!E45)))</f>
        <v/>
      </c>
      <c r="BY51" s="286" t="str">
        <f ca="true">+IF(OFFSET('Water Data'!$F$27,0,10*ROW('Water Data'!F45))="","",OFFSET('Water Data'!$F$27,0,10*ROW('Water Data'!F45)))</f>
        <v/>
      </c>
      <c r="BZ51" s="286" t="str">
        <f ca="true">+IF(OFFSET('Water Data'!$F$28,0,10*ROW('Water Data'!F45))="","",OFFSET('Water Data'!$F$28,0,10*ROW('Water Data'!F45)))</f>
        <v/>
      </c>
      <c r="CA51" s="286" t="str">
        <f ca="true">+IF(OFFSET('Water Data'!$F$29,0,10*ROW('Water Data'!F45))="","",OFFSET('Water Data'!$F$29,0,10*ROW('Water Data'!F45)))</f>
        <v/>
      </c>
      <c r="CB51" s="286" t="str">
        <f ca="true">+IF(OFFSET('Water Data'!$G$27,0,10*ROW('Water Data'!G45))="","",OFFSET('Water Data'!$G$27,0,10*ROW('Water Data'!G45)))</f>
        <v/>
      </c>
      <c r="CC51" s="286" t="str">
        <f ca="true">+IF(OFFSET('Water Data'!$G$28,0,10*ROW('Water Data'!G45))="","",OFFSET('Water Data'!$G$28,0,10*ROW('Water Data'!G45)))</f>
        <v/>
      </c>
      <c r="CD51" s="286" t="str">
        <f ca="true">+IF(OFFSET('Water Data'!$G$29,0,10*ROW('Water Data'!G45))="","",OFFSET('Water Data'!$G$29,0,10*ROW('Water Data'!G45)))</f>
        <v/>
      </c>
      <c r="CE51" s="286" t="str">
        <f ca="true">+IF(OFFSET('Water Data'!$H$27,0,10*ROW('Water Data'!H45))="","",OFFSET('Water Data'!$H$27,0,10*ROW('Water Data'!H45)))</f>
        <v/>
      </c>
      <c r="CF51" s="286" t="str">
        <f ca="true">+IF(OFFSET('Water Data'!$H$28,0,10*ROW('Water Data'!H45))="","",OFFSET('Water Data'!$H$28,0,10*ROW('Water Data'!H45)))</f>
        <v/>
      </c>
      <c r="CG51" s="286" t="str">
        <f ca="true">+IF(OFFSET('Water Data'!$H$29,0,10*ROW('Water Data'!H45))="","",OFFSET('Water Data'!$H$29,0,10*ROW('Water Data'!H45)))</f>
        <v/>
      </c>
      <c r="CH51" s="286" t="str">
        <f ca="true">+IF(OFFSET('Water Data'!$I$27,0,10*ROW('Water Data'!I45))="","",OFFSET('Water Data'!$I$27,0,10*ROW('Water Data'!I45)))</f>
        <v/>
      </c>
      <c r="CI51" s="286" t="str">
        <f ca="true">+IF(OFFSET('Water Data'!$I$28,0,10*ROW('Water Data'!I45))="","",OFFSET('Water Data'!$I$28,0,10*ROW('Water Data'!I45)))</f>
        <v/>
      </c>
      <c r="CJ51" s="286" t="str">
        <f ca="true">+IF(OFFSET('Water Data'!$I$29,0,10*ROW('Water Data'!I45))="","",OFFSET('Water Data'!$I$29,0,10*ROW('Water Data'!I45)))</f>
        <v/>
      </c>
      <c r="CK51" s="286" t="str">
        <f ca="true">+IF(OFFSET('Sanitation Data'!$D$28,0,10*ROW('Sanitation Data'!D45))="","",OFFSET('Sanitation Data'!$D$28,0,10*ROW('Sanitation Data'!D45)))</f>
        <v/>
      </c>
      <c r="CL51" s="286" t="str">
        <f ca="true">+IF(OFFSET('Sanitation Data'!$D$29,0,10*ROW('Sanitation Data'!D45))="","",OFFSET('Sanitation Data'!$D$29,0,10*ROW('Sanitation Data'!D45)))</f>
        <v/>
      </c>
      <c r="CM51" s="286" t="str">
        <f ca="true">+IF(OFFSET('Sanitation Data'!$D$30,0,10*ROW('Sanitation Data'!D45))="","",OFFSET('Sanitation Data'!$D$30,0,10*ROW('Sanitation Data'!D45)))</f>
        <v/>
      </c>
      <c r="CN51" s="286" t="str">
        <f ca="true">+IF(OFFSET('Sanitation Data'!$D$31,0,10*ROW('Sanitation Data'!D45))="","",OFFSET('Sanitation Data'!$D$31,0,10*ROW('Sanitation Data'!D45)))</f>
        <v/>
      </c>
      <c r="CO51" s="286" t="str">
        <f ca="true">+IF(OFFSET('Sanitation Data'!$D$32,0,10*ROW('Sanitation Data'!D45))="","",OFFSET('Sanitation Data'!$D$32,0,10*ROW('Sanitation Data'!D45)))</f>
        <v/>
      </c>
      <c r="CP51" s="286" t="str">
        <f ca="true">+IF(OFFSET('Sanitation Data'!$E$28,0,10*ROW('Sanitation Data'!E45))="","",OFFSET('Sanitation Data'!$E$28,0,10*ROW('Sanitation Data'!E45)))</f>
        <v/>
      </c>
      <c r="CQ51" s="286" t="str">
        <f ca="true">+IF(OFFSET('Sanitation Data'!$E$29,0,10*ROW('Sanitation Data'!E45))="","",OFFSET('Sanitation Data'!$E$29,0,10*ROW('Sanitation Data'!E45)))</f>
        <v/>
      </c>
      <c r="CR51" s="286" t="str">
        <f ca="true">+IF(OFFSET('Sanitation Data'!$E$30,0,10*ROW('Sanitation Data'!E45))="","",OFFSET('Sanitation Data'!$E$30,0,10*ROW('Sanitation Data'!E45)))</f>
        <v/>
      </c>
      <c r="CS51" s="286" t="str">
        <f ca="true">+IF(OFFSET('Sanitation Data'!$E$31,0,10*ROW('Sanitation Data'!E45))="","",OFFSET('Sanitation Data'!$E$31,0,10*ROW('Sanitation Data'!E45)))</f>
        <v/>
      </c>
      <c r="CT51" s="286" t="str">
        <f ca="true">+IF(OFFSET('Sanitation Data'!$E$32,0,10*ROW('Sanitation Data'!E45))="","",OFFSET('Sanitation Data'!$E$32,0,10*ROW('Sanitation Data'!E45)))</f>
        <v/>
      </c>
      <c r="CU51" s="286" t="str">
        <f ca="true">+IF(OFFSET('Sanitation Data'!$F$28,0,10*ROW('Sanitation Data'!F45))="","",OFFSET('Sanitation Data'!$F$28,0,10*ROW('Sanitation Data'!F45)))</f>
        <v/>
      </c>
      <c r="CV51" s="286" t="str">
        <f ca="true">+IF(OFFSET('Sanitation Data'!$F$29,0,10*ROW('Sanitation Data'!F45))="","",OFFSET('Sanitation Data'!$F$29,0,10*ROW('Sanitation Data'!F45)))</f>
        <v/>
      </c>
      <c r="CW51" s="286" t="str">
        <f ca="true">+IF(OFFSET('Sanitation Data'!$F$30,0,10*ROW('Sanitation Data'!F45))="","",OFFSET('Sanitation Data'!$F$30,0,10*ROW('Sanitation Data'!F45)))</f>
        <v/>
      </c>
      <c r="CX51" s="286" t="str">
        <f ca="true">+IF(OFFSET('Sanitation Data'!$F$31,0,10*ROW('Sanitation Data'!F45))="","",OFFSET('Sanitation Data'!$F$31,0,10*ROW('Sanitation Data'!F45)))</f>
        <v/>
      </c>
      <c r="CY51" s="286" t="str">
        <f ca="true">+IF(OFFSET('Sanitation Data'!$F$32,0,10*ROW('Sanitation Data'!F45))="","",OFFSET('Sanitation Data'!$F$32,0,10*ROW('Sanitation Data'!F45)))</f>
        <v/>
      </c>
      <c r="CZ51" s="286" t="str">
        <f ca="true">+IF(OFFSET('Sanitation Data'!$G$28,0,10*ROW('Sanitation Data'!G45))="","",OFFSET('Sanitation Data'!$G$28,0,10*ROW('Sanitation Data'!G45)))</f>
        <v/>
      </c>
      <c r="DA51" s="286" t="str">
        <f ca="true">+IF(OFFSET('Sanitation Data'!$G$29,0,10*ROW('Sanitation Data'!G45))="","",OFFSET('Sanitation Data'!$G$29,0,10*ROW('Sanitation Data'!G45)))</f>
        <v/>
      </c>
      <c r="DB51" s="286" t="str">
        <f ca="true">+IF(OFFSET('Sanitation Data'!$G$30,0,10*ROW('Sanitation Data'!G45))="","",OFFSET('Sanitation Data'!$G$30,0,10*ROW('Sanitation Data'!G45)))</f>
        <v/>
      </c>
      <c r="DC51" s="286" t="str">
        <f ca="true">+IF(OFFSET('Sanitation Data'!$G$31,0,10*ROW('Sanitation Data'!G45))="","",OFFSET('Sanitation Data'!$G$31,0,10*ROW('Sanitation Data'!G45)))</f>
        <v/>
      </c>
      <c r="DD51" s="286" t="str">
        <f ca="true">+IF(OFFSET('Sanitation Data'!$G$32,0,10*ROW('Sanitation Data'!G45))="","",OFFSET('Sanitation Data'!$G$32,0,10*ROW('Sanitation Data'!G45)))</f>
        <v/>
      </c>
      <c r="DE51" s="286" t="str">
        <f ca="true">+IF(OFFSET('Sanitation Data'!$H$28,0,10*ROW('Sanitation Data'!H45))="","",OFFSET('Sanitation Data'!$H$28,0,10*ROW('Sanitation Data'!H45)))</f>
        <v/>
      </c>
      <c r="DF51" s="286" t="str">
        <f ca="true">+IF(OFFSET('Sanitation Data'!$H$29,0,10*ROW('Sanitation Data'!H45))="","",OFFSET('Sanitation Data'!$H$29,0,10*ROW('Sanitation Data'!H45)))</f>
        <v/>
      </c>
      <c r="DG51" s="286" t="str">
        <f ca="true">+IF(OFFSET('Sanitation Data'!$H$30,0,10*ROW('Sanitation Data'!H45))="","",OFFSET('Sanitation Data'!$H$30,0,10*ROW('Sanitation Data'!H45)))</f>
        <v/>
      </c>
      <c r="DH51" s="286" t="str">
        <f ca="true">+IF(OFFSET('Sanitation Data'!$H$31,0,10*ROW('Sanitation Data'!H45))="","",OFFSET('Sanitation Data'!$H$31,0,10*ROW('Sanitation Data'!H45)))</f>
        <v/>
      </c>
      <c r="DI51" s="286" t="str">
        <f ca="true">+IF(OFFSET('Sanitation Data'!$H$32,0,10*ROW('Sanitation Data'!H45))="","",OFFSET('Sanitation Data'!$H$32,0,10*ROW('Sanitation Data'!H45)))</f>
        <v/>
      </c>
      <c r="DJ51" s="286" t="str">
        <f ca="true">+IF(OFFSET('Sanitation Data'!$I$28,0,10*ROW('Sanitation Data'!I45))="","",OFFSET('Sanitation Data'!$I$28,0,10*ROW('Sanitation Data'!I45)))</f>
        <v/>
      </c>
      <c r="DK51" s="286" t="str">
        <f ca="true">+IF(OFFSET('Sanitation Data'!$I$29,0,10*ROW('Sanitation Data'!I45))="","",OFFSET('Sanitation Data'!$I$29,0,10*ROW('Sanitation Data'!I45)))</f>
        <v/>
      </c>
      <c r="DL51" s="286" t="str">
        <f ca="true">+IF(OFFSET('Sanitation Data'!$I$30,0,10*ROW('Sanitation Data'!I45))="","",OFFSET('Sanitation Data'!$I$30,0,10*ROW('Sanitation Data'!I45)))</f>
        <v/>
      </c>
      <c r="DM51" s="286" t="str">
        <f ca="true">+IF(OFFSET('Sanitation Data'!$I$31,0,10*ROW('Sanitation Data'!I45))="","",OFFSET('Sanitation Data'!$I$31,0,10*ROW('Sanitation Data'!I45)))</f>
        <v/>
      </c>
      <c r="DN51" s="286" t="str">
        <f ca="true">+IF(OFFSET('Sanitation Data'!$I$32,0,10*ROW('Sanitation Data'!I45))="","",OFFSET('Sanitation Data'!$I$32,0,10*ROW('Sanitation Data'!I45)))</f>
        <v/>
      </c>
      <c r="DO51" s="286" t="str">
        <f ca="true">+IF(OFFSET('Hygiene Data'!$D$11,0,10*ROW('Hygiene Data'!D45))="","",OFFSET('Hygiene Data'!$D$11,0,10*ROW('Hygiene Data'!D45)))</f>
        <v/>
      </c>
      <c r="DP51" s="286" t="str">
        <f ca="true">+IF(OFFSET('Hygiene Data'!$D$12,0,10*ROW('Hygiene Data'!D45))="","",OFFSET('Hygiene Data'!$D$12,0,10*ROW('Hygiene Data'!D45)))</f>
        <v/>
      </c>
      <c r="DQ51" s="286" t="str">
        <f ca="true">+IF(OFFSET('Hygiene Data'!$D$13,0,10*ROW('Hygiene Data'!D45))="","",OFFSET('Hygiene Data'!$D$13,0,10*ROW('Hygiene Data'!D45)))</f>
        <v/>
      </c>
      <c r="DR51" s="286" t="str">
        <f ca="true">+IF(OFFSET('Hygiene Data'!$E$11,0,10*ROW('Hygiene Data'!E45))="","",OFFSET('Hygiene Data'!$E$11,0,10*ROW('Hygiene Data'!E45)))</f>
        <v/>
      </c>
      <c r="DS51" s="286" t="str">
        <f ca="true">+IF(OFFSET('Hygiene Data'!$E$12,0,10*ROW('Hygiene Data'!E45))="","",OFFSET('Hygiene Data'!$E$12,0,10*ROW('Hygiene Data'!E45)))</f>
        <v/>
      </c>
      <c r="DT51" s="286" t="str">
        <f ca="true">+IF(OFFSET('Hygiene Data'!$E$13,0,10*ROW('Hygiene Data'!E45))="","",OFFSET('Hygiene Data'!$E$13,0,10*ROW('Hygiene Data'!E45)))</f>
        <v/>
      </c>
      <c r="DU51" s="286" t="str">
        <f ca="true">+IF(OFFSET('Hygiene Data'!$F$11,0,10*ROW('Hygiene Data'!F45))="","",OFFSET('Hygiene Data'!$F$11,0,10*ROW('Hygiene Data'!F45)))</f>
        <v/>
      </c>
      <c r="DV51" s="286" t="str">
        <f ca="true">+IF(OFFSET('Hygiene Data'!$F$12,0,10*ROW('Hygiene Data'!F45))="","",OFFSET('Hygiene Data'!$F$12,0,10*ROW('Hygiene Data'!F45)))</f>
        <v/>
      </c>
      <c r="DW51" s="286" t="str">
        <f ca="true">+IF(OFFSET('Hygiene Data'!$F$13,0,10*ROW('Hygiene Data'!F45))="","",OFFSET('Hygiene Data'!$F$13,0,10*ROW('Hygiene Data'!F45)))</f>
        <v/>
      </c>
      <c r="DX51" s="286" t="str">
        <f ca="true">+IF(OFFSET('Hygiene Data'!$G$11,0,10*ROW('Hygiene Data'!G45))="","",OFFSET('Hygiene Data'!$G$11,0,10*ROW('Hygiene Data'!G45)))</f>
        <v/>
      </c>
      <c r="DY51" s="286" t="str">
        <f ca="true">+IF(OFFSET('Hygiene Data'!$G$12,0,10*ROW('Hygiene Data'!G45))="","",OFFSET('Hygiene Data'!$G$12,0,10*ROW('Hygiene Data'!G45)))</f>
        <v/>
      </c>
      <c r="DZ51" s="286" t="str">
        <f ca="true">+IF(OFFSET('Hygiene Data'!$G$13,0,10*ROW('Hygiene Data'!G45))="","",OFFSET('Hygiene Data'!$G$13,0,10*ROW('Hygiene Data'!G45)))</f>
        <v/>
      </c>
      <c r="EA51" s="286" t="str">
        <f ca="true">+IF(OFFSET('Hygiene Data'!$H$11,0,10*ROW('Hygiene Data'!H45))="","",OFFSET('Hygiene Data'!$H$11,0,10*ROW('Hygiene Data'!H45)))</f>
        <v/>
      </c>
      <c r="EB51" s="286" t="str">
        <f ca="true">+IF(OFFSET('Hygiene Data'!$H$12,0,10*ROW('Hygiene Data'!H45))="","",OFFSET('Hygiene Data'!$H$12,0,10*ROW('Hygiene Data'!H45)))</f>
        <v/>
      </c>
      <c r="EC51" s="286" t="str">
        <f ca="true">+IF(OFFSET('Hygiene Data'!$H$13,0,10*ROW('Hygiene Data'!H45))="","",OFFSET('Hygiene Data'!$H$13,0,10*ROW('Hygiene Data'!H45)))</f>
        <v/>
      </c>
      <c r="ED51" s="286" t="str">
        <f ca="true">+IF(OFFSET('Hygiene Data'!$I$11,0,10*ROW('Hygiene Data'!I45))="","",OFFSET('Hygiene Data'!$I$11,0,10*ROW('Hygiene Data'!I45)))</f>
        <v/>
      </c>
      <c r="EE51" s="286" t="str">
        <f ca="true">+IF(OFFSET('Hygiene Data'!$I$12,0,10*ROW('Hygiene Data'!I45))="","",OFFSET('Hygiene Data'!$I$12,0,10*ROW('Hygiene Data'!I45)))</f>
        <v/>
      </c>
      <c r="EF51" s="286"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42"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6"/>
      <c r="BS52" s="286" t="str">
        <f ca="true">+IF(OFFSET('Water Data'!$D$27,0,10*ROW('Water Data'!D46))="","",OFFSET('Water Data'!$D$27,0,10*ROW('Water Data'!D46)))</f>
        <v/>
      </c>
      <c r="BT52" s="286" t="str">
        <f ca="true">+IF(OFFSET('Water Data'!$D$28,0,10*ROW('Water Data'!D46))="","",OFFSET('Water Data'!$D$28,0,10*ROW('Water Data'!D46)))</f>
        <v/>
      </c>
      <c r="BU52" s="286" t="str">
        <f ca="true">+IF(OFFSET('Water Data'!$D$29,0,10*ROW('Water Data'!D46))="","",OFFSET('Water Data'!$D$29,0,10*ROW('Water Data'!D46)))</f>
        <v/>
      </c>
      <c r="BV52" s="286" t="str">
        <f ca="true">+IF(OFFSET('Water Data'!$E$27,0,10*ROW('Water Data'!E46))="","",OFFSET('Water Data'!$E$27,0,10*ROW('Water Data'!E46)))</f>
        <v/>
      </c>
      <c r="BW52" s="286" t="str">
        <f ca="true">+IF(OFFSET('Water Data'!$E$28,0,10*ROW('Water Data'!E46))="","",OFFSET('Water Data'!$E$28,0,10*ROW('Water Data'!E46)))</f>
        <v/>
      </c>
      <c r="BX52" s="286" t="str">
        <f ca="true">+IF(OFFSET('Water Data'!$E$29,0,10*ROW('Water Data'!E46))="","",OFFSET('Water Data'!$E$29,0,10*ROW('Water Data'!E46)))</f>
        <v/>
      </c>
      <c r="BY52" s="286" t="str">
        <f ca="true">+IF(OFFSET('Water Data'!$F$27,0,10*ROW('Water Data'!F46))="","",OFFSET('Water Data'!$F$27,0,10*ROW('Water Data'!F46)))</f>
        <v/>
      </c>
      <c r="BZ52" s="286" t="str">
        <f ca="true">+IF(OFFSET('Water Data'!$F$28,0,10*ROW('Water Data'!F46))="","",OFFSET('Water Data'!$F$28,0,10*ROW('Water Data'!F46)))</f>
        <v/>
      </c>
      <c r="CA52" s="286" t="str">
        <f ca="true">+IF(OFFSET('Water Data'!$F$29,0,10*ROW('Water Data'!F46))="","",OFFSET('Water Data'!$F$29,0,10*ROW('Water Data'!F46)))</f>
        <v/>
      </c>
      <c r="CB52" s="286" t="str">
        <f ca="true">+IF(OFFSET('Water Data'!$G$27,0,10*ROW('Water Data'!G46))="","",OFFSET('Water Data'!$G$27,0,10*ROW('Water Data'!G46)))</f>
        <v/>
      </c>
      <c r="CC52" s="286" t="str">
        <f ca="true">+IF(OFFSET('Water Data'!$G$28,0,10*ROW('Water Data'!G46))="","",OFFSET('Water Data'!$G$28,0,10*ROW('Water Data'!G46)))</f>
        <v/>
      </c>
      <c r="CD52" s="286" t="str">
        <f ca="true">+IF(OFFSET('Water Data'!$G$29,0,10*ROW('Water Data'!G46))="","",OFFSET('Water Data'!$G$29,0,10*ROW('Water Data'!G46)))</f>
        <v/>
      </c>
      <c r="CE52" s="286" t="str">
        <f ca="true">+IF(OFFSET('Water Data'!$H$27,0,10*ROW('Water Data'!H46))="","",OFFSET('Water Data'!$H$27,0,10*ROW('Water Data'!H46)))</f>
        <v/>
      </c>
      <c r="CF52" s="286" t="str">
        <f ca="true">+IF(OFFSET('Water Data'!$H$28,0,10*ROW('Water Data'!H46))="","",OFFSET('Water Data'!$H$28,0,10*ROW('Water Data'!H46)))</f>
        <v/>
      </c>
      <c r="CG52" s="286" t="str">
        <f ca="true">+IF(OFFSET('Water Data'!$H$29,0,10*ROW('Water Data'!H46))="","",OFFSET('Water Data'!$H$29,0,10*ROW('Water Data'!H46)))</f>
        <v/>
      </c>
      <c r="CH52" s="286" t="str">
        <f ca="true">+IF(OFFSET('Water Data'!$I$27,0,10*ROW('Water Data'!I46))="","",OFFSET('Water Data'!$I$27,0,10*ROW('Water Data'!I46)))</f>
        <v/>
      </c>
      <c r="CI52" s="286" t="str">
        <f ca="true">+IF(OFFSET('Water Data'!$I$28,0,10*ROW('Water Data'!I46))="","",OFFSET('Water Data'!$I$28,0,10*ROW('Water Data'!I46)))</f>
        <v/>
      </c>
      <c r="CJ52" s="286" t="str">
        <f ca="true">+IF(OFFSET('Water Data'!$I$29,0,10*ROW('Water Data'!I46))="","",OFFSET('Water Data'!$I$29,0,10*ROW('Water Data'!I46)))</f>
        <v/>
      </c>
      <c r="CK52" s="286" t="str">
        <f ca="true">+IF(OFFSET('Sanitation Data'!$D$28,0,10*ROW('Sanitation Data'!D46))="","",OFFSET('Sanitation Data'!$D$28,0,10*ROW('Sanitation Data'!D46)))</f>
        <v/>
      </c>
      <c r="CL52" s="286" t="str">
        <f ca="true">+IF(OFFSET('Sanitation Data'!$D$29,0,10*ROW('Sanitation Data'!D46))="","",OFFSET('Sanitation Data'!$D$29,0,10*ROW('Sanitation Data'!D46)))</f>
        <v/>
      </c>
      <c r="CM52" s="286" t="str">
        <f ca="true">+IF(OFFSET('Sanitation Data'!$D$30,0,10*ROW('Sanitation Data'!D46))="","",OFFSET('Sanitation Data'!$D$30,0,10*ROW('Sanitation Data'!D46)))</f>
        <v/>
      </c>
      <c r="CN52" s="286" t="str">
        <f ca="true">+IF(OFFSET('Sanitation Data'!$D$31,0,10*ROW('Sanitation Data'!D46))="","",OFFSET('Sanitation Data'!$D$31,0,10*ROW('Sanitation Data'!D46)))</f>
        <v/>
      </c>
      <c r="CO52" s="286" t="str">
        <f ca="true">+IF(OFFSET('Sanitation Data'!$D$32,0,10*ROW('Sanitation Data'!D46))="","",OFFSET('Sanitation Data'!$D$32,0,10*ROW('Sanitation Data'!D46)))</f>
        <v/>
      </c>
      <c r="CP52" s="286" t="str">
        <f ca="true">+IF(OFFSET('Sanitation Data'!$E$28,0,10*ROW('Sanitation Data'!E46))="","",OFFSET('Sanitation Data'!$E$28,0,10*ROW('Sanitation Data'!E46)))</f>
        <v/>
      </c>
      <c r="CQ52" s="286" t="str">
        <f ca="true">+IF(OFFSET('Sanitation Data'!$E$29,0,10*ROW('Sanitation Data'!E46))="","",OFFSET('Sanitation Data'!$E$29,0,10*ROW('Sanitation Data'!E46)))</f>
        <v/>
      </c>
      <c r="CR52" s="286" t="str">
        <f ca="true">+IF(OFFSET('Sanitation Data'!$E$30,0,10*ROW('Sanitation Data'!E46))="","",OFFSET('Sanitation Data'!$E$30,0,10*ROW('Sanitation Data'!E46)))</f>
        <v/>
      </c>
      <c r="CS52" s="286" t="str">
        <f ca="true">+IF(OFFSET('Sanitation Data'!$E$31,0,10*ROW('Sanitation Data'!E46))="","",OFFSET('Sanitation Data'!$E$31,0,10*ROW('Sanitation Data'!E46)))</f>
        <v/>
      </c>
      <c r="CT52" s="286" t="str">
        <f ca="true">+IF(OFFSET('Sanitation Data'!$E$32,0,10*ROW('Sanitation Data'!E46))="","",OFFSET('Sanitation Data'!$E$32,0,10*ROW('Sanitation Data'!E46)))</f>
        <v/>
      </c>
      <c r="CU52" s="286" t="str">
        <f ca="true">+IF(OFFSET('Sanitation Data'!$F$28,0,10*ROW('Sanitation Data'!F46))="","",OFFSET('Sanitation Data'!$F$28,0,10*ROW('Sanitation Data'!F46)))</f>
        <v/>
      </c>
      <c r="CV52" s="286" t="str">
        <f ca="true">+IF(OFFSET('Sanitation Data'!$F$29,0,10*ROW('Sanitation Data'!F46))="","",OFFSET('Sanitation Data'!$F$29,0,10*ROW('Sanitation Data'!F46)))</f>
        <v/>
      </c>
      <c r="CW52" s="286" t="str">
        <f ca="true">+IF(OFFSET('Sanitation Data'!$F$30,0,10*ROW('Sanitation Data'!F46))="","",OFFSET('Sanitation Data'!$F$30,0,10*ROW('Sanitation Data'!F46)))</f>
        <v/>
      </c>
      <c r="CX52" s="286" t="str">
        <f ca="true">+IF(OFFSET('Sanitation Data'!$F$31,0,10*ROW('Sanitation Data'!F46))="","",OFFSET('Sanitation Data'!$F$31,0,10*ROW('Sanitation Data'!F46)))</f>
        <v/>
      </c>
      <c r="CY52" s="286" t="str">
        <f ca="true">+IF(OFFSET('Sanitation Data'!$F$32,0,10*ROW('Sanitation Data'!F46))="","",OFFSET('Sanitation Data'!$F$32,0,10*ROW('Sanitation Data'!F46)))</f>
        <v/>
      </c>
      <c r="CZ52" s="286" t="str">
        <f ca="true">+IF(OFFSET('Sanitation Data'!$G$28,0,10*ROW('Sanitation Data'!G46))="","",OFFSET('Sanitation Data'!$G$28,0,10*ROW('Sanitation Data'!G46)))</f>
        <v/>
      </c>
      <c r="DA52" s="286" t="str">
        <f ca="true">+IF(OFFSET('Sanitation Data'!$G$29,0,10*ROW('Sanitation Data'!G46))="","",OFFSET('Sanitation Data'!$G$29,0,10*ROW('Sanitation Data'!G46)))</f>
        <v/>
      </c>
      <c r="DB52" s="286" t="str">
        <f ca="true">+IF(OFFSET('Sanitation Data'!$G$30,0,10*ROW('Sanitation Data'!G46))="","",OFFSET('Sanitation Data'!$G$30,0,10*ROW('Sanitation Data'!G46)))</f>
        <v/>
      </c>
      <c r="DC52" s="286" t="str">
        <f ca="true">+IF(OFFSET('Sanitation Data'!$G$31,0,10*ROW('Sanitation Data'!G46))="","",OFFSET('Sanitation Data'!$G$31,0,10*ROW('Sanitation Data'!G46)))</f>
        <v/>
      </c>
      <c r="DD52" s="286" t="str">
        <f ca="true">+IF(OFFSET('Sanitation Data'!$G$32,0,10*ROW('Sanitation Data'!G46))="","",OFFSET('Sanitation Data'!$G$32,0,10*ROW('Sanitation Data'!G46)))</f>
        <v/>
      </c>
      <c r="DE52" s="286" t="str">
        <f ca="true">+IF(OFFSET('Sanitation Data'!$H$28,0,10*ROW('Sanitation Data'!H46))="","",OFFSET('Sanitation Data'!$H$28,0,10*ROW('Sanitation Data'!H46)))</f>
        <v/>
      </c>
      <c r="DF52" s="286" t="str">
        <f ca="true">+IF(OFFSET('Sanitation Data'!$H$29,0,10*ROW('Sanitation Data'!H46))="","",OFFSET('Sanitation Data'!$H$29,0,10*ROW('Sanitation Data'!H46)))</f>
        <v/>
      </c>
      <c r="DG52" s="286" t="str">
        <f ca="true">+IF(OFFSET('Sanitation Data'!$H$30,0,10*ROW('Sanitation Data'!H46))="","",OFFSET('Sanitation Data'!$H$30,0,10*ROW('Sanitation Data'!H46)))</f>
        <v/>
      </c>
      <c r="DH52" s="286" t="str">
        <f ca="true">+IF(OFFSET('Sanitation Data'!$H$31,0,10*ROW('Sanitation Data'!H46))="","",OFFSET('Sanitation Data'!$H$31,0,10*ROW('Sanitation Data'!H46)))</f>
        <v/>
      </c>
      <c r="DI52" s="286" t="str">
        <f ca="true">+IF(OFFSET('Sanitation Data'!$H$32,0,10*ROW('Sanitation Data'!H46))="","",OFFSET('Sanitation Data'!$H$32,0,10*ROW('Sanitation Data'!H46)))</f>
        <v/>
      </c>
      <c r="DJ52" s="286" t="str">
        <f ca="true">+IF(OFFSET('Sanitation Data'!$I$28,0,10*ROW('Sanitation Data'!I46))="","",OFFSET('Sanitation Data'!$I$28,0,10*ROW('Sanitation Data'!I46)))</f>
        <v/>
      </c>
      <c r="DK52" s="286" t="str">
        <f ca="true">+IF(OFFSET('Sanitation Data'!$I$29,0,10*ROW('Sanitation Data'!I46))="","",OFFSET('Sanitation Data'!$I$29,0,10*ROW('Sanitation Data'!I46)))</f>
        <v/>
      </c>
      <c r="DL52" s="286" t="str">
        <f ca="true">+IF(OFFSET('Sanitation Data'!$I$30,0,10*ROW('Sanitation Data'!I46))="","",OFFSET('Sanitation Data'!$I$30,0,10*ROW('Sanitation Data'!I46)))</f>
        <v/>
      </c>
      <c r="DM52" s="286" t="str">
        <f ca="true">+IF(OFFSET('Sanitation Data'!$I$31,0,10*ROW('Sanitation Data'!I46))="","",OFFSET('Sanitation Data'!$I$31,0,10*ROW('Sanitation Data'!I46)))</f>
        <v/>
      </c>
      <c r="DN52" s="286" t="str">
        <f ca="true">+IF(OFFSET('Sanitation Data'!$I$32,0,10*ROW('Sanitation Data'!I46))="","",OFFSET('Sanitation Data'!$I$32,0,10*ROW('Sanitation Data'!I46)))</f>
        <v/>
      </c>
      <c r="DO52" s="286" t="str">
        <f ca="true">+IF(OFFSET('Hygiene Data'!$D$11,0,10*ROW('Hygiene Data'!D46))="","",OFFSET('Hygiene Data'!$D$11,0,10*ROW('Hygiene Data'!D46)))</f>
        <v/>
      </c>
      <c r="DP52" s="286" t="str">
        <f ca="true">+IF(OFFSET('Hygiene Data'!$D$12,0,10*ROW('Hygiene Data'!D46))="","",OFFSET('Hygiene Data'!$D$12,0,10*ROW('Hygiene Data'!D46)))</f>
        <v/>
      </c>
      <c r="DQ52" s="286" t="str">
        <f ca="true">+IF(OFFSET('Hygiene Data'!$D$13,0,10*ROW('Hygiene Data'!D46))="","",OFFSET('Hygiene Data'!$D$13,0,10*ROW('Hygiene Data'!D46)))</f>
        <v/>
      </c>
      <c r="DR52" s="286" t="str">
        <f ca="true">+IF(OFFSET('Hygiene Data'!$E$11,0,10*ROW('Hygiene Data'!E46))="","",OFFSET('Hygiene Data'!$E$11,0,10*ROW('Hygiene Data'!E46)))</f>
        <v/>
      </c>
      <c r="DS52" s="286" t="str">
        <f ca="true">+IF(OFFSET('Hygiene Data'!$E$12,0,10*ROW('Hygiene Data'!E46))="","",OFFSET('Hygiene Data'!$E$12,0,10*ROW('Hygiene Data'!E46)))</f>
        <v/>
      </c>
      <c r="DT52" s="286" t="str">
        <f ca="true">+IF(OFFSET('Hygiene Data'!$E$13,0,10*ROW('Hygiene Data'!E46))="","",OFFSET('Hygiene Data'!$E$13,0,10*ROW('Hygiene Data'!E46)))</f>
        <v/>
      </c>
      <c r="DU52" s="286" t="str">
        <f ca="true">+IF(OFFSET('Hygiene Data'!$F$11,0,10*ROW('Hygiene Data'!F46))="","",OFFSET('Hygiene Data'!$F$11,0,10*ROW('Hygiene Data'!F46)))</f>
        <v/>
      </c>
      <c r="DV52" s="286" t="str">
        <f ca="true">+IF(OFFSET('Hygiene Data'!$F$12,0,10*ROW('Hygiene Data'!F46))="","",OFFSET('Hygiene Data'!$F$12,0,10*ROW('Hygiene Data'!F46)))</f>
        <v/>
      </c>
      <c r="DW52" s="286" t="str">
        <f ca="true">+IF(OFFSET('Hygiene Data'!$F$13,0,10*ROW('Hygiene Data'!F46))="","",OFFSET('Hygiene Data'!$F$13,0,10*ROW('Hygiene Data'!F46)))</f>
        <v/>
      </c>
      <c r="DX52" s="286" t="str">
        <f ca="true">+IF(OFFSET('Hygiene Data'!$G$11,0,10*ROW('Hygiene Data'!G46))="","",OFFSET('Hygiene Data'!$G$11,0,10*ROW('Hygiene Data'!G46)))</f>
        <v/>
      </c>
      <c r="DY52" s="286" t="str">
        <f ca="true">+IF(OFFSET('Hygiene Data'!$G$12,0,10*ROW('Hygiene Data'!G46))="","",OFFSET('Hygiene Data'!$G$12,0,10*ROW('Hygiene Data'!G46)))</f>
        <v/>
      </c>
      <c r="DZ52" s="286" t="str">
        <f ca="true">+IF(OFFSET('Hygiene Data'!$G$13,0,10*ROW('Hygiene Data'!G46))="","",OFFSET('Hygiene Data'!$G$13,0,10*ROW('Hygiene Data'!G46)))</f>
        <v/>
      </c>
      <c r="EA52" s="286" t="str">
        <f ca="true">+IF(OFFSET('Hygiene Data'!$H$11,0,10*ROW('Hygiene Data'!H46))="","",OFFSET('Hygiene Data'!$H$11,0,10*ROW('Hygiene Data'!H46)))</f>
        <v/>
      </c>
      <c r="EB52" s="286" t="str">
        <f ca="true">+IF(OFFSET('Hygiene Data'!$H$12,0,10*ROW('Hygiene Data'!H46))="","",OFFSET('Hygiene Data'!$H$12,0,10*ROW('Hygiene Data'!H46)))</f>
        <v/>
      </c>
      <c r="EC52" s="286" t="str">
        <f ca="true">+IF(OFFSET('Hygiene Data'!$H$13,0,10*ROW('Hygiene Data'!H46))="","",OFFSET('Hygiene Data'!$H$13,0,10*ROW('Hygiene Data'!H46)))</f>
        <v/>
      </c>
      <c r="ED52" s="286" t="str">
        <f ca="true">+IF(OFFSET('Hygiene Data'!$I$11,0,10*ROW('Hygiene Data'!I46))="","",OFFSET('Hygiene Data'!$I$11,0,10*ROW('Hygiene Data'!I46)))</f>
        <v/>
      </c>
      <c r="EE52" s="286" t="str">
        <f ca="true">+IF(OFFSET('Hygiene Data'!$I$12,0,10*ROW('Hygiene Data'!I46))="","",OFFSET('Hygiene Data'!$I$12,0,10*ROW('Hygiene Data'!I46)))</f>
        <v/>
      </c>
      <c r="EF52" s="286"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42"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6"/>
      <c r="BS53" s="286" t="str">
        <f ca="true">+IF(OFFSET('Water Data'!$D$27,0,10*ROW('Water Data'!D47))="","",OFFSET('Water Data'!$D$27,0,10*ROW('Water Data'!D47)))</f>
        <v/>
      </c>
      <c r="BT53" s="286" t="str">
        <f ca="true">+IF(OFFSET('Water Data'!$D$28,0,10*ROW('Water Data'!D47))="","",OFFSET('Water Data'!$D$28,0,10*ROW('Water Data'!D47)))</f>
        <v/>
      </c>
      <c r="BU53" s="286" t="str">
        <f ca="true">+IF(OFFSET('Water Data'!$D$29,0,10*ROW('Water Data'!D47))="","",OFFSET('Water Data'!$D$29,0,10*ROW('Water Data'!D47)))</f>
        <v/>
      </c>
      <c r="BV53" s="286" t="str">
        <f ca="true">+IF(OFFSET('Water Data'!$E$27,0,10*ROW('Water Data'!E47))="","",OFFSET('Water Data'!$E$27,0,10*ROW('Water Data'!E47)))</f>
        <v/>
      </c>
      <c r="BW53" s="286" t="str">
        <f ca="true">+IF(OFFSET('Water Data'!$E$28,0,10*ROW('Water Data'!E47))="","",OFFSET('Water Data'!$E$28,0,10*ROW('Water Data'!E47)))</f>
        <v/>
      </c>
      <c r="BX53" s="286" t="str">
        <f ca="true">+IF(OFFSET('Water Data'!$E$29,0,10*ROW('Water Data'!E47))="","",OFFSET('Water Data'!$E$29,0,10*ROW('Water Data'!E47)))</f>
        <v/>
      </c>
      <c r="BY53" s="286" t="str">
        <f ca="true">+IF(OFFSET('Water Data'!$F$27,0,10*ROW('Water Data'!F47))="","",OFFSET('Water Data'!$F$27,0,10*ROW('Water Data'!F47)))</f>
        <v/>
      </c>
      <c r="BZ53" s="286" t="str">
        <f ca="true">+IF(OFFSET('Water Data'!$F$28,0,10*ROW('Water Data'!F47))="","",OFFSET('Water Data'!$F$28,0,10*ROW('Water Data'!F47)))</f>
        <v/>
      </c>
      <c r="CA53" s="286" t="str">
        <f ca="true">+IF(OFFSET('Water Data'!$F$29,0,10*ROW('Water Data'!F47))="","",OFFSET('Water Data'!$F$29,0,10*ROW('Water Data'!F47)))</f>
        <v/>
      </c>
      <c r="CB53" s="286" t="str">
        <f ca="true">+IF(OFFSET('Water Data'!$G$27,0,10*ROW('Water Data'!G47))="","",OFFSET('Water Data'!$G$27,0,10*ROW('Water Data'!G47)))</f>
        <v/>
      </c>
      <c r="CC53" s="286" t="str">
        <f ca="true">+IF(OFFSET('Water Data'!$G$28,0,10*ROW('Water Data'!G47))="","",OFFSET('Water Data'!$G$28,0,10*ROW('Water Data'!G47)))</f>
        <v/>
      </c>
      <c r="CD53" s="286" t="str">
        <f ca="true">+IF(OFFSET('Water Data'!$G$29,0,10*ROW('Water Data'!G47))="","",OFFSET('Water Data'!$G$29,0,10*ROW('Water Data'!G47)))</f>
        <v/>
      </c>
      <c r="CE53" s="286" t="str">
        <f ca="true">+IF(OFFSET('Water Data'!$H$27,0,10*ROW('Water Data'!H47))="","",OFFSET('Water Data'!$H$27,0,10*ROW('Water Data'!H47)))</f>
        <v/>
      </c>
      <c r="CF53" s="286" t="str">
        <f ca="true">+IF(OFFSET('Water Data'!$H$28,0,10*ROW('Water Data'!H47))="","",OFFSET('Water Data'!$H$28,0,10*ROW('Water Data'!H47)))</f>
        <v/>
      </c>
      <c r="CG53" s="286" t="str">
        <f ca="true">+IF(OFFSET('Water Data'!$H$29,0,10*ROW('Water Data'!H47))="","",OFFSET('Water Data'!$H$29,0,10*ROW('Water Data'!H47)))</f>
        <v/>
      </c>
      <c r="CH53" s="286" t="str">
        <f ca="true">+IF(OFFSET('Water Data'!$I$27,0,10*ROW('Water Data'!I47))="","",OFFSET('Water Data'!$I$27,0,10*ROW('Water Data'!I47)))</f>
        <v/>
      </c>
      <c r="CI53" s="286" t="str">
        <f ca="true">+IF(OFFSET('Water Data'!$I$28,0,10*ROW('Water Data'!I47))="","",OFFSET('Water Data'!$I$28,0,10*ROW('Water Data'!I47)))</f>
        <v/>
      </c>
      <c r="CJ53" s="286" t="str">
        <f ca="true">+IF(OFFSET('Water Data'!$I$29,0,10*ROW('Water Data'!I47))="","",OFFSET('Water Data'!$I$29,0,10*ROW('Water Data'!I47)))</f>
        <v/>
      </c>
      <c r="CK53" s="286" t="str">
        <f ca="true">+IF(OFFSET('Sanitation Data'!$D$28,0,10*ROW('Sanitation Data'!D47))="","",OFFSET('Sanitation Data'!$D$28,0,10*ROW('Sanitation Data'!D47)))</f>
        <v/>
      </c>
      <c r="CL53" s="286" t="str">
        <f ca="true">+IF(OFFSET('Sanitation Data'!$D$29,0,10*ROW('Sanitation Data'!D47))="","",OFFSET('Sanitation Data'!$D$29,0,10*ROW('Sanitation Data'!D47)))</f>
        <v/>
      </c>
      <c r="CM53" s="286" t="str">
        <f ca="true">+IF(OFFSET('Sanitation Data'!$D$30,0,10*ROW('Sanitation Data'!D47))="","",OFFSET('Sanitation Data'!$D$30,0,10*ROW('Sanitation Data'!D47)))</f>
        <v/>
      </c>
      <c r="CN53" s="286" t="str">
        <f ca="true">+IF(OFFSET('Sanitation Data'!$D$31,0,10*ROW('Sanitation Data'!D47))="","",OFFSET('Sanitation Data'!$D$31,0,10*ROW('Sanitation Data'!D47)))</f>
        <v/>
      </c>
      <c r="CO53" s="286" t="str">
        <f ca="true">+IF(OFFSET('Sanitation Data'!$D$32,0,10*ROW('Sanitation Data'!D47))="","",OFFSET('Sanitation Data'!$D$32,0,10*ROW('Sanitation Data'!D47)))</f>
        <v/>
      </c>
      <c r="CP53" s="286" t="str">
        <f ca="true">+IF(OFFSET('Sanitation Data'!$E$28,0,10*ROW('Sanitation Data'!E47))="","",OFFSET('Sanitation Data'!$E$28,0,10*ROW('Sanitation Data'!E47)))</f>
        <v/>
      </c>
      <c r="CQ53" s="286" t="str">
        <f ca="true">+IF(OFFSET('Sanitation Data'!$E$29,0,10*ROW('Sanitation Data'!E47))="","",OFFSET('Sanitation Data'!$E$29,0,10*ROW('Sanitation Data'!E47)))</f>
        <v/>
      </c>
      <c r="CR53" s="286" t="str">
        <f ca="true">+IF(OFFSET('Sanitation Data'!$E$30,0,10*ROW('Sanitation Data'!E47))="","",OFFSET('Sanitation Data'!$E$30,0,10*ROW('Sanitation Data'!E47)))</f>
        <v/>
      </c>
      <c r="CS53" s="286" t="str">
        <f ca="true">+IF(OFFSET('Sanitation Data'!$E$31,0,10*ROW('Sanitation Data'!E47))="","",OFFSET('Sanitation Data'!$E$31,0,10*ROW('Sanitation Data'!E47)))</f>
        <v/>
      </c>
      <c r="CT53" s="286" t="str">
        <f ca="true">+IF(OFFSET('Sanitation Data'!$E$32,0,10*ROW('Sanitation Data'!E47))="","",OFFSET('Sanitation Data'!$E$32,0,10*ROW('Sanitation Data'!E47)))</f>
        <v/>
      </c>
      <c r="CU53" s="286" t="str">
        <f ca="true">+IF(OFFSET('Sanitation Data'!$F$28,0,10*ROW('Sanitation Data'!F47))="","",OFFSET('Sanitation Data'!$F$28,0,10*ROW('Sanitation Data'!F47)))</f>
        <v/>
      </c>
      <c r="CV53" s="286" t="str">
        <f ca="true">+IF(OFFSET('Sanitation Data'!$F$29,0,10*ROW('Sanitation Data'!F47))="","",OFFSET('Sanitation Data'!$F$29,0,10*ROW('Sanitation Data'!F47)))</f>
        <v/>
      </c>
      <c r="CW53" s="286" t="str">
        <f ca="true">+IF(OFFSET('Sanitation Data'!$F$30,0,10*ROW('Sanitation Data'!F47))="","",OFFSET('Sanitation Data'!$F$30,0,10*ROW('Sanitation Data'!F47)))</f>
        <v/>
      </c>
      <c r="CX53" s="286" t="str">
        <f ca="true">+IF(OFFSET('Sanitation Data'!$F$31,0,10*ROW('Sanitation Data'!F47))="","",OFFSET('Sanitation Data'!$F$31,0,10*ROW('Sanitation Data'!F47)))</f>
        <v/>
      </c>
      <c r="CY53" s="286" t="str">
        <f ca="true">+IF(OFFSET('Sanitation Data'!$F$32,0,10*ROW('Sanitation Data'!F47))="","",OFFSET('Sanitation Data'!$F$32,0,10*ROW('Sanitation Data'!F47)))</f>
        <v/>
      </c>
      <c r="CZ53" s="286" t="str">
        <f ca="true">+IF(OFFSET('Sanitation Data'!$G$28,0,10*ROW('Sanitation Data'!G47))="","",OFFSET('Sanitation Data'!$G$28,0,10*ROW('Sanitation Data'!G47)))</f>
        <v/>
      </c>
      <c r="DA53" s="286" t="str">
        <f ca="true">+IF(OFFSET('Sanitation Data'!$G$29,0,10*ROW('Sanitation Data'!G47))="","",OFFSET('Sanitation Data'!$G$29,0,10*ROW('Sanitation Data'!G47)))</f>
        <v/>
      </c>
      <c r="DB53" s="286" t="str">
        <f ca="true">+IF(OFFSET('Sanitation Data'!$G$30,0,10*ROW('Sanitation Data'!G47))="","",OFFSET('Sanitation Data'!$G$30,0,10*ROW('Sanitation Data'!G47)))</f>
        <v/>
      </c>
      <c r="DC53" s="286" t="str">
        <f ca="true">+IF(OFFSET('Sanitation Data'!$G$31,0,10*ROW('Sanitation Data'!G47))="","",OFFSET('Sanitation Data'!$G$31,0,10*ROW('Sanitation Data'!G47)))</f>
        <v/>
      </c>
      <c r="DD53" s="286" t="str">
        <f ca="true">+IF(OFFSET('Sanitation Data'!$G$32,0,10*ROW('Sanitation Data'!G47))="","",OFFSET('Sanitation Data'!$G$32,0,10*ROW('Sanitation Data'!G47)))</f>
        <v/>
      </c>
      <c r="DE53" s="286" t="str">
        <f ca="true">+IF(OFFSET('Sanitation Data'!$H$28,0,10*ROW('Sanitation Data'!H47))="","",OFFSET('Sanitation Data'!$H$28,0,10*ROW('Sanitation Data'!H47)))</f>
        <v/>
      </c>
      <c r="DF53" s="286" t="str">
        <f ca="true">+IF(OFFSET('Sanitation Data'!$H$29,0,10*ROW('Sanitation Data'!H47))="","",OFFSET('Sanitation Data'!$H$29,0,10*ROW('Sanitation Data'!H47)))</f>
        <v/>
      </c>
      <c r="DG53" s="286" t="str">
        <f ca="true">+IF(OFFSET('Sanitation Data'!$H$30,0,10*ROW('Sanitation Data'!H47))="","",OFFSET('Sanitation Data'!$H$30,0,10*ROW('Sanitation Data'!H47)))</f>
        <v/>
      </c>
      <c r="DH53" s="286" t="str">
        <f ca="true">+IF(OFFSET('Sanitation Data'!$H$31,0,10*ROW('Sanitation Data'!H47))="","",OFFSET('Sanitation Data'!$H$31,0,10*ROW('Sanitation Data'!H47)))</f>
        <v/>
      </c>
      <c r="DI53" s="286" t="str">
        <f ca="true">+IF(OFFSET('Sanitation Data'!$H$32,0,10*ROW('Sanitation Data'!H47))="","",OFFSET('Sanitation Data'!$H$32,0,10*ROW('Sanitation Data'!H47)))</f>
        <v/>
      </c>
      <c r="DJ53" s="286" t="str">
        <f ca="true">+IF(OFFSET('Sanitation Data'!$I$28,0,10*ROW('Sanitation Data'!I47))="","",OFFSET('Sanitation Data'!$I$28,0,10*ROW('Sanitation Data'!I47)))</f>
        <v/>
      </c>
      <c r="DK53" s="286" t="str">
        <f ca="true">+IF(OFFSET('Sanitation Data'!$I$29,0,10*ROW('Sanitation Data'!I47))="","",OFFSET('Sanitation Data'!$I$29,0,10*ROW('Sanitation Data'!I47)))</f>
        <v/>
      </c>
      <c r="DL53" s="286" t="str">
        <f ca="true">+IF(OFFSET('Sanitation Data'!$I$30,0,10*ROW('Sanitation Data'!I47))="","",OFFSET('Sanitation Data'!$I$30,0,10*ROW('Sanitation Data'!I47)))</f>
        <v/>
      </c>
      <c r="DM53" s="286" t="str">
        <f ca="true">+IF(OFFSET('Sanitation Data'!$I$31,0,10*ROW('Sanitation Data'!I47))="","",OFFSET('Sanitation Data'!$I$31,0,10*ROW('Sanitation Data'!I47)))</f>
        <v/>
      </c>
      <c r="DN53" s="286" t="str">
        <f ca="true">+IF(OFFSET('Sanitation Data'!$I$32,0,10*ROW('Sanitation Data'!I47))="","",OFFSET('Sanitation Data'!$I$32,0,10*ROW('Sanitation Data'!I47)))</f>
        <v/>
      </c>
      <c r="DO53" s="286" t="str">
        <f ca="true">+IF(OFFSET('Hygiene Data'!$D$11,0,10*ROW('Hygiene Data'!D47))="","",OFFSET('Hygiene Data'!$D$11,0,10*ROW('Hygiene Data'!D47)))</f>
        <v/>
      </c>
      <c r="DP53" s="286" t="str">
        <f ca="true">+IF(OFFSET('Hygiene Data'!$D$12,0,10*ROW('Hygiene Data'!D47))="","",OFFSET('Hygiene Data'!$D$12,0,10*ROW('Hygiene Data'!D47)))</f>
        <v/>
      </c>
      <c r="DQ53" s="286" t="str">
        <f ca="true">+IF(OFFSET('Hygiene Data'!$D$13,0,10*ROW('Hygiene Data'!D47))="","",OFFSET('Hygiene Data'!$D$13,0,10*ROW('Hygiene Data'!D47)))</f>
        <v/>
      </c>
      <c r="DR53" s="286" t="str">
        <f ca="true">+IF(OFFSET('Hygiene Data'!$E$11,0,10*ROW('Hygiene Data'!E47))="","",OFFSET('Hygiene Data'!$E$11,0,10*ROW('Hygiene Data'!E47)))</f>
        <v/>
      </c>
      <c r="DS53" s="286" t="str">
        <f ca="true">+IF(OFFSET('Hygiene Data'!$E$12,0,10*ROW('Hygiene Data'!E47))="","",OFFSET('Hygiene Data'!$E$12,0,10*ROW('Hygiene Data'!E47)))</f>
        <v/>
      </c>
      <c r="DT53" s="286" t="str">
        <f ca="true">+IF(OFFSET('Hygiene Data'!$E$13,0,10*ROW('Hygiene Data'!E47))="","",OFFSET('Hygiene Data'!$E$13,0,10*ROW('Hygiene Data'!E47)))</f>
        <v/>
      </c>
      <c r="DU53" s="286" t="str">
        <f ca="true">+IF(OFFSET('Hygiene Data'!$F$11,0,10*ROW('Hygiene Data'!F47))="","",OFFSET('Hygiene Data'!$F$11,0,10*ROW('Hygiene Data'!F47)))</f>
        <v/>
      </c>
      <c r="DV53" s="286" t="str">
        <f ca="true">+IF(OFFSET('Hygiene Data'!$F$12,0,10*ROW('Hygiene Data'!F47))="","",OFFSET('Hygiene Data'!$F$12,0,10*ROW('Hygiene Data'!F47)))</f>
        <v/>
      </c>
      <c r="DW53" s="286" t="str">
        <f ca="true">+IF(OFFSET('Hygiene Data'!$F$13,0,10*ROW('Hygiene Data'!F47))="","",OFFSET('Hygiene Data'!$F$13,0,10*ROW('Hygiene Data'!F47)))</f>
        <v/>
      </c>
      <c r="DX53" s="286" t="str">
        <f ca="true">+IF(OFFSET('Hygiene Data'!$G$11,0,10*ROW('Hygiene Data'!G47))="","",OFFSET('Hygiene Data'!$G$11,0,10*ROW('Hygiene Data'!G47)))</f>
        <v/>
      </c>
      <c r="DY53" s="286" t="str">
        <f ca="true">+IF(OFFSET('Hygiene Data'!$G$12,0,10*ROW('Hygiene Data'!G47))="","",OFFSET('Hygiene Data'!$G$12,0,10*ROW('Hygiene Data'!G47)))</f>
        <v/>
      </c>
      <c r="DZ53" s="286" t="str">
        <f ca="true">+IF(OFFSET('Hygiene Data'!$G$13,0,10*ROW('Hygiene Data'!G47))="","",OFFSET('Hygiene Data'!$G$13,0,10*ROW('Hygiene Data'!G47)))</f>
        <v/>
      </c>
      <c r="EA53" s="286" t="str">
        <f ca="true">+IF(OFFSET('Hygiene Data'!$H$11,0,10*ROW('Hygiene Data'!H47))="","",OFFSET('Hygiene Data'!$H$11,0,10*ROW('Hygiene Data'!H47)))</f>
        <v/>
      </c>
      <c r="EB53" s="286" t="str">
        <f ca="true">+IF(OFFSET('Hygiene Data'!$H$12,0,10*ROW('Hygiene Data'!H47))="","",OFFSET('Hygiene Data'!$H$12,0,10*ROW('Hygiene Data'!H47)))</f>
        <v/>
      </c>
      <c r="EC53" s="286" t="str">
        <f ca="true">+IF(OFFSET('Hygiene Data'!$H$13,0,10*ROW('Hygiene Data'!H47))="","",OFFSET('Hygiene Data'!$H$13,0,10*ROW('Hygiene Data'!H47)))</f>
        <v/>
      </c>
      <c r="ED53" s="286" t="str">
        <f ca="true">+IF(OFFSET('Hygiene Data'!$I$11,0,10*ROW('Hygiene Data'!I47))="","",OFFSET('Hygiene Data'!$I$11,0,10*ROW('Hygiene Data'!I47)))</f>
        <v/>
      </c>
      <c r="EE53" s="286" t="str">
        <f ca="true">+IF(OFFSET('Hygiene Data'!$I$12,0,10*ROW('Hygiene Data'!I47))="","",OFFSET('Hygiene Data'!$I$12,0,10*ROW('Hygiene Data'!I47)))</f>
        <v/>
      </c>
      <c r="EF53" s="286"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42"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6"/>
      <c r="BS54" s="286" t="str">
        <f ca="true">+IF(OFFSET('Water Data'!$D$27,0,10*ROW('Water Data'!D48))="","",OFFSET('Water Data'!$D$27,0,10*ROW('Water Data'!D48)))</f>
        <v/>
      </c>
      <c r="BT54" s="286" t="str">
        <f ca="true">+IF(OFFSET('Water Data'!$D$28,0,10*ROW('Water Data'!D48))="","",OFFSET('Water Data'!$D$28,0,10*ROW('Water Data'!D48)))</f>
        <v/>
      </c>
      <c r="BU54" s="286" t="str">
        <f ca="true">+IF(OFFSET('Water Data'!$D$29,0,10*ROW('Water Data'!D48))="","",OFFSET('Water Data'!$D$29,0,10*ROW('Water Data'!D48)))</f>
        <v/>
      </c>
      <c r="BV54" s="286" t="str">
        <f ca="true">+IF(OFFSET('Water Data'!$E$27,0,10*ROW('Water Data'!E48))="","",OFFSET('Water Data'!$E$27,0,10*ROW('Water Data'!E48)))</f>
        <v/>
      </c>
      <c r="BW54" s="286" t="str">
        <f ca="true">+IF(OFFSET('Water Data'!$E$28,0,10*ROW('Water Data'!E48))="","",OFFSET('Water Data'!$E$28,0,10*ROW('Water Data'!E48)))</f>
        <v/>
      </c>
      <c r="BX54" s="286" t="str">
        <f ca="true">+IF(OFFSET('Water Data'!$E$29,0,10*ROW('Water Data'!E48))="","",OFFSET('Water Data'!$E$29,0,10*ROW('Water Data'!E48)))</f>
        <v/>
      </c>
      <c r="BY54" s="286" t="str">
        <f ca="true">+IF(OFFSET('Water Data'!$F$27,0,10*ROW('Water Data'!F48))="","",OFFSET('Water Data'!$F$27,0,10*ROW('Water Data'!F48)))</f>
        <v/>
      </c>
      <c r="BZ54" s="286" t="str">
        <f ca="true">+IF(OFFSET('Water Data'!$F$28,0,10*ROW('Water Data'!F48))="","",OFFSET('Water Data'!$F$28,0,10*ROW('Water Data'!F48)))</f>
        <v/>
      </c>
      <c r="CA54" s="286" t="str">
        <f ca="true">+IF(OFFSET('Water Data'!$F$29,0,10*ROW('Water Data'!F48))="","",OFFSET('Water Data'!$F$29,0,10*ROW('Water Data'!F48)))</f>
        <v/>
      </c>
      <c r="CB54" s="286" t="str">
        <f ca="true">+IF(OFFSET('Water Data'!$G$27,0,10*ROW('Water Data'!G48))="","",OFFSET('Water Data'!$G$27,0,10*ROW('Water Data'!G48)))</f>
        <v/>
      </c>
      <c r="CC54" s="286" t="str">
        <f ca="true">+IF(OFFSET('Water Data'!$G$28,0,10*ROW('Water Data'!G48))="","",OFFSET('Water Data'!$G$28,0,10*ROW('Water Data'!G48)))</f>
        <v/>
      </c>
      <c r="CD54" s="286" t="str">
        <f ca="true">+IF(OFFSET('Water Data'!$G$29,0,10*ROW('Water Data'!G48))="","",OFFSET('Water Data'!$G$29,0,10*ROW('Water Data'!G48)))</f>
        <v/>
      </c>
      <c r="CE54" s="286" t="str">
        <f ca="true">+IF(OFFSET('Water Data'!$H$27,0,10*ROW('Water Data'!H48))="","",OFFSET('Water Data'!$H$27,0,10*ROW('Water Data'!H48)))</f>
        <v/>
      </c>
      <c r="CF54" s="286" t="str">
        <f ca="true">+IF(OFFSET('Water Data'!$H$28,0,10*ROW('Water Data'!H48))="","",OFFSET('Water Data'!$H$28,0,10*ROW('Water Data'!H48)))</f>
        <v/>
      </c>
      <c r="CG54" s="286" t="str">
        <f ca="true">+IF(OFFSET('Water Data'!$H$29,0,10*ROW('Water Data'!H48))="","",OFFSET('Water Data'!$H$29,0,10*ROW('Water Data'!H48)))</f>
        <v/>
      </c>
      <c r="CH54" s="286" t="str">
        <f ca="true">+IF(OFFSET('Water Data'!$I$27,0,10*ROW('Water Data'!I48))="","",OFFSET('Water Data'!$I$27,0,10*ROW('Water Data'!I48)))</f>
        <v/>
      </c>
      <c r="CI54" s="286" t="str">
        <f ca="true">+IF(OFFSET('Water Data'!$I$28,0,10*ROW('Water Data'!I48))="","",OFFSET('Water Data'!$I$28,0,10*ROW('Water Data'!I48)))</f>
        <v/>
      </c>
      <c r="CJ54" s="286" t="str">
        <f ca="true">+IF(OFFSET('Water Data'!$I$29,0,10*ROW('Water Data'!I48))="","",OFFSET('Water Data'!$I$29,0,10*ROW('Water Data'!I48)))</f>
        <v/>
      </c>
      <c r="CK54" s="286" t="str">
        <f ca="true">+IF(OFFSET('Sanitation Data'!$D$28,0,10*ROW('Sanitation Data'!D48))="","",OFFSET('Sanitation Data'!$D$28,0,10*ROW('Sanitation Data'!D48)))</f>
        <v/>
      </c>
      <c r="CL54" s="286" t="str">
        <f ca="true">+IF(OFFSET('Sanitation Data'!$D$29,0,10*ROW('Sanitation Data'!D48))="","",OFFSET('Sanitation Data'!$D$29,0,10*ROW('Sanitation Data'!D48)))</f>
        <v/>
      </c>
      <c r="CM54" s="286" t="str">
        <f ca="true">+IF(OFFSET('Sanitation Data'!$D$30,0,10*ROW('Sanitation Data'!D48))="","",OFFSET('Sanitation Data'!$D$30,0,10*ROW('Sanitation Data'!D48)))</f>
        <v/>
      </c>
      <c r="CN54" s="286" t="str">
        <f ca="true">+IF(OFFSET('Sanitation Data'!$D$31,0,10*ROW('Sanitation Data'!D48))="","",OFFSET('Sanitation Data'!$D$31,0,10*ROW('Sanitation Data'!D48)))</f>
        <v/>
      </c>
      <c r="CO54" s="286" t="str">
        <f ca="true">+IF(OFFSET('Sanitation Data'!$D$32,0,10*ROW('Sanitation Data'!D48))="","",OFFSET('Sanitation Data'!$D$32,0,10*ROW('Sanitation Data'!D48)))</f>
        <v/>
      </c>
      <c r="CP54" s="286" t="str">
        <f ca="true">+IF(OFFSET('Sanitation Data'!$E$28,0,10*ROW('Sanitation Data'!E48))="","",OFFSET('Sanitation Data'!$E$28,0,10*ROW('Sanitation Data'!E48)))</f>
        <v/>
      </c>
      <c r="CQ54" s="286" t="str">
        <f ca="true">+IF(OFFSET('Sanitation Data'!$E$29,0,10*ROW('Sanitation Data'!E48))="","",OFFSET('Sanitation Data'!$E$29,0,10*ROW('Sanitation Data'!E48)))</f>
        <v/>
      </c>
      <c r="CR54" s="286" t="str">
        <f ca="true">+IF(OFFSET('Sanitation Data'!$E$30,0,10*ROW('Sanitation Data'!E48))="","",OFFSET('Sanitation Data'!$E$30,0,10*ROW('Sanitation Data'!E48)))</f>
        <v/>
      </c>
      <c r="CS54" s="286" t="str">
        <f ca="true">+IF(OFFSET('Sanitation Data'!$E$31,0,10*ROW('Sanitation Data'!E48))="","",OFFSET('Sanitation Data'!$E$31,0,10*ROW('Sanitation Data'!E48)))</f>
        <v/>
      </c>
      <c r="CT54" s="286" t="str">
        <f ca="true">+IF(OFFSET('Sanitation Data'!$E$32,0,10*ROW('Sanitation Data'!E48))="","",OFFSET('Sanitation Data'!$E$32,0,10*ROW('Sanitation Data'!E48)))</f>
        <v/>
      </c>
      <c r="CU54" s="286" t="str">
        <f ca="true">+IF(OFFSET('Sanitation Data'!$F$28,0,10*ROW('Sanitation Data'!F48))="","",OFFSET('Sanitation Data'!$F$28,0,10*ROW('Sanitation Data'!F48)))</f>
        <v/>
      </c>
      <c r="CV54" s="286" t="str">
        <f ca="true">+IF(OFFSET('Sanitation Data'!$F$29,0,10*ROW('Sanitation Data'!F48))="","",OFFSET('Sanitation Data'!$F$29,0,10*ROW('Sanitation Data'!F48)))</f>
        <v/>
      </c>
      <c r="CW54" s="286" t="str">
        <f ca="true">+IF(OFFSET('Sanitation Data'!$F$30,0,10*ROW('Sanitation Data'!F48))="","",OFFSET('Sanitation Data'!$F$30,0,10*ROW('Sanitation Data'!F48)))</f>
        <v/>
      </c>
      <c r="CX54" s="286" t="str">
        <f ca="true">+IF(OFFSET('Sanitation Data'!$F$31,0,10*ROW('Sanitation Data'!F48))="","",OFFSET('Sanitation Data'!$F$31,0,10*ROW('Sanitation Data'!F48)))</f>
        <v/>
      </c>
      <c r="CY54" s="286" t="str">
        <f ca="true">+IF(OFFSET('Sanitation Data'!$F$32,0,10*ROW('Sanitation Data'!F48))="","",OFFSET('Sanitation Data'!$F$32,0,10*ROW('Sanitation Data'!F48)))</f>
        <v/>
      </c>
      <c r="CZ54" s="286" t="str">
        <f ca="true">+IF(OFFSET('Sanitation Data'!$G$28,0,10*ROW('Sanitation Data'!G48))="","",OFFSET('Sanitation Data'!$G$28,0,10*ROW('Sanitation Data'!G48)))</f>
        <v/>
      </c>
      <c r="DA54" s="286" t="str">
        <f ca="true">+IF(OFFSET('Sanitation Data'!$G$29,0,10*ROW('Sanitation Data'!G48))="","",OFFSET('Sanitation Data'!$G$29,0,10*ROW('Sanitation Data'!G48)))</f>
        <v/>
      </c>
      <c r="DB54" s="286" t="str">
        <f ca="true">+IF(OFFSET('Sanitation Data'!$G$30,0,10*ROW('Sanitation Data'!G48))="","",OFFSET('Sanitation Data'!$G$30,0,10*ROW('Sanitation Data'!G48)))</f>
        <v/>
      </c>
      <c r="DC54" s="286" t="str">
        <f ca="true">+IF(OFFSET('Sanitation Data'!$G$31,0,10*ROW('Sanitation Data'!G48))="","",OFFSET('Sanitation Data'!$G$31,0,10*ROW('Sanitation Data'!G48)))</f>
        <v/>
      </c>
      <c r="DD54" s="286" t="str">
        <f ca="true">+IF(OFFSET('Sanitation Data'!$G$32,0,10*ROW('Sanitation Data'!G48))="","",OFFSET('Sanitation Data'!$G$32,0,10*ROW('Sanitation Data'!G48)))</f>
        <v/>
      </c>
      <c r="DE54" s="286" t="str">
        <f ca="true">+IF(OFFSET('Sanitation Data'!$H$28,0,10*ROW('Sanitation Data'!H48))="","",OFFSET('Sanitation Data'!$H$28,0,10*ROW('Sanitation Data'!H48)))</f>
        <v/>
      </c>
      <c r="DF54" s="286" t="str">
        <f ca="true">+IF(OFFSET('Sanitation Data'!$H$29,0,10*ROW('Sanitation Data'!H48))="","",OFFSET('Sanitation Data'!$H$29,0,10*ROW('Sanitation Data'!H48)))</f>
        <v/>
      </c>
      <c r="DG54" s="286" t="str">
        <f ca="true">+IF(OFFSET('Sanitation Data'!$H$30,0,10*ROW('Sanitation Data'!H48))="","",OFFSET('Sanitation Data'!$H$30,0,10*ROW('Sanitation Data'!H48)))</f>
        <v/>
      </c>
      <c r="DH54" s="286" t="str">
        <f ca="true">+IF(OFFSET('Sanitation Data'!$H$31,0,10*ROW('Sanitation Data'!H48))="","",OFFSET('Sanitation Data'!$H$31,0,10*ROW('Sanitation Data'!H48)))</f>
        <v/>
      </c>
      <c r="DI54" s="286" t="str">
        <f ca="true">+IF(OFFSET('Sanitation Data'!$H$32,0,10*ROW('Sanitation Data'!H48))="","",OFFSET('Sanitation Data'!$H$32,0,10*ROW('Sanitation Data'!H48)))</f>
        <v/>
      </c>
      <c r="DJ54" s="286" t="str">
        <f ca="true">+IF(OFFSET('Sanitation Data'!$I$28,0,10*ROW('Sanitation Data'!I48))="","",OFFSET('Sanitation Data'!$I$28,0,10*ROW('Sanitation Data'!I48)))</f>
        <v/>
      </c>
      <c r="DK54" s="286" t="str">
        <f ca="true">+IF(OFFSET('Sanitation Data'!$I$29,0,10*ROW('Sanitation Data'!I48))="","",OFFSET('Sanitation Data'!$I$29,0,10*ROW('Sanitation Data'!I48)))</f>
        <v/>
      </c>
      <c r="DL54" s="286" t="str">
        <f ca="true">+IF(OFFSET('Sanitation Data'!$I$30,0,10*ROW('Sanitation Data'!I48))="","",OFFSET('Sanitation Data'!$I$30,0,10*ROW('Sanitation Data'!I48)))</f>
        <v/>
      </c>
      <c r="DM54" s="286" t="str">
        <f ca="true">+IF(OFFSET('Sanitation Data'!$I$31,0,10*ROW('Sanitation Data'!I48))="","",OFFSET('Sanitation Data'!$I$31,0,10*ROW('Sanitation Data'!I48)))</f>
        <v/>
      </c>
      <c r="DN54" s="286" t="str">
        <f ca="true">+IF(OFFSET('Sanitation Data'!$I$32,0,10*ROW('Sanitation Data'!I48))="","",OFFSET('Sanitation Data'!$I$32,0,10*ROW('Sanitation Data'!I48)))</f>
        <v/>
      </c>
      <c r="DO54" s="286" t="str">
        <f ca="true">+IF(OFFSET('Hygiene Data'!$D$11,0,10*ROW('Hygiene Data'!D48))="","",OFFSET('Hygiene Data'!$D$11,0,10*ROW('Hygiene Data'!D48)))</f>
        <v/>
      </c>
      <c r="DP54" s="286" t="str">
        <f ca="true">+IF(OFFSET('Hygiene Data'!$D$12,0,10*ROW('Hygiene Data'!D48))="","",OFFSET('Hygiene Data'!$D$12,0,10*ROW('Hygiene Data'!D48)))</f>
        <v/>
      </c>
      <c r="DQ54" s="286" t="str">
        <f ca="true">+IF(OFFSET('Hygiene Data'!$D$13,0,10*ROW('Hygiene Data'!D48))="","",OFFSET('Hygiene Data'!$D$13,0,10*ROW('Hygiene Data'!D48)))</f>
        <v/>
      </c>
      <c r="DR54" s="286" t="str">
        <f ca="true">+IF(OFFSET('Hygiene Data'!$E$11,0,10*ROW('Hygiene Data'!E48))="","",OFFSET('Hygiene Data'!$E$11,0,10*ROW('Hygiene Data'!E48)))</f>
        <v/>
      </c>
      <c r="DS54" s="286" t="str">
        <f ca="true">+IF(OFFSET('Hygiene Data'!$E$12,0,10*ROW('Hygiene Data'!E48))="","",OFFSET('Hygiene Data'!$E$12,0,10*ROW('Hygiene Data'!E48)))</f>
        <v/>
      </c>
      <c r="DT54" s="286" t="str">
        <f ca="true">+IF(OFFSET('Hygiene Data'!$E$13,0,10*ROW('Hygiene Data'!E48))="","",OFFSET('Hygiene Data'!$E$13,0,10*ROW('Hygiene Data'!E48)))</f>
        <v/>
      </c>
      <c r="DU54" s="286" t="str">
        <f ca="true">+IF(OFFSET('Hygiene Data'!$F$11,0,10*ROW('Hygiene Data'!F48))="","",OFFSET('Hygiene Data'!$F$11,0,10*ROW('Hygiene Data'!F48)))</f>
        <v/>
      </c>
      <c r="DV54" s="286" t="str">
        <f ca="true">+IF(OFFSET('Hygiene Data'!$F$12,0,10*ROW('Hygiene Data'!F48))="","",OFFSET('Hygiene Data'!$F$12,0,10*ROW('Hygiene Data'!F48)))</f>
        <v/>
      </c>
      <c r="DW54" s="286" t="str">
        <f ca="true">+IF(OFFSET('Hygiene Data'!$F$13,0,10*ROW('Hygiene Data'!F48))="","",OFFSET('Hygiene Data'!$F$13,0,10*ROW('Hygiene Data'!F48)))</f>
        <v/>
      </c>
      <c r="DX54" s="286" t="str">
        <f ca="true">+IF(OFFSET('Hygiene Data'!$G$11,0,10*ROW('Hygiene Data'!G48))="","",OFFSET('Hygiene Data'!$G$11,0,10*ROW('Hygiene Data'!G48)))</f>
        <v/>
      </c>
      <c r="DY54" s="286" t="str">
        <f ca="true">+IF(OFFSET('Hygiene Data'!$G$12,0,10*ROW('Hygiene Data'!G48))="","",OFFSET('Hygiene Data'!$G$12,0,10*ROW('Hygiene Data'!G48)))</f>
        <v/>
      </c>
      <c r="DZ54" s="286" t="str">
        <f ca="true">+IF(OFFSET('Hygiene Data'!$G$13,0,10*ROW('Hygiene Data'!G48))="","",OFFSET('Hygiene Data'!$G$13,0,10*ROW('Hygiene Data'!G48)))</f>
        <v/>
      </c>
      <c r="EA54" s="286" t="str">
        <f ca="true">+IF(OFFSET('Hygiene Data'!$H$11,0,10*ROW('Hygiene Data'!H48))="","",OFFSET('Hygiene Data'!$H$11,0,10*ROW('Hygiene Data'!H48)))</f>
        <v/>
      </c>
      <c r="EB54" s="286" t="str">
        <f ca="true">+IF(OFFSET('Hygiene Data'!$H$12,0,10*ROW('Hygiene Data'!H48))="","",OFFSET('Hygiene Data'!$H$12,0,10*ROW('Hygiene Data'!H48)))</f>
        <v/>
      </c>
      <c r="EC54" s="286" t="str">
        <f ca="true">+IF(OFFSET('Hygiene Data'!$H$13,0,10*ROW('Hygiene Data'!H48))="","",OFFSET('Hygiene Data'!$H$13,0,10*ROW('Hygiene Data'!H48)))</f>
        <v/>
      </c>
      <c r="ED54" s="286" t="str">
        <f ca="true">+IF(OFFSET('Hygiene Data'!$I$11,0,10*ROW('Hygiene Data'!I48))="","",OFFSET('Hygiene Data'!$I$11,0,10*ROW('Hygiene Data'!I48)))</f>
        <v/>
      </c>
      <c r="EE54" s="286" t="str">
        <f ca="true">+IF(OFFSET('Hygiene Data'!$I$12,0,10*ROW('Hygiene Data'!I48))="","",OFFSET('Hygiene Data'!$I$12,0,10*ROW('Hygiene Data'!I48)))</f>
        <v/>
      </c>
      <c r="EF54" s="286"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42"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6"/>
      <c r="BS55" s="286" t="str">
        <f ca="true">+IF(OFFSET('Water Data'!$D$27,0,10*ROW('Water Data'!D49))="","",OFFSET('Water Data'!$D$27,0,10*ROW('Water Data'!D49)))</f>
        <v/>
      </c>
      <c r="BT55" s="286" t="str">
        <f ca="true">+IF(OFFSET('Water Data'!$D$28,0,10*ROW('Water Data'!D49))="","",OFFSET('Water Data'!$D$28,0,10*ROW('Water Data'!D49)))</f>
        <v/>
      </c>
      <c r="BU55" s="286" t="str">
        <f ca="true">+IF(OFFSET('Water Data'!$D$29,0,10*ROW('Water Data'!D49))="","",OFFSET('Water Data'!$D$29,0,10*ROW('Water Data'!D49)))</f>
        <v/>
      </c>
      <c r="BV55" s="286" t="str">
        <f ca="true">+IF(OFFSET('Water Data'!$E$27,0,10*ROW('Water Data'!E49))="","",OFFSET('Water Data'!$E$27,0,10*ROW('Water Data'!E49)))</f>
        <v/>
      </c>
      <c r="BW55" s="286" t="str">
        <f ca="true">+IF(OFFSET('Water Data'!$E$28,0,10*ROW('Water Data'!E49))="","",OFFSET('Water Data'!$E$28,0,10*ROW('Water Data'!E49)))</f>
        <v/>
      </c>
      <c r="BX55" s="286" t="str">
        <f ca="true">+IF(OFFSET('Water Data'!$E$29,0,10*ROW('Water Data'!E49))="","",OFFSET('Water Data'!$E$29,0,10*ROW('Water Data'!E49)))</f>
        <v/>
      </c>
      <c r="BY55" s="286" t="str">
        <f ca="true">+IF(OFFSET('Water Data'!$F$27,0,10*ROW('Water Data'!F49))="","",OFFSET('Water Data'!$F$27,0,10*ROW('Water Data'!F49)))</f>
        <v/>
      </c>
      <c r="BZ55" s="286" t="str">
        <f ca="true">+IF(OFFSET('Water Data'!$F$28,0,10*ROW('Water Data'!F49))="","",OFFSET('Water Data'!$F$28,0,10*ROW('Water Data'!F49)))</f>
        <v/>
      </c>
      <c r="CA55" s="286" t="str">
        <f ca="true">+IF(OFFSET('Water Data'!$F$29,0,10*ROW('Water Data'!F49))="","",OFFSET('Water Data'!$F$29,0,10*ROW('Water Data'!F49)))</f>
        <v/>
      </c>
      <c r="CB55" s="286" t="str">
        <f ca="true">+IF(OFFSET('Water Data'!$G$27,0,10*ROW('Water Data'!G49))="","",OFFSET('Water Data'!$G$27,0,10*ROW('Water Data'!G49)))</f>
        <v/>
      </c>
      <c r="CC55" s="286" t="str">
        <f ca="true">+IF(OFFSET('Water Data'!$G$28,0,10*ROW('Water Data'!G49))="","",OFFSET('Water Data'!$G$28,0,10*ROW('Water Data'!G49)))</f>
        <v/>
      </c>
      <c r="CD55" s="286" t="str">
        <f ca="true">+IF(OFFSET('Water Data'!$G$29,0,10*ROW('Water Data'!G49))="","",OFFSET('Water Data'!$G$29,0,10*ROW('Water Data'!G49)))</f>
        <v/>
      </c>
      <c r="CE55" s="286" t="str">
        <f ca="true">+IF(OFFSET('Water Data'!$H$27,0,10*ROW('Water Data'!H49))="","",OFFSET('Water Data'!$H$27,0,10*ROW('Water Data'!H49)))</f>
        <v/>
      </c>
      <c r="CF55" s="286" t="str">
        <f ca="true">+IF(OFFSET('Water Data'!$H$28,0,10*ROW('Water Data'!H49))="","",OFFSET('Water Data'!$H$28,0,10*ROW('Water Data'!H49)))</f>
        <v/>
      </c>
      <c r="CG55" s="286" t="str">
        <f ca="true">+IF(OFFSET('Water Data'!$H$29,0,10*ROW('Water Data'!H49))="","",OFFSET('Water Data'!$H$29,0,10*ROW('Water Data'!H49)))</f>
        <v/>
      </c>
      <c r="CH55" s="286" t="str">
        <f ca="true">+IF(OFFSET('Water Data'!$I$27,0,10*ROW('Water Data'!I49))="","",OFFSET('Water Data'!$I$27,0,10*ROW('Water Data'!I49)))</f>
        <v/>
      </c>
      <c r="CI55" s="286" t="str">
        <f ca="true">+IF(OFFSET('Water Data'!$I$28,0,10*ROW('Water Data'!I49))="","",OFFSET('Water Data'!$I$28,0,10*ROW('Water Data'!I49)))</f>
        <v/>
      </c>
      <c r="CJ55" s="286" t="str">
        <f ca="true">+IF(OFFSET('Water Data'!$I$29,0,10*ROW('Water Data'!I49))="","",OFFSET('Water Data'!$I$29,0,10*ROW('Water Data'!I49)))</f>
        <v/>
      </c>
      <c r="CK55" s="286" t="str">
        <f ca="true">+IF(OFFSET('Sanitation Data'!$D$28,0,10*ROW('Sanitation Data'!D49))="","",OFFSET('Sanitation Data'!$D$28,0,10*ROW('Sanitation Data'!D49)))</f>
        <v/>
      </c>
      <c r="CL55" s="286" t="str">
        <f ca="true">+IF(OFFSET('Sanitation Data'!$D$29,0,10*ROW('Sanitation Data'!D49))="","",OFFSET('Sanitation Data'!$D$29,0,10*ROW('Sanitation Data'!D49)))</f>
        <v/>
      </c>
      <c r="CM55" s="286" t="str">
        <f ca="true">+IF(OFFSET('Sanitation Data'!$D$30,0,10*ROW('Sanitation Data'!D49))="","",OFFSET('Sanitation Data'!$D$30,0,10*ROW('Sanitation Data'!D49)))</f>
        <v/>
      </c>
      <c r="CN55" s="286" t="str">
        <f ca="true">+IF(OFFSET('Sanitation Data'!$D$31,0,10*ROW('Sanitation Data'!D49))="","",OFFSET('Sanitation Data'!$D$31,0,10*ROW('Sanitation Data'!D49)))</f>
        <v/>
      </c>
      <c r="CO55" s="286" t="str">
        <f ca="true">+IF(OFFSET('Sanitation Data'!$D$32,0,10*ROW('Sanitation Data'!D49))="","",OFFSET('Sanitation Data'!$D$32,0,10*ROW('Sanitation Data'!D49)))</f>
        <v/>
      </c>
      <c r="CP55" s="286" t="str">
        <f ca="true">+IF(OFFSET('Sanitation Data'!$E$28,0,10*ROW('Sanitation Data'!E49))="","",OFFSET('Sanitation Data'!$E$28,0,10*ROW('Sanitation Data'!E49)))</f>
        <v/>
      </c>
      <c r="CQ55" s="286" t="str">
        <f ca="true">+IF(OFFSET('Sanitation Data'!$E$29,0,10*ROW('Sanitation Data'!E49))="","",OFFSET('Sanitation Data'!$E$29,0,10*ROW('Sanitation Data'!E49)))</f>
        <v/>
      </c>
      <c r="CR55" s="286" t="str">
        <f ca="true">+IF(OFFSET('Sanitation Data'!$E$30,0,10*ROW('Sanitation Data'!E49))="","",OFFSET('Sanitation Data'!$E$30,0,10*ROW('Sanitation Data'!E49)))</f>
        <v/>
      </c>
      <c r="CS55" s="286" t="str">
        <f ca="true">+IF(OFFSET('Sanitation Data'!$E$31,0,10*ROW('Sanitation Data'!E49))="","",OFFSET('Sanitation Data'!$E$31,0,10*ROW('Sanitation Data'!E49)))</f>
        <v/>
      </c>
      <c r="CT55" s="286" t="str">
        <f ca="true">+IF(OFFSET('Sanitation Data'!$E$32,0,10*ROW('Sanitation Data'!E49))="","",OFFSET('Sanitation Data'!$E$32,0,10*ROW('Sanitation Data'!E49)))</f>
        <v/>
      </c>
      <c r="CU55" s="286" t="str">
        <f ca="true">+IF(OFFSET('Sanitation Data'!$F$28,0,10*ROW('Sanitation Data'!F49))="","",OFFSET('Sanitation Data'!$F$28,0,10*ROW('Sanitation Data'!F49)))</f>
        <v/>
      </c>
      <c r="CV55" s="286" t="str">
        <f ca="true">+IF(OFFSET('Sanitation Data'!$F$29,0,10*ROW('Sanitation Data'!F49))="","",OFFSET('Sanitation Data'!$F$29,0,10*ROW('Sanitation Data'!F49)))</f>
        <v/>
      </c>
      <c r="CW55" s="286" t="str">
        <f ca="true">+IF(OFFSET('Sanitation Data'!$F$30,0,10*ROW('Sanitation Data'!F49))="","",OFFSET('Sanitation Data'!$F$30,0,10*ROW('Sanitation Data'!F49)))</f>
        <v/>
      </c>
      <c r="CX55" s="286" t="str">
        <f ca="true">+IF(OFFSET('Sanitation Data'!$F$31,0,10*ROW('Sanitation Data'!F49))="","",OFFSET('Sanitation Data'!$F$31,0,10*ROW('Sanitation Data'!F49)))</f>
        <v/>
      </c>
      <c r="CY55" s="286" t="str">
        <f ca="true">+IF(OFFSET('Sanitation Data'!$F$32,0,10*ROW('Sanitation Data'!F49))="","",OFFSET('Sanitation Data'!$F$32,0,10*ROW('Sanitation Data'!F49)))</f>
        <v/>
      </c>
      <c r="CZ55" s="286" t="str">
        <f ca="true">+IF(OFFSET('Sanitation Data'!$G$28,0,10*ROW('Sanitation Data'!G49))="","",OFFSET('Sanitation Data'!$G$28,0,10*ROW('Sanitation Data'!G49)))</f>
        <v/>
      </c>
      <c r="DA55" s="286" t="str">
        <f ca="true">+IF(OFFSET('Sanitation Data'!$G$29,0,10*ROW('Sanitation Data'!G49))="","",OFFSET('Sanitation Data'!$G$29,0,10*ROW('Sanitation Data'!G49)))</f>
        <v/>
      </c>
      <c r="DB55" s="286" t="str">
        <f ca="true">+IF(OFFSET('Sanitation Data'!$G$30,0,10*ROW('Sanitation Data'!G49))="","",OFFSET('Sanitation Data'!$G$30,0,10*ROW('Sanitation Data'!G49)))</f>
        <v/>
      </c>
      <c r="DC55" s="286" t="str">
        <f ca="true">+IF(OFFSET('Sanitation Data'!$G$31,0,10*ROW('Sanitation Data'!G49))="","",OFFSET('Sanitation Data'!$G$31,0,10*ROW('Sanitation Data'!G49)))</f>
        <v/>
      </c>
      <c r="DD55" s="286" t="str">
        <f ca="true">+IF(OFFSET('Sanitation Data'!$G$32,0,10*ROW('Sanitation Data'!G49))="","",OFFSET('Sanitation Data'!$G$32,0,10*ROW('Sanitation Data'!G49)))</f>
        <v/>
      </c>
      <c r="DE55" s="286" t="str">
        <f ca="true">+IF(OFFSET('Sanitation Data'!$H$28,0,10*ROW('Sanitation Data'!H49))="","",OFFSET('Sanitation Data'!$H$28,0,10*ROW('Sanitation Data'!H49)))</f>
        <v/>
      </c>
      <c r="DF55" s="286" t="str">
        <f ca="true">+IF(OFFSET('Sanitation Data'!$H$29,0,10*ROW('Sanitation Data'!H49))="","",OFFSET('Sanitation Data'!$H$29,0,10*ROW('Sanitation Data'!H49)))</f>
        <v/>
      </c>
      <c r="DG55" s="286" t="str">
        <f ca="true">+IF(OFFSET('Sanitation Data'!$H$30,0,10*ROW('Sanitation Data'!H49))="","",OFFSET('Sanitation Data'!$H$30,0,10*ROW('Sanitation Data'!H49)))</f>
        <v/>
      </c>
      <c r="DH55" s="286" t="str">
        <f ca="true">+IF(OFFSET('Sanitation Data'!$H$31,0,10*ROW('Sanitation Data'!H49))="","",OFFSET('Sanitation Data'!$H$31,0,10*ROW('Sanitation Data'!H49)))</f>
        <v/>
      </c>
      <c r="DI55" s="286" t="str">
        <f ca="true">+IF(OFFSET('Sanitation Data'!$H$32,0,10*ROW('Sanitation Data'!H49))="","",OFFSET('Sanitation Data'!$H$32,0,10*ROW('Sanitation Data'!H49)))</f>
        <v/>
      </c>
      <c r="DJ55" s="286" t="str">
        <f ca="true">+IF(OFFSET('Sanitation Data'!$I$28,0,10*ROW('Sanitation Data'!I49))="","",OFFSET('Sanitation Data'!$I$28,0,10*ROW('Sanitation Data'!I49)))</f>
        <v/>
      </c>
      <c r="DK55" s="286" t="str">
        <f ca="true">+IF(OFFSET('Sanitation Data'!$I$29,0,10*ROW('Sanitation Data'!I49))="","",OFFSET('Sanitation Data'!$I$29,0,10*ROW('Sanitation Data'!I49)))</f>
        <v/>
      </c>
      <c r="DL55" s="286" t="str">
        <f ca="true">+IF(OFFSET('Sanitation Data'!$I$30,0,10*ROW('Sanitation Data'!I49))="","",OFFSET('Sanitation Data'!$I$30,0,10*ROW('Sanitation Data'!I49)))</f>
        <v/>
      </c>
      <c r="DM55" s="286" t="str">
        <f ca="true">+IF(OFFSET('Sanitation Data'!$I$31,0,10*ROW('Sanitation Data'!I49))="","",OFFSET('Sanitation Data'!$I$31,0,10*ROW('Sanitation Data'!I49)))</f>
        <v/>
      </c>
      <c r="DN55" s="286" t="str">
        <f ca="true">+IF(OFFSET('Sanitation Data'!$I$32,0,10*ROW('Sanitation Data'!I49))="","",OFFSET('Sanitation Data'!$I$32,0,10*ROW('Sanitation Data'!I49)))</f>
        <v/>
      </c>
      <c r="DO55" s="286" t="str">
        <f ca="true">+IF(OFFSET('Hygiene Data'!$D$11,0,10*ROW('Hygiene Data'!D49))="","",OFFSET('Hygiene Data'!$D$11,0,10*ROW('Hygiene Data'!D49)))</f>
        <v/>
      </c>
      <c r="DP55" s="286" t="str">
        <f ca="true">+IF(OFFSET('Hygiene Data'!$D$12,0,10*ROW('Hygiene Data'!D49))="","",OFFSET('Hygiene Data'!$D$12,0,10*ROW('Hygiene Data'!D49)))</f>
        <v/>
      </c>
      <c r="DQ55" s="286" t="str">
        <f ca="true">+IF(OFFSET('Hygiene Data'!$D$13,0,10*ROW('Hygiene Data'!D49))="","",OFFSET('Hygiene Data'!$D$13,0,10*ROW('Hygiene Data'!D49)))</f>
        <v/>
      </c>
      <c r="DR55" s="286" t="str">
        <f ca="true">+IF(OFFSET('Hygiene Data'!$E$11,0,10*ROW('Hygiene Data'!E49))="","",OFFSET('Hygiene Data'!$E$11,0,10*ROW('Hygiene Data'!E49)))</f>
        <v/>
      </c>
      <c r="DS55" s="286" t="str">
        <f ca="true">+IF(OFFSET('Hygiene Data'!$E$12,0,10*ROW('Hygiene Data'!E49))="","",OFFSET('Hygiene Data'!$E$12,0,10*ROW('Hygiene Data'!E49)))</f>
        <v/>
      </c>
      <c r="DT55" s="286" t="str">
        <f ca="true">+IF(OFFSET('Hygiene Data'!$E$13,0,10*ROW('Hygiene Data'!E49))="","",OFFSET('Hygiene Data'!$E$13,0,10*ROW('Hygiene Data'!E49)))</f>
        <v/>
      </c>
      <c r="DU55" s="286" t="str">
        <f ca="true">+IF(OFFSET('Hygiene Data'!$F$11,0,10*ROW('Hygiene Data'!F49))="","",OFFSET('Hygiene Data'!$F$11,0,10*ROW('Hygiene Data'!F49)))</f>
        <v/>
      </c>
      <c r="DV55" s="286" t="str">
        <f ca="true">+IF(OFFSET('Hygiene Data'!$F$12,0,10*ROW('Hygiene Data'!F49))="","",OFFSET('Hygiene Data'!$F$12,0,10*ROW('Hygiene Data'!F49)))</f>
        <v/>
      </c>
      <c r="DW55" s="286" t="str">
        <f ca="true">+IF(OFFSET('Hygiene Data'!$F$13,0,10*ROW('Hygiene Data'!F49))="","",OFFSET('Hygiene Data'!$F$13,0,10*ROW('Hygiene Data'!F49)))</f>
        <v/>
      </c>
      <c r="DX55" s="286" t="str">
        <f ca="true">+IF(OFFSET('Hygiene Data'!$G$11,0,10*ROW('Hygiene Data'!G49))="","",OFFSET('Hygiene Data'!$G$11,0,10*ROW('Hygiene Data'!G49)))</f>
        <v/>
      </c>
      <c r="DY55" s="286" t="str">
        <f ca="true">+IF(OFFSET('Hygiene Data'!$G$12,0,10*ROW('Hygiene Data'!G49))="","",OFFSET('Hygiene Data'!$G$12,0,10*ROW('Hygiene Data'!G49)))</f>
        <v/>
      </c>
      <c r="DZ55" s="286" t="str">
        <f ca="true">+IF(OFFSET('Hygiene Data'!$G$13,0,10*ROW('Hygiene Data'!G49))="","",OFFSET('Hygiene Data'!$G$13,0,10*ROW('Hygiene Data'!G49)))</f>
        <v/>
      </c>
      <c r="EA55" s="286" t="str">
        <f ca="true">+IF(OFFSET('Hygiene Data'!$H$11,0,10*ROW('Hygiene Data'!H49))="","",OFFSET('Hygiene Data'!$H$11,0,10*ROW('Hygiene Data'!H49)))</f>
        <v/>
      </c>
      <c r="EB55" s="286" t="str">
        <f ca="true">+IF(OFFSET('Hygiene Data'!$H$12,0,10*ROW('Hygiene Data'!H49))="","",OFFSET('Hygiene Data'!$H$12,0,10*ROW('Hygiene Data'!H49)))</f>
        <v/>
      </c>
      <c r="EC55" s="286" t="str">
        <f ca="true">+IF(OFFSET('Hygiene Data'!$H$13,0,10*ROW('Hygiene Data'!H49))="","",OFFSET('Hygiene Data'!$H$13,0,10*ROW('Hygiene Data'!H49)))</f>
        <v/>
      </c>
      <c r="ED55" s="286" t="str">
        <f ca="true">+IF(OFFSET('Hygiene Data'!$I$11,0,10*ROW('Hygiene Data'!I49))="","",OFFSET('Hygiene Data'!$I$11,0,10*ROW('Hygiene Data'!I49)))</f>
        <v/>
      </c>
      <c r="EE55" s="286" t="str">
        <f ca="true">+IF(OFFSET('Hygiene Data'!$I$12,0,10*ROW('Hygiene Data'!I49))="","",OFFSET('Hygiene Data'!$I$12,0,10*ROW('Hygiene Data'!I49)))</f>
        <v/>
      </c>
      <c r="EF55" s="286"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42"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6"/>
      <c r="BS56" s="286" t="str">
        <f ca="true">+IF(OFFSET('Water Data'!$D$27,0,10*ROW('Water Data'!D50))="","",OFFSET('Water Data'!$D$27,0,10*ROW('Water Data'!D50)))</f>
        <v/>
      </c>
      <c r="BT56" s="286" t="str">
        <f ca="true">+IF(OFFSET('Water Data'!$D$28,0,10*ROW('Water Data'!D50))="","",OFFSET('Water Data'!$D$28,0,10*ROW('Water Data'!D50)))</f>
        <v/>
      </c>
      <c r="BU56" s="286" t="str">
        <f ca="true">+IF(OFFSET('Water Data'!$D$29,0,10*ROW('Water Data'!D50))="","",OFFSET('Water Data'!$D$29,0,10*ROW('Water Data'!D50)))</f>
        <v/>
      </c>
      <c r="BV56" s="286" t="str">
        <f ca="true">+IF(OFFSET('Water Data'!$E$27,0,10*ROW('Water Data'!E50))="","",OFFSET('Water Data'!$E$27,0,10*ROW('Water Data'!E50)))</f>
        <v/>
      </c>
      <c r="BW56" s="286" t="str">
        <f ca="true">+IF(OFFSET('Water Data'!$E$28,0,10*ROW('Water Data'!E50))="","",OFFSET('Water Data'!$E$28,0,10*ROW('Water Data'!E50)))</f>
        <v/>
      </c>
      <c r="BX56" s="286" t="str">
        <f ca="true">+IF(OFFSET('Water Data'!$E$29,0,10*ROW('Water Data'!E50))="","",OFFSET('Water Data'!$E$29,0,10*ROW('Water Data'!E50)))</f>
        <v/>
      </c>
      <c r="BY56" s="286" t="str">
        <f ca="true">+IF(OFFSET('Water Data'!$F$27,0,10*ROW('Water Data'!F50))="","",OFFSET('Water Data'!$F$27,0,10*ROW('Water Data'!F50)))</f>
        <v/>
      </c>
      <c r="BZ56" s="286" t="str">
        <f ca="true">+IF(OFFSET('Water Data'!$F$28,0,10*ROW('Water Data'!F50))="","",OFFSET('Water Data'!$F$28,0,10*ROW('Water Data'!F50)))</f>
        <v/>
      </c>
      <c r="CA56" s="286" t="str">
        <f ca="true">+IF(OFFSET('Water Data'!$F$29,0,10*ROW('Water Data'!F50))="","",OFFSET('Water Data'!$F$29,0,10*ROW('Water Data'!F50)))</f>
        <v/>
      </c>
      <c r="CB56" s="286" t="str">
        <f ca="true">+IF(OFFSET('Water Data'!$G$27,0,10*ROW('Water Data'!G50))="","",OFFSET('Water Data'!$G$27,0,10*ROW('Water Data'!G50)))</f>
        <v/>
      </c>
      <c r="CC56" s="286" t="str">
        <f ca="true">+IF(OFFSET('Water Data'!$G$28,0,10*ROW('Water Data'!G50))="","",OFFSET('Water Data'!$G$28,0,10*ROW('Water Data'!G50)))</f>
        <v/>
      </c>
      <c r="CD56" s="286" t="str">
        <f ca="true">+IF(OFFSET('Water Data'!$G$29,0,10*ROW('Water Data'!G50))="","",OFFSET('Water Data'!$G$29,0,10*ROW('Water Data'!G50)))</f>
        <v/>
      </c>
      <c r="CE56" s="286" t="str">
        <f ca="true">+IF(OFFSET('Water Data'!$H$27,0,10*ROW('Water Data'!H50))="","",OFFSET('Water Data'!$H$27,0,10*ROW('Water Data'!H50)))</f>
        <v/>
      </c>
      <c r="CF56" s="286" t="str">
        <f ca="true">+IF(OFFSET('Water Data'!$H$28,0,10*ROW('Water Data'!H50))="","",OFFSET('Water Data'!$H$28,0,10*ROW('Water Data'!H50)))</f>
        <v/>
      </c>
      <c r="CG56" s="286" t="str">
        <f ca="true">+IF(OFFSET('Water Data'!$H$29,0,10*ROW('Water Data'!H50))="","",OFFSET('Water Data'!$H$29,0,10*ROW('Water Data'!H50)))</f>
        <v/>
      </c>
      <c r="CH56" s="286" t="str">
        <f ca="true">+IF(OFFSET('Water Data'!$I$27,0,10*ROW('Water Data'!I50))="","",OFFSET('Water Data'!$I$27,0,10*ROW('Water Data'!I50)))</f>
        <v/>
      </c>
      <c r="CI56" s="286" t="str">
        <f ca="true">+IF(OFFSET('Water Data'!$I$28,0,10*ROW('Water Data'!I50))="","",OFFSET('Water Data'!$I$28,0,10*ROW('Water Data'!I50)))</f>
        <v/>
      </c>
      <c r="CJ56" s="286" t="str">
        <f ca="true">+IF(OFFSET('Water Data'!$I$29,0,10*ROW('Water Data'!I50))="","",OFFSET('Water Data'!$I$29,0,10*ROW('Water Data'!I50)))</f>
        <v/>
      </c>
      <c r="CK56" s="286" t="str">
        <f ca="true">+IF(OFFSET('Sanitation Data'!$D$28,0,10*ROW('Sanitation Data'!D50))="","",OFFSET('Sanitation Data'!$D$28,0,10*ROW('Sanitation Data'!D50)))</f>
        <v/>
      </c>
      <c r="CL56" s="286" t="str">
        <f ca="true">+IF(OFFSET('Sanitation Data'!$D$29,0,10*ROW('Sanitation Data'!D50))="","",OFFSET('Sanitation Data'!$D$29,0,10*ROW('Sanitation Data'!D50)))</f>
        <v/>
      </c>
      <c r="CM56" s="286" t="str">
        <f ca="true">+IF(OFFSET('Sanitation Data'!$D$30,0,10*ROW('Sanitation Data'!D50))="","",OFFSET('Sanitation Data'!$D$30,0,10*ROW('Sanitation Data'!D50)))</f>
        <v/>
      </c>
      <c r="CN56" s="286" t="str">
        <f ca="true">+IF(OFFSET('Sanitation Data'!$D$31,0,10*ROW('Sanitation Data'!D50))="","",OFFSET('Sanitation Data'!$D$31,0,10*ROW('Sanitation Data'!D50)))</f>
        <v/>
      </c>
      <c r="CO56" s="286" t="str">
        <f ca="true">+IF(OFFSET('Sanitation Data'!$D$32,0,10*ROW('Sanitation Data'!D50))="","",OFFSET('Sanitation Data'!$D$32,0,10*ROW('Sanitation Data'!D50)))</f>
        <v/>
      </c>
      <c r="CP56" s="286" t="str">
        <f ca="true">+IF(OFFSET('Sanitation Data'!$E$28,0,10*ROW('Sanitation Data'!E50))="","",OFFSET('Sanitation Data'!$E$28,0,10*ROW('Sanitation Data'!E50)))</f>
        <v/>
      </c>
      <c r="CQ56" s="286" t="str">
        <f ca="true">+IF(OFFSET('Sanitation Data'!$E$29,0,10*ROW('Sanitation Data'!E50))="","",OFFSET('Sanitation Data'!$E$29,0,10*ROW('Sanitation Data'!E50)))</f>
        <v/>
      </c>
      <c r="CR56" s="286" t="str">
        <f ca="true">+IF(OFFSET('Sanitation Data'!$E$30,0,10*ROW('Sanitation Data'!E50))="","",OFFSET('Sanitation Data'!$E$30,0,10*ROW('Sanitation Data'!E50)))</f>
        <v/>
      </c>
      <c r="CS56" s="286" t="str">
        <f ca="true">+IF(OFFSET('Sanitation Data'!$E$31,0,10*ROW('Sanitation Data'!E50))="","",OFFSET('Sanitation Data'!$E$31,0,10*ROW('Sanitation Data'!E50)))</f>
        <v/>
      </c>
      <c r="CT56" s="286" t="str">
        <f ca="true">+IF(OFFSET('Sanitation Data'!$E$32,0,10*ROW('Sanitation Data'!E50))="","",OFFSET('Sanitation Data'!$E$32,0,10*ROW('Sanitation Data'!E50)))</f>
        <v/>
      </c>
      <c r="CU56" s="286" t="str">
        <f ca="true">+IF(OFFSET('Sanitation Data'!$F$28,0,10*ROW('Sanitation Data'!F50))="","",OFFSET('Sanitation Data'!$F$28,0,10*ROW('Sanitation Data'!F50)))</f>
        <v/>
      </c>
      <c r="CV56" s="286" t="str">
        <f ca="true">+IF(OFFSET('Sanitation Data'!$F$29,0,10*ROW('Sanitation Data'!F50))="","",OFFSET('Sanitation Data'!$F$29,0,10*ROW('Sanitation Data'!F50)))</f>
        <v/>
      </c>
      <c r="CW56" s="286" t="str">
        <f ca="true">+IF(OFFSET('Sanitation Data'!$F$30,0,10*ROW('Sanitation Data'!F50))="","",OFFSET('Sanitation Data'!$F$30,0,10*ROW('Sanitation Data'!F50)))</f>
        <v/>
      </c>
      <c r="CX56" s="286" t="str">
        <f ca="true">+IF(OFFSET('Sanitation Data'!$F$31,0,10*ROW('Sanitation Data'!F50))="","",OFFSET('Sanitation Data'!$F$31,0,10*ROW('Sanitation Data'!F50)))</f>
        <v/>
      </c>
      <c r="CY56" s="286" t="str">
        <f ca="true">+IF(OFFSET('Sanitation Data'!$F$32,0,10*ROW('Sanitation Data'!F50))="","",OFFSET('Sanitation Data'!$F$32,0,10*ROW('Sanitation Data'!F50)))</f>
        <v/>
      </c>
      <c r="CZ56" s="286" t="str">
        <f ca="true">+IF(OFFSET('Sanitation Data'!$G$28,0,10*ROW('Sanitation Data'!G50))="","",OFFSET('Sanitation Data'!$G$28,0,10*ROW('Sanitation Data'!G50)))</f>
        <v/>
      </c>
      <c r="DA56" s="286" t="str">
        <f ca="true">+IF(OFFSET('Sanitation Data'!$G$29,0,10*ROW('Sanitation Data'!G50))="","",OFFSET('Sanitation Data'!$G$29,0,10*ROW('Sanitation Data'!G50)))</f>
        <v/>
      </c>
      <c r="DB56" s="286" t="str">
        <f ca="true">+IF(OFFSET('Sanitation Data'!$G$30,0,10*ROW('Sanitation Data'!G50))="","",OFFSET('Sanitation Data'!$G$30,0,10*ROW('Sanitation Data'!G50)))</f>
        <v/>
      </c>
      <c r="DC56" s="286" t="str">
        <f ca="true">+IF(OFFSET('Sanitation Data'!$G$31,0,10*ROW('Sanitation Data'!G50))="","",OFFSET('Sanitation Data'!$G$31,0,10*ROW('Sanitation Data'!G50)))</f>
        <v/>
      </c>
      <c r="DD56" s="286" t="str">
        <f ca="true">+IF(OFFSET('Sanitation Data'!$G$32,0,10*ROW('Sanitation Data'!G50))="","",OFFSET('Sanitation Data'!$G$32,0,10*ROW('Sanitation Data'!G50)))</f>
        <v/>
      </c>
      <c r="DE56" s="286" t="str">
        <f ca="true">+IF(OFFSET('Sanitation Data'!$H$28,0,10*ROW('Sanitation Data'!H50))="","",OFFSET('Sanitation Data'!$H$28,0,10*ROW('Sanitation Data'!H50)))</f>
        <v/>
      </c>
      <c r="DF56" s="286" t="str">
        <f ca="true">+IF(OFFSET('Sanitation Data'!$H$29,0,10*ROW('Sanitation Data'!H50))="","",OFFSET('Sanitation Data'!$H$29,0,10*ROW('Sanitation Data'!H50)))</f>
        <v/>
      </c>
      <c r="DG56" s="286" t="str">
        <f ca="true">+IF(OFFSET('Sanitation Data'!$H$30,0,10*ROW('Sanitation Data'!H50))="","",OFFSET('Sanitation Data'!$H$30,0,10*ROW('Sanitation Data'!H50)))</f>
        <v/>
      </c>
      <c r="DH56" s="286" t="str">
        <f ca="true">+IF(OFFSET('Sanitation Data'!$H$31,0,10*ROW('Sanitation Data'!H50))="","",OFFSET('Sanitation Data'!$H$31,0,10*ROW('Sanitation Data'!H50)))</f>
        <v/>
      </c>
      <c r="DI56" s="286" t="str">
        <f ca="true">+IF(OFFSET('Sanitation Data'!$H$32,0,10*ROW('Sanitation Data'!H50))="","",OFFSET('Sanitation Data'!$H$32,0,10*ROW('Sanitation Data'!H50)))</f>
        <v/>
      </c>
      <c r="DJ56" s="286" t="str">
        <f ca="true">+IF(OFFSET('Sanitation Data'!$I$28,0,10*ROW('Sanitation Data'!I50))="","",OFFSET('Sanitation Data'!$I$28,0,10*ROW('Sanitation Data'!I50)))</f>
        <v/>
      </c>
      <c r="DK56" s="286" t="str">
        <f ca="true">+IF(OFFSET('Sanitation Data'!$I$29,0,10*ROW('Sanitation Data'!I50))="","",OFFSET('Sanitation Data'!$I$29,0,10*ROW('Sanitation Data'!I50)))</f>
        <v/>
      </c>
      <c r="DL56" s="286" t="str">
        <f ca="true">+IF(OFFSET('Sanitation Data'!$I$30,0,10*ROW('Sanitation Data'!I50))="","",OFFSET('Sanitation Data'!$I$30,0,10*ROW('Sanitation Data'!I50)))</f>
        <v/>
      </c>
      <c r="DM56" s="286" t="str">
        <f ca="true">+IF(OFFSET('Sanitation Data'!$I$31,0,10*ROW('Sanitation Data'!I50))="","",OFFSET('Sanitation Data'!$I$31,0,10*ROW('Sanitation Data'!I50)))</f>
        <v/>
      </c>
      <c r="DN56" s="286" t="str">
        <f ca="true">+IF(OFFSET('Sanitation Data'!$I$32,0,10*ROW('Sanitation Data'!I50))="","",OFFSET('Sanitation Data'!$I$32,0,10*ROW('Sanitation Data'!I50)))</f>
        <v/>
      </c>
      <c r="DO56" s="286" t="str">
        <f ca="true">+IF(OFFSET('Hygiene Data'!$D$11,0,10*ROW('Hygiene Data'!D50))="","",OFFSET('Hygiene Data'!$D$11,0,10*ROW('Hygiene Data'!D50)))</f>
        <v/>
      </c>
      <c r="DP56" s="286" t="str">
        <f ca="true">+IF(OFFSET('Hygiene Data'!$D$12,0,10*ROW('Hygiene Data'!D50))="","",OFFSET('Hygiene Data'!$D$12,0,10*ROW('Hygiene Data'!D50)))</f>
        <v/>
      </c>
      <c r="DQ56" s="286" t="str">
        <f ca="true">+IF(OFFSET('Hygiene Data'!$D$13,0,10*ROW('Hygiene Data'!D50))="","",OFFSET('Hygiene Data'!$D$13,0,10*ROW('Hygiene Data'!D50)))</f>
        <v/>
      </c>
      <c r="DR56" s="286" t="str">
        <f ca="true">+IF(OFFSET('Hygiene Data'!$E$11,0,10*ROW('Hygiene Data'!E50))="","",OFFSET('Hygiene Data'!$E$11,0,10*ROW('Hygiene Data'!E50)))</f>
        <v/>
      </c>
      <c r="DS56" s="286" t="str">
        <f ca="true">+IF(OFFSET('Hygiene Data'!$E$12,0,10*ROW('Hygiene Data'!E50))="","",OFFSET('Hygiene Data'!$E$12,0,10*ROW('Hygiene Data'!E50)))</f>
        <v/>
      </c>
      <c r="DT56" s="286" t="str">
        <f ca="true">+IF(OFFSET('Hygiene Data'!$E$13,0,10*ROW('Hygiene Data'!E50))="","",OFFSET('Hygiene Data'!$E$13,0,10*ROW('Hygiene Data'!E50)))</f>
        <v/>
      </c>
      <c r="DU56" s="286" t="str">
        <f ca="true">+IF(OFFSET('Hygiene Data'!$F$11,0,10*ROW('Hygiene Data'!F50))="","",OFFSET('Hygiene Data'!$F$11,0,10*ROW('Hygiene Data'!F50)))</f>
        <v/>
      </c>
      <c r="DV56" s="286" t="str">
        <f ca="true">+IF(OFFSET('Hygiene Data'!$F$12,0,10*ROW('Hygiene Data'!F50))="","",OFFSET('Hygiene Data'!$F$12,0,10*ROW('Hygiene Data'!F50)))</f>
        <v/>
      </c>
      <c r="DW56" s="286" t="str">
        <f ca="true">+IF(OFFSET('Hygiene Data'!$F$13,0,10*ROW('Hygiene Data'!F50))="","",OFFSET('Hygiene Data'!$F$13,0,10*ROW('Hygiene Data'!F50)))</f>
        <v/>
      </c>
      <c r="DX56" s="286" t="str">
        <f ca="true">+IF(OFFSET('Hygiene Data'!$G$11,0,10*ROW('Hygiene Data'!G50))="","",OFFSET('Hygiene Data'!$G$11,0,10*ROW('Hygiene Data'!G50)))</f>
        <v/>
      </c>
      <c r="DY56" s="286" t="str">
        <f ca="true">+IF(OFFSET('Hygiene Data'!$G$12,0,10*ROW('Hygiene Data'!G50))="","",OFFSET('Hygiene Data'!$G$12,0,10*ROW('Hygiene Data'!G50)))</f>
        <v/>
      </c>
      <c r="DZ56" s="286" t="str">
        <f ca="true">+IF(OFFSET('Hygiene Data'!$G$13,0,10*ROW('Hygiene Data'!G50))="","",OFFSET('Hygiene Data'!$G$13,0,10*ROW('Hygiene Data'!G50)))</f>
        <v/>
      </c>
      <c r="EA56" s="286" t="str">
        <f ca="true">+IF(OFFSET('Hygiene Data'!$H$11,0,10*ROW('Hygiene Data'!H50))="","",OFFSET('Hygiene Data'!$H$11,0,10*ROW('Hygiene Data'!H50)))</f>
        <v/>
      </c>
      <c r="EB56" s="286" t="str">
        <f ca="true">+IF(OFFSET('Hygiene Data'!$H$12,0,10*ROW('Hygiene Data'!H50))="","",OFFSET('Hygiene Data'!$H$12,0,10*ROW('Hygiene Data'!H50)))</f>
        <v/>
      </c>
      <c r="EC56" s="286" t="str">
        <f ca="true">+IF(OFFSET('Hygiene Data'!$H$13,0,10*ROW('Hygiene Data'!H50))="","",OFFSET('Hygiene Data'!$H$13,0,10*ROW('Hygiene Data'!H50)))</f>
        <v/>
      </c>
      <c r="ED56" s="286" t="str">
        <f ca="true">+IF(OFFSET('Hygiene Data'!$I$11,0,10*ROW('Hygiene Data'!I50))="","",OFFSET('Hygiene Data'!$I$11,0,10*ROW('Hygiene Data'!I50)))</f>
        <v/>
      </c>
      <c r="EE56" s="286" t="str">
        <f ca="true">+IF(OFFSET('Hygiene Data'!$I$12,0,10*ROW('Hygiene Data'!I50))="","",OFFSET('Hygiene Data'!$I$12,0,10*ROW('Hygiene Data'!I50)))</f>
        <v/>
      </c>
      <c r="EF56" s="286"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42"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6"/>
      <c r="BS57" s="286" t="str">
        <f ca="true">+IF(OFFSET('Water Data'!$D$27,0,10*ROW('Water Data'!D51))="","",OFFSET('Water Data'!$D$27,0,10*ROW('Water Data'!D51)))</f>
        <v/>
      </c>
      <c r="BT57" s="286" t="str">
        <f ca="true">+IF(OFFSET('Water Data'!$D$28,0,10*ROW('Water Data'!D51))="","",OFFSET('Water Data'!$D$28,0,10*ROW('Water Data'!D51)))</f>
        <v/>
      </c>
      <c r="BU57" s="286" t="str">
        <f ca="true">+IF(OFFSET('Water Data'!$D$29,0,10*ROW('Water Data'!D51))="","",OFFSET('Water Data'!$D$29,0,10*ROW('Water Data'!D51)))</f>
        <v/>
      </c>
      <c r="BV57" s="286" t="str">
        <f ca="true">+IF(OFFSET('Water Data'!$E$27,0,10*ROW('Water Data'!E51))="","",OFFSET('Water Data'!$E$27,0,10*ROW('Water Data'!E51)))</f>
        <v/>
      </c>
      <c r="BW57" s="286" t="str">
        <f ca="true">+IF(OFFSET('Water Data'!$E$28,0,10*ROW('Water Data'!E51))="","",OFFSET('Water Data'!$E$28,0,10*ROW('Water Data'!E51)))</f>
        <v/>
      </c>
      <c r="BX57" s="286" t="str">
        <f ca="true">+IF(OFFSET('Water Data'!$E$29,0,10*ROW('Water Data'!E51))="","",OFFSET('Water Data'!$E$29,0,10*ROW('Water Data'!E51)))</f>
        <v/>
      </c>
      <c r="BY57" s="286" t="str">
        <f ca="true">+IF(OFFSET('Water Data'!$F$27,0,10*ROW('Water Data'!F51))="","",OFFSET('Water Data'!$F$27,0,10*ROW('Water Data'!F51)))</f>
        <v/>
      </c>
      <c r="BZ57" s="286" t="str">
        <f ca="true">+IF(OFFSET('Water Data'!$F$28,0,10*ROW('Water Data'!F51))="","",OFFSET('Water Data'!$F$28,0,10*ROW('Water Data'!F51)))</f>
        <v/>
      </c>
      <c r="CA57" s="286" t="str">
        <f ca="true">+IF(OFFSET('Water Data'!$F$29,0,10*ROW('Water Data'!F51))="","",OFFSET('Water Data'!$F$29,0,10*ROW('Water Data'!F51)))</f>
        <v/>
      </c>
      <c r="CB57" s="286" t="str">
        <f ca="true">+IF(OFFSET('Water Data'!$G$27,0,10*ROW('Water Data'!G51))="","",OFFSET('Water Data'!$G$27,0,10*ROW('Water Data'!G51)))</f>
        <v/>
      </c>
      <c r="CC57" s="286" t="str">
        <f ca="true">+IF(OFFSET('Water Data'!$G$28,0,10*ROW('Water Data'!G51))="","",OFFSET('Water Data'!$G$28,0,10*ROW('Water Data'!G51)))</f>
        <v/>
      </c>
      <c r="CD57" s="286" t="str">
        <f ca="true">+IF(OFFSET('Water Data'!$G$29,0,10*ROW('Water Data'!G51))="","",OFFSET('Water Data'!$G$29,0,10*ROW('Water Data'!G51)))</f>
        <v/>
      </c>
      <c r="CE57" s="286" t="str">
        <f ca="true">+IF(OFFSET('Water Data'!$H$27,0,10*ROW('Water Data'!H51))="","",OFFSET('Water Data'!$H$27,0,10*ROW('Water Data'!H51)))</f>
        <v/>
      </c>
      <c r="CF57" s="286" t="str">
        <f ca="true">+IF(OFFSET('Water Data'!$H$28,0,10*ROW('Water Data'!H51))="","",OFFSET('Water Data'!$H$28,0,10*ROW('Water Data'!H51)))</f>
        <v/>
      </c>
      <c r="CG57" s="286" t="str">
        <f ca="true">+IF(OFFSET('Water Data'!$H$29,0,10*ROW('Water Data'!H51))="","",OFFSET('Water Data'!$H$29,0,10*ROW('Water Data'!H51)))</f>
        <v/>
      </c>
      <c r="CH57" s="286" t="str">
        <f ca="true">+IF(OFFSET('Water Data'!$I$27,0,10*ROW('Water Data'!I51))="","",OFFSET('Water Data'!$I$27,0,10*ROW('Water Data'!I51)))</f>
        <v/>
      </c>
      <c r="CI57" s="286" t="str">
        <f ca="true">+IF(OFFSET('Water Data'!$I$28,0,10*ROW('Water Data'!I51))="","",OFFSET('Water Data'!$I$28,0,10*ROW('Water Data'!I51)))</f>
        <v/>
      </c>
      <c r="CJ57" s="286" t="str">
        <f ca="true">+IF(OFFSET('Water Data'!$I$29,0,10*ROW('Water Data'!I51))="","",OFFSET('Water Data'!$I$29,0,10*ROW('Water Data'!I51)))</f>
        <v/>
      </c>
      <c r="CK57" s="286" t="str">
        <f ca="true">+IF(OFFSET('Sanitation Data'!$D$28,0,10*ROW('Sanitation Data'!D51))="","",OFFSET('Sanitation Data'!$D$28,0,10*ROW('Sanitation Data'!D51)))</f>
        <v/>
      </c>
      <c r="CL57" s="286" t="str">
        <f ca="true">+IF(OFFSET('Sanitation Data'!$D$29,0,10*ROW('Sanitation Data'!D51))="","",OFFSET('Sanitation Data'!$D$29,0,10*ROW('Sanitation Data'!D51)))</f>
        <v/>
      </c>
      <c r="CM57" s="286" t="str">
        <f ca="true">+IF(OFFSET('Sanitation Data'!$D$30,0,10*ROW('Sanitation Data'!D51))="","",OFFSET('Sanitation Data'!$D$30,0,10*ROW('Sanitation Data'!D51)))</f>
        <v/>
      </c>
      <c r="CN57" s="286" t="str">
        <f ca="true">+IF(OFFSET('Sanitation Data'!$D$31,0,10*ROW('Sanitation Data'!D51))="","",OFFSET('Sanitation Data'!$D$31,0,10*ROW('Sanitation Data'!D51)))</f>
        <v/>
      </c>
      <c r="CO57" s="286" t="str">
        <f ca="true">+IF(OFFSET('Sanitation Data'!$D$32,0,10*ROW('Sanitation Data'!D51))="","",OFFSET('Sanitation Data'!$D$32,0,10*ROW('Sanitation Data'!D51)))</f>
        <v/>
      </c>
      <c r="CP57" s="286" t="str">
        <f ca="true">+IF(OFFSET('Sanitation Data'!$E$28,0,10*ROW('Sanitation Data'!E51))="","",OFFSET('Sanitation Data'!$E$28,0,10*ROW('Sanitation Data'!E51)))</f>
        <v/>
      </c>
      <c r="CQ57" s="286" t="str">
        <f ca="true">+IF(OFFSET('Sanitation Data'!$E$29,0,10*ROW('Sanitation Data'!E51))="","",OFFSET('Sanitation Data'!$E$29,0,10*ROW('Sanitation Data'!E51)))</f>
        <v/>
      </c>
      <c r="CR57" s="286" t="str">
        <f ca="true">+IF(OFFSET('Sanitation Data'!$E$30,0,10*ROW('Sanitation Data'!E51))="","",OFFSET('Sanitation Data'!$E$30,0,10*ROW('Sanitation Data'!E51)))</f>
        <v/>
      </c>
      <c r="CS57" s="286" t="str">
        <f ca="true">+IF(OFFSET('Sanitation Data'!$E$31,0,10*ROW('Sanitation Data'!E51))="","",OFFSET('Sanitation Data'!$E$31,0,10*ROW('Sanitation Data'!E51)))</f>
        <v/>
      </c>
      <c r="CT57" s="286" t="str">
        <f ca="true">+IF(OFFSET('Sanitation Data'!$E$32,0,10*ROW('Sanitation Data'!E51))="","",OFFSET('Sanitation Data'!$E$32,0,10*ROW('Sanitation Data'!E51)))</f>
        <v/>
      </c>
      <c r="CU57" s="286" t="str">
        <f ca="true">+IF(OFFSET('Sanitation Data'!$F$28,0,10*ROW('Sanitation Data'!F51))="","",OFFSET('Sanitation Data'!$F$28,0,10*ROW('Sanitation Data'!F51)))</f>
        <v/>
      </c>
      <c r="CV57" s="286" t="str">
        <f ca="true">+IF(OFFSET('Sanitation Data'!$F$29,0,10*ROW('Sanitation Data'!F51))="","",OFFSET('Sanitation Data'!$F$29,0,10*ROW('Sanitation Data'!F51)))</f>
        <v/>
      </c>
      <c r="CW57" s="286" t="str">
        <f ca="true">+IF(OFFSET('Sanitation Data'!$F$30,0,10*ROW('Sanitation Data'!F51))="","",OFFSET('Sanitation Data'!$F$30,0,10*ROW('Sanitation Data'!F51)))</f>
        <v/>
      </c>
      <c r="CX57" s="286" t="str">
        <f ca="true">+IF(OFFSET('Sanitation Data'!$F$31,0,10*ROW('Sanitation Data'!F51))="","",OFFSET('Sanitation Data'!$F$31,0,10*ROW('Sanitation Data'!F51)))</f>
        <v/>
      </c>
      <c r="CY57" s="286" t="str">
        <f ca="true">+IF(OFFSET('Sanitation Data'!$F$32,0,10*ROW('Sanitation Data'!F51))="","",OFFSET('Sanitation Data'!$F$32,0,10*ROW('Sanitation Data'!F51)))</f>
        <v/>
      </c>
      <c r="CZ57" s="286" t="str">
        <f ca="true">+IF(OFFSET('Sanitation Data'!$G$28,0,10*ROW('Sanitation Data'!G51))="","",OFFSET('Sanitation Data'!$G$28,0,10*ROW('Sanitation Data'!G51)))</f>
        <v/>
      </c>
      <c r="DA57" s="286" t="str">
        <f ca="true">+IF(OFFSET('Sanitation Data'!$G$29,0,10*ROW('Sanitation Data'!G51))="","",OFFSET('Sanitation Data'!$G$29,0,10*ROW('Sanitation Data'!G51)))</f>
        <v/>
      </c>
      <c r="DB57" s="286" t="str">
        <f ca="true">+IF(OFFSET('Sanitation Data'!$G$30,0,10*ROW('Sanitation Data'!G51))="","",OFFSET('Sanitation Data'!$G$30,0,10*ROW('Sanitation Data'!G51)))</f>
        <v/>
      </c>
      <c r="DC57" s="286" t="str">
        <f ca="true">+IF(OFFSET('Sanitation Data'!$G$31,0,10*ROW('Sanitation Data'!G51))="","",OFFSET('Sanitation Data'!$G$31,0,10*ROW('Sanitation Data'!G51)))</f>
        <v/>
      </c>
      <c r="DD57" s="286" t="str">
        <f ca="true">+IF(OFFSET('Sanitation Data'!$G$32,0,10*ROW('Sanitation Data'!G51))="","",OFFSET('Sanitation Data'!$G$32,0,10*ROW('Sanitation Data'!G51)))</f>
        <v/>
      </c>
      <c r="DE57" s="286" t="str">
        <f ca="true">+IF(OFFSET('Sanitation Data'!$H$28,0,10*ROW('Sanitation Data'!H51))="","",OFFSET('Sanitation Data'!$H$28,0,10*ROW('Sanitation Data'!H51)))</f>
        <v/>
      </c>
      <c r="DF57" s="286" t="str">
        <f ca="true">+IF(OFFSET('Sanitation Data'!$H$29,0,10*ROW('Sanitation Data'!H51))="","",OFFSET('Sanitation Data'!$H$29,0,10*ROW('Sanitation Data'!H51)))</f>
        <v/>
      </c>
      <c r="DG57" s="286" t="str">
        <f ca="true">+IF(OFFSET('Sanitation Data'!$H$30,0,10*ROW('Sanitation Data'!H51))="","",OFFSET('Sanitation Data'!$H$30,0,10*ROW('Sanitation Data'!H51)))</f>
        <v/>
      </c>
      <c r="DH57" s="286" t="str">
        <f ca="true">+IF(OFFSET('Sanitation Data'!$H$31,0,10*ROW('Sanitation Data'!H51))="","",OFFSET('Sanitation Data'!$H$31,0,10*ROW('Sanitation Data'!H51)))</f>
        <v/>
      </c>
      <c r="DI57" s="286" t="str">
        <f ca="true">+IF(OFFSET('Sanitation Data'!$H$32,0,10*ROW('Sanitation Data'!H51))="","",OFFSET('Sanitation Data'!$H$32,0,10*ROW('Sanitation Data'!H51)))</f>
        <v/>
      </c>
      <c r="DJ57" s="286" t="str">
        <f ca="true">+IF(OFFSET('Sanitation Data'!$I$28,0,10*ROW('Sanitation Data'!I51))="","",OFFSET('Sanitation Data'!$I$28,0,10*ROW('Sanitation Data'!I51)))</f>
        <v/>
      </c>
      <c r="DK57" s="286" t="str">
        <f ca="true">+IF(OFFSET('Sanitation Data'!$I$29,0,10*ROW('Sanitation Data'!I51))="","",OFFSET('Sanitation Data'!$I$29,0,10*ROW('Sanitation Data'!I51)))</f>
        <v/>
      </c>
      <c r="DL57" s="286" t="str">
        <f ca="true">+IF(OFFSET('Sanitation Data'!$I$30,0,10*ROW('Sanitation Data'!I51))="","",OFFSET('Sanitation Data'!$I$30,0,10*ROW('Sanitation Data'!I51)))</f>
        <v/>
      </c>
      <c r="DM57" s="286" t="str">
        <f ca="true">+IF(OFFSET('Sanitation Data'!$I$31,0,10*ROW('Sanitation Data'!I51))="","",OFFSET('Sanitation Data'!$I$31,0,10*ROW('Sanitation Data'!I51)))</f>
        <v/>
      </c>
      <c r="DN57" s="286" t="str">
        <f ca="true">+IF(OFFSET('Sanitation Data'!$I$32,0,10*ROW('Sanitation Data'!I51))="","",OFFSET('Sanitation Data'!$I$32,0,10*ROW('Sanitation Data'!I51)))</f>
        <v/>
      </c>
      <c r="DO57" s="286" t="str">
        <f ca="true">+IF(OFFSET('Hygiene Data'!$D$11,0,10*ROW('Hygiene Data'!D51))="","",OFFSET('Hygiene Data'!$D$11,0,10*ROW('Hygiene Data'!D51)))</f>
        <v/>
      </c>
      <c r="DP57" s="286" t="str">
        <f ca="true">+IF(OFFSET('Hygiene Data'!$D$12,0,10*ROW('Hygiene Data'!D51))="","",OFFSET('Hygiene Data'!$D$12,0,10*ROW('Hygiene Data'!D51)))</f>
        <v/>
      </c>
      <c r="DQ57" s="286" t="str">
        <f ca="true">+IF(OFFSET('Hygiene Data'!$D$13,0,10*ROW('Hygiene Data'!D51))="","",OFFSET('Hygiene Data'!$D$13,0,10*ROW('Hygiene Data'!D51)))</f>
        <v/>
      </c>
      <c r="DR57" s="286" t="str">
        <f ca="true">+IF(OFFSET('Hygiene Data'!$E$11,0,10*ROW('Hygiene Data'!E51))="","",OFFSET('Hygiene Data'!$E$11,0,10*ROW('Hygiene Data'!E51)))</f>
        <v/>
      </c>
      <c r="DS57" s="286" t="str">
        <f ca="true">+IF(OFFSET('Hygiene Data'!$E$12,0,10*ROW('Hygiene Data'!E51))="","",OFFSET('Hygiene Data'!$E$12,0,10*ROW('Hygiene Data'!E51)))</f>
        <v/>
      </c>
      <c r="DT57" s="286" t="str">
        <f ca="true">+IF(OFFSET('Hygiene Data'!$E$13,0,10*ROW('Hygiene Data'!E51))="","",OFFSET('Hygiene Data'!$E$13,0,10*ROW('Hygiene Data'!E51)))</f>
        <v/>
      </c>
      <c r="DU57" s="286" t="str">
        <f ca="true">+IF(OFFSET('Hygiene Data'!$F$11,0,10*ROW('Hygiene Data'!F51))="","",OFFSET('Hygiene Data'!$F$11,0,10*ROW('Hygiene Data'!F51)))</f>
        <v/>
      </c>
      <c r="DV57" s="286" t="str">
        <f ca="true">+IF(OFFSET('Hygiene Data'!$F$12,0,10*ROW('Hygiene Data'!F51))="","",OFFSET('Hygiene Data'!$F$12,0,10*ROW('Hygiene Data'!F51)))</f>
        <v/>
      </c>
      <c r="DW57" s="286" t="str">
        <f ca="true">+IF(OFFSET('Hygiene Data'!$F$13,0,10*ROW('Hygiene Data'!F51))="","",OFFSET('Hygiene Data'!$F$13,0,10*ROW('Hygiene Data'!F51)))</f>
        <v/>
      </c>
      <c r="DX57" s="286" t="str">
        <f ca="true">+IF(OFFSET('Hygiene Data'!$G$11,0,10*ROW('Hygiene Data'!G51))="","",OFFSET('Hygiene Data'!$G$11,0,10*ROW('Hygiene Data'!G51)))</f>
        <v/>
      </c>
      <c r="DY57" s="286" t="str">
        <f ca="true">+IF(OFFSET('Hygiene Data'!$G$12,0,10*ROW('Hygiene Data'!G51))="","",OFFSET('Hygiene Data'!$G$12,0,10*ROW('Hygiene Data'!G51)))</f>
        <v/>
      </c>
      <c r="DZ57" s="286" t="str">
        <f ca="true">+IF(OFFSET('Hygiene Data'!$G$13,0,10*ROW('Hygiene Data'!G51))="","",OFFSET('Hygiene Data'!$G$13,0,10*ROW('Hygiene Data'!G51)))</f>
        <v/>
      </c>
      <c r="EA57" s="286" t="str">
        <f ca="true">+IF(OFFSET('Hygiene Data'!$H$11,0,10*ROW('Hygiene Data'!H51))="","",OFFSET('Hygiene Data'!$H$11,0,10*ROW('Hygiene Data'!H51)))</f>
        <v/>
      </c>
      <c r="EB57" s="286" t="str">
        <f ca="true">+IF(OFFSET('Hygiene Data'!$H$12,0,10*ROW('Hygiene Data'!H51))="","",OFFSET('Hygiene Data'!$H$12,0,10*ROW('Hygiene Data'!H51)))</f>
        <v/>
      </c>
      <c r="EC57" s="286" t="str">
        <f ca="true">+IF(OFFSET('Hygiene Data'!$H$13,0,10*ROW('Hygiene Data'!H51))="","",OFFSET('Hygiene Data'!$H$13,0,10*ROW('Hygiene Data'!H51)))</f>
        <v/>
      </c>
      <c r="ED57" s="286" t="str">
        <f ca="true">+IF(OFFSET('Hygiene Data'!$I$11,0,10*ROW('Hygiene Data'!I51))="","",OFFSET('Hygiene Data'!$I$11,0,10*ROW('Hygiene Data'!I51)))</f>
        <v/>
      </c>
      <c r="EE57" s="286" t="str">
        <f ca="true">+IF(OFFSET('Hygiene Data'!$I$12,0,10*ROW('Hygiene Data'!I51))="","",OFFSET('Hygiene Data'!$I$12,0,10*ROW('Hygiene Data'!I51)))</f>
        <v/>
      </c>
      <c r="EF57" s="286"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42"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6"/>
      <c r="BS58" s="286" t="str">
        <f ca="true">+IF(OFFSET('Water Data'!$D$27,0,10*ROW('Water Data'!D52))="","",OFFSET('Water Data'!$D$27,0,10*ROW('Water Data'!D52)))</f>
        <v/>
      </c>
      <c r="BT58" s="286" t="str">
        <f ca="true">+IF(OFFSET('Water Data'!$D$28,0,10*ROW('Water Data'!D52))="","",OFFSET('Water Data'!$D$28,0,10*ROW('Water Data'!D52)))</f>
        <v/>
      </c>
      <c r="BU58" s="286" t="str">
        <f ca="true">+IF(OFFSET('Water Data'!$D$29,0,10*ROW('Water Data'!D52))="","",OFFSET('Water Data'!$D$29,0,10*ROW('Water Data'!D52)))</f>
        <v/>
      </c>
      <c r="BV58" s="286" t="str">
        <f ca="true">+IF(OFFSET('Water Data'!$E$27,0,10*ROW('Water Data'!E52))="","",OFFSET('Water Data'!$E$27,0,10*ROW('Water Data'!E52)))</f>
        <v/>
      </c>
      <c r="BW58" s="286" t="str">
        <f ca="true">+IF(OFFSET('Water Data'!$E$28,0,10*ROW('Water Data'!E52))="","",OFFSET('Water Data'!$E$28,0,10*ROW('Water Data'!E52)))</f>
        <v/>
      </c>
      <c r="BX58" s="286" t="str">
        <f ca="true">+IF(OFFSET('Water Data'!$E$29,0,10*ROW('Water Data'!E52))="","",OFFSET('Water Data'!$E$29,0,10*ROW('Water Data'!E52)))</f>
        <v/>
      </c>
      <c r="BY58" s="286" t="str">
        <f ca="true">+IF(OFFSET('Water Data'!$F$27,0,10*ROW('Water Data'!F52))="","",OFFSET('Water Data'!$F$27,0,10*ROW('Water Data'!F52)))</f>
        <v/>
      </c>
      <c r="BZ58" s="286" t="str">
        <f ca="true">+IF(OFFSET('Water Data'!$F$28,0,10*ROW('Water Data'!F52))="","",OFFSET('Water Data'!$F$28,0,10*ROW('Water Data'!F52)))</f>
        <v/>
      </c>
      <c r="CA58" s="286" t="str">
        <f ca="true">+IF(OFFSET('Water Data'!$F$29,0,10*ROW('Water Data'!F52))="","",OFFSET('Water Data'!$F$29,0,10*ROW('Water Data'!F52)))</f>
        <v/>
      </c>
      <c r="CB58" s="286" t="str">
        <f ca="true">+IF(OFFSET('Water Data'!$G$27,0,10*ROW('Water Data'!G52))="","",OFFSET('Water Data'!$G$27,0,10*ROW('Water Data'!G52)))</f>
        <v/>
      </c>
      <c r="CC58" s="286" t="str">
        <f ca="true">+IF(OFFSET('Water Data'!$G$28,0,10*ROW('Water Data'!G52))="","",OFFSET('Water Data'!$G$28,0,10*ROW('Water Data'!G52)))</f>
        <v/>
      </c>
      <c r="CD58" s="286" t="str">
        <f ca="true">+IF(OFFSET('Water Data'!$G$29,0,10*ROW('Water Data'!G52))="","",OFFSET('Water Data'!$G$29,0,10*ROW('Water Data'!G52)))</f>
        <v/>
      </c>
      <c r="CE58" s="286" t="str">
        <f ca="true">+IF(OFFSET('Water Data'!$H$27,0,10*ROW('Water Data'!H52))="","",OFFSET('Water Data'!$H$27,0,10*ROW('Water Data'!H52)))</f>
        <v/>
      </c>
      <c r="CF58" s="286" t="str">
        <f ca="true">+IF(OFFSET('Water Data'!$H$28,0,10*ROW('Water Data'!H52))="","",OFFSET('Water Data'!$H$28,0,10*ROW('Water Data'!H52)))</f>
        <v/>
      </c>
      <c r="CG58" s="286" t="str">
        <f ca="true">+IF(OFFSET('Water Data'!$H$29,0,10*ROW('Water Data'!H52))="","",OFFSET('Water Data'!$H$29,0,10*ROW('Water Data'!H52)))</f>
        <v/>
      </c>
      <c r="CH58" s="286" t="str">
        <f ca="true">+IF(OFFSET('Water Data'!$I$27,0,10*ROW('Water Data'!I52))="","",OFFSET('Water Data'!$I$27,0,10*ROW('Water Data'!I52)))</f>
        <v/>
      </c>
      <c r="CI58" s="286" t="str">
        <f ca="true">+IF(OFFSET('Water Data'!$I$28,0,10*ROW('Water Data'!I52))="","",OFFSET('Water Data'!$I$28,0,10*ROW('Water Data'!I52)))</f>
        <v/>
      </c>
      <c r="CJ58" s="286" t="str">
        <f ca="true">+IF(OFFSET('Water Data'!$I$29,0,10*ROW('Water Data'!I52))="","",OFFSET('Water Data'!$I$29,0,10*ROW('Water Data'!I52)))</f>
        <v/>
      </c>
      <c r="CK58" s="286" t="str">
        <f ca="true">+IF(OFFSET('Sanitation Data'!$D$28,0,10*ROW('Sanitation Data'!D52))="","",OFFSET('Sanitation Data'!$D$28,0,10*ROW('Sanitation Data'!D52)))</f>
        <v/>
      </c>
      <c r="CL58" s="286" t="str">
        <f ca="true">+IF(OFFSET('Sanitation Data'!$D$29,0,10*ROW('Sanitation Data'!D52))="","",OFFSET('Sanitation Data'!$D$29,0,10*ROW('Sanitation Data'!D52)))</f>
        <v/>
      </c>
      <c r="CM58" s="286" t="str">
        <f ca="true">+IF(OFFSET('Sanitation Data'!$D$30,0,10*ROW('Sanitation Data'!D52))="","",OFFSET('Sanitation Data'!$D$30,0,10*ROW('Sanitation Data'!D52)))</f>
        <v/>
      </c>
      <c r="CN58" s="286" t="str">
        <f ca="true">+IF(OFFSET('Sanitation Data'!$D$31,0,10*ROW('Sanitation Data'!D52))="","",OFFSET('Sanitation Data'!$D$31,0,10*ROW('Sanitation Data'!D52)))</f>
        <v/>
      </c>
      <c r="CO58" s="286" t="str">
        <f ca="true">+IF(OFFSET('Sanitation Data'!$D$32,0,10*ROW('Sanitation Data'!D52))="","",OFFSET('Sanitation Data'!$D$32,0,10*ROW('Sanitation Data'!D52)))</f>
        <v/>
      </c>
      <c r="CP58" s="286" t="str">
        <f ca="true">+IF(OFFSET('Sanitation Data'!$E$28,0,10*ROW('Sanitation Data'!E52))="","",OFFSET('Sanitation Data'!$E$28,0,10*ROW('Sanitation Data'!E52)))</f>
        <v/>
      </c>
      <c r="CQ58" s="286" t="str">
        <f ca="true">+IF(OFFSET('Sanitation Data'!$E$29,0,10*ROW('Sanitation Data'!E52))="","",OFFSET('Sanitation Data'!$E$29,0,10*ROW('Sanitation Data'!E52)))</f>
        <v/>
      </c>
      <c r="CR58" s="286" t="str">
        <f ca="true">+IF(OFFSET('Sanitation Data'!$E$30,0,10*ROW('Sanitation Data'!E52))="","",OFFSET('Sanitation Data'!$E$30,0,10*ROW('Sanitation Data'!E52)))</f>
        <v/>
      </c>
      <c r="CS58" s="286" t="str">
        <f ca="true">+IF(OFFSET('Sanitation Data'!$E$31,0,10*ROW('Sanitation Data'!E52))="","",OFFSET('Sanitation Data'!$E$31,0,10*ROW('Sanitation Data'!E52)))</f>
        <v/>
      </c>
      <c r="CT58" s="286" t="str">
        <f ca="true">+IF(OFFSET('Sanitation Data'!$E$32,0,10*ROW('Sanitation Data'!E52))="","",OFFSET('Sanitation Data'!$E$32,0,10*ROW('Sanitation Data'!E52)))</f>
        <v/>
      </c>
      <c r="CU58" s="286" t="str">
        <f ca="true">+IF(OFFSET('Sanitation Data'!$F$28,0,10*ROW('Sanitation Data'!F52))="","",OFFSET('Sanitation Data'!$F$28,0,10*ROW('Sanitation Data'!F52)))</f>
        <v/>
      </c>
      <c r="CV58" s="286" t="str">
        <f ca="true">+IF(OFFSET('Sanitation Data'!$F$29,0,10*ROW('Sanitation Data'!F52))="","",OFFSET('Sanitation Data'!$F$29,0,10*ROW('Sanitation Data'!F52)))</f>
        <v/>
      </c>
      <c r="CW58" s="286" t="str">
        <f ca="true">+IF(OFFSET('Sanitation Data'!$F$30,0,10*ROW('Sanitation Data'!F52))="","",OFFSET('Sanitation Data'!$F$30,0,10*ROW('Sanitation Data'!F52)))</f>
        <v/>
      </c>
      <c r="CX58" s="286" t="str">
        <f ca="true">+IF(OFFSET('Sanitation Data'!$F$31,0,10*ROW('Sanitation Data'!F52))="","",OFFSET('Sanitation Data'!$F$31,0,10*ROW('Sanitation Data'!F52)))</f>
        <v/>
      </c>
      <c r="CY58" s="286" t="str">
        <f ca="true">+IF(OFFSET('Sanitation Data'!$F$32,0,10*ROW('Sanitation Data'!F52))="","",OFFSET('Sanitation Data'!$F$32,0,10*ROW('Sanitation Data'!F52)))</f>
        <v/>
      </c>
      <c r="CZ58" s="286" t="str">
        <f ca="true">+IF(OFFSET('Sanitation Data'!$G$28,0,10*ROW('Sanitation Data'!G52))="","",OFFSET('Sanitation Data'!$G$28,0,10*ROW('Sanitation Data'!G52)))</f>
        <v/>
      </c>
      <c r="DA58" s="286" t="str">
        <f ca="true">+IF(OFFSET('Sanitation Data'!$G$29,0,10*ROW('Sanitation Data'!G52))="","",OFFSET('Sanitation Data'!$G$29,0,10*ROW('Sanitation Data'!G52)))</f>
        <v/>
      </c>
      <c r="DB58" s="286" t="str">
        <f ca="true">+IF(OFFSET('Sanitation Data'!$G$30,0,10*ROW('Sanitation Data'!G52))="","",OFFSET('Sanitation Data'!$G$30,0,10*ROW('Sanitation Data'!G52)))</f>
        <v/>
      </c>
      <c r="DC58" s="286" t="str">
        <f ca="true">+IF(OFFSET('Sanitation Data'!$G$31,0,10*ROW('Sanitation Data'!G52))="","",OFFSET('Sanitation Data'!$G$31,0,10*ROW('Sanitation Data'!G52)))</f>
        <v/>
      </c>
      <c r="DD58" s="286" t="str">
        <f ca="true">+IF(OFFSET('Sanitation Data'!$G$32,0,10*ROW('Sanitation Data'!G52))="","",OFFSET('Sanitation Data'!$G$32,0,10*ROW('Sanitation Data'!G52)))</f>
        <v/>
      </c>
      <c r="DE58" s="286" t="str">
        <f ca="true">+IF(OFFSET('Sanitation Data'!$H$28,0,10*ROW('Sanitation Data'!H52))="","",OFFSET('Sanitation Data'!$H$28,0,10*ROW('Sanitation Data'!H52)))</f>
        <v/>
      </c>
      <c r="DF58" s="286" t="str">
        <f ca="true">+IF(OFFSET('Sanitation Data'!$H$29,0,10*ROW('Sanitation Data'!H52))="","",OFFSET('Sanitation Data'!$H$29,0,10*ROW('Sanitation Data'!H52)))</f>
        <v/>
      </c>
      <c r="DG58" s="286" t="str">
        <f ca="true">+IF(OFFSET('Sanitation Data'!$H$30,0,10*ROW('Sanitation Data'!H52))="","",OFFSET('Sanitation Data'!$H$30,0,10*ROW('Sanitation Data'!H52)))</f>
        <v/>
      </c>
      <c r="DH58" s="286" t="str">
        <f ca="true">+IF(OFFSET('Sanitation Data'!$H$31,0,10*ROW('Sanitation Data'!H52))="","",OFFSET('Sanitation Data'!$H$31,0,10*ROW('Sanitation Data'!H52)))</f>
        <v/>
      </c>
      <c r="DI58" s="286" t="str">
        <f ca="true">+IF(OFFSET('Sanitation Data'!$H$32,0,10*ROW('Sanitation Data'!H52))="","",OFFSET('Sanitation Data'!$H$32,0,10*ROW('Sanitation Data'!H52)))</f>
        <v/>
      </c>
      <c r="DJ58" s="286" t="str">
        <f ca="true">+IF(OFFSET('Sanitation Data'!$I$28,0,10*ROW('Sanitation Data'!I52))="","",OFFSET('Sanitation Data'!$I$28,0,10*ROW('Sanitation Data'!I52)))</f>
        <v/>
      </c>
      <c r="DK58" s="286" t="str">
        <f ca="true">+IF(OFFSET('Sanitation Data'!$I$29,0,10*ROW('Sanitation Data'!I52))="","",OFFSET('Sanitation Data'!$I$29,0,10*ROW('Sanitation Data'!I52)))</f>
        <v/>
      </c>
      <c r="DL58" s="286" t="str">
        <f ca="true">+IF(OFFSET('Sanitation Data'!$I$30,0,10*ROW('Sanitation Data'!I52))="","",OFFSET('Sanitation Data'!$I$30,0,10*ROW('Sanitation Data'!I52)))</f>
        <v/>
      </c>
      <c r="DM58" s="286" t="str">
        <f ca="true">+IF(OFFSET('Sanitation Data'!$I$31,0,10*ROW('Sanitation Data'!I52))="","",OFFSET('Sanitation Data'!$I$31,0,10*ROW('Sanitation Data'!I52)))</f>
        <v/>
      </c>
      <c r="DN58" s="286" t="str">
        <f ca="true">+IF(OFFSET('Sanitation Data'!$I$32,0,10*ROW('Sanitation Data'!I52))="","",OFFSET('Sanitation Data'!$I$32,0,10*ROW('Sanitation Data'!I52)))</f>
        <v/>
      </c>
      <c r="DO58" s="286" t="str">
        <f ca="true">+IF(OFFSET('Hygiene Data'!$D$11,0,10*ROW('Hygiene Data'!D52))="","",OFFSET('Hygiene Data'!$D$11,0,10*ROW('Hygiene Data'!D52)))</f>
        <v/>
      </c>
      <c r="DP58" s="286" t="str">
        <f ca="true">+IF(OFFSET('Hygiene Data'!$D$12,0,10*ROW('Hygiene Data'!D52))="","",OFFSET('Hygiene Data'!$D$12,0,10*ROW('Hygiene Data'!D52)))</f>
        <v/>
      </c>
      <c r="DQ58" s="286" t="str">
        <f ca="true">+IF(OFFSET('Hygiene Data'!$D$13,0,10*ROW('Hygiene Data'!D52))="","",OFFSET('Hygiene Data'!$D$13,0,10*ROW('Hygiene Data'!D52)))</f>
        <v/>
      </c>
      <c r="DR58" s="286" t="str">
        <f ca="true">+IF(OFFSET('Hygiene Data'!$E$11,0,10*ROW('Hygiene Data'!E52))="","",OFFSET('Hygiene Data'!$E$11,0,10*ROW('Hygiene Data'!E52)))</f>
        <v/>
      </c>
      <c r="DS58" s="286" t="str">
        <f ca="true">+IF(OFFSET('Hygiene Data'!$E$12,0,10*ROW('Hygiene Data'!E52))="","",OFFSET('Hygiene Data'!$E$12,0,10*ROW('Hygiene Data'!E52)))</f>
        <v/>
      </c>
      <c r="DT58" s="286" t="str">
        <f ca="true">+IF(OFFSET('Hygiene Data'!$E$13,0,10*ROW('Hygiene Data'!E52))="","",OFFSET('Hygiene Data'!$E$13,0,10*ROW('Hygiene Data'!E52)))</f>
        <v/>
      </c>
      <c r="DU58" s="286" t="str">
        <f ca="true">+IF(OFFSET('Hygiene Data'!$F$11,0,10*ROW('Hygiene Data'!F52))="","",OFFSET('Hygiene Data'!$F$11,0,10*ROW('Hygiene Data'!F52)))</f>
        <v/>
      </c>
      <c r="DV58" s="286" t="str">
        <f ca="true">+IF(OFFSET('Hygiene Data'!$F$12,0,10*ROW('Hygiene Data'!F52))="","",OFFSET('Hygiene Data'!$F$12,0,10*ROW('Hygiene Data'!F52)))</f>
        <v/>
      </c>
      <c r="DW58" s="286" t="str">
        <f ca="true">+IF(OFFSET('Hygiene Data'!$F$13,0,10*ROW('Hygiene Data'!F52))="","",OFFSET('Hygiene Data'!$F$13,0,10*ROW('Hygiene Data'!F52)))</f>
        <v/>
      </c>
      <c r="DX58" s="286" t="str">
        <f ca="true">+IF(OFFSET('Hygiene Data'!$G$11,0,10*ROW('Hygiene Data'!G52))="","",OFFSET('Hygiene Data'!$G$11,0,10*ROW('Hygiene Data'!G52)))</f>
        <v/>
      </c>
      <c r="DY58" s="286" t="str">
        <f ca="true">+IF(OFFSET('Hygiene Data'!$G$12,0,10*ROW('Hygiene Data'!G52))="","",OFFSET('Hygiene Data'!$G$12,0,10*ROW('Hygiene Data'!G52)))</f>
        <v/>
      </c>
      <c r="DZ58" s="286" t="str">
        <f ca="true">+IF(OFFSET('Hygiene Data'!$G$13,0,10*ROW('Hygiene Data'!G52))="","",OFFSET('Hygiene Data'!$G$13,0,10*ROW('Hygiene Data'!G52)))</f>
        <v/>
      </c>
      <c r="EA58" s="286" t="str">
        <f ca="true">+IF(OFFSET('Hygiene Data'!$H$11,0,10*ROW('Hygiene Data'!H52))="","",OFFSET('Hygiene Data'!$H$11,0,10*ROW('Hygiene Data'!H52)))</f>
        <v/>
      </c>
      <c r="EB58" s="286" t="str">
        <f ca="true">+IF(OFFSET('Hygiene Data'!$H$12,0,10*ROW('Hygiene Data'!H52))="","",OFFSET('Hygiene Data'!$H$12,0,10*ROW('Hygiene Data'!H52)))</f>
        <v/>
      </c>
      <c r="EC58" s="286" t="str">
        <f ca="true">+IF(OFFSET('Hygiene Data'!$H$13,0,10*ROW('Hygiene Data'!H52))="","",OFFSET('Hygiene Data'!$H$13,0,10*ROW('Hygiene Data'!H52)))</f>
        <v/>
      </c>
      <c r="ED58" s="286" t="str">
        <f ca="true">+IF(OFFSET('Hygiene Data'!$I$11,0,10*ROW('Hygiene Data'!I52))="","",OFFSET('Hygiene Data'!$I$11,0,10*ROW('Hygiene Data'!I52)))</f>
        <v/>
      </c>
      <c r="EE58" s="286" t="str">
        <f ca="true">+IF(OFFSET('Hygiene Data'!$I$12,0,10*ROW('Hygiene Data'!I52))="","",OFFSET('Hygiene Data'!$I$12,0,10*ROW('Hygiene Data'!I52)))</f>
        <v/>
      </c>
      <c r="EF58" s="286"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42"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6"/>
      <c r="BS59" s="286" t="str">
        <f ca="true">+IF(OFFSET('Water Data'!$D$27,0,10*ROW('Water Data'!D53))="","",OFFSET('Water Data'!$D$27,0,10*ROW('Water Data'!D53)))</f>
        <v/>
      </c>
      <c r="BT59" s="286" t="str">
        <f ca="true">+IF(OFFSET('Water Data'!$D$28,0,10*ROW('Water Data'!D53))="","",OFFSET('Water Data'!$D$28,0,10*ROW('Water Data'!D53)))</f>
        <v/>
      </c>
      <c r="BU59" s="286" t="str">
        <f ca="true">+IF(OFFSET('Water Data'!$D$29,0,10*ROW('Water Data'!D53))="","",OFFSET('Water Data'!$D$29,0,10*ROW('Water Data'!D53)))</f>
        <v/>
      </c>
      <c r="BV59" s="286" t="str">
        <f ca="true">+IF(OFFSET('Water Data'!$E$27,0,10*ROW('Water Data'!E53))="","",OFFSET('Water Data'!$E$27,0,10*ROW('Water Data'!E53)))</f>
        <v/>
      </c>
      <c r="BW59" s="286" t="str">
        <f ca="true">+IF(OFFSET('Water Data'!$E$28,0,10*ROW('Water Data'!E53))="","",OFFSET('Water Data'!$E$28,0,10*ROW('Water Data'!E53)))</f>
        <v/>
      </c>
      <c r="BX59" s="286" t="str">
        <f ca="true">+IF(OFFSET('Water Data'!$E$29,0,10*ROW('Water Data'!E53))="","",OFFSET('Water Data'!$E$29,0,10*ROW('Water Data'!E53)))</f>
        <v/>
      </c>
      <c r="BY59" s="286" t="str">
        <f ca="true">+IF(OFFSET('Water Data'!$F$27,0,10*ROW('Water Data'!F53))="","",OFFSET('Water Data'!$F$27,0,10*ROW('Water Data'!F53)))</f>
        <v/>
      </c>
      <c r="BZ59" s="286" t="str">
        <f ca="true">+IF(OFFSET('Water Data'!$F$28,0,10*ROW('Water Data'!F53))="","",OFFSET('Water Data'!$F$28,0,10*ROW('Water Data'!F53)))</f>
        <v/>
      </c>
      <c r="CA59" s="286" t="str">
        <f ca="true">+IF(OFFSET('Water Data'!$F$29,0,10*ROW('Water Data'!F53))="","",OFFSET('Water Data'!$F$29,0,10*ROW('Water Data'!F53)))</f>
        <v/>
      </c>
      <c r="CB59" s="286" t="str">
        <f ca="true">+IF(OFFSET('Water Data'!$G$27,0,10*ROW('Water Data'!G53))="","",OFFSET('Water Data'!$G$27,0,10*ROW('Water Data'!G53)))</f>
        <v/>
      </c>
      <c r="CC59" s="286" t="str">
        <f ca="true">+IF(OFFSET('Water Data'!$G$28,0,10*ROW('Water Data'!G53))="","",OFFSET('Water Data'!$G$28,0,10*ROW('Water Data'!G53)))</f>
        <v/>
      </c>
      <c r="CD59" s="286" t="str">
        <f ca="true">+IF(OFFSET('Water Data'!$G$29,0,10*ROW('Water Data'!G53))="","",OFFSET('Water Data'!$G$29,0,10*ROW('Water Data'!G53)))</f>
        <v/>
      </c>
      <c r="CE59" s="286" t="str">
        <f ca="true">+IF(OFFSET('Water Data'!$H$27,0,10*ROW('Water Data'!H53))="","",OFFSET('Water Data'!$H$27,0,10*ROW('Water Data'!H53)))</f>
        <v/>
      </c>
      <c r="CF59" s="286" t="str">
        <f ca="true">+IF(OFFSET('Water Data'!$H$28,0,10*ROW('Water Data'!H53))="","",OFFSET('Water Data'!$H$28,0,10*ROW('Water Data'!H53)))</f>
        <v/>
      </c>
      <c r="CG59" s="286" t="str">
        <f ca="true">+IF(OFFSET('Water Data'!$H$29,0,10*ROW('Water Data'!H53))="","",OFFSET('Water Data'!$H$29,0,10*ROW('Water Data'!H53)))</f>
        <v/>
      </c>
      <c r="CH59" s="286" t="str">
        <f ca="true">+IF(OFFSET('Water Data'!$I$27,0,10*ROW('Water Data'!I53))="","",OFFSET('Water Data'!$I$27,0,10*ROW('Water Data'!I53)))</f>
        <v/>
      </c>
      <c r="CI59" s="286" t="str">
        <f ca="true">+IF(OFFSET('Water Data'!$I$28,0,10*ROW('Water Data'!I53))="","",OFFSET('Water Data'!$I$28,0,10*ROW('Water Data'!I53)))</f>
        <v/>
      </c>
      <c r="CJ59" s="286" t="str">
        <f ca="true">+IF(OFFSET('Water Data'!$I$29,0,10*ROW('Water Data'!I53))="","",OFFSET('Water Data'!$I$29,0,10*ROW('Water Data'!I53)))</f>
        <v/>
      </c>
      <c r="CK59" s="286" t="str">
        <f ca="true">+IF(OFFSET('Sanitation Data'!$D$28,0,10*ROW('Sanitation Data'!D53))="","",OFFSET('Sanitation Data'!$D$28,0,10*ROW('Sanitation Data'!D53)))</f>
        <v/>
      </c>
      <c r="CL59" s="286" t="str">
        <f ca="true">+IF(OFFSET('Sanitation Data'!$D$29,0,10*ROW('Sanitation Data'!D53))="","",OFFSET('Sanitation Data'!$D$29,0,10*ROW('Sanitation Data'!D53)))</f>
        <v/>
      </c>
      <c r="CM59" s="286" t="str">
        <f ca="true">+IF(OFFSET('Sanitation Data'!$D$30,0,10*ROW('Sanitation Data'!D53))="","",OFFSET('Sanitation Data'!$D$30,0,10*ROW('Sanitation Data'!D53)))</f>
        <v/>
      </c>
      <c r="CN59" s="286" t="str">
        <f ca="true">+IF(OFFSET('Sanitation Data'!$D$31,0,10*ROW('Sanitation Data'!D53))="","",OFFSET('Sanitation Data'!$D$31,0,10*ROW('Sanitation Data'!D53)))</f>
        <v/>
      </c>
      <c r="CO59" s="286" t="str">
        <f ca="true">+IF(OFFSET('Sanitation Data'!$D$32,0,10*ROW('Sanitation Data'!D53))="","",OFFSET('Sanitation Data'!$D$32,0,10*ROW('Sanitation Data'!D53)))</f>
        <v/>
      </c>
      <c r="CP59" s="286" t="str">
        <f ca="true">+IF(OFFSET('Sanitation Data'!$E$28,0,10*ROW('Sanitation Data'!E53))="","",OFFSET('Sanitation Data'!$E$28,0,10*ROW('Sanitation Data'!E53)))</f>
        <v/>
      </c>
      <c r="CQ59" s="286" t="str">
        <f ca="true">+IF(OFFSET('Sanitation Data'!$E$29,0,10*ROW('Sanitation Data'!E53))="","",OFFSET('Sanitation Data'!$E$29,0,10*ROW('Sanitation Data'!E53)))</f>
        <v/>
      </c>
      <c r="CR59" s="286" t="str">
        <f ca="true">+IF(OFFSET('Sanitation Data'!$E$30,0,10*ROW('Sanitation Data'!E53))="","",OFFSET('Sanitation Data'!$E$30,0,10*ROW('Sanitation Data'!E53)))</f>
        <v/>
      </c>
      <c r="CS59" s="286" t="str">
        <f ca="true">+IF(OFFSET('Sanitation Data'!$E$31,0,10*ROW('Sanitation Data'!E53))="","",OFFSET('Sanitation Data'!$E$31,0,10*ROW('Sanitation Data'!E53)))</f>
        <v/>
      </c>
      <c r="CT59" s="286" t="str">
        <f ca="true">+IF(OFFSET('Sanitation Data'!$E$32,0,10*ROW('Sanitation Data'!E53))="","",OFFSET('Sanitation Data'!$E$32,0,10*ROW('Sanitation Data'!E53)))</f>
        <v/>
      </c>
      <c r="CU59" s="286" t="str">
        <f ca="true">+IF(OFFSET('Sanitation Data'!$F$28,0,10*ROW('Sanitation Data'!F53))="","",OFFSET('Sanitation Data'!$F$28,0,10*ROW('Sanitation Data'!F53)))</f>
        <v/>
      </c>
      <c r="CV59" s="286" t="str">
        <f ca="true">+IF(OFFSET('Sanitation Data'!$F$29,0,10*ROW('Sanitation Data'!F53))="","",OFFSET('Sanitation Data'!$F$29,0,10*ROW('Sanitation Data'!F53)))</f>
        <v/>
      </c>
      <c r="CW59" s="286" t="str">
        <f ca="true">+IF(OFFSET('Sanitation Data'!$F$30,0,10*ROW('Sanitation Data'!F53))="","",OFFSET('Sanitation Data'!$F$30,0,10*ROW('Sanitation Data'!F53)))</f>
        <v/>
      </c>
      <c r="CX59" s="286" t="str">
        <f ca="true">+IF(OFFSET('Sanitation Data'!$F$31,0,10*ROW('Sanitation Data'!F53))="","",OFFSET('Sanitation Data'!$F$31,0,10*ROW('Sanitation Data'!F53)))</f>
        <v/>
      </c>
      <c r="CY59" s="286" t="str">
        <f ca="true">+IF(OFFSET('Sanitation Data'!$F$32,0,10*ROW('Sanitation Data'!F53))="","",OFFSET('Sanitation Data'!$F$32,0,10*ROW('Sanitation Data'!F53)))</f>
        <v/>
      </c>
      <c r="CZ59" s="286" t="str">
        <f ca="true">+IF(OFFSET('Sanitation Data'!$G$28,0,10*ROW('Sanitation Data'!G53))="","",OFFSET('Sanitation Data'!$G$28,0,10*ROW('Sanitation Data'!G53)))</f>
        <v/>
      </c>
      <c r="DA59" s="286" t="str">
        <f ca="true">+IF(OFFSET('Sanitation Data'!$G$29,0,10*ROW('Sanitation Data'!G53))="","",OFFSET('Sanitation Data'!$G$29,0,10*ROW('Sanitation Data'!G53)))</f>
        <v/>
      </c>
      <c r="DB59" s="286" t="str">
        <f ca="true">+IF(OFFSET('Sanitation Data'!$G$30,0,10*ROW('Sanitation Data'!G53))="","",OFFSET('Sanitation Data'!$G$30,0,10*ROW('Sanitation Data'!G53)))</f>
        <v/>
      </c>
      <c r="DC59" s="286" t="str">
        <f ca="true">+IF(OFFSET('Sanitation Data'!$G$31,0,10*ROW('Sanitation Data'!G53))="","",OFFSET('Sanitation Data'!$G$31,0,10*ROW('Sanitation Data'!G53)))</f>
        <v/>
      </c>
      <c r="DD59" s="286" t="str">
        <f ca="true">+IF(OFFSET('Sanitation Data'!$G$32,0,10*ROW('Sanitation Data'!G53))="","",OFFSET('Sanitation Data'!$G$32,0,10*ROW('Sanitation Data'!G53)))</f>
        <v/>
      </c>
      <c r="DE59" s="286" t="str">
        <f ca="true">+IF(OFFSET('Sanitation Data'!$H$28,0,10*ROW('Sanitation Data'!H53))="","",OFFSET('Sanitation Data'!$H$28,0,10*ROW('Sanitation Data'!H53)))</f>
        <v/>
      </c>
      <c r="DF59" s="286" t="str">
        <f ca="true">+IF(OFFSET('Sanitation Data'!$H$29,0,10*ROW('Sanitation Data'!H53))="","",OFFSET('Sanitation Data'!$H$29,0,10*ROW('Sanitation Data'!H53)))</f>
        <v/>
      </c>
      <c r="DG59" s="286" t="str">
        <f ca="true">+IF(OFFSET('Sanitation Data'!$H$30,0,10*ROW('Sanitation Data'!H53))="","",OFFSET('Sanitation Data'!$H$30,0,10*ROW('Sanitation Data'!H53)))</f>
        <v/>
      </c>
      <c r="DH59" s="286" t="str">
        <f ca="true">+IF(OFFSET('Sanitation Data'!$H$31,0,10*ROW('Sanitation Data'!H53))="","",OFFSET('Sanitation Data'!$H$31,0,10*ROW('Sanitation Data'!H53)))</f>
        <v/>
      </c>
      <c r="DI59" s="286" t="str">
        <f ca="true">+IF(OFFSET('Sanitation Data'!$H$32,0,10*ROW('Sanitation Data'!H53))="","",OFFSET('Sanitation Data'!$H$32,0,10*ROW('Sanitation Data'!H53)))</f>
        <v/>
      </c>
      <c r="DJ59" s="286" t="str">
        <f ca="true">+IF(OFFSET('Sanitation Data'!$I$28,0,10*ROW('Sanitation Data'!I53))="","",OFFSET('Sanitation Data'!$I$28,0,10*ROW('Sanitation Data'!I53)))</f>
        <v/>
      </c>
      <c r="DK59" s="286" t="str">
        <f ca="true">+IF(OFFSET('Sanitation Data'!$I$29,0,10*ROW('Sanitation Data'!I53))="","",OFFSET('Sanitation Data'!$I$29,0,10*ROW('Sanitation Data'!I53)))</f>
        <v/>
      </c>
      <c r="DL59" s="286" t="str">
        <f ca="true">+IF(OFFSET('Sanitation Data'!$I$30,0,10*ROW('Sanitation Data'!I53))="","",OFFSET('Sanitation Data'!$I$30,0,10*ROW('Sanitation Data'!I53)))</f>
        <v/>
      </c>
      <c r="DM59" s="286" t="str">
        <f ca="true">+IF(OFFSET('Sanitation Data'!$I$31,0,10*ROW('Sanitation Data'!I53))="","",OFFSET('Sanitation Data'!$I$31,0,10*ROW('Sanitation Data'!I53)))</f>
        <v/>
      </c>
      <c r="DN59" s="286" t="str">
        <f ca="true">+IF(OFFSET('Sanitation Data'!$I$32,0,10*ROW('Sanitation Data'!I53))="","",OFFSET('Sanitation Data'!$I$32,0,10*ROW('Sanitation Data'!I53)))</f>
        <v/>
      </c>
      <c r="DO59" s="286" t="str">
        <f ca="true">+IF(OFFSET('Hygiene Data'!$D$11,0,10*ROW('Hygiene Data'!D53))="","",OFFSET('Hygiene Data'!$D$11,0,10*ROW('Hygiene Data'!D53)))</f>
        <v/>
      </c>
      <c r="DP59" s="286" t="str">
        <f ca="true">+IF(OFFSET('Hygiene Data'!$D$12,0,10*ROW('Hygiene Data'!D53))="","",OFFSET('Hygiene Data'!$D$12,0,10*ROW('Hygiene Data'!D53)))</f>
        <v/>
      </c>
      <c r="DQ59" s="286" t="str">
        <f ca="true">+IF(OFFSET('Hygiene Data'!$D$13,0,10*ROW('Hygiene Data'!D53))="","",OFFSET('Hygiene Data'!$D$13,0,10*ROW('Hygiene Data'!D53)))</f>
        <v/>
      </c>
      <c r="DR59" s="286" t="str">
        <f ca="true">+IF(OFFSET('Hygiene Data'!$E$11,0,10*ROW('Hygiene Data'!E53))="","",OFFSET('Hygiene Data'!$E$11,0,10*ROW('Hygiene Data'!E53)))</f>
        <v/>
      </c>
      <c r="DS59" s="286" t="str">
        <f ca="true">+IF(OFFSET('Hygiene Data'!$E$12,0,10*ROW('Hygiene Data'!E53))="","",OFFSET('Hygiene Data'!$E$12,0,10*ROW('Hygiene Data'!E53)))</f>
        <v/>
      </c>
      <c r="DT59" s="286" t="str">
        <f ca="true">+IF(OFFSET('Hygiene Data'!$E$13,0,10*ROW('Hygiene Data'!E53))="","",OFFSET('Hygiene Data'!$E$13,0,10*ROW('Hygiene Data'!E53)))</f>
        <v/>
      </c>
      <c r="DU59" s="286" t="str">
        <f ca="true">+IF(OFFSET('Hygiene Data'!$F$11,0,10*ROW('Hygiene Data'!F53))="","",OFFSET('Hygiene Data'!$F$11,0,10*ROW('Hygiene Data'!F53)))</f>
        <v/>
      </c>
      <c r="DV59" s="286" t="str">
        <f ca="true">+IF(OFFSET('Hygiene Data'!$F$12,0,10*ROW('Hygiene Data'!F53))="","",OFFSET('Hygiene Data'!$F$12,0,10*ROW('Hygiene Data'!F53)))</f>
        <v/>
      </c>
      <c r="DW59" s="286" t="str">
        <f ca="true">+IF(OFFSET('Hygiene Data'!$F$13,0,10*ROW('Hygiene Data'!F53))="","",OFFSET('Hygiene Data'!$F$13,0,10*ROW('Hygiene Data'!F53)))</f>
        <v/>
      </c>
      <c r="DX59" s="286" t="str">
        <f ca="true">+IF(OFFSET('Hygiene Data'!$G$11,0,10*ROW('Hygiene Data'!G53))="","",OFFSET('Hygiene Data'!$G$11,0,10*ROW('Hygiene Data'!G53)))</f>
        <v/>
      </c>
      <c r="DY59" s="286" t="str">
        <f ca="true">+IF(OFFSET('Hygiene Data'!$G$12,0,10*ROW('Hygiene Data'!G53))="","",OFFSET('Hygiene Data'!$G$12,0,10*ROW('Hygiene Data'!G53)))</f>
        <v/>
      </c>
      <c r="DZ59" s="286" t="str">
        <f ca="true">+IF(OFFSET('Hygiene Data'!$G$13,0,10*ROW('Hygiene Data'!G53))="","",OFFSET('Hygiene Data'!$G$13,0,10*ROW('Hygiene Data'!G53)))</f>
        <v/>
      </c>
      <c r="EA59" s="286" t="str">
        <f ca="true">+IF(OFFSET('Hygiene Data'!$H$11,0,10*ROW('Hygiene Data'!H53))="","",OFFSET('Hygiene Data'!$H$11,0,10*ROW('Hygiene Data'!H53)))</f>
        <v/>
      </c>
      <c r="EB59" s="286" t="str">
        <f ca="true">+IF(OFFSET('Hygiene Data'!$H$12,0,10*ROW('Hygiene Data'!H53))="","",OFFSET('Hygiene Data'!$H$12,0,10*ROW('Hygiene Data'!H53)))</f>
        <v/>
      </c>
      <c r="EC59" s="286" t="str">
        <f ca="true">+IF(OFFSET('Hygiene Data'!$H$13,0,10*ROW('Hygiene Data'!H53))="","",OFFSET('Hygiene Data'!$H$13,0,10*ROW('Hygiene Data'!H53)))</f>
        <v/>
      </c>
      <c r="ED59" s="286" t="str">
        <f ca="true">+IF(OFFSET('Hygiene Data'!$I$11,0,10*ROW('Hygiene Data'!I53))="","",OFFSET('Hygiene Data'!$I$11,0,10*ROW('Hygiene Data'!I53)))</f>
        <v/>
      </c>
      <c r="EE59" s="286" t="str">
        <f ca="true">+IF(OFFSET('Hygiene Data'!$I$12,0,10*ROW('Hygiene Data'!I53))="","",OFFSET('Hygiene Data'!$I$12,0,10*ROW('Hygiene Data'!I53)))</f>
        <v/>
      </c>
      <c r="EF59" s="286"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42"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6"/>
      <c r="BS60" s="286" t="str">
        <f ca="true">+IF(OFFSET('Water Data'!$D$27,0,10*ROW('Water Data'!D54))="","",OFFSET('Water Data'!$D$27,0,10*ROW('Water Data'!D54)))</f>
        <v/>
      </c>
      <c r="BT60" s="286" t="str">
        <f ca="true">+IF(OFFSET('Water Data'!$D$28,0,10*ROW('Water Data'!D54))="","",OFFSET('Water Data'!$D$28,0,10*ROW('Water Data'!D54)))</f>
        <v/>
      </c>
      <c r="BU60" s="286" t="str">
        <f ca="true">+IF(OFFSET('Water Data'!$D$29,0,10*ROW('Water Data'!D54))="","",OFFSET('Water Data'!$D$29,0,10*ROW('Water Data'!D54)))</f>
        <v/>
      </c>
      <c r="BV60" s="286" t="str">
        <f ca="true">+IF(OFFSET('Water Data'!$E$27,0,10*ROW('Water Data'!E54))="","",OFFSET('Water Data'!$E$27,0,10*ROW('Water Data'!E54)))</f>
        <v/>
      </c>
      <c r="BW60" s="286" t="str">
        <f ca="true">+IF(OFFSET('Water Data'!$E$28,0,10*ROW('Water Data'!E54))="","",OFFSET('Water Data'!$E$28,0,10*ROW('Water Data'!E54)))</f>
        <v/>
      </c>
      <c r="BX60" s="286" t="str">
        <f ca="true">+IF(OFFSET('Water Data'!$E$29,0,10*ROW('Water Data'!E54))="","",OFFSET('Water Data'!$E$29,0,10*ROW('Water Data'!E54)))</f>
        <v/>
      </c>
      <c r="BY60" s="286" t="str">
        <f ca="true">+IF(OFFSET('Water Data'!$F$27,0,10*ROW('Water Data'!F54))="","",OFFSET('Water Data'!$F$27,0,10*ROW('Water Data'!F54)))</f>
        <v/>
      </c>
      <c r="BZ60" s="286" t="str">
        <f ca="true">+IF(OFFSET('Water Data'!$F$28,0,10*ROW('Water Data'!F54))="","",OFFSET('Water Data'!$F$28,0,10*ROW('Water Data'!F54)))</f>
        <v/>
      </c>
      <c r="CA60" s="286" t="str">
        <f ca="true">+IF(OFFSET('Water Data'!$F$29,0,10*ROW('Water Data'!F54))="","",OFFSET('Water Data'!$F$29,0,10*ROW('Water Data'!F54)))</f>
        <v/>
      </c>
      <c r="CB60" s="286" t="str">
        <f ca="true">+IF(OFFSET('Water Data'!$G$27,0,10*ROW('Water Data'!G54))="","",OFFSET('Water Data'!$G$27,0,10*ROW('Water Data'!G54)))</f>
        <v/>
      </c>
      <c r="CC60" s="286" t="str">
        <f ca="true">+IF(OFFSET('Water Data'!$G$28,0,10*ROW('Water Data'!G54))="","",OFFSET('Water Data'!$G$28,0,10*ROW('Water Data'!G54)))</f>
        <v/>
      </c>
      <c r="CD60" s="286" t="str">
        <f ca="true">+IF(OFFSET('Water Data'!$G$29,0,10*ROW('Water Data'!G54))="","",OFFSET('Water Data'!$G$29,0,10*ROW('Water Data'!G54)))</f>
        <v/>
      </c>
      <c r="CE60" s="286" t="str">
        <f ca="true">+IF(OFFSET('Water Data'!$H$27,0,10*ROW('Water Data'!H54))="","",OFFSET('Water Data'!$H$27,0,10*ROW('Water Data'!H54)))</f>
        <v/>
      </c>
      <c r="CF60" s="286" t="str">
        <f ca="true">+IF(OFFSET('Water Data'!$H$28,0,10*ROW('Water Data'!H54))="","",OFFSET('Water Data'!$H$28,0,10*ROW('Water Data'!H54)))</f>
        <v/>
      </c>
      <c r="CG60" s="286" t="str">
        <f ca="true">+IF(OFFSET('Water Data'!$H$29,0,10*ROW('Water Data'!H54))="","",OFFSET('Water Data'!$H$29,0,10*ROW('Water Data'!H54)))</f>
        <v/>
      </c>
      <c r="CH60" s="286" t="str">
        <f ca="true">+IF(OFFSET('Water Data'!$I$27,0,10*ROW('Water Data'!I54))="","",OFFSET('Water Data'!$I$27,0,10*ROW('Water Data'!I54)))</f>
        <v/>
      </c>
      <c r="CI60" s="286" t="str">
        <f ca="true">+IF(OFFSET('Water Data'!$I$28,0,10*ROW('Water Data'!I54))="","",OFFSET('Water Data'!$I$28,0,10*ROW('Water Data'!I54)))</f>
        <v/>
      </c>
      <c r="CJ60" s="286" t="str">
        <f ca="true">+IF(OFFSET('Water Data'!$I$29,0,10*ROW('Water Data'!I54))="","",OFFSET('Water Data'!$I$29,0,10*ROW('Water Data'!I54)))</f>
        <v/>
      </c>
      <c r="CK60" s="286" t="str">
        <f ca="true">+IF(OFFSET('Sanitation Data'!$D$28,0,10*ROW('Sanitation Data'!D54))="","",OFFSET('Sanitation Data'!$D$28,0,10*ROW('Sanitation Data'!D54)))</f>
        <v/>
      </c>
      <c r="CL60" s="286" t="str">
        <f ca="true">+IF(OFFSET('Sanitation Data'!$D$29,0,10*ROW('Sanitation Data'!D54))="","",OFFSET('Sanitation Data'!$D$29,0,10*ROW('Sanitation Data'!D54)))</f>
        <v/>
      </c>
      <c r="CM60" s="286" t="str">
        <f ca="true">+IF(OFFSET('Sanitation Data'!$D$30,0,10*ROW('Sanitation Data'!D54))="","",OFFSET('Sanitation Data'!$D$30,0,10*ROW('Sanitation Data'!D54)))</f>
        <v/>
      </c>
      <c r="CN60" s="286" t="str">
        <f ca="true">+IF(OFFSET('Sanitation Data'!$D$31,0,10*ROW('Sanitation Data'!D54))="","",OFFSET('Sanitation Data'!$D$31,0,10*ROW('Sanitation Data'!D54)))</f>
        <v/>
      </c>
      <c r="CO60" s="286" t="str">
        <f ca="true">+IF(OFFSET('Sanitation Data'!$D$32,0,10*ROW('Sanitation Data'!D54))="","",OFFSET('Sanitation Data'!$D$32,0,10*ROW('Sanitation Data'!D54)))</f>
        <v/>
      </c>
      <c r="CP60" s="286" t="str">
        <f ca="true">+IF(OFFSET('Sanitation Data'!$E$28,0,10*ROW('Sanitation Data'!E54))="","",OFFSET('Sanitation Data'!$E$28,0,10*ROW('Sanitation Data'!E54)))</f>
        <v/>
      </c>
      <c r="CQ60" s="286" t="str">
        <f ca="true">+IF(OFFSET('Sanitation Data'!$E$29,0,10*ROW('Sanitation Data'!E54))="","",OFFSET('Sanitation Data'!$E$29,0,10*ROW('Sanitation Data'!E54)))</f>
        <v/>
      </c>
      <c r="CR60" s="286" t="str">
        <f ca="true">+IF(OFFSET('Sanitation Data'!$E$30,0,10*ROW('Sanitation Data'!E54))="","",OFFSET('Sanitation Data'!$E$30,0,10*ROW('Sanitation Data'!E54)))</f>
        <v/>
      </c>
      <c r="CS60" s="286" t="str">
        <f ca="true">+IF(OFFSET('Sanitation Data'!$E$31,0,10*ROW('Sanitation Data'!E54))="","",OFFSET('Sanitation Data'!$E$31,0,10*ROW('Sanitation Data'!E54)))</f>
        <v/>
      </c>
      <c r="CT60" s="286" t="str">
        <f ca="true">+IF(OFFSET('Sanitation Data'!$E$32,0,10*ROW('Sanitation Data'!E54))="","",OFFSET('Sanitation Data'!$E$32,0,10*ROW('Sanitation Data'!E54)))</f>
        <v/>
      </c>
      <c r="CU60" s="286" t="str">
        <f ca="true">+IF(OFFSET('Sanitation Data'!$F$28,0,10*ROW('Sanitation Data'!F54))="","",OFFSET('Sanitation Data'!$F$28,0,10*ROW('Sanitation Data'!F54)))</f>
        <v/>
      </c>
      <c r="CV60" s="286" t="str">
        <f ca="true">+IF(OFFSET('Sanitation Data'!$F$29,0,10*ROW('Sanitation Data'!F54))="","",OFFSET('Sanitation Data'!$F$29,0,10*ROW('Sanitation Data'!F54)))</f>
        <v/>
      </c>
      <c r="CW60" s="286" t="str">
        <f ca="true">+IF(OFFSET('Sanitation Data'!$F$30,0,10*ROW('Sanitation Data'!F54))="","",OFFSET('Sanitation Data'!$F$30,0,10*ROW('Sanitation Data'!F54)))</f>
        <v/>
      </c>
      <c r="CX60" s="286" t="str">
        <f ca="true">+IF(OFFSET('Sanitation Data'!$F$31,0,10*ROW('Sanitation Data'!F54))="","",OFFSET('Sanitation Data'!$F$31,0,10*ROW('Sanitation Data'!F54)))</f>
        <v/>
      </c>
      <c r="CY60" s="286" t="str">
        <f ca="true">+IF(OFFSET('Sanitation Data'!$F$32,0,10*ROW('Sanitation Data'!F54))="","",OFFSET('Sanitation Data'!$F$32,0,10*ROW('Sanitation Data'!F54)))</f>
        <v/>
      </c>
      <c r="CZ60" s="286" t="str">
        <f ca="true">+IF(OFFSET('Sanitation Data'!$G$28,0,10*ROW('Sanitation Data'!G54))="","",OFFSET('Sanitation Data'!$G$28,0,10*ROW('Sanitation Data'!G54)))</f>
        <v/>
      </c>
      <c r="DA60" s="286" t="str">
        <f ca="true">+IF(OFFSET('Sanitation Data'!$G$29,0,10*ROW('Sanitation Data'!G54))="","",OFFSET('Sanitation Data'!$G$29,0,10*ROW('Sanitation Data'!G54)))</f>
        <v/>
      </c>
      <c r="DB60" s="286" t="str">
        <f ca="true">+IF(OFFSET('Sanitation Data'!$G$30,0,10*ROW('Sanitation Data'!G54))="","",OFFSET('Sanitation Data'!$G$30,0,10*ROW('Sanitation Data'!G54)))</f>
        <v/>
      </c>
      <c r="DC60" s="286" t="str">
        <f ca="true">+IF(OFFSET('Sanitation Data'!$G$31,0,10*ROW('Sanitation Data'!G54))="","",OFFSET('Sanitation Data'!$G$31,0,10*ROW('Sanitation Data'!G54)))</f>
        <v/>
      </c>
      <c r="DD60" s="286" t="str">
        <f ca="true">+IF(OFFSET('Sanitation Data'!$G$32,0,10*ROW('Sanitation Data'!G54))="","",OFFSET('Sanitation Data'!$G$32,0,10*ROW('Sanitation Data'!G54)))</f>
        <v/>
      </c>
      <c r="DE60" s="286" t="str">
        <f ca="true">+IF(OFFSET('Sanitation Data'!$H$28,0,10*ROW('Sanitation Data'!H54))="","",OFFSET('Sanitation Data'!$H$28,0,10*ROW('Sanitation Data'!H54)))</f>
        <v/>
      </c>
      <c r="DF60" s="286" t="str">
        <f ca="true">+IF(OFFSET('Sanitation Data'!$H$29,0,10*ROW('Sanitation Data'!H54))="","",OFFSET('Sanitation Data'!$H$29,0,10*ROW('Sanitation Data'!H54)))</f>
        <v/>
      </c>
      <c r="DG60" s="286" t="str">
        <f ca="true">+IF(OFFSET('Sanitation Data'!$H$30,0,10*ROW('Sanitation Data'!H54))="","",OFFSET('Sanitation Data'!$H$30,0,10*ROW('Sanitation Data'!H54)))</f>
        <v/>
      </c>
      <c r="DH60" s="286" t="str">
        <f ca="true">+IF(OFFSET('Sanitation Data'!$H$31,0,10*ROW('Sanitation Data'!H54))="","",OFFSET('Sanitation Data'!$H$31,0,10*ROW('Sanitation Data'!H54)))</f>
        <v/>
      </c>
      <c r="DI60" s="286" t="str">
        <f ca="true">+IF(OFFSET('Sanitation Data'!$H$32,0,10*ROW('Sanitation Data'!H54))="","",OFFSET('Sanitation Data'!$H$32,0,10*ROW('Sanitation Data'!H54)))</f>
        <v/>
      </c>
      <c r="DJ60" s="286" t="str">
        <f ca="true">+IF(OFFSET('Sanitation Data'!$I$28,0,10*ROW('Sanitation Data'!I54))="","",OFFSET('Sanitation Data'!$I$28,0,10*ROW('Sanitation Data'!I54)))</f>
        <v/>
      </c>
      <c r="DK60" s="286" t="str">
        <f ca="true">+IF(OFFSET('Sanitation Data'!$I$29,0,10*ROW('Sanitation Data'!I54))="","",OFFSET('Sanitation Data'!$I$29,0,10*ROW('Sanitation Data'!I54)))</f>
        <v/>
      </c>
      <c r="DL60" s="286" t="str">
        <f ca="true">+IF(OFFSET('Sanitation Data'!$I$30,0,10*ROW('Sanitation Data'!I54))="","",OFFSET('Sanitation Data'!$I$30,0,10*ROW('Sanitation Data'!I54)))</f>
        <v/>
      </c>
      <c r="DM60" s="286" t="str">
        <f ca="true">+IF(OFFSET('Sanitation Data'!$I$31,0,10*ROW('Sanitation Data'!I54))="","",OFFSET('Sanitation Data'!$I$31,0,10*ROW('Sanitation Data'!I54)))</f>
        <v/>
      </c>
      <c r="DN60" s="286" t="str">
        <f ca="true">+IF(OFFSET('Sanitation Data'!$I$32,0,10*ROW('Sanitation Data'!I54))="","",OFFSET('Sanitation Data'!$I$32,0,10*ROW('Sanitation Data'!I54)))</f>
        <v/>
      </c>
      <c r="DO60" s="286" t="str">
        <f ca="true">+IF(OFFSET('Hygiene Data'!$D$11,0,10*ROW('Hygiene Data'!D54))="","",OFFSET('Hygiene Data'!$D$11,0,10*ROW('Hygiene Data'!D54)))</f>
        <v/>
      </c>
      <c r="DP60" s="286" t="str">
        <f ca="true">+IF(OFFSET('Hygiene Data'!$D$12,0,10*ROW('Hygiene Data'!D54))="","",OFFSET('Hygiene Data'!$D$12,0,10*ROW('Hygiene Data'!D54)))</f>
        <v/>
      </c>
      <c r="DQ60" s="286" t="str">
        <f ca="true">+IF(OFFSET('Hygiene Data'!$D$13,0,10*ROW('Hygiene Data'!D54))="","",OFFSET('Hygiene Data'!$D$13,0,10*ROW('Hygiene Data'!D54)))</f>
        <v/>
      </c>
      <c r="DR60" s="286" t="str">
        <f ca="true">+IF(OFFSET('Hygiene Data'!$E$11,0,10*ROW('Hygiene Data'!E54))="","",OFFSET('Hygiene Data'!$E$11,0,10*ROW('Hygiene Data'!E54)))</f>
        <v/>
      </c>
      <c r="DS60" s="286" t="str">
        <f ca="true">+IF(OFFSET('Hygiene Data'!$E$12,0,10*ROW('Hygiene Data'!E54))="","",OFFSET('Hygiene Data'!$E$12,0,10*ROW('Hygiene Data'!E54)))</f>
        <v/>
      </c>
      <c r="DT60" s="286" t="str">
        <f ca="true">+IF(OFFSET('Hygiene Data'!$E$13,0,10*ROW('Hygiene Data'!E54))="","",OFFSET('Hygiene Data'!$E$13,0,10*ROW('Hygiene Data'!E54)))</f>
        <v/>
      </c>
      <c r="DU60" s="286" t="str">
        <f ca="true">+IF(OFFSET('Hygiene Data'!$F$11,0,10*ROW('Hygiene Data'!F54))="","",OFFSET('Hygiene Data'!$F$11,0,10*ROW('Hygiene Data'!F54)))</f>
        <v/>
      </c>
      <c r="DV60" s="286" t="str">
        <f ca="true">+IF(OFFSET('Hygiene Data'!$F$12,0,10*ROW('Hygiene Data'!F54))="","",OFFSET('Hygiene Data'!$F$12,0,10*ROW('Hygiene Data'!F54)))</f>
        <v/>
      </c>
      <c r="DW60" s="286" t="str">
        <f ca="true">+IF(OFFSET('Hygiene Data'!$F$13,0,10*ROW('Hygiene Data'!F54))="","",OFFSET('Hygiene Data'!$F$13,0,10*ROW('Hygiene Data'!F54)))</f>
        <v/>
      </c>
      <c r="DX60" s="286" t="str">
        <f ca="true">+IF(OFFSET('Hygiene Data'!$G$11,0,10*ROW('Hygiene Data'!G54))="","",OFFSET('Hygiene Data'!$G$11,0,10*ROW('Hygiene Data'!G54)))</f>
        <v/>
      </c>
      <c r="DY60" s="286" t="str">
        <f ca="true">+IF(OFFSET('Hygiene Data'!$G$12,0,10*ROW('Hygiene Data'!G54))="","",OFFSET('Hygiene Data'!$G$12,0,10*ROW('Hygiene Data'!G54)))</f>
        <v/>
      </c>
      <c r="DZ60" s="286" t="str">
        <f ca="true">+IF(OFFSET('Hygiene Data'!$G$13,0,10*ROW('Hygiene Data'!G54))="","",OFFSET('Hygiene Data'!$G$13,0,10*ROW('Hygiene Data'!G54)))</f>
        <v/>
      </c>
      <c r="EA60" s="286" t="str">
        <f ca="true">+IF(OFFSET('Hygiene Data'!$H$11,0,10*ROW('Hygiene Data'!H54))="","",OFFSET('Hygiene Data'!$H$11,0,10*ROW('Hygiene Data'!H54)))</f>
        <v/>
      </c>
      <c r="EB60" s="286" t="str">
        <f ca="true">+IF(OFFSET('Hygiene Data'!$H$12,0,10*ROW('Hygiene Data'!H54))="","",OFFSET('Hygiene Data'!$H$12,0,10*ROW('Hygiene Data'!H54)))</f>
        <v/>
      </c>
      <c r="EC60" s="286" t="str">
        <f ca="true">+IF(OFFSET('Hygiene Data'!$H$13,0,10*ROW('Hygiene Data'!H54))="","",OFFSET('Hygiene Data'!$H$13,0,10*ROW('Hygiene Data'!H54)))</f>
        <v/>
      </c>
      <c r="ED60" s="286" t="str">
        <f ca="true">+IF(OFFSET('Hygiene Data'!$I$11,0,10*ROW('Hygiene Data'!I54))="","",OFFSET('Hygiene Data'!$I$11,0,10*ROW('Hygiene Data'!I54)))</f>
        <v/>
      </c>
      <c r="EE60" s="286" t="str">
        <f ca="true">+IF(OFFSET('Hygiene Data'!$I$12,0,10*ROW('Hygiene Data'!I54))="","",OFFSET('Hygiene Data'!$I$12,0,10*ROW('Hygiene Data'!I54)))</f>
        <v/>
      </c>
      <c r="EF60" s="286"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42"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6"/>
      <c r="BS61" s="286" t="str">
        <f ca="true">+IF(OFFSET('Water Data'!$D$27,0,10*ROW('Water Data'!D55))="","",OFFSET('Water Data'!$D$27,0,10*ROW('Water Data'!D55)))</f>
        <v/>
      </c>
      <c r="BT61" s="286" t="str">
        <f ca="true">+IF(OFFSET('Water Data'!$D$28,0,10*ROW('Water Data'!D55))="","",OFFSET('Water Data'!$D$28,0,10*ROW('Water Data'!D55)))</f>
        <v/>
      </c>
      <c r="BU61" s="286" t="str">
        <f ca="true">+IF(OFFSET('Water Data'!$D$29,0,10*ROW('Water Data'!D55))="","",OFFSET('Water Data'!$D$29,0,10*ROW('Water Data'!D55)))</f>
        <v/>
      </c>
      <c r="BV61" s="286" t="str">
        <f ca="true">+IF(OFFSET('Water Data'!$E$27,0,10*ROW('Water Data'!E55))="","",OFFSET('Water Data'!$E$27,0,10*ROW('Water Data'!E55)))</f>
        <v/>
      </c>
      <c r="BW61" s="286" t="str">
        <f ca="true">+IF(OFFSET('Water Data'!$E$28,0,10*ROW('Water Data'!E55))="","",OFFSET('Water Data'!$E$28,0,10*ROW('Water Data'!E55)))</f>
        <v/>
      </c>
      <c r="BX61" s="286" t="str">
        <f ca="true">+IF(OFFSET('Water Data'!$E$29,0,10*ROW('Water Data'!E55))="","",OFFSET('Water Data'!$E$29,0,10*ROW('Water Data'!E55)))</f>
        <v/>
      </c>
      <c r="BY61" s="286" t="str">
        <f ca="true">+IF(OFFSET('Water Data'!$F$27,0,10*ROW('Water Data'!F55))="","",OFFSET('Water Data'!$F$27,0,10*ROW('Water Data'!F55)))</f>
        <v/>
      </c>
      <c r="BZ61" s="286" t="str">
        <f ca="true">+IF(OFFSET('Water Data'!$F$28,0,10*ROW('Water Data'!F55))="","",OFFSET('Water Data'!$F$28,0,10*ROW('Water Data'!F55)))</f>
        <v/>
      </c>
      <c r="CA61" s="286" t="str">
        <f ca="true">+IF(OFFSET('Water Data'!$F$29,0,10*ROW('Water Data'!F55))="","",OFFSET('Water Data'!$F$29,0,10*ROW('Water Data'!F55)))</f>
        <v/>
      </c>
      <c r="CB61" s="286" t="str">
        <f ca="true">+IF(OFFSET('Water Data'!$G$27,0,10*ROW('Water Data'!G55))="","",OFFSET('Water Data'!$G$27,0,10*ROW('Water Data'!G55)))</f>
        <v/>
      </c>
      <c r="CC61" s="286" t="str">
        <f ca="true">+IF(OFFSET('Water Data'!$G$28,0,10*ROW('Water Data'!G55))="","",OFFSET('Water Data'!$G$28,0,10*ROW('Water Data'!G55)))</f>
        <v/>
      </c>
      <c r="CD61" s="286" t="str">
        <f ca="true">+IF(OFFSET('Water Data'!$G$29,0,10*ROW('Water Data'!G55))="","",OFFSET('Water Data'!$G$29,0,10*ROW('Water Data'!G55)))</f>
        <v/>
      </c>
      <c r="CE61" s="286" t="str">
        <f ca="true">+IF(OFFSET('Water Data'!$H$27,0,10*ROW('Water Data'!H55))="","",OFFSET('Water Data'!$H$27,0,10*ROW('Water Data'!H55)))</f>
        <v/>
      </c>
      <c r="CF61" s="286" t="str">
        <f ca="true">+IF(OFFSET('Water Data'!$H$28,0,10*ROW('Water Data'!H55))="","",OFFSET('Water Data'!$H$28,0,10*ROW('Water Data'!H55)))</f>
        <v/>
      </c>
      <c r="CG61" s="286" t="str">
        <f ca="true">+IF(OFFSET('Water Data'!$H$29,0,10*ROW('Water Data'!H55))="","",OFFSET('Water Data'!$H$29,0,10*ROW('Water Data'!H55)))</f>
        <v/>
      </c>
      <c r="CH61" s="286" t="str">
        <f ca="true">+IF(OFFSET('Water Data'!$I$27,0,10*ROW('Water Data'!I55))="","",OFFSET('Water Data'!$I$27,0,10*ROW('Water Data'!I55)))</f>
        <v/>
      </c>
      <c r="CI61" s="286" t="str">
        <f ca="true">+IF(OFFSET('Water Data'!$I$28,0,10*ROW('Water Data'!I55))="","",OFFSET('Water Data'!$I$28,0,10*ROW('Water Data'!I55)))</f>
        <v/>
      </c>
      <c r="CJ61" s="286" t="str">
        <f ca="true">+IF(OFFSET('Water Data'!$I$29,0,10*ROW('Water Data'!I55))="","",OFFSET('Water Data'!$I$29,0,10*ROW('Water Data'!I55)))</f>
        <v/>
      </c>
      <c r="CK61" s="286" t="str">
        <f ca="true">+IF(OFFSET('Sanitation Data'!$D$28,0,10*ROW('Sanitation Data'!D55))="","",OFFSET('Sanitation Data'!$D$28,0,10*ROW('Sanitation Data'!D55)))</f>
        <v/>
      </c>
      <c r="CL61" s="286" t="str">
        <f ca="true">+IF(OFFSET('Sanitation Data'!$D$29,0,10*ROW('Sanitation Data'!D55))="","",OFFSET('Sanitation Data'!$D$29,0,10*ROW('Sanitation Data'!D55)))</f>
        <v/>
      </c>
      <c r="CM61" s="286" t="str">
        <f ca="true">+IF(OFFSET('Sanitation Data'!$D$30,0,10*ROW('Sanitation Data'!D55))="","",OFFSET('Sanitation Data'!$D$30,0,10*ROW('Sanitation Data'!D55)))</f>
        <v/>
      </c>
      <c r="CN61" s="286" t="str">
        <f ca="true">+IF(OFFSET('Sanitation Data'!$D$31,0,10*ROW('Sanitation Data'!D55))="","",OFFSET('Sanitation Data'!$D$31,0,10*ROW('Sanitation Data'!D55)))</f>
        <v/>
      </c>
      <c r="CO61" s="286" t="str">
        <f ca="true">+IF(OFFSET('Sanitation Data'!$D$32,0,10*ROW('Sanitation Data'!D55))="","",OFFSET('Sanitation Data'!$D$32,0,10*ROW('Sanitation Data'!D55)))</f>
        <v/>
      </c>
      <c r="CP61" s="286" t="str">
        <f ca="true">+IF(OFFSET('Sanitation Data'!$E$28,0,10*ROW('Sanitation Data'!E55))="","",OFFSET('Sanitation Data'!$E$28,0,10*ROW('Sanitation Data'!E55)))</f>
        <v/>
      </c>
      <c r="CQ61" s="286" t="str">
        <f ca="true">+IF(OFFSET('Sanitation Data'!$E$29,0,10*ROW('Sanitation Data'!E55))="","",OFFSET('Sanitation Data'!$E$29,0,10*ROW('Sanitation Data'!E55)))</f>
        <v/>
      </c>
      <c r="CR61" s="286" t="str">
        <f ca="true">+IF(OFFSET('Sanitation Data'!$E$30,0,10*ROW('Sanitation Data'!E55))="","",OFFSET('Sanitation Data'!$E$30,0,10*ROW('Sanitation Data'!E55)))</f>
        <v/>
      </c>
      <c r="CS61" s="286" t="str">
        <f ca="true">+IF(OFFSET('Sanitation Data'!$E$31,0,10*ROW('Sanitation Data'!E55))="","",OFFSET('Sanitation Data'!$E$31,0,10*ROW('Sanitation Data'!E55)))</f>
        <v/>
      </c>
      <c r="CT61" s="286" t="str">
        <f ca="true">+IF(OFFSET('Sanitation Data'!$E$32,0,10*ROW('Sanitation Data'!E55))="","",OFFSET('Sanitation Data'!$E$32,0,10*ROW('Sanitation Data'!E55)))</f>
        <v/>
      </c>
      <c r="CU61" s="286" t="str">
        <f ca="true">+IF(OFFSET('Sanitation Data'!$F$28,0,10*ROW('Sanitation Data'!F55))="","",OFFSET('Sanitation Data'!$F$28,0,10*ROW('Sanitation Data'!F55)))</f>
        <v/>
      </c>
      <c r="CV61" s="286" t="str">
        <f ca="true">+IF(OFFSET('Sanitation Data'!$F$29,0,10*ROW('Sanitation Data'!F55))="","",OFFSET('Sanitation Data'!$F$29,0,10*ROW('Sanitation Data'!F55)))</f>
        <v/>
      </c>
      <c r="CW61" s="286" t="str">
        <f ca="true">+IF(OFFSET('Sanitation Data'!$F$30,0,10*ROW('Sanitation Data'!F55))="","",OFFSET('Sanitation Data'!$F$30,0,10*ROW('Sanitation Data'!F55)))</f>
        <v/>
      </c>
      <c r="CX61" s="286" t="str">
        <f ca="true">+IF(OFFSET('Sanitation Data'!$F$31,0,10*ROW('Sanitation Data'!F55))="","",OFFSET('Sanitation Data'!$F$31,0,10*ROW('Sanitation Data'!F55)))</f>
        <v/>
      </c>
      <c r="CY61" s="286" t="str">
        <f ca="true">+IF(OFFSET('Sanitation Data'!$F$32,0,10*ROW('Sanitation Data'!F55))="","",OFFSET('Sanitation Data'!$F$32,0,10*ROW('Sanitation Data'!F55)))</f>
        <v/>
      </c>
      <c r="CZ61" s="286" t="str">
        <f ca="true">+IF(OFFSET('Sanitation Data'!$G$28,0,10*ROW('Sanitation Data'!G55))="","",OFFSET('Sanitation Data'!$G$28,0,10*ROW('Sanitation Data'!G55)))</f>
        <v/>
      </c>
      <c r="DA61" s="286" t="str">
        <f ca="true">+IF(OFFSET('Sanitation Data'!$G$29,0,10*ROW('Sanitation Data'!G55))="","",OFFSET('Sanitation Data'!$G$29,0,10*ROW('Sanitation Data'!G55)))</f>
        <v/>
      </c>
      <c r="DB61" s="286" t="str">
        <f ca="true">+IF(OFFSET('Sanitation Data'!$G$30,0,10*ROW('Sanitation Data'!G55))="","",OFFSET('Sanitation Data'!$G$30,0,10*ROW('Sanitation Data'!G55)))</f>
        <v/>
      </c>
      <c r="DC61" s="286" t="str">
        <f ca="true">+IF(OFFSET('Sanitation Data'!$G$31,0,10*ROW('Sanitation Data'!G55))="","",OFFSET('Sanitation Data'!$G$31,0,10*ROW('Sanitation Data'!G55)))</f>
        <v/>
      </c>
      <c r="DD61" s="286" t="str">
        <f ca="true">+IF(OFFSET('Sanitation Data'!$G$32,0,10*ROW('Sanitation Data'!G55))="","",OFFSET('Sanitation Data'!$G$32,0,10*ROW('Sanitation Data'!G55)))</f>
        <v/>
      </c>
      <c r="DE61" s="286" t="str">
        <f ca="true">+IF(OFFSET('Sanitation Data'!$H$28,0,10*ROW('Sanitation Data'!H55))="","",OFFSET('Sanitation Data'!$H$28,0,10*ROW('Sanitation Data'!H55)))</f>
        <v/>
      </c>
      <c r="DF61" s="286" t="str">
        <f ca="true">+IF(OFFSET('Sanitation Data'!$H$29,0,10*ROW('Sanitation Data'!H55))="","",OFFSET('Sanitation Data'!$H$29,0,10*ROW('Sanitation Data'!H55)))</f>
        <v/>
      </c>
      <c r="DG61" s="286" t="str">
        <f ca="true">+IF(OFFSET('Sanitation Data'!$H$30,0,10*ROW('Sanitation Data'!H55))="","",OFFSET('Sanitation Data'!$H$30,0,10*ROW('Sanitation Data'!H55)))</f>
        <v/>
      </c>
      <c r="DH61" s="286" t="str">
        <f ca="true">+IF(OFFSET('Sanitation Data'!$H$31,0,10*ROW('Sanitation Data'!H55))="","",OFFSET('Sanitation Data'!$H$31,0,10*ROW('Sanitation Data'!H55)))</f>
        <v/>
      </c>
      <c r="DI61" s="286" t="str">
        <f ca="true">+IF(OFFSET('Sanitation Data'!$H$32,0,10*ROW('Sanitation Data'!H55))="","",OFFSET('Sanitation Data'!$H$32,0,10*ROW('Sanitation Data'!H55)))</f>
        <v/>
      </c>
      <c r="DJ61" s="286" t="str">
        <f ca="true">+IF(OFFSET('Sanitation Data'!$I$28,0,10*ROW('Sanitation Data'!I55))="","",OFFSET('Sanitation Data'!$I$28,0,10*ROW('Sanitation Data'!I55)))</f>
        <v/>
      </c>
      <c r="DK61" s="286" t="str">
        <f ca="true">+IF(OFFSET('Sanitation Data'!$I$29,0,10*ROW('Sanitation Data'!I55))="","",OFFSET('Sanitation Data'!$I$29,0,10*ROW('Sanitation Data'!I55)))</f>
        <v/>
      </c>
      <c r="DL61" s="286" t="str">
        <f ca="true">+IF(OFFSET('Sanitation Data'!$I$30,0,10*ROW('Sanitation Data'!I55))="","",OFFSET('Sanitation Data'!$I$30,0,10*ROW('Sanitation Data'!I55)))</f>
        <v/>
      </c>
      <c r="DM61" s="286" t="str">
        <f ca="true">+IF(OFFSET('Sanitation Data'!$I$31,0,10*ROW('Sanitation Data'!I55))="","",OFFSET('Sanitation Data'!$I$31,0,10*ROW('Sanitation Data'!I55)))</f>
        <v/>
      </c>
      <c r="DN61" s="286" t="str">
        <f ca="true">+IF(OFFSET('Sanitation Data'!$I$32,0,10*ROW('Sanitation Data'!I55))="","",OFFSET('Sanitation Data'!$I$32,0,10*ROW('Sanitation Data'!I55)))</f>
        <v/>
      </c>
      <c r="DO61" s="286" t="str">
        <f ca="true">+IF(OFFSET('Hygiene Data'!$D$11,0,10*ROW('Hygiene Data'!D55))="","",OFFSET('Hygiene Data'!$D$11,0,10*ROW('Hygiene Data'!D55)))</f>
        <v/>
      </c>
      <c r="DP61" s="286" t="str">
        <f ca="true">+IF(OFFSET('Hygiene Data'!$D$12,0,10*ROW('Hygiene Data'!D55))="","",OFFSET('Hygiene Data'!$D$12,0,10*ROW('Hygiene Data'!D55)))</f>
        <v/>
      </c>
      <c r="DQ61" s="286" t="str">
        <f ca="true">+IF(OFFSET('Hygiene Data'!$D$13,0,10*ROW('Hygiene Data'!D55))="","",OFFSET('Hygiene Data'!$D$13,0,10*ROW('Hygiene Data'!D55)))</f>
        <v/>
      </c>
      <c r="DR61" s="286" t="str">
        <f ca="true">+IF(OFFSET('Hygiene Data'!$E$11,0,10*ROW('Hygiene Data'!E55))="","",OFFSET('Hygiene Data'!$E$11,0,10*ROW('Hygiene Data'!E55)))</f>
        <v/>
      </c>
      <c r="DS61" s="286" t="str">
        <f ca="true">+IF(OFFSET('Hygiene Data'!$E$12,0,10*ROW('Hygiene Data'!E55))="","",OFFSET('Hygiene Data'!$E$12,0,10*ROW('Hygiene Data'!E55)))</f>
        <v/>
      </c>
      <c r="DT61" s="286" t="str">
        <f ca="true">+IF(OFFSET('Hygiene Data'!$E$13,0,10*ROW('Hygiene Data'!E55))="","",OFFSET('Hygiene Data'!$E$13,0,10*ROW('Hygiene Data'!E55)))</f>
        <v/>
      </c>
      <c r="DU61" s="286" t="str">
        <f ca="true">+IF(OFFSET('Hygiene Data'!$F$11,0,10*ROW('Hygiene Data'!F55))="","",OFFSET('Hygiene Data'!$F$11,0,10*ROW('Hygiene Data'!F55)))</f>
        <v/>
      </c>
      <c r="DV61" s="286" t="str">
        <f ca="true">+IF(OFFSET('Hygiene Data'!$F$12,0,10*ROW('Hygiene Data'!F55))="","",OFFSET('Hygiene Data'!$F$12,0,10*ROW('Hygiene Data'!F55)))</f>
        <v/>
      </c>
      <c r="DW61" s="286" t="str">
        <f ca="true">+IF(OFFSET('Hygiene Data'!$F$13,0,10*ROW('Hygiene Data'!F55))="","",OFFSET('Hygiene Data'!$F$13,0,10*ROW('Hygiene Data'!F55)))</f>
        <v/>
      </c>
      <c r="DX61" s="286" t="str">
        <f ca="true">+IF(OFFSET('Hygiene Data'!$G$11,0,10*ROW('Hygiene Data'!G55))="","",OFFSET('Hygiene Data'!$G$11,0,10*ROW('Hygiene Data'!G55)))</f>
        <v/>
      </c>
      <c r="DY61" s="286" t="str">
        <f ca="true">+IF(OFFSET('Hygiene Data'!$G$12,0,10*ROW('Hygiene Data'!G55))="","",OFFSET('Hygiene Data'!$G$12,0,10*ROW('Hygiene Data'!G55)))</f>
        <v/>
      </c>
      <c r="DZ61" s="286" t="str">
        <f ca="true">+IF(OFFSET('Hygiene Data'!$G$13,0,10*ROW('Hygiene Data'!G55))="","",OFFSET('Hygiene Data'!$G$13,0,10*ROW('Hygiene Data'!G55)))</f>
        <v/>
      </c>
      <c r="EA61" s="286" t="str">
        <f ca="true">+IF(OFFSET('Hygiene Data'!$H$11,0,10*ROW('Hygiene Data'!H55))="","",OFFSET('Hygiene Data'!$H$11,0,10*ROW('Hygiene Data'!H55)))</f>
        <v/>
      </c>
      <c r="EB61" s="286" t="str">
        <f ca="true">+IF(OFFSET('Hygiene Data'!$H$12,0,10*ROW('Hygiene Data'!H55))="","",OFFSET('Hygiene Data'!$H$12,0,10*ROW('Hygiene Data'!H55)))</f>
        <v/>
      </c>
      <c r="EC61" s="286" t="str">
        <f ca="true">+IF(OFFSET('Hygiene Data'!$H$13,0,10*ROW('Hygiene Data'!H55))="","",OFFSET('Hygiene Data'!$H$13,0,10*ROW('Hygiene Data'!H55)))</f>
        <v/>
      </c>
      <c r="ED61" s="286" t="str">
        <f ca="true">+IF(OFFSET('Hygiene Data'!$I$11,0,10*ROW('Hygiene Data'!I55))="","",OFFSET('Hygiene Data'!$I$11,0,10*ROW('Hygiene Data'!I55)))</f>
        <v/>
      </c>
      <c r="EE61" s="286" t="str">
        <f ca="true">+IF(OFFSET('Hygiene Data'!$I$12,0,10*ROW('Hygiene Data'!I55))="","",OFFSET('Hygiene Data'!$I$12,0,10*ROW('Hygiene Data'!I55)))</f>
        <v/>
      </c>
      <c r="EF61" s="286"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42"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6"/>
      <c r="BS62" s="286" t="str">
        <f ca="true">+IF(OFFSET('Water Data'!$D$27,0,10*ROW('Water Data'!D56))="","",OFFSET('Water Data'!$D$27,0,10*ROW('Water Data'!D56)))</f>
        <v/>
      </c>
      <c r="BT62" s="286" t="str">
        <f ca="true">+IF(OFFSET('Water Data'!$D$28,0,10*ROW('Water Data'!D56))="","",OFFSET('Water Data'!$D$28,0,10*ROW('Water Data'!D56)))</f>
        <v/>
      </c>
      <c r="BU62" s="286" t="str">
        <f ca="true">+IF(OFFSET('Water Data'!$D$29,0,10*ROW('Water Data'!D56))="","",OFFSET('Water Data'!$D$29,0,10*ROW('Water Data'!D56)))</f>
        <v/>
      </c>
      <c r="BV62" s="286" t="str">
        <f ca="true">+IF(OFFSET('Water Data'!$E$27,0,10*ROW('Water Data'!E56))="","",OFFSET('Water Data'!$E$27,0,10*ROW('Water Data'!E56)))</f>
        <v/>
      </c>
      <c r="BW62" s="286" t="str">
        <f ca="true">+IF(OFFSET('Water Data'!$E$28,0,10*ROW('Water Data'!E56))="","",OFFSET('Water Data'!$E$28,0,10*ROW('Water Data'!E56)))</f>
        <v/>
      </c>
      <c r="BX62" s="286" t="str">
        <f ca="true">+IF(OFFSET('Water Data'!$E$29,0,10*ROW('Water Data'!E56))="","",OFFSET('Water Data'!$E$29,0,10*ROW('Water Data'!E56)))</f>
        <v/>
      </c>
      <c r="BY62" s="286" t="str">
        <f ca="true">+IF(OFFSET('Water Data'!$F$27,0,10*ROW('Water Data'!F56))="","",OFFSET('Water Data'!$F$27,0,10*ROW('Water Data'!F56)))</f>
        <v/>
      </c>
      <c r="BZ62" s="286" t="str">
        <f ca="true">+IF(OFFSET('Water Data'!$F$28,0,10*ROW('Water Data'!F56))="","",OFFSET('Water Data'!$F$28,0,10*ROW('Water Data'!F56)))</f>
        <v/>
      </c>
      <c r="CA62" s="286" t="str">
        <f ca="true">+IF(OFFSET('Water Data'!$F$29,0,10*ROW('Water Data'!F56))="","",OFFSET('Water Data'!$F$29,0,10*ROW('Water Data'!F56)))</f>
        <v/>
      </c>
      <c r="CB62" s="286" t="str">
        <f ca="true">+IF(OFFSET('Water Data'!$G$27,0,10*ROW('Water Data'!G56))="","",OFFSET('Water Data'!$G$27,0,10*ROW('Water Data'!G56)))</f>
        <v/>
      </c>
      <c r="CC62" s="286" t="str">
        <f ca="true">+IF(OFFSET('Water Data'!$G$28,0,10*ROW('Water Data'!G56))="","",OFFSET('Water Data'!$G$28,0,10*ROW('Water Data'!G56)))</f>
        <v/>
      </c>
      <c r="CD62" s="286" t="str">
        <f ca="true">+IF(OFFSET('Water Data'!$G$29,0,10*ROW('Water Data'!G56))="","",OFFSET('Water Data'!$G$29,0,10*ROW('Water Data'!G56)))</f>
        <v/>
      </c>
      <c r="CE62" s="286" t="str">
        <f ca="true">+IF(OFFSET('Water Data'!$H$27,0,10*ROW('Water Data'!H56))="","",OFFSET('Water Data'!$H$27,0,10*ROW('Water Data'!H56)))</f>
        <v/>
      </c>
      <c r="CF62" s="286" t="str">
        <f ca="true">+IF(OFFSET('Water Data'!$H$28,0,10*ROW('Water Data'!H56))="","",OFFSET('Water Data'!$H$28,0,10*ROW('Water Data'!H56)))</f>
        <v/>
      </c>
      <c r="CG62" s="286" t="str">
        <f ca="true">+IF(OFFSET('Water Data'!$H$29,0,10*ROW('Water Data'!H56))="","",OFFSET('Water Data'!$H$29,0,10*ROW('Water Data'!H56)))</f>
        <v/>
      </c>
      <c r="CH62" s="286" t="str">
        <f ca="true">+IF(OFFSET('Water Data'!$I$27,0,10*ROW('Water Data'!I56))="","",OFFSET('Water Data'!$I$27,0,10*ROW('Water Data'!I56)))</f>
        <v/>
      </c>
      <c r="CI62" s="286" t="str">
        <f ca="true">+IF(OFFSET('Water Data'!$I$28,0,10*ROW('Water Data'!I56))="","",OFFSET('Water Data'!$I$28,0,10*ROW('Water Data'!I56)))</f>
        <v/>
      </c>
      <c r="CJ62" s="286" t="str">
        <f ca="true">+IF(OFFSET('Water Data'!$I$29,0,10*ROW('Water Data'!I56))="","",OFFSET('Water Data'!$I$29,0,10*ROW('Water Data'!I56)))</f>
        <v/>
      </c>
      <c r="CK62" s="286" t="str">
        <f ca="true">+IF(OFFSET('Sanitation Data'!$D$28,0,10*ROW('Sanitation Data'!D56))="","",OFFSET('Sanitation Data'!$D$28,0,10*ROW('Sanitation Data'!D56)))</f>
        <v/>
      </c>
      <c r="CL62" s="286" t="str">
        <f ca="true">+IF(OFFSET('Sanitation Data'!$D$29,0,10*ROW('Sanitation Data'!D56))="","",OFFSET('Sanitation Data'!$D$29,0,10*ROW('Sanitation Data'!D56)))</f>
        <v/>
      </c>
      <c r="CM62" s="286" t="str">
        <f ca="true">+IF(OFFSET('Sanitation Data'!$D$30,0,10*ROW('Sanitation Data'!D56))="","",OFFSET('Sanitation Data'!$D$30,0,10*ROW('Sanitation Data'!D56)))</f>
        <v/>
      </c>
      <c r="CN62" s="286" t="str">
        <f ca="true">+IF(OFFSET('Sanitation Data'!$D$31,0,10*ROW('Sanitation Data'!D56))="","",OFFSET('Sanitation Data'!$D$31,0,10*ROW('Sanitation Data'!D56)))</f>
        <v/>
      </c>
      <c r="CO62" s="286" t="str">
        <f ca="true">+IF(OFFSET('Sanitation Data'!$D$32,0,10*ROW('Sanitation Data'!D56))="","",OFFSET('Sanitation Data'!$D$32,0,10*ROW('Sanitation Data'!D56)))</f>
        <v/>
      </c>
      <c r="CP62" s="286" t="str">
        <f ca="true">+IF(OFFSET('Sanitation Data'!$E$28,0,10*ROW('Sanitation Data'!E56))="","",OFFSET('Sanitation Data'!$E$28,0,10*ROW('Sanitation Data'!E56)))</f>
        <v/>
      </c>
      <c r="CQ62" s="286" t="str">
        <f ca="true">+IF(OFFSET('Sanitation Data'!$E$29,0,10*ROW('Sanitation Data'!E56))="","",OFFSET('Sanitation Data'!$E$29,0,10*ROW('Sanitation Data'!E56)))</f>
        <v/>
      </c>
      <c r="CR62" s="286" t="str">
        <f ca="true">+IF(OFFSET('Sanitation Data'!$E$30,0,10*ROW('Sanitation Data'!E56))="","",OFFSET('Sanitation Data'!$E$30,0,10*ROW('Sanitation Data'!E56)))</f>
        <v/>
      </c>
      <c r="CS62" s="286" t="str">
        <f ca="true">+IF(OFFSET('Sanitation Data'!$E$31,0,10*ROW('Sanitation Data'!E56))="","",OFFSET('Sanitation Data'!$E$31,0,10*ROW('Sanitation Data'!E56)))</f>
        <v/>
      </c>
      <c r="CT62" s="286" t="str">
        <f ca="true">+IF(OFFSET('Sanitation Data'!$E$32,0,10*ROW('Sanitation Data'!E56))="","",OFFSET('Sanitation Data'!$E$32,0,10*ROW('Sanitation Data'!E56)))</f>
        <v/>
      </c>
      <c r="CU62" s="286" t="str">
        <f ca="true">+IF(OFFSET('Sanitation Data'!$F$28,0,10*ROW('Sanitation Data'!F56))="","",OFFSET('Sanitation Data'!$F$28,0,10*ROW('Sanitation Data'!F56)))</f>
        <v/>
      </c>
      <c r="CV62" s="286" t="str">
        <f ca="true">+IF(OFFSET('Sanitation Data'!$F$29,0,10*ROW('Sanitation Data'!F56))="","",OFFSET('Sanitation Data'!$F$29,0,10*ROW('Sanitation Data'!F56)))</f>
        <v/>
      </c>
      <c r="CW62" s="286" t="str">
        <f ca="true">+IF(OFFSET('Sanitation Data'!$F$30,0,10*ROW('Sanitation Data'!F56))="","",OFFSET('Sanitation Data'!$F$30,0,10*ROW('Sanitation Data'!F56)))</f>
        <v/>
      </c>
      <c r="CX62" s="286" t="str">
        <f ca="true">+IF(OFFSET('Sanitation Data'!$F$31,0,10*ROW('Sanitation Data'!F56))="","",OFFSET('Sanitation Data'!$F$31,0,10*ROW('Sanitation Data'!F56)))</f>
        <v/>
      </c>
      <c r="CY62" s="286" t="str">
        <f ca="true">+IF(OFFSET('Sanitation Data'!$F$32,0,10*ROW('Sanitation Data'!F56))="","",OFFSET('Sanitation Data'!$F$32,0,10*ROW('Sanitation Data'!F56)))</f>
        <v/>
      </c>
      <c r="CZ62" s="286" t="str">
        <f ca="true">+IF(OFFSET('Sanitation Data'!$G$28,0,10*ROW('Sanitation Data'!G56))="","",OFFSET('Sanitation Data'!$G$28,0,10*ROW('Sanitation Data'!G56)))</f>
        <v/>
      </c>
      <c r="DA62" s="286" t="str">
        <f ca="true">+IF(OFFSET('Sanitation Data'!$G$29,0,10*ROW('Sanitation Data'!G56))="","",OFFSET('Sanitation Data'!$G$29,0,10*ROW('Sanitation Data'!G56)))</f>
        <v/>
      </c>
      <c r="DB62" s="286" t="str">
        <f ca="true">+IF(OFFSET('Sanitation Data'!$G$30,0,10*ROW('Sanitation Data'!G56))="","",OFFSET('Sanitation Data'!$G$30,0,10*ROW('Sanitation Data'!G56)))</f>
        <v/>
      </c>
      <c r="DC62" s="286" t="str">
        <f ca="true">+IF(OFFSET('Sanitation Data'!$G$31,0,10*ROW('Sanitation Data'!G56))="","",OFFSET('Sanitation Data'!$G$31,0,10*ROW('Sanitation Data'!G56)))</f>
        <v/>
      </c>
      <c r="DD62" s="286" t="str">
        <f ca="true">+IF(OFFSET('Sanitation Data'!$G$32,0,10*ROW('Sanitation Data'!G56))="","",OFFSET('Sanitation Data'!$G$32,0,10*ROW('Sanitation Data'!G56)))</f>
        <v/>
      </c>
      <c r="DE62" s="286" t="str">
        <f ca="true">+IF(OFFSET('Sanitation Data'!$H$28,0,10*ROW('Sanitation Data'!H56))="","",OFFSET('Sanitation Data'!$H$28,0,10*ROW('Sanitation Data'!H56)))</f>
        <v/>
      </c>
      <c r="DF62" s="286" t="str">
        <f ca="true">+IF(OFFSET('Sanitation Data'!$H$29,0,10*ROW('Sanitation Data'!H56))="","",OFFSET('Sanitation Data'!$H$29,0,10*ROW('Sanitation Data'!H56)))</f>
        <v/>
      </c>
      <c r="DG62" s="286" t="str">
        <f ca="true">+IF(OFFSET('Sanitation Data'!$H$30,0,10*ROW('Sanitation Data'!H56))="","",OFFSET('Sanitation Data'!$H$30,0,10*ROW('Sanitation Data'!H56)))</f>
        <v/>
      </c>
      <c r="DH62" s="286" t="str">
        <f ca="true">+IF(OFFSET('Sanitation Data'!$H$31,0,10*ROW('Sanitation Data'!H56))="","",OFFSET('Sanitation Data'!$H$31,0,10*ROW('Sanitation Data'!H56)))</f>
        <v/>
      </c>
      <c r="DI62" s="286" t="str">
        <f ca="true">+IF(OFFSET('Sanitation Data'!$H$32,0,10*ROW('Sanitation Data'!H56))="","",OFFSET('Sanitation Data'!$H$32,0,10*ROW('Sanitation Data'!H56)))</f>
        <v/>
      </c>
      <c r="DJ62" s="286" t="str">
        <f ca="true">+IF(OFFSET('Sanitation Data'!$I$28,0,10*ROW('Sanitation Data'!I56))="","",OFFSET('Sanitation Data'!$I$28,0,10*ROW('Sanitation Data'!I56)))</f>
        <v/>
      </c>
      <c r="DK62" s="286" t="str">
        <f ca="true">+IF(OFFSET('Sanitation Data'!$I$29,0,10*ROW('Sanitation Data'!I56))="","",OFFSET('Sanitation Data'!$I$29,0,10*ROW('Sanitation Data'!I56)))</f>
        <v/>
      </c>
      <c r="DL62" s="286" t="str">
        <f ca="true">+IF(OFFSET('Sanitation Data'!$I$30,0,10*ROW('Sanitation Data'!I56))="","",OFFSET('Sanitation Data'!$I$30,0,10*ROW('Sanitation Data'!I56)))</f>
        <v/>
      </c>
      <c r="DM62" s="286" t="str">
        <f ca="true">+IF(OFFSET('Sanitation Data'!$I$31,0,10*ROW('Sanitation Data'!I56))="","",OFFSET('Sanitation Data'!$I$31,0,10*ROW('Sanitation Data'!I56)))</f>
        <v/>
      </c>
      <c r="DN62" s="286" t="str">
        <f ca="true">+IF(OFFSET('Sanitation Data'!$I$32,0,10*ROW('Sanitation Data'!I56))="","",OFFSET('Sanitation Data'!$I$32,0,10*ROW('Sanitation Data'!I56)))</f>
        <v/>
      </c>
      <c r="DO62" s="286" t="str">
        <f ca="true">+IF(OFFSET('Hygiene Data'!$D$11,0,10*ROW('Hygiene Data'!D56))="","",OFFSET('Hygiene Data'!$D$11,0,10*ROW('Hygiene Data'!D56)))</f>
        <v/>
      </c>
      <c r="DP62" s="286" t="str">
        <f ca="true">+IF(OFFSET('Hygiene Data'!$D$12,0,10*ROW('Hygiene Data'!D56))="","",OFFSET('Hygiene Data'!$D$12,0,10*ROW('Hygiene Data'!D56)))</f>
        <v/>
      </c>
      <c r="DQ62" s="286" t="str">
        <f ca="true">+IF(OFFSET('Hygiene Data'!$D$13,0,10*ROW('Hygiene Data'!D56))="","",OFFSET('Hygiene Data'!$D$13,0,10*ROW('Hygiene Data'!D56)))</f>
        <v/>
      </c>
      <c r="DR62" s="286" t="str">
        <f ca="true">+IF(OFFSET('Hygiene Data'!$E$11,0,10*ROW('Hygiene Data'!E56))="","",OFFSET('Hygiene Data'!$E$11,0,10*ROW('Hygiene Data'!E56)))</f>
        <v/>
      </c>
      <c r="DS62" s="286" t="str">
        <f ca="true">+IF(OFFSET('Hygiene Data'!$E$12,0,10*ROW('Hygiene Data'!E56))="","",OFFSET('Hygiene Data'!$E$12,0,10*ROW('Hygiene Data'!E56)))</f>
        <v/>
      </c>
      <c r="DT62" s="286" t="str">
        <f ca="true">+IF(OFFSET('Hygiene Data'!$E$13,0,10*ROW('Hygiene Data'!E56))="","",OFFSET('Hygiene Data'!$E$13,0,10*ROW('Hygiene Data'!E56)))</f>
        <v/>
      </c>
      <c r="DU62" s="286" t="str">
        <f ca="true">+IF(OFFSET('Hygiene Data'!$F$11,0,10*ROW('Hygiene Data'!F56))="","",OFFSET('Hygiene Data'!$F$11,0,10*ROW('Hygiene Data'!F56)))</f>
        <v/>
      </c>
      <c r="DV62" s="286" t="str">
        <f ca="true">+IF(OFFSET('Hygiene Data'!$F$12,0,10*ROW('Hygiene Data'!F56))="","",OFFSET('Hygiene Data'!$F$12,0,10*ROW('Hygiene Data'!F56)))</f>
        <v/>
      </c>
      <c r="DW62" s="286" t="str">
        <f ca="true">+IF(OFFSET('Hygiene Data'!$F$13,0,10*ROW('Hygiene Data'!F56))="","",OFFSET('Hygiene Data'!$F$13,0,10*ROW('Hygiene Data'!F56)))</f>
        <v/>
      </c>
      <c r="DX62" s="286" t="str">
        <f ca="true">+IF(OFFSET('Hygiene Data'!$G$11,0,10*ROW('Hygiene Data'!G56))="","",OFFSET('Hygiene Data'!$G$11,0,10*ROW('Hygiene Data'!G56)))</f>
        <v/>
      </c>
      <c r="DY62" s="286" t="str">
        <f ca="true">+IF(OFFSET('Hygiene Data'!$G$12,0,10*ROW('Hygiene Data'!G56))="","",OFFSET('Hygiene Data'!$G$12,0,10*ROW('Hygiene Data'!G56)))</f>
        <v/>
      </c>
      <c r="DZ62" s="286" t="str">
        <f ca="true">+IF(OFFSET('Hygiene Data'!$G$13,0,10*ROW('Hygiene Data'!G56))="","",OFFSET('Hygiene Data'!$G$13,0,10*ROW('Hygiene Data'!G56)))</f>
        <v/>
      </c>
      <c r="EA62" s="286" t="str">
        <f ca="true">+IF(OFFSET('Hygiene Data'!$H$11,0,10*ROW('Hygiene Data'!H56))="","",OFFSET('Hygiene Data'!$H$11,0,10*ROW('Hygiene Data'!H56)))</f>
        <v/>
      </c>
      <c r="EB62" s="286" t="str">
        <f ca="true">+IF(OFFSET('Hygiene Data'!$H$12,0,10*ROW('Hygiene Data'!H56))="","",OFFSET('Hygiene Data'!$H$12,0,10*ROW('Hygiene Data'!H56)))</f>
        <v/>
      </c>
      <c r="EC62" s="286" t="str">
        <f ca="true">+IF(OFFSET('Hygiene Data'!$H$13,0,10*ROW('Hygiene Data'!H56))="","",OFFSET('Hygiene Data'!$H$13,0,10*ROW('Hygiene Data'!H56)))</f>
        <v/>
      </c>
      <c r="ED62" s="286" t="str">
        <f ca="true">+IF(OFFSET('Hygiene Data'!$I$11,0,10*ROW('Hygiene Data'!I56))="","",OFFSET('Hygiene Data'!$I$11,0,10*ROW('Hygiene Data'!I56)))</f>
        <v/>
      </c>
      <c r="EE62" s="286" t="str">
        <f ca="true">+IF(OFFSET('Hygiene Data'!$I$12,0,10*ROW('Hygiene Data'!I56))="","",OFFSET('Hygiene Data'!$I$12,0,10*ROW('Hygiene Data'!I56)))</f>
        <v/>
      </c>
      <c r="EF62" s="286"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42"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6"/>
      <c r="BS63" s="286" t="str">
        <f ca="true">+IF(OFFSET('Water Data'!$D$27,0,10*ROW('Water Data'!D57))="","",OFFSET('Water Data'!$D$27,0,10*ROW('Water Data'!D57)))</f>
        <v/>
      </c>
      <c r="BT63" s="286" t="str">
        <f ca="true">+IF(OFFSET('Water Data'!$D$28,0,10*ROW('Water Data'!D57))="","",OFFSET('Water Data'!$D$28,0,10*ROW('Water Data'!D57)))</f>
        <v/>
      </c>
      <c r="BU63" s="286" t="str">
        <f ca="true">+IF(OFFSET('Water Data'!$D$29,0,10*ROW('Water Data'!D57))="","",OFFSET('Water Data'!$D$29,0,10*ROW('Water Data'!D57)))</f>
        <v/>
      </c>
      <c r="BV63" s="286" t="str">
        <f ca="true">+IF(OFFSET('Water Data'!$E$27,0,10*ROW('Water Data'!E57))="","",OFFSET('Water Data'!$E$27,0,10*ROW('Water Data'!E57)))</f>
        <v/>
      </c>
      <c r="BW63" s="286" t="str">
        <f ca="true">+IF(OFFSET('Water Data'!$E$28,0,10*ROW('Water Data'!E57))="","",OFFSET('Water Data'!$E$28,0,10*ROW('Water Data'!E57)))</f>
        <v/>
      </c>
      <c r="BX63" s="286" t="str">
        <f ca="true">+IF(OFFSET('Water Data'!$E$29,0,10*ROW('Water Data'!E57))="","",OFFSET('Water Data'!$E$29,0,10*ROW('Water Data'!E57)))</f>
        <v/>
      </c>
      <c r="BY63" s="286" t="str">
        <f ca="true">+IF(OFFSET('Water Data'!$F$27,0,10*ROW('Water Data'!F57))="","",OFFSET('Water Data'!$F$27,0,10*ROW('Water Data'!F57)))</f>
        <v/>
      </c>
      <c r="BZ63" s="286" t="str">
        <f ca="true">+IF(OFFSET('Water Data'!$F$28,0,10*ROW('Water Data'!F57))="","",OFFSET('Water Data'!$F$28,0,10*ROW('Water Data'!F57)))</f>
        <v/>
      </c>
      <c r="CA63" s="286" t="str">
        <f ca="true">+IF(OFFSET('Water Data'!$F$29,0,10*ROW('Water Data'!F57))="","",OFFSET('Water Data'!$F$29,0,10*ROW('Water Data'!F57)))</f>
        <v/>
      </c>
      <c r="CB63" s="286" t="str">
        <f ca="true">+IF(OFFSET('Water Data'!$G$27,0,10*ROW('Water Data'!G57))="","",OFFSET('Water Data'!$G$27,0,10*ROW('Water Data'!G57)))</f>
        <v/>
      </c>
      <c r="CC63" s="286" t="str">
        <f ca="true">+IF(OFFSET('Water Data'!$G$28,0,10*ROW('Water Data'!G57))="","",OFFSET('Water Data'!$G$28,0,10*ROW('Water Data'!G57)))</f>
        <v/>
      </c>
      <c r="CD63" s="286" t="str">
        <f ca="true">+IF(OFFSET('Water Data'!$G$29,0,10*ROW('Water Data'!G57))="","",OFFSET('Water Data'!$G$29,0,10*ROW('Water Data'!G57)))</f>
        <v/>
      </c>
      <c r="CE63" s="286" t="str">
        <f ca="true">+IF(OFFSET('Water Data'!$H$27,0,10*ROW('Water Data'!H57))="","",OFFSET('Water Data'!$H$27,0,10*ROW('Water Data'!H57)))</f>
        <v/>
      </c>
      <c r="CF63" s="286" t="str">
        <f ca="true">+IF(OFFSET('Water Data'!$H$28,0,10*ROW('Water Data'!H57))="","",OFFSET('Water Data'!$H$28,0,10*ROW('Water Data'!H57)))</f>
        <v/>
      </c>
      <c r="CG63" s="286" t="str">
        <f ca="true">+IF(OFFSET('Water Data'!$H$29,0,10*ROW('Water Data'!H57))="","",OFFSET('Water Data'!$H$29,0,10*ROW('Water Data'!H57)))</f>
        <v/>
      </c>
      <c r="CH63" s="286" t="str">
        <f ca="true">+IF(OFFSET('Water Data'!$I$27,0,10*ROW('Water Data'!I57))="","",OFFSET('Water Data'!$I$27,0,10*ROW('Water Data'!I57)))</f>
        <v/>
      </c>
      <c r="CI63" s="286" t="str">
        <f ca="true">+IF(OFFSET('Water Data'!$I$28,0,10*ROW('Water Data'!I57))="","",OFFSET('Water Data'!$I$28,0,10*ROW('Water Data'!I57)))</f>
        <v/>
      </c>
      <c r="CJ63" s="286" t="str">
        <f ca="true">+IF(OFFSET('Water Data'!$I$29,0,10*ROW('Water Data'!I57))="","",OFFSET('Water Data'!$I$29,0,10*ROW('Water Data'!I57)))</f>
        <v/>
      </c>
      <c r="CK63" s="286" t="str">
        <f ca="true">+IF(OFFSET('Sanitation Data'!$D$28,0,10*ROW('Sanitation Data'!D57))="","",OFFSET('Sanitation Data'!$D$28,0,10*ROW('Sanitation Data'!D57)))</f>
        <v/>
      </c>
      <c r="CL63" s="286" t="str">
        <f ca="true">+IF(OFFSET('Sanitation Data'!$D$29,0,10*ROW('Sanitation Data'!D57))="","",OFFSET('Sanitation Data'!$D$29,0,10*ROW('Sanitation Data'!D57)))</f>
        <v/>
      </c>
      <c r="CM63" s="286" t="str">
        <f ca="true">+IF(OFFSET('Sanitation Data'!$D$30,0,10*ROW('Sanitation Data'!D57))="","",OFFSET('Sanitation Data'!$D$30,0,10*ROW('Sanitation Data'!D57)))</f>
        <v/>
      </c>
      <c r="CN63" s="286" t="str">
        <f ca="true">+IF(OFFSET('Sanitation Data'!$D$31,0,10*ROW('Sanitation Data'!D57))="","",OFFSET('Sanitation Data'!$D$31,0,10*ROW('Sanitation Data'!D57)))</f>
        <v/>
      </c>
      <c r="CO63" s="286" t="str">
        <f ca="true">+IF(OFFSET('Sanitation Data'!$D$32,0,10*ROW('Sanitation Data'!D57))="","",OFFSET('Sanitation Data'!$D$32,0,10*ROW('Sanitation Data'!D57)))</f>
        <v/>
      </c>
      <c r="CP63" s="286" t="str">
        <f ca="true">+IF(OFFSET('Sanitation Data'!$E$28,0,10*ROW('Sanitation Data'!E57))="","",OFFSET('Sanitation Data'!$E$28,0,10*ROW('Sanitation Data'!E57)))</f>
        <v/>
      </c>
      <c r="CQ63" s="286" t="str">
        <f ca="true">+IF(OFFSET('Sanitation Data'!$E$29,0,10*ROW('Sanitation Data'!E57))="","",OFFSET('Sanitation Data'!$E$29,0,10*ROW('Sanitation Data'!E57)))</f>
        <v/>
      </c>
      <c r="CR63" s="286" t="str">
        <f ca="true">+IF(OFFSET('Sanitation Data'!$E$30,0,10*ROW('Sanitation Data'!E57))="","",OFFSET('Sanitation Data'!$E$30,0,10*ROW('Sanitation Data'!E57)))</f>
        <v/>
      </c>
      <c r="CS63" s="286" t="str">
        <f ca="true">+IF(OFFSET('Sanitation Data'!$E$31,0,10*ROW('Sanitation Data'!E57))="","",OFFSET('Sanitation Data'!$E$31,0,10*ROW('Sanitation Data'!E57)))</f>
        <v/>
      </c>
      <c r="CT63" s="286" t="str">
        <f ca="true">+IF(OFFSET('Sanitation Data'!$E$32,0,10*ROW('Sanitation Data'!E57))="","",OFFSET('Sanitation Data'!$E$32,0,10*ROW('Sanitation Data'!E57)))</f>
        <v/>
      </c>
      <c r="CU63" s="286" t="str">
        <f ca="true">+IF(OFFSET('Sanitation Data'!$F$28,0,10*ROW('Sanitation Data'!F57))="","",OFFSET('Sanitation Data'!$F$28,0,10*ROW('Sanitation Data'!F57)))</f>
        <v/>
      </c>
      <c r="CV63" s="286" t="str">
        <f ca="true">+IF(OFFSET('Sanitation Data'!$F$29,0,10*ROW('Sanitation Data'!F57))="","",OFFSET('Sanitation Data'!$F$29,0,10*ROW('Sanitation Data'!F57)))</f>
        <v/>
      </c>
      <c r="CW63" s="286" t="str">
        <f ca="true">+IF(OFFSET('Sanitation Data'!$F$30,0,10*ROW('Sanitation Data'!F57))="","",OFFSET('Sanitation Data'!$F$30,0,10*ROW('Sanitation Data'!F57)))</f>
        <v/>
      </c>
      <c r="CX63" s="286" t="str">
        <f ca="true">+IF(OFFSET('Sanitation Data'!$F$31,0,10*ROW('Sanitation Data'!F57))="","",OFFSET('Sanitation Data'!$F$31,0,10*ROW('Sanitation Data'!F57)))</f>
        <v/>
      </c>
      <c r="CY63" s="286" t="str">
        <f ca="true">+IF(OFFSET('Sanitation Data'!$F$32,0,10*ROW('Sanitation Data'!F57))="","",OFFSET('Sanitation Data'!$F$32,0,10*ROW('Sanitation Data'!F57)))</f>
        <v/>
      </c>
      <c r="CZ63" s="286" t="str">
        <f ca="true">+IF(OFFSET('Sanitation Data'!$G$28,0,10*ROW('Sanitation Data'!G57))="","",OFFSET('Sanitation Data'!$G$28,0,10*ROW('Sanitation Data'!G57)))</f>
        <v/>
      </c>
      <c r="DA63" s="286" t="str">
        <f ca="true">+IF(OFFSET('Sanitation Data'!$G$29,0,10*ROW('Sanitation Data'!G57))="","",OFFSET('Sanitation Data'!$G$29,0,10*ROW('Sanitation Data'!G57)))</f>
        <v/>
      </c>
      <c r="DB63" s="286" t="str">
        <f ca="true">+IF(OFFSET('Sanitation Data'!$G$30,0,10*ROW('Sanitation Data'!G57))="","",OFFSET('Sanitation Data'!$G$30,0,10*ROW('Sanitation Data'!G57)))</f>
        <v/>
      </c>
      <c r="DC63" s="286" t="str">
        <f ca="true">+IF(OFFSET('Sanitation Data'!$G$31,0,10*ROW('Sanitation Data'!G57))="","",OFFSET('Sanitation Data'!$G$31,0,10*ROW('Sanitation Data'!G57)))</f>
        <v/>
      </c>
      <c r="DD63" s="286" t="str">
        <f ca="true">+IF(OFFSET('Sanitation Data'!$G$32,0,10*ROW('Sanitation Data'!G57))="","",OFFSET('Sanitation Data'!$G$32,0,10*ROW('Sanitation Data'!G57)))</f>
        <v/>
      </c>
      <c r="DE63" s="286" t="str">
        <f ca="true">+IF(OFFSET('Sanitation Data'!$H$28,0,10*ROW('Sanitation Data'!H57))="","",OFFSET('Sanitation Data'!$H$28,0,10*ROW('Sanitation Data'!H57)))</f>
        <v/>
      </c>
      <c r="DF63" s="286" t="str">
        <f ca="true">+IF(OFFSET('Sanitation Data'!$H$29,0,10*ROW('Sanitation Data'!H57))="","",OFFSET('Sanitation Data'!$H$29,0,10*ROW('Sanitation Data'!H57)))</f>
        <v/>
      </c>
      <c r="DG63" s="286" t="str">
        <f ca="true">+IF(OFFSET('Sanitation Data'!$H$30,0,10*ROW('Sanitation Data'!H57))="","",OFFSET('Sanitation Data'!$H$30,0,10*ROW('Sanitation Data'!H57)))</f>
        <v/>
      </c>
      <c r="DH63" s="286" t="str">
        <f ca="true">+IF(OFFSET('Sanitation Data'!$H$31,0,10*ROW('Sanitation Data'!H57))="","",OFFSET('Sanitation Data'!$H$31,0,10*ROW('Sanitation Data'!H57)))</f>
        <v/>
      </c>
      <c r="DI63" s="286" t="str">
        <f ca="true">+IF(OFFSET('Sanitation Data'!$H$32,0,10*ROW('Sanitation Data'!H57))="","",OFFSET('Sanitation Data'!$H$32,0,10*ROW('Sanitation Data'!H57)))</f>
        <v/>
      </c>
      <c r="DJ63" s="286" t="str">
        <f ca="true">+IF(OFFSET('Sanitation Data'!$I$28,0,10*ROW('Sanitation Data'!I57))="","",OFFSET('Sanitation Data'!$I$28,0,10*ROW('Sanitation Data'!I57)))</f>
        <v/>
      </c>
      <c r="DK63" s="286" t="str">
        <f ca="true">+IF(OFFSET('Sanitation Data'!$I$29,0,10*ROW('Sanitation Data'!I57))="","",OFFSET('Sanitation Data'!$I$29,0,10*ROW('Sanitation Data'!I57)))</f>
        <v/>
      </c>
      <c r="DL63" s="286" t="str">
        <f ca="true">+IF(OFFSET('Sanitation Data'!$I$30,0,10*ROW('Sanitation Data'!I57))="","",OFFSET('Sanitation Data'!$I$30,0,10*ROW('Sanitation Data'!I57)))</f>
        <v/>
      </c>
      <c r="DM63" s="286" t="str">
        <f ca="true">+IF(OFFSET('Sanitation Data'!$I$31,0,10*ROW('Sanitation Data'!I57))="","",OFFSET('Sanitation Data'!$I$31,0,10*ROW('Sanitation Data'!I57)))</f>
        <v/>
      </c>
      <c r="DN63" s="286" t="str">
        <f ca="true">+IF(OFFSET('Sanitation Data'!$I$32,0,10*ROW('Sanitation Data'!I57))="","",OFFSET('Sanitation Data'!$I$32,0,10*ROW('Sanitation Data'!I57)))</f>
        <v/>
      </c>
      <c r="DO63" s="286" t="str">
        <f ca="true">+IF(OFFSET('Hygiene Data'!$D$11,0,10*ROW('Hygiene Data'!D57))="","",OFFSET('Hygiene Data'!$D$11,0,10*ROW('Hygiene Data'!D57)))</f>
        <v/>
      </c>
      <c r="DP63" s="286" t="str">
        <f ca="true">+IF(OFFSET('Hygiene Data'!$D$12,0,10*ROW('Hygiene Data'!D57))="","",OFFSET('Hygiene Data'!$D$12,0,10*ROW('Hygiene Data'!D57)))</f>
        <v/>
      </c>
      <c r="DQ63" s="286" t="str">
        <f ca="true">+IF(OFFSET('Hygiene Data'!$D$13,0,10*ROW('Hygiene Data'!D57))="","",OFFSET('Hygiene Data'!$D$13,0,10*ROW('Hygiene Data'!D57)))</f>
        <v/>
      </c>
      <c r="DR63" s="286" t="str">
        <f ca="true">+IF(OFFSET('Hygiene Data'!$E$11,0,10*ROW('Hygiene Data'!E57))="","",OFFSET('Hygiene Data'!$E$11,0,10*ROW('Hygiene Data'!E57)))</f>
        <v/>
      </c>
      <c r="DS63" s="286" t="str">
        <f ca="true">+IF(OFFSET('Hygiene Data'!$E$12,0,10*ROW('Hygiene Data'!E57))="","",OFFSET('Hygiene Data'!$E$12,0,10*ROW('Hygiene Data'!E57)))</f>
        <v/>
      </c>
      <c r="DT63" s="286" t="str">
        <f ca="true">+IF(OFFSET('Hygiene Data'!$E$13,0,10*ROW('Hygiene Data'!E57))="","",OFFSET('Hygiene Data'!$E$13,0,10*ROW('Hygiene Data'!E57)))</f>
        <v/>
      </c>
      <c r="DU63" s="286" t="str">
        <f ca="true">+IF(OFFSET('Hygiene Data'!$F$11,0,10*ROW('Hygiene Data'!F57))="","",OFFSET('Hygiene Data'!$F$11,0,10*ROW('Hygiene Data'!F57)))</f>
        <v/>
      </c>
      <c r="DV63" s="286" t="str">
        <f ca="true">+IF(OFFSET('Hygiene Data'!$F$12,0,10*ROW('Hygiene Data'!F57))="","",OFFSET('Hygiene Data'!$F$12,0,10*ROW('Hygiene Data'!F57)))</f>
        <v/>
      </c>
      <c r="DW63" s="286" t="str">
        <f ca="true">+IF(OFFSET('Hygiene Data'!$F$13,0,10*ROW('Hygiene Data'!F57))="","",OFFSET('Hygiene Data'!$F$13,0,10*ROW('Hygiene Data'!F57)))</f>
        <v/>
      </c>
      <c r="DX63" s="286" t="str">
        <f ca="true">+IF(OFFSET('Hygiene Data'!$G$11,0,10*ROW('Hygiene Data'!G57))="","",OFFSET('Hygiene Data'!$G$11,0,10*ROW('Hygiene Data'!G57)))</f>
        <v/>
      </c>
      <c r="DY63" s="286" t="str">
        <f ca="true">+IF(OFFSET('Hygiene Data'!$G$12,0,10*ROW('Hygiene Data'!G57))="","",OFFSET('Hygiene Data'!$G$12,0,10*ROW('Hygiene Data'!G57)))</f>
        <v/>
      </c>
      <c r="DZ63" s="286" t="str">
        <f ca="true">+IF(OFFSET('Hygiene Data'!$G$13,0,10*ROW('Hygiene Data'!G57))="","",OFFSET('Hygiene Data'!$G$13,0,10*ROW('Hygiene Data'!G57)))</f>
        <v/>
      </c>
      <c r="EA63" s="286" t="str">
        <f ca="true">+IF(OFFSET('Hygiene Data'!$H$11,0,10*ROW('Hygiene Data'!H57))="","",OFFSET('Hygiene Data'!$H$11,0,10*ROW('Hygiene Data'!H57)))</f>
        <v/>
      </c>
      <c r="EB63" s="286" t="str">
        <f ca="true">+IF(OFFSET('Hygiene Data'!$H$12,0,10*ROW('Hygiene Data'!H57))="","",OFFSET('Hygiene Data'!$H$12,0,10*ROW('Hygiene Data'!H57)))</f>
        <v/>
      </c>
      <c r="EC63" s="286" t="str">
        <f ca="true">+IF(OFFSET('Hygiene Data'!$H$13,0,10*ROW('Hygiene Data'!H57))="","",OFFSET('Hygiene Data'!$H$13,0,10*ROW('Hygiene Data'!H57)))</f>
        <v/>
      </c>
      <c r="ED63" s="286" t="str">
        <f ca="true">+IF(OFFSET('Hygiene Data'!$I$11,0,10*ROW('Hygiene Data'!I57))="","",OFFSET('Hygiene Data'!$I$11,0,10*ROW('Hygiene Data'!I57)))</f>
        <v/>
      </c>
      <c r="EE63" s="286" t="str">
        <f ca="true">+IF(OFFSET('Hygiene Data'!$I$12,0,10*ROW('Hygiene Data'!I57))="","",OFFSET('Hygiene Data'!$I$12,0,10*ROW('Hygiene Data'!I57)))</f>
        <v/>
      </c>
      <c r="EF63" s="286"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42"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6"/>
      <c r="BS64" s="286" t="str">
        <f ca="true">+IF(OFFSET('Water Data'!$D$27,0,10*ROW('Water Data'!D58))="","",OFFSET('Water Data'!$D$27,0,10*ROW('Water Data'!D58)))</f>
        <v/>
      </c>
      <c r="BT64" s="286" t="str">
        <f ca="true">+IF(OFFSET('Water Data'!$D$28,0,10*ROW('Water Data'!D58))="","",OFFSET('Water Data'!$D$28,0,10*ROW('Water Data'!D58)))</f>
        <v/>
      </c>
      <c r="BU64" s="286" t="str">
        <f ca="true">+IF(OFFSET('Water Data'!$D$29,0,10*ROW('Water Data'!D58))="","",OFFSET('Water Data'!$D$29,0,10*ROW('Water Data'!D58)))</f>
        <v/>
      </c>
      <c r="BV64" s="286" t="str">
        <f ca="true">+IF(OFFSET('Water Data'!$E$27,0,10*ROW('Water Data'!E58))="","",OFFSET('Water Data'!$E$27,0,10*ROW('Water Data'!E58)))</f>
        <v/>
      </c>
      <c r="BW64" s="286" t="str">
        <f ca="true">+IF(OFFSET('Water Data'!$E$28,0,10*ROW('Water Data'!E58))="","",OFFSET('Water Data'!$E$28,0,10*ROW('Water Data'!E58)))</f>
        <v/>
      </c>
      <c r="BX64" s="286" t="str">
        <f ca="true">+IF(OFFSET('Water Data'!$E$29,0,10*ROW('Water Data'!E58))="","",OFFSET('Water Data'!$E$29,0,10*ROW('Water Data'!E58)))</f>
        <v/>
      </c>
      <c r="BY64" s="286" t="str">
        <f ca="true">+IF(OFFSET('Water Data'!$F$27,0,10*ROW('Water Data'!F58))="","",OFFSET('Water Data'!$F$27,0,10*ROW('Water Data'!F58)))</f>
        <v/>
      </c>
      <c r="BZ64" s="286" t="str">
        <f ca="true">+IF(OFFSET('Water Data'!$F$28,0,10*ROW('Water Data'!F58))="","",OFFSET('Water Data'!$F$28,0,10*ROW('Water Data'!F58)))</f>
        <v/>
      </c>
      <c r="CA64" s="286" t="str">
        <f ca="true">+IF(OFFSET('Water Data'!$F$29,0,10*ROW('Water Data'!F58))="","",OFFSET('Water Data'!$F$29,0,10*ROW('Water Data'!F58)))</f>
        <v/>
      </c>
      <c r="CB64" s="286" t="str">
        <f ca="true">+IF(OFFSET('Water Data'!$G$27,0,10*ROW('Water Data'!G58))="","",OFFSET('Water Data'!$G$27,0,10*ROW('Water Data'!G58)))</f>
        <v/>
      </c>
      <c r="CC64" s="286" t="str">
        <f ca="true">+IF(OFFSET('Water Data'!$G$28,0,10*ROW('Water Data'!G58))="","",OFFSET('Water Data'!$G$28,0,10*ROW('Water Data'!G58)))</f>
        <v/>
      </c>
      <c r="CD64" s="286" t="str">
        <f ca="true">+IF(OFFSET('Water Data'!$G$29,0,10*ROW('Water Data'!G58))="","",OFFSET('Water Data'!$G$29,0,10*ROW('Water Data'!G58)))</f>
        <v/>
      </c>
      <c r="CE64" s="286" t="str">
        <f ca="true">+IF(OFFSET('Water Data'!$H$27,0,10*ROW('Water Data'!H58))="","",OFFSET('Water Data'!$H$27,0,10*ROW('Water Data'!H58)))</f>
        <v/>
      </c>
      <c r="CF64" s="286" t="str">
        <f ca="true">+IF(OFFSET('Water Data'!$H$28,0,10*ROW('Water Data'!H58))="","",OFFSET('Water Data'!$H$28,0,10*ROW('Water Data'!H58)))</f>
        <v/>
      </c>
      <c r="CG64" s="286" t="str">
        <f ca="true">+IF(OFFSET('Water Data'!$H$29,0,10*ROW('Water Data'!H58))="","",OFFSET('Water Data'!$H$29,0,10*ROW('Water Data'!H58)))</f>
        <v/>
      </c>
      <c r="CH64" s="286" t="str">
        <f ca="true">+IF(OFFSET('Water Data'!$I$27,0,10*ROW('Water Data'!I58))="","",OFFSET('Water Data'!$I$27,0,10*ROW('Water Data'!I58)))</f>
        <v/>
      </c>
      <c r="CI64" s="286" t="str">
        <f ca="true">+IF(OFFSET('Water Data'!$I$28,0,10*ROW('Water Data'!I58))="","",OFFSET('Water Data'!$I$28,0,10*ROW('Water Data'!I58)))</f>
        <v/>
      </c>
      <c r="CJ64" s="286" t="str">
        <f ca="true">+IF(OFFSET('Water Data'!$I$29,0,10*ROW('Water Data'!I58))="","",OFFSET('Water Data'!$I$29,0,10*ROW('Water Data'!I58)))</f>
        <v/>
      </c>
      <c r="CK64" s="286" t="str">
        <f ca="true">+IF(OFFSET('Sanitation Data'!$D$28,0,10*ROW('Sanitation Data'!D58))="","",OFFSET('Sanitation Data'!$D$28,0,10*ROW('Sanitation Data'!D58)))</f>
        <v/>
      </c>
      <c r="CL64" s="286" t="str">
        <f ca="true">+IF(OFFSET('Sanitation Data'!$D$29,0,10*ROW('Sanitation Data'!D58))="","",OFFSET('Sanitation Data'!$D$29,0,10*ROW('Sanitation Data'!D58)))</f>
        <v/>
      </c>
      <c r="CM64" s="286" t="str">
        <f ca="true">+IF(OFFSET('Sanitation Data'!$D$30,0,10*ROW('Sanitation Data'!D58))="","",OFFSET('Sanitation Data'!$D$30,0,10*ROW('Sanitation Data'!D58)))</f>
        <v/>
      </c>
      <c r="CN64" s="286" t="str">
        <f ca="true">+IF(OFFSET('Sanitation Data'!$D$31,0,10*ROW('Sanitation Data'!D58))="","",OFFSET('Sanitation Data'!$D$31,0,10*ROW('Sanitation Data'!D58)))</f>
        <v/>
      </c>
      <c r="CO64" s="286" t="str">
        <f ca="true">+IF(OFFSET('Sanitation Data'!$D$32,0,10*ROW('Sanitation Data'!D58))="","",OFFSET('Sanitation Data'!$D$32,0,10*ROW('Sanitation Data'!D58)))</f>
        <v/>
      </c>
      <c r="CP64" s="286" t="str">
        <f ca="true">+IF(OFFSET('Sanitation Data'!$E$28,0,10*ROW('Sanitation Data'!E58))="","",OFFSET('Sanitation Data'!$E$28,0,10*ROW('Sanitation Data'!E58)))</f>
        <v/>
      </c>
      <c r="CQ64" s="286" t="str">
        <f ca="true">+IF(OFFSET('Sanitation Data'!$E$29,0,10*ROW('Sanitation Data'!E58))="","",OFFSET('Sanitation Data'!$E$29,0,10*ROW('Sanitation Data'!E58)))</f>
        <v/>
      </c>
      <c r="CR64" s="286" t="str">
        <f ca="true">+IF(OFFSET('Sanitation Data'!$E$30,0,10*ROW('Sanitation Data'!E58))="","",OFFSET('Sanitation Data'!$E$30,0,10*ROW('Sanitation Data'!E58)))</f>
        <v/>
      </c>
      <c r="CS64" s="286" t="str">
        <f ca="true">+IF(OFFSET('Sanitation Data'!$E$31,0,10*ROW('Sanitation Data'!E58))="","",OFFSET('Sanitation Data'!$E$31,0,10*ROW('Sanitation Data'!E58)))</f>
        <v/>
      </c>
      <c r="CT64" s="286" t="str">
        <f ca="true">+IF(OFFSET('Sanitation Data'!$E$32,0,10*ROW('Sanitation Data'!E58))="","",OFFSET('Sanitation Data'!$E$32,0,10*ROW('Sanitation Data'!E58)))</f>
        <v/>
      </c>
      <c r="CU64" s="286" t="str">
        <f ca="true">+IF(OFFSET('Sanitation Data'!$F$28,0,10*ROW('Sanitation Data'!F58))="","",OFFSET('Sanitation Data'!$F$28,0,10*ROW('Sanitation Data'!F58)))</f>
        <v/>
      </c>
      <c r="CV64" s="286" t="str">
        <f ca="true">+IF(OFFSET('Sanitation Data'!$F$29,0,10*ROW('Sanitation Data'!F58))="","",OFFSET('Sanitation Data'!$F$29,0,10*ROW('Sanitation Data'!F58)))</f>
        <v/>
      </c>
      <c r="CW64" s="286" t="str">
        <f ca="true">+IF(OFFSET('Sanitation Data'!$F$30,0,10*ROW('Sanitation Data'!F58))="","",OFFSET('Sanitation Data'!$F$30,0,10*ROW('Sanitation Data'!F58)))</f>
        <v/>
      </c>
      <c r="CX64" s="286" t="str">
        <f ca="true">+IF(OFFSET('Sanitation Data'!$F$31,0,10*ROW('Sanitation Data'!F58))="","",OFFSET('Sanitation Data'!$F$31,0,10*ROW('Sanitation Data'!F58)))</f>
        <v/>
      </c>
      <c r="CY64" s="286" t="str">
        <f ca="true">+IF(OFFSET('Sanitation Data'!$F$32,0,10*ROW('Sanitation Data'!F58))="","",OFFSET('Sanitation Data'!$F$32,0,10*ROW('Sanitation Data'!F58)))</f>
        <v/>
      </c>
      <c r="CZ64" s="286" t="str">
        <f ca="true">+IF(OFFSET('Sanitation Data'!$G$28,0,10*ROW('Sanitation Data'!G58))="","",OFFSET('Sanitation Data'!$G$28,0,10*ROW('Sanitation Data'!G58)))</f>
        <v/>
      </c>
      <c r="DA64" s="286" t="str">
        <f ca="true">+IF(OFFSET('Sanitation Data'!$G$29,0,10*ROW('Sanitation Data'!G58))="","",OFFSET('Sanitation Data'!$G$29,0,10*ROW('Sanitation Data'!G58)))</f>
        <v/>
      </c>
      <c r="DB64" s="286" t="str">
        <f ca="true">+IF(OFFSET('Sanitation Data'!$G$30,0,10*ROW('Sanitation Data'!G58))="","",OFFSET('Sanitation Data'!$G$30,0,10*ROW('Sanitation Data'!G58)))</f>
        <v/>
      </c>
      <c r="DC64" s="286" t="str">
        <f ca="true">+IF(OFFSET('Sanitation Data'!$G$31,0,10*ROW('Sanitation Data'!G58))="","",OFFSET('Sanitation Data'!$G$31,0,10*ROW('Sanitation Data'!G58)))</f>
        <v/>
      </c>
      <c r="DD64" s="286" t="str">
        <f ca="true">+IF(OFFSET('Sanitation Data'!$G$32,0,10*ROW('Sanitation Data'!G58))="","",OFFSET('Sanitation Data'!$G$32,0,10*ROW('Sanitation Data'!G58)))</f>
        <v/>
      </c>
      <c r="DE64" s="286" t="str">
        <f ca="true">+IF(OFFSET('Sanitation Data'!$H$28,0,10*ROW('Sanitation Data'!H58))="","",OFFSET('Sanitation Data'!$H$28,0,10*ROW('Sanitation Data'!H58)))</f>
        <v/>
      </c>
      <c r="DF64" s="286" t="str">
        <f ca="true">+IF(OFFSET('Sanitation Data'!$H$29,0,10*ROW('Sanitation Data'!H58))="","",OFFSET('Sanitation Data'!$H$29,0,10*ROW('Sanitation Data'!H58)))</f>
        <v/>
      </c>
      <c r="DG64" s="286" t="str">
        <f ca="true">+IF(OFFSET('Sanitation Data'!$H$30,0,10*ROW('Sanitation Data'!H58))="","",OFFSET('Sanitation Data'!$H$30,0,10*ROW('Sanitation Data'!H58)))</f>
        <v/>
      </c>
      <c r="DH64" s="286" t="str">
        <f ca="true">+IF(OFFSET('Sanitation Data'!$H$31,0,10*ROW('Sanitation Data'!H58))="","",OFFSET('Sanitation Data'!$H$31,0,10*ROW('Sanitation Data'!H58)))</f>
        <v/>
      </c>
      <c r="DI64" s="286" t="str">
        <f ca="true">+IF(OFFSET('Sanitation Data'!$H$32,0,10*ROW('Sanitation Data'!H58))="","",OFFSET('Sanitation Data'!$H$32,0,10*ROW('Sanitation Data'!H58)))</f>
        <v/>
      </c>
      <c r="DJ64" s="286" t="str">
        <f ca="true">+IF(OFFSET('Sanitation Data'!$I$28,0,10*ROW('Sanitation Data'!I58))="","",OFFSET('Sanitation Data'!$I$28,0,10*ROW('Sanitation Data'!I58)))</f>
        <v/>
      </c>
      <c r="DK64" s="286" t="str">
        <f ca="true">+IF(OFFSET('Sanitation Data'!$I$29,0,10*ROW('Sanitation Data'!I58))="","",OFFSET('Sanitation Data'!$I$29,0,10*ROW('Sanitation Data'!I58)))</f>
        <v/>
      </c>
      <c r="DL64" s="286" t="str">
        <f ca="true">+IF(OFFSET('Sanitation Data'!$I$30,0,10*ROW('Sanitation Data'!I58))="","",OFFSET('Sanitation Data'!$I$30,0,10*ROW('Sanitation Data'!I58)))</f>
        <v/>
      </c>
      <c r="DM64" s="286" t="str">
        <f ca="true">+IF(OFFSET('Sanitation Data'!$I$31,0,10*ROW('Sanitation Data'!I58))="","",OFFSET('Sanitation Data'!$I$31,0,10*ROW('Sanitation Data'!I58)))</f>
        <v/>
      </c>
      <c r="DN64" s="286" t="str">
        <f ca="true">+IF(OFFSET('Sanitation Data'!$I$32,0,10*ROW('Sanitation Data'!I58))="","",OFFSET('Sanitation Data'!$I$32,0,10*ROW('Sanitation Data'!I58)))</f>
        <v/>
      </c>
      <c r="DO64" s="286" t="str">
        <f ca="true">+IF(OFFSET('Hygiene Data'!$D$11,0,10*ROW('Hygiene Data'!D58))="","",OFFSET('Hygiene Data'!$D$11,0,10*ROW('Hygiene Data'!D58)))</f>
        <v/>
      </c>
      <c r="DP64" s="286" t="str">
        <f ca="true">+IF(OFFSET('Hygiene Data'!$D$12,0,10*ROW('Hygiene Data'!D58))="","",OFFSET('Hygiene Data'!$D$12,0,10*ROW('Hygiene Data'!D58)))</f>
        <v/>
      </c>
      <c r="DQ64" s="286" t="str">
        <f ca="true">+IF(OFFSET('Hygiene Data'!$D$13,0,10*ROW('Hygiene Data'!D58))="","",OFFSET('Hygiene Data'!$D$13,0,10*ROW('Hygiene Data'!D58)))</f>
        <v/>
      </c>
      <c r="DR64" s="286" t="str">
        <f ca="true">+IF(OFFSET('Hygiene Data'!$E$11,0,10*ROW('Hygiene Data'!E58))="","",OFFSET('Hygiene Data'!$E$11,0,10*ROW('Hygiene Data'!E58)))</f>
        <v/>
      </c>
      <c r="DS64" s="286" t="str">
        <f ca="true">+IF(OFFSET('Hygiene Data'!$E$12,0,10*ROW('Hygiene Data'!E58))="","",OFFSET('Hygiene Data'!$E$12,0,10*ROW('Hygiene Data'!E58)))</f>
        <v/>
      </c>
      <c r="DT64" s="286" t="str">
        <f ca="true">+IF(OFFSET('Hygiene Data'!$E$13,0,10*ROW('Hygiene Data'!E58))="","",OFFSET('Hygiene Data'!$E$13,0,10*ROW('Hygiene Data'!E58)))</f>
        <v/>
      </c>
      <c r="DU64" s="286" t="str">
        <f ca="true">+IF(OFFSET('Hygiene Data'!$F$11,0,10*ROW('Hygiene Data'!F58))="","",OFFSET('Hygiene Data'!$F$11,0,10*ROW('Hygiene Data'!F58)))</f>
        <v/>
      </c>
      <c r="DV64" s="286" t="str">
        <f ca="true">+IF(OFFSET('Hygiene Data'!$F$12,0,10*ROW('Hygiene Data'!F58))="","",OFFSET('Hygiene Data'!$F$12,0,10*ROW('Hygiene Data'!F58)))</f>
        <v/>
      </c>
      <c r="DW64" s="286" t="str">
        <f ca="true">+IF(OFFSET('Hygiene Data'!$F$13,0,10*ROW('Hygiene Data'!F58))="","",OFFSET('Hygiene Data'!$F$13,0,10*ROW('Hygiene Data'!F58)))</f>
        <v/>
      </c>
      <c r="DX64" s="286" t="str">
        <f ca="true">+IF(OFFSET('Hygiene Data'!$G$11,0,10*ROW('Hygiene Data'!G58))="","",OFFSET('Hygiene Data'!$G$11,0,10*ROW('Hygiene Data'!G58)))</f>
        <v/>
      </c>
      <c r="DY64" s="286" t="str">
        <f ca="true">+IF(OFFSET('Hygiene Data'!$G$12,0,10*ROW('Hygiene Data'!G58))="","",OFFSET('Hygiene Data'!$G$12,0,10*ROW('Hygiene Data'!G58)))</f>
        <v/>
      </c>
      <c r="DZ64" s="286" t="str">
        <f ca="true">+IF(OFFSET('Hygiene Data'!$G$13,0,10*ROW('Hygiene Data'!G58))="","",OFFSET('Hygiene Data'!$G$13,0,10*ROW('Hygiene Data'!G58)))</f>
        <v/>
      </c>
      <c r="EA64" s="286" t="str">
        <f ca="true">+IF(OFFSET('Hygiene Data'!$H$11,0,10*ROW('Hygiene Data'!H58))="","",OFFSET('Hygiene Data'!$H$11,0,10*ROW('Hygiene Data'!H58)))</f>
        <v/>
      </c>
      <c r="EB64" s="286" t="str">
        <f ca="true">+IF(OFFSET('Hygiene Data'!$H$12,0,10*ROW('Hygiene Data'!H58))="","",OFFSET('Hygiene Data'!$H$12,0,10*ROW('Hygiene Data'!H58)))</f>
        <v/>
      </c>
      <c r="EC64" s="286" t="str">
        <f ca="true">+IF(OFFSET('Hygiene Data'!$H$13,0,10*ROW('Hygiene Data'!H58))="","",OFFSET('Hygiene Data'!$H$13,0,10*ROW('Hygiene Data'!H58)))</f>
        <v/>
      </c>
      <c r="ED64" s="286" t="str">
        <f ca="true">+IF(OFFSET('Hygiene Data'!$I$11,0,10*ROW('Hygiene Data'!I58))="","",OFFSET('Hygiene Data'!$I$11,0,10*ROW('Hygiene Data'!I58)))</f>
        <v/>
      </c>
      <c r="EE64" s="286" t="str">
        <f ca="true">+IF(OFFSET('Hygiene Data'!$I$12,0,10*ROW('Hygiene Data'!I58))="","",OFFSET('Hygiene Data'!$I$12,0,10*ROW('Hygiene Data'!I58)))</f>
        <v/>
      </c>
      <c r="EF64" s="286"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42"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6"/>
      <c r="BS65" s="286" t="str">
        <f ca="true">+IF(OFFSET('Water Data'!$D$27,0,10*ROW('Water Data'!D59))="","",OFFSET('Water Data'!$D$27,0,10*ROW('Water Data'!D59)))</f>
        <v/>
      </c>
      <c r="BT65" s="286" t="str">
        <f ca="true">+IF(OFFSET('Water Data'!$D$28,0,10*ROW('Water Data'!D59))="","",OFFSET('Water Data'!$D$28,0,10*ROW('Water Data'!D59)))</f>
        <v/>
      </c>
      <c r="BU65" s="286" t="str">
        <f ca="true">+IF(OFFSET('Water Data'!$D$29,0,10*ROW('Water Data'!D59))="","",OFFSET('Water Data'!$D$29,0,10*ROW('Water Data'!D59)))</f>
        <v/>
      </c>
      <c r="BV65" s="286" t="str">
        <f ca="true">+IF(OFFSET('Water Data'!$E$27,0,10*ROW('Water Data'!E59))="","",OFFSET('Water Data'!$E$27,0,10*ROW('Water Data'!E59)))</f>
        <v/>
      </c>
      <c r="BW65" s="286" t="str">
        <f ca="true">+IF(OFFSET('Water Data'!$E$28,0,10*ROW('Water Data'!E59))="","",OFFSET('Water Data'!$E$28,0,10*ROW('Water Data'!E59)))</f>
        <v/>
      </c>
      <c r="BX65" s="286" t="str">
        <f ca="true">+IF(OFFSET('Water Data'!$E$29,0,10*ROW('Water Data'!E59))="","",OFFSET('Water Data'!$E$29,0,10*ROW('Water Data'!E59)))</f>
        <v/>
      </c>
      <c r="BY65" s="286" t="str">
        <f ca="true">+IF(OFFSET('Water Data'!$F$27,0,10*ROW('Water Data'!F59))="","",OFFSET('Water Data'!$F$27,0,10*ROW('Water Data'!F59)))</f>
        <v/>
      </c>
      <c r="BZ65" s="286" t="str">
        <f ca="true">+IF(OFFSET('Water Data'!$F$28,0,10*ROW('Water Data'!F59))="","",OFFSET('Water Data'!$F$28,0,10*ROW('Water Data'!F59)))</f>
        <v/>
      </c>
      <c r="CA65" s="286" t="str">
        <f ca="true">+IF(OFFSET('Water Data'!$F$29,0,10*ROW('Water Data'!F59))="","",OFFSET('Water Data'!$F$29,0,10*ROW('Water Data'!F59)))</f>
        <v/>
      </c>
      <c r="CB65" s="286" t="str">
        <f ca="true">+IF(OFFSET('Water Data'!$G$27,0,10*ROW('Water Data'!G59))="","",OFFSET('Water Data'!$G$27,0,10*ROW('Water Data'!G59)))</f>
        <v/>
      </c>
      <c r="CC65" s="286" t="str">
        <f ca="true">+IF(OFFSET('Water Data'!$G$28,0,10*ROW('Water Data'!G59))="","",OFFSET('Water Data'!$G$28,0,10*ROW('Water Data'!G59)))</f>
        <v/>
      </c>
      <c r="CD65" s="286" t="str">
        <f ca="true">+IF(OFFSET('Water Data'!$G$29,0,10*ROW('Water Data'!G59))="","",OFFSET('Water Data'!$G$29,0,10*ROW('Water Data'!G59)))</f>
        <v/>
      </c>
      <c r="CE65" s="286" t="str">
        <f ca="true">+IF(OFFSET('Water Data'!$H$27,0,10*ROW('Water Data'!H59))="","",OFFSET('Water Data'!$H$27,0,10*ROW('Water Data'!H59)))</f>
        <v/>
      </c>
      <c r="CF65" s="286" t="str">
        <f ca="true">+IF(OFFSET('Water Data'!$H$28,0,10*ROW('Water Data'!H59))="","",OFFSET('Water Data'!$H$28,0,10*ROW('Water Data'!H59)))</f>
        <v/>
      </c>
      <c r="CG65" s="286" t="str">
        <f ca="true">+IF(OFFSET('Water Data'!$H$29,0,10*ROW('Water Data'!H59))="","",OFFSET('Water Data'!$H$29,0,10*ROW('Water Data'!H59)))</f>
        <v/>
      </c>
      <c r="CH65" s="286" t="str">
        <f ca="true">+IF(OFFSET('Water Data'!$I$27,0,10*ROW('Water Data'!I59))="","",OFFSET('Water Data'!$I$27,0,10*ROW('Water Data'!I59)))</f>
        <v/>
      </c>
      <c r="CI65" s="286" t="str">
        <f ca="true">+IF(OFFSET('Water Data'!$I$28,0,10*ROW('Water Data'!I59))="","",OFFSET('Water Data'!$I$28,0,10*ROW('Water Data'!I59)))</f>
        <v/>
      </c>
      <c r="CJ65" s="286" t="str">
        <f ca="true">+IF(OFFSET('Water Data'!$I$29,0,10*ROW('Water Data'!I59))="","",OFFSET('Water Data'!$I$29,0,10*ROW('Water Data'!I59)))</f>
        <v/>
      </c>
      <c r="CK65" s="286" t="str">
        <f ca="true">+IF(OFFSET('Sanitation Data'!$D$28,0,10*ROW('Sanitation Data'!D59))="","",OFFSET('Sanitation Data'!$D$28,0,10*ROW('Sanitation Data'!D59)))</f>
        <v/>
      </c>
      <c r="CL65" s="286" t="str">
        <f ca="true">+IF(OFFSET('Sanitation Data'!$D$29,0,10*ROW('Sanitation Data'!D59))="","",OFFSET('Sanitation Data'!$D$29,0,10*ROW('Sanitation Data'!D59)))</f>
        <v/>
      </c>
      <c r="CM65" s="286" t="str">
        <f ca="true">+IF(OFFSET('Sanitation Data'!$D$30,0,10*ROW('Sanitation Data'!D59))="","",OFFSET('Sanitation Data'!$D$30,0,10*ROW('Sanitation Data'!D59)))</f>
        <v/>
      </c>
      <c r="CN65" s="286" t="str">
        <f ca="true">+IF(OFFSET('Sanitation Data'!$D$31,0,10*ROW('Sanitation Data'!D59))="","",OFFSET('Sanitation Data'!$D$31,0,10*ROW('Sanitation Data'!D59)))</f>
        <v/>
      </c>
      <c r="CO65" s="286" t="str">
        <f ca="true">+IF(OFFSET('Sanitation Data'!$D$32,0,10*ROW('Sanitation Data'!D59))="","",OFFSET('Sanitation Data'!$D$32,0,10*ROW('Sanitation Data'!D59)))</f>
        <v/>
      </c>
      <c r="CP65" s="286" t="str">
        <f ca="true">+IF(OFFSET('Sanitation Data'!$E$28,0,10*ROW('Sanitation Data'!E59))="","",OFFSET('Sanitation Data'!$E$28,0,10*ROW('Sanitation Data'!E59)))</f>
        <v/>
      </c>
      <c r="CQ65" s="286" t="str">
        <f ca="true">+IF(OFFSET('Sanitation Data'!$E$29,0,10*ROW('Sanitation Data'!E59))="","",OFFSET('Sanitation Data'!$E$29,0,10*ROW('Sanitation Data'!E59)))</f>
        <v/>
      </c>
      <c r="CR65" s="286" t="str">
        <f ca="true">+IF(OFFSET('Sanitation Data'!$E$30,0,10*ROW('Sanitation Data'!E59))="","",OFFSET('Sanitation Data'!$E$30,0,10*ROW('Sanitation Data'!E59)))</f>
        <v/>
      </c>
      <c r="CS65" s="286" t="str">
        <f ca="true">+IF(OFFSET('Sanitation Data'!$E$31,0,10*ROW('Sanitation Data'!E59))="","",OFFSET('Sanitation Data'!$E$31,0,10*ROW('Sanitation Data'!E59)))</f>
        <v/>
      </c>
      <c r="CT65" s="286" t="str">
        <f ca="true">+IF(OFFSET('Sanitation Data'!$E$32,0,10*ROW('Sanitation Data'!E59))="","",OFFSET('Sanitation Data'!$E$32,0,10*ROW('Sanitation Data'!E59)))</f>
        <v/>
      </c>
      <c r="CU65" s="286" t="str">
        <f ca="true">+IF(OFFSET('Sanitation Data'!$F$28,0,10*ROW('Sanitation Data'!F59))="","",OFFSET('Sanitation Data'!$F$28,0,10*ROW('Sanitation Data'!F59)))</f>
        <v/>
      </c>
      <c r="CV65" s="286" t="str">
        <f ca="true">+IF(OFFSET('Sanitation Data'!$F$29,0,10*ROW('Sanitation Data'!F59))="","",OFFSET('Sanitation Data'!$F$29,0,10*ROW('Sanitation Data'!F59)))</f>
        <v/>
      </c>
      <c r="CW65" s="286" t="str">
        <f ca="true">+IF(OFFSET('Sanitation Data'!$F$30,0,10*ROW('Sanitation Data'!F59))="","",OFFSET('Sanitation Data'!$F$30,0,10*ROW('Sanitation Data'!F59)))</f>
        <v/>
      </c>
      <c r="CX65" s="286" t="str">
        <f ca="true">+IF(OFFSET('Sanitation Data'!$F$31,0,10*ROW('Sanitation Data'!F59))="","",OFFSET('Sanitation Data'!$F$31,0,10*ROW('Sanitation Data'!F59)))</f>
        <v/>
      </c>
      <c r="CY65" s="286" t="str">
        <f ca="true">+IF(OFFSET('Sanitation Data'!$F$32,0,10*ROW('Sanitation Data'!F59))="","",OFFSET('Sanitation Data'!$F$32,0,10*ROW('Sanitation Data'!F59)))</f>
        <v/>
      </c>
      <c r="CZ65" s="286" t="str">
        <f ca="true">+IF(OFFSET('Sanitation Data'!$G$28,0,10*ROW('Sanitation Data'!G59))="","",OFFSET('Sanitation Data'!$G$28,0,10*ROW('Sanitation Data'!G59)))</f>
        <v/>
      </c>
      <c r="DA65" s="286" t="str">
        <f ca="true">+IF(OFFSET('Sanitation Data'!$G$29,0,10*ROW('Sanitation Data'!G59))="","",OFFSET('Sanitation Data'!$G$29,0,10*ROW('Sanitation Data'!G59)))</f>
        <v/>
      </c>
      <c r="DB65" s="286" t="str">
        <f ca="true">+IF(OFFSET('Sanitation Data'!$G$30,0,10*ROW('Sanitation Data'!G59))="","",OFFSET('Sanitation Data'!$G$30,0,10*ROW('Sanitation Data'!G59)))</f>
        <v/>
      </c>
      <c r="DC65" s="286" t="str">
        <f ca="true">+IF(OFFSET('Sanitation Data'!$G$31,0,10*ROW('Sanitation Data'!G59))="","",OFFSET('Sanitation Data'!$G$31,0,10*ROW('Sanitation Data'!G59)))</f>
        <v/>
      </c>
      <c r="DD65" s="286" t="str">
        <f ca="true">+IF(OFFSET('Sanitation Data'!$G$32,0,10*ROW('Sanitation Data'!G59))="","",OFFSET('Sanitation Data'!$G$32,0,10*ROW('Sanitation Data'!G59)))</f>
        <v/>
      </c>
      <c r="DE65" s="286" t="str">
        <f ca="true">+IF(OFFSET('Sanitation Data'!$H$28,0,10*ROW('Sanitation Data'!H59))="","",OFFSET('Sanitation Data'!$H$28,0,10*ROW('Sanitation Data'!H59)))</f>
        <v/>
      </c>
      <c r="DF65" s="286" t="str">
        <f ca="true">+IF(OFFSET('Sanitation Data'!$H$29,0,10*ROW('Sanitation Data'!H59))="","",OFFSET('Sanitation Data'!$H$29,0,10*ROW('Sanitation Data'!H59)))</f>
        <v/>
      </c>
      <c r="DG65" s="286" t="str">
        <f ca="true">+IF(OFFSET('Sanitation Data'!$H$30,0,10*ROW('Sanitation Data'!H59))="","",OFFSET('Sanitation Data'!$H$30,0,10*ROW('Sanitation Data'!H59)))</f>
        <v/>
      </c>
      <c r="DH65" s="286" t="str">
        <f ca="true">+IF(OFFSET('Sanitation Data'!$H$31,0,10*ROW('Sanitation Data'!H59))="","",OFFSET('Sanitation Data'!$H$31,0,10*ROW('Sanitation Data'!H59)))</f>
        <v/>
      </c>
      <c r="DI65" s="286" t="str">
        <f ca="true">+IF(OFFSET('Sanitation Data'!$H$32,0,10*ROW('Sanitation Data'!H59))="","",OFFSET('Sanitation Data'!$H$32,0,10*ROW('Sanitation Data'!H59)))</f>
        <v/>
      </c>
      <c r="DJ65" s="286" t="str">
        <f ca="true">+IF(OFFSET('Sanitation Data'!$I$28,0,10*ROW('Sanitation Data'!I59))="","",OFFSET('Sanitation Data'!$I$28,0,10*ROW('Sanitation Data'!I59)))</f>
        <v/>
      </c>
      <c r="DK65" s="286" t="str">
        <f ca="true">+IF(OFFSET('Sanitation Data'!$I$29,0,10*ROW('Sanitation Data'!I59))="","",OFFSET('Sanitation Data'!$I$29,0,10*ROW('Sanitation Data'!I59)))</f>
        <v/>
      </c>
      <c r="DL65" s="286" t="str">
        <f ca="true">+IF(OFFSET('Sanitation Data'!$I$30,0,10*ROW('Sanitation Data'!I59))="","",OFFSET('Sanitation Data'!$I$30,0,10*ROW('Sanitation Data'!I59)))</f>
        <v/>
      </c>
      <c r="DM65" s="286" t="str">
        <f ca="true">+IF(OFFSET('Sanitation Data'!$I$31,0,10*ROW('Sanitation Data'!I59))="","",OFFSET('Sanitation Data'!$I$31,0,10*ROW('Sanitation Data'!I59)))</f>
        <v/>
      </c>
      <c r="DN65" s="286" t="str">
        <f ca="true">+IF(OFFSET('Sanitation Data'!$I$32,0,10*ROW('Sanitation Data'!I59))="","",OFFSET('Sanitation Data'!$I$32,0,10*ROW('Sanitation Data'!I59)))</f>
        <v/>
      </c>
      <c r="DO65" s="286" t="str">
        <f ca="true">+IF(OFFSET('Hygiene Data'!$D$11,0,10*ROW('Hygiene Data'!D59))="","",OFFSET('Hygiene Data'!$D$11,0,10*ROW('Hygiene Data'!D59)))</f>
        <v/>
      </c>
      <c r="DP65" s="286" t="str">
        <f ca="true">+IF(OFFSET('Hygiene Data'!$D$12,0,10*ROW('Hygiene Data'!D59))="","",OFFSET('Hygiene Data'!$D$12,0,10*ROW('Hygiene Data'!D59)))</f>
        <v/>
      </c>
      <c r="DQ65" s="286" t="str">
        <f ca="true">+IF(OFFSET('Hygiene Data'!$D$13,0,10*ROW('Hygiene Data'!D59))="","",OFFSET('Hygiene Data'!$D$13,0,10*ROW('Hygiene Data'!D59)))</f>
        <v/>
      </c>
      <c r="DR65" s="286" t="str">
        <f ca="true">+IF(OFFSET('Hygiene Data'!$E$11,0,10*ROW('Hygiene Data'!E59))="","",OFFSET('Hygiene Data'!$E$11,0,10*ROW('Hygiene Data'!E59)))</f>
        <v/>
      </c>
      <c r="DS65" s="286" t="str">
        <f ca="true">+IF(OFFSET('Hygiene Data'!$E$12,0,10*ROW('Hygiene Data'!E59))="","",OFFSET('Hygiene Data'!$E$12,0,10*ROW('Hygiene Data'!E59)))</f>
        <v/>
      </c>
      <c r="DT65" s="286" t="str">
        <f ca="true">+IF(OFFSET('Hygiene Data'!$E$13,0,10*ROW('Hygiene Data'!E59))="","",OFFSET('Hygiene Data'!$E$13,0,10*ROW('Hygiene Data'!E59)))</f>
        <v/>
      </c>
      <c r="DU65" s="286" t="str">
        <f ca="true">+IF(OFFSET('Hygiene Data'!$F$11,0,10*ROW('Hygiene Data'!F59))="","",OFFSET('Hygiene Data'!$F$11,0,10*ROW('Hygiene Data'!F59)))</f>
        <v/>
      </c>
      <c r="DV65" s="286" t="str">
        <f ca="true">+IF(OFFSET('Hygiene Data'!$F$12,0,10*ROW('Hygiene Data'!F59))="","",OFFSET('Hygiene Data'!$F$12,0,10*ROW('Hygiene Data'!F59)))</f>
        <v/>
      </c>
      <c r="DW65" s="286" t="str">
        <f ca="true">+IF(OFFSET('Hygiene Data'!$F$13,0,10*ROW('Hygiene Data'!F59))="","",OFFSET('Hygiene Data'!$F$13,0,10*ROW('Hygiene Data'!F59)))</f>
        <v/>
      </c>
      <c r="DX65" s="286" t="str">
        <f ca="true">+IF(OFFSET('Hygiene Data'!$G$11,0,10*ROW('Hygiene Data'!G59))="","",OFFSET('Hygiene Data'!$G$11,0,10*ROW('Hygiene Data'!G59)))</f>
        <v/>
      </c>
      <c r="DY65" s="286" t="str">
        <f ca="true">+IF(OFFSET('Hygiene Data'!$G$12,0,10*ROW('Hygiene Data'!G59))="","",OFFSET('Hygiene Data'!$G$12,0,10*ROW('Hygiene Data'!G59)))</f>
        <v/>
      </c>
      <c r="DZ65" s="286" t="str">
        <f ca="true">+IF(OFFSET('Hygiene Data'!$G$13,0,10*ROW('Hygiene Data'!G59))="","",OFFSET('Hygiene Data'!$G$13,0,10*ROW('Hygiene Data'!G59)))</f>
        <v/>
      </c>
      <c r="EA65" s="286" t="str">
        <f ca="true">+IF(OFFSET('Hygiene Data'!$H$11,0,10*ROW('Hygiene Data'!H59))="","",OFFSET('Hygiene Data'!$H$11,0,10*ROW('Hygiene Data'!H59)))</f>
        <v/>
      </c>
      <c r="EB65" s="286" t="str">
        <f ca="true">+IF(OFFSET('Hygiene Data'!$H$12,0,10*ROW('Hygiene Data'!H59))="","",OFFSET('Hygiene Data'!$H$12,0,10*ROW('Hygiene Data'!H59)))</f>
        <v/>
      </c>
      <c r="EC65" s="286" t="str">
        <f ca="true">+IF(OFFSET('Hygiene Data'!$H$13,0,10*ROW('Hygiene Data'!H59))="","",OFFSET('Hygiene Data'!$H$13,0,10*ROW('Hygiene Data'!H59)))</f>
        <v/>
      </c>
      <c r="ED65" s="286" t="str">
        <f ca="true">+IF(OFFSET('Hygiene Data'!$I$11,0,10*ROW('Hygiene Data'!I59))="","",OFFSET('Hygiene Data'!$I$11,0,10*ROW('Hygiene Data'!I59)))</f>
        <v/>
      </c>
      <c r="EE65" s="286" t="str">
        <f ca="true">+IF(OFFSET('Hygiene Data'!$I$12,0,10*ROW('Hygiene Data'!I59))="","",OFFSET('Hygiene Data'!$I$12,0,10*ROW('Hygiene Data'!I59)))</f>
        <v/>
      </c>
      <c r="EF65" s="286"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42"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6"/>
      <c r="BS66" s="286" t="str">
        <f ca="true">+IF(OFFSET('Water Data'!$D$27,0,10*ROW('Water Data'!D60))="","",OFFSET('Water Data'!$D$27,0,10*ROW('Water Data'!D60)))</f>
        <v/>
      </c>
      <c r="BT66" s="286" t="str">
        <f ca="true">+IF(OFFSET('Water Data'!$D$28,0,10*ROW('Water Data'!D60))="","",OFFSET('Water Data'!$D$28,0,10*ROW('Water Data'!D60)))</f>
        <v/>
      </c>
      <c r="BU66" s="286" t="str">
        <f ca="true">+IF(OFFSET('Water Data'!$D$29,0,10*ROW('Water Data'!D60))="","",OFFSET('Water Data'!$D$29,0,10*ROW('Water Data'!D60)))</f>
        <v/>
      </c>
      <c r="BV66" s="286" t="str">
        <f ca="true">+IF(OFFSET('Water Data'!$E$27,0,10*ROW('Water Data'!E60))="","",OFFSET('Water Data'!$E$27,0,10*ROW('Water Data'!E60)))</f>
        <v/>
      </c>
      <c r="BW66" s="286" t="str">
        <f ca="true">+IF(OFFSET('Water Data'!$E$28,0,10*ROW('Water Data'!E60))="","",OFFSET('Water Data'!$E$28,0,10*ROW('Water Data'!E60)))</f>
        <v/>
      </c>
      <c r="BX66" s="286" t="str">
        <f ca="true">+IF(OFFSET('Water Data'!$E$29,0,10*ROW('Water Data'!E60))="","",OFFSET('Water Data'!$E$29,0,10*ROW('Water Data'!E60)))</f>
        <v/>
      </c>
      <c r="BY66" s="286" t="str">
        <f ca="true">+IF(OFFSET('Water Data'!$F$27,0,10*ROW('Water Data'!F60))="","",OFFSET('Water Data'!$F$27,0,10*ROW('Water Data'!F60)))</f>
        <v/>
      </c>
      <c r="BZ66" s="286" t="str">
        <f ca="true">+IF(OFFSET('Water Data'!$F$28,0,10*ROW('Water Data'!F60))="","",OFFSET('Water Data'!$F$28,0,10*ROW('Water Data'!F60)))</f>
        <v/>
      </c>
      <c r="CA66" s="286" t="str">
        <f ca="true">+IF(OFFSET('Water Data'!$F$29,0,10*ROW('Water Data'!F60))="","",OFFSET('Water Data'!$F$29,0,10*ROW('Water Data'!F60)))</f>
        <v/>
      </c>
      <c r="CB66" s="286" t="str">
        <f ca="true">+IF(OFFSET('Water Data'!$G$27,0,10*ROW('Water Data'!G60))="","",OFFSET('Water Data'!$G$27,0,10*ROW('Water Data'!G60)))</f>
        <v/>
      </c>
      <c r="CC66" s="286" t="str">
        <f ca="true">+IF(OFFSET('Water Data'!$G$28,0,10*ROW('Water Data'!G60))="","",OFFSET('Water Data'!$G$28,0,10*ROW('Water Data'!G60)))</f>
        <v/>
      </c>
      <c r="CD66" s="286" t="str">
        <f ca="true">+IF(OFFSET('Water Data'!$G$29,0,10*ROW('Water Data'!G60))="","",OFFSET('Water Data'!$G$29,0,10*ROW('Water Data'!G60)))</f>
        <v/>
      </c>
      <c r="CE66" s="286" t="str">
        <f ca="true">+IF(OFFSET('Water Data'!$H$27,0,10*ROW('Water Data'!H60))="","",OFFSET('Water Data'!$H$27,0,10*ROW('Water Data'!H60)))</f>
        <v/>
      </c>
      <c r="CF66" s="286" t="str">
        <f ca="true">+IF(OFFSET('Water Data'!$H$28,0,10*ROW('Water Data'!H60))="","",OFFSET('Water Data'!$H$28,0,10*ROW('Water Data'!H60)))</f>
        <v/>
      </c>
      <c r="CG66" s="286" t="str">
        <f ca="true">+IF(OFFSET('Water Data'!$H$29,0,10*ROW('Water Data'!H60))="","",OFFSET('Water Data'!$H$29,0,10*ROW('Water Data'!H60)))</f>
        <v/>
      </c>
      <c r="CH66" s="286" t="str">
        <f ca="true">+IF(OFFSET('Water Data'!$I$27,0,10*ROW('Water Data'!I60))="","",OFFSET('Water Data'!$I$27,0,10*ROW('Water Data'!I60)))</f>
        <v/>
      </c>
      <c r="CI66" s="286" t="str">
        <f ca="true">+IF(OFFSET('Water Data'!$I$28,0,10*ROW('Water Data'!I60))="","",OFFSET('Water Data'!$I$28,0,10*ROW('Water Data'!I60)))</f>
        <v/>
      </c>
      <c r="CJ66" s="286" t="str">
        <f ca="true">+IF(OFFSET('Water Data'!$I$29,0,10*ROW('Water Data'!I60))="","",OFFSET('Water Data'!$I$29,0,10*ROW('Water Data'!I60)))</f>
        <v/>
      </c>
      <c r="CK66" s="286" t="str">
        <f ca="true">+IF(OFFSET('Sanitation Data'!$D$28,0,10*ROW('Sanitation Data'!D60))="","",OFFSET('Sanitation Data'!$D$28,0,10*ROW('Sanitation Data'!D60)))</f>
        <v/>
      </c>
      <c r="CL66" s="286" t="str">
        <f ca="true">+IF(OFFSET('Sanitation Data'!$D$29,0,10*ROW('Sanitation Data'!D60))="","",OFFSET('Sanitation Data'!$D$29,0,10*ROW('Sanitation Data'!D60)))</f>
        <v/>
      </c>
      <c r="CM66" s="286" t="str">
        <f ca="true">+IF(OFFSET('Sanitation Data'!$D$30,0,10*ROW('Sanitation Data'!D60))="","",OFFSET('Sanitation Data'!$D$30,0,10*ROW('Sanitation Data'!D60)))</f>
        <v/>
      </c>
      <c r="CN66" s="286" t="str">
        <f ca="true">+IF(OFFSET('Sanitation Data'!$D$31,0,10*ROW('Sanitation Data'!D60))="","",OFFSET('Sanitation Data'!$D$31,0,10*ROW('Sanitation Data'!D60)))</f>
        <v/>
      </c>
      <c r="CO66" s="286" t="str">
        <f ca="true">+IF(OFFSET('Sanitation Data'!$D$32,0,10*ROW('Sanitation Data'!D60))="","",OFFSET('Sanitation Data'!$D$32,0,10*ROW('Sanitation Data'!D60)))</f>
        <v/>
      </c>
      <c r="CP66" s="286" t="str">
        <f ca="true">+IF(OFFSET('Sanitation Data'!$E$28,0,10*ROW('Sanitation Data'!E60))="","",OFFSET('Sanitation Data'!$E$28,0,10*ROW('Sanitation Data'!E60)))</f>
        <v/>
      </c>
      <c r="CQ66" s="286" t="str">
        <f ca="true">+IF(OFFSET('Sanitation Data'!$E$29,0,10*ROW('Sanitation Data'!E60))="","",OFFSET('Sanitation Data'!$E$29,0,10*ROW('Sanitation Data'!E60)))</f>
        <v/>
      </c>
      <c r="CR66" s="286" t="str">
        <f ca="true">+IF(OFFSET('Sanitation Data'!$E$30,0,10*ROW('Sanitation Data'!E60))="","",OFFSET('Sanitation Data'!$E$30,0,10*ROW('Sanitation Data'!E60)))</f>
        <v/>
      </c>
      <c r="CS66" s="286" t="str">
        <f ca="true">+IF(OFFSET('Sanitation Data'!$E$31,0,10*ROW('Sanitation Data'!E60))="","",OFFSET('Sanitation Data'!$E$31,0,10*ROW('Sanitation Data'!E60)))</f>
        <v/>
      </c>
      <c r="CT66" s="286" t="str">
        <f ca="true">+IF(OFFSET('Sanitation Data'!$E$32,0,10*ROW('Sanitation Data'!E60))="","",OFFSET('Sanitation Data'!$E$32,0,10*ROW('Sanitation Data'!E60)))</f>
        <v/>
      </c>
      <c r="CU66" s="286" t="str">
        <f ca="true">+IF(OFFSET('Sanitation Data'!$F$28,0,10*ROW('Sanitation Data'!F60))="","",OFFSET('Sanitation Data'!$F$28,0,10*ROW('Sanitation Data'!F60)))</f>
        <v/>
      </c>
      <c r="CV66" s="286" t="str">
        <f ca="true">+IF(OFFSET('Sanitation Data'!$F$29,0,10*ROW('Sanitation Data'!F60))="","",OFFSET('Sanitation Data'!$F$29,0,10*ROW('Sanitation Data'!F60)))</f>
        <v/>
      </c>
      <c r="CW66" s="286" t="str">
        <f ca="true">+IF(OFFSET('Sanitation Data'!$F$30,0,10*ROW('Sanitation Data'!F60))="","",OFFSET('Sanitation Data'!$F$30,0,10*ROW('Sanitation Data'!F60)))</f>
        <v/>
      </c>
      <c r="CX66" s="286" t="str">
        <f ca="true">+IF(OFFSET('Sanitation Data'!$F$31,0,10*ROW('Sanitation Data'!F60))="","",OFFSET('Sanitation Data'!$F$31,0,10*ROW('Sanitation Data'!F60)))</f>
        <v/>
      </c>
      <c r="CY66" s="286" t="str">
        <f ca="true">+IF(OFFSET('Sanitation Data'!$F$32,0,10*ROW('Sanitation Data'!F60))="","",OFFSET('Sanitation Data'!$F$32,0,10*ROW('Sanitation Data'!F60)))</f>
        <v/>
      </c>
      <c r="CZ66" s="286" t="str">
        <f ca="true">+IF(OFFSET('Sanitation Data'!$G$28,0,10*ROW('Sanitation Data'!G60))="","",OFFSET('Sanitation Data'!$G$28,0,10*ROW('Sanitation Data'!G60)))</f>
        <v/>
      </c>
      <c r="DA66" s="286" t="str">
        <f ca="true">+IF(OFFSET('Sanitation Data'!$G$29,0,10*ROW('Sanitation Data'!G60))="","",OFFSET('Sanitation Data'!$G$29,0,10*ROW('Sanitation Data'!G60)))</f>
        <v/>
      </c>
      <c r="DB66" s="286" t="str">
        <f ca="true">+IF(OFFSET('Sanitation Data'!$G$30,0,10*ROW('Sanitation Data'!G60))="","",OFFSET('Sanitation Data'!$G$30,0,10*ROW('Sanitation Data'!G60)))</f>
        <v/>
      </c>
      <c r="DC66" s="286" t="str">
        <f ca="true">+IF(OFFSET('Sanitation Data'!$G$31,0,10*ROW('Sanitation Data'!G60))="","",OFFSET('Sanitation Data'!$G$31,0,10*ROW('Sanitation Data'!G60)))</f>
        <v/>
      </c>
      <c r="DD66" s="286" t="str">
        <f ca="true">+IF(OFFSET('Sanitation Data'!$G$32,0,10*ROW('Sanitation Data'!G60))="","",OFFSET('Sanitation Data'!$G$32,0,10*ROW('Sanitation Data'!G60)))</f>
        <v/>
      </c>
      <c r="DE66" s="286" t="str">
        <f ca="true">+IF(OFFSET('Sanitation Data'!$H$28,0,10*ROW('Sanitation Data'!H60))="","",OFFSET('Sanitation Data'!$H$28,0,10*ROW('Sanitation Data'!H60)))</f>
        <v/>
      </c>
      <c r="DF66" s="286" t="str">
        <f ca="true">+IF(OFFSET('Sanitation Data'!$H$29,0,10*ROW('Sanitation Data'!H60))="","",OFFSET('Sanitation Data'!$H$29,0,10*ROW('Sanitation Data'!H60)))</f>
        <v/>
      </c>
      <c r="DG66" s="286" t="str">
        <f ca="true">+IF(OFFSET('Sanitation Data'!$H$30,0,10*ROW('Sanitation Data'!H60))="","",OFFSET('Sanitation Data'!$H$30,0,10*ROW('Sanitation Data'!H60)))</f>
        <v/>
      </c>
      <c r="DH66" s="286" t="str">
        <f ca="true">+IF(OFFSET('Sanitation Data'!$H$31,0,10*ROW('Sanitation Data'!H60))="","",OFFSET('Sanitation Data'!$H$31,0,10*ROW('Sanitation Data'!H60)))</f>
        <v/>
      </c>
      <c r="DI66" s="286" t="str">
        <f ca="true">+IF(OFFSET('Sanitation Data'!$H$32,0,10*ROW('Sanitation Data'!H60))="","",OFFSET('Sanitation Data'!$H$32,0,10*ROW('Sanitation Data'!H60)))</f>
        <v/>
      </c>
      <c r="DJ66" s="286" t="str">
        <f ca="true">+IF(OFFSET('Sanitation Data'!$I$28,0,10*ROW('Sanitation Data'!I60))="","",OFFSET('Sanitation Data'!$I$28,0,10*ROW('Sanitation Data'!I60)))</f>
        <v/>
      </c>
      <c r="DK66" s="286" t="str">
        <f ca="true">+IF(OFFSET('Sanitation Data'!$I$29,0,10*ROW('Sanitation Data'!I60))="","",OFFSET('Sanitation Data'!$I$29,0,10*ROW('Sanitation Data'!I60)))</f>
        <v/>
      </c>
      <c r="DL66" s="286" t="str">
        <f ca="true">+IF(OFFSET('Sanitation Data'!$I$30,0,10*ROW('Sanitation Data'!I60))="","",OFFSET('Sanitation Data'!$I$30,0,10*ROW('Sanitation Data'!I60)))</f>
        <v/>
      </c>
      <c r="DM66" s="286" t="str">
        <f ca="true">+IF(OFFSET('Sanitation Data'!$I$31,0,10*ROW('Sanitation Data'!I60))="","",OFFSET('Sanitation Data'!$I$31,0,10*ROW('Sanitation Data'!I60)))</f>
        <v/>
      </c>
      <c r="DN66" s="286" t="str">
        <f ca="true">+IF(OFFSET('Sanitation Data'!$I$32,0,10*ROW('Sanitation Data'!I60))="","",OFFSET('Sanitation Data'!$I$32,0,10*ROW('Sanitation Data'!I60)))</f>
        <v/>
      </c>
      <c r="DO66" s="286" t="str">
        <f ca="true">+IF(OFFSET('Hygiene Data'!$D$11,0,10*ROW('Hygiene Data'!D60))="","",OFFSET('Hygiene Data'!$D$11,0,10*ROW('Hygiene Data'!D60)))</f>
        <v/>
      </c>
      <c r="DP66" s="286" t="str">
        <f ca="true">+IF(OFFSET('Hygiene Data'!$D$12,0,10*ROW('Hygiene Data'!D60))="","",OFFSET('Hygiene Data'!$D$12,0,10*ROW('Hygiene Data'!D60)))</f>
        <v/>
      </c>
      <c r="DQ66" s="286" t="str">
        <f ca="true">+IF(OFFSET('Hygiene Data'!$D$13,0,10*ROW('Hygiene Data'!D60))="","",OFFSET('Hygiene Data'!$D$13,0,10*ROW('Hygiene Data'!D60)))</f>
        <v/>
      </c>
      <c r="DR66" s="286" t="str">
        <f ca="true">+IF(OFFSET('Hygiene Data'!$E$11,0,10*ROW('Hygiene Data'!E60))="","",OFFSET('Hygiene Data'!$E$11,0,10*ROW('Hygiene Data'!E60)))</f>
        <v/>
      </c>
      <c r="DS66" s="286" t="str">
        <f ca="true">+IF(OFFSET('Hygiene Data'!$E$12,0,10*ROW('Hygiene Data'!E60))="","",OFFSET('Hygiene Data'!$E$12,0,10*ROW('Hygiene Data'!E60)))</f>
        <v/>
      </c>
      <c r="DT66" s="286" t="str">
        <f ca="true">+IF(OFFSET('Hygiene Data'!$E$13,0,10*ROW('Hygiene Data'!E60))="","",OFFSET('Hygiene Data'!$E$13,0,10*ROW('Hygiene Data'!E60)))</f>
        <v/>
      </c>
      <c r="DU66" s="286" t="str">
        <f ca="true">+IF(OFFSET('Hygiene Data'!$F$11,0,10*ROW('Hygiene Data'!F60))="","",OFFSET('Hygiene Data'!$F$11,0,10*ROW('Hygiene Data'!F60)))</f>
        <v/>
      </c>
      <c r="DV66" s="286" t="str">
        <f ca="true">+IF(OFFSET('Hygiene Data'!$F$12,0,10*ROW('Hygiene Data'!F60))="","",OFFSET('Hygiene Data'!$F$12,0,10*ROW('Hygiene Data'!F60)))</f>
        <v/>
      </c>
      <c r="DW66" s="286" t="str">
        <f ca="true">+IF(OFFSET('Hygiene Data'!$F$13,0,10*ROW('Hygiene Data'!F60))="","",OFFSET('Hygiene Data'!$F$13,0,10*ROW('Hygiene Data'!F60)))</f>
        <v/>
      </c>
      <c r="DX66" s="286" t="str">
        <f ca="true">+IF(OFFSET('Hygiene Data'!$G$11,0,10*ROW('Hygiene Data'!G60))="","",OFFSET('Hygiene Data'!$G$11,0,10*ROW('Hygiene Data'!G60)))</f>
        <v/>
      </c>
      <c r="DY66" s="286" t="str">
        <f ca="true">+IF(OFFSET('Hygiene Data'!$G$12,0,10*ROW('Hygiene Data'!G60))="","",OFFSET('Hygiene Data'!$G$12,0,10*ROW('Hygiene Data'!G60)))</f>
        <v/>
      </c>
      <c r="DZ66" s="286" t="str">
        <f ca="true">+IF(OFFSET('Hygiene Data'!$G$13,0,10*ROW('Hygiene Data'!G60))="","",OFFSET('Hygiene Data'!$G$13,0,10*ROW('Hygiene Data'!G60)))</f>
        <v/>
      </c>
      <c r="EA66" s="286" t="str">
        <f ca="true">+IF(OFFSET('Hygiene Data'!$H$11,0,10*ROW('Hygiene Data'!H60))="","",OFFSET('Hygiene Data'!$H$11,0,10*ROW('Hygiene Data'!H60)))</f>
        <v/>
      </c>
      <c r="EB66" s="286" t="str">
        <f ca="true">+IF(OFFSET('Hygiene Data'!$H$12,0,10*ROW('Hygiene Data'!H60))="","",OFFSET('Hygiene Data'!$H$12,0,10*ROW('Hygiene Data'!H60)))</f>
        <v/>
      </c>
      <c r="EC66" s="286" t="str">
        <f ca="true">+IF(OFFSET('Hygiene Data'!$H$13,0,10*ROW('Hygiene Data'!H60))="","",OFFSET('Hygiene Data'!$H$13,0,10*ROW('Hygiene Data'!H60)))</f>
        <v/>
      </c>
      <c r="ED66" s="286" t="str">
        <f ca="true">+IF(OFFSET('Hygiene Data'!$I$11,0,10*ROW('Hygiene Data'!I60))="","",OFFSET('Hygiene Data'!$I$11,0,10*ROW('Hygiene Data'!I60)))</f>
        <v/>
      </c>
      <c r="EE66" s="286" t="str">
        <f ca="true">+IF(OFFSET('Hygiene Data'!$I$12,0,10*ROW('Hygiene Data'!I60))="","",OFFSET('Hygiene Data'!$I$12,0,10*ROW('Hygiene Data'!I60)))</f>
        <v/>
      </c>
      <c r="EF66" s="286"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42"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6"/>
      <c r="BS67" s="286" t="str">
        <f ca="true">+IF(OFFSET('Water Data'!$D$27,0,10*ROW('Water Data'!D61))="","",OFFSET('Water Data'!$D$27,0,10*ROW('Water Data'!D61)))</f>
        <v/>
      </c>
      <c r="BT67" s="286" t="str">
        <f ca="true">+IF(OFFSET('Water Data'!$D$28,0,10*ROW('Water Data'!D61))="","",OFFSET('Water Data'!$D$28,0,10*ROW('Water Data'!D61)))</f>
        <v/>
      </c>
      <c r="BU67" s="286" t="str">
        <f ca="true">+IF(OFFSET('Water Data'!$D$29,0,10*ROW('Water Data'!D61))="","",OFFSET('Water Data'!$D$29,0,10*ROW('Water Data'!D61)))</f>
        <v/>
      </c>
      <c r="BV67" s="286" t="str">
        <f ca="true">+IF(OFFSET('Water Data'!$E$27,0,10*ROW('Water Data'!E61))="","",OFFSET('Water Data'!$E$27,0,10*ROW('Water Data'!E61)))</f>
        <v/>
      </c>
      <c r="BW67" s="286" t="str">
        <f ca="true">+IF(OFFSET('Water Data'!$E$28,0,10*ROW('Water Data'!E61))="","",OFFSET('Water Data'!$E$28,0,10*ROW('Water Data'!E61)))</f>
        <v/>
      </c>
      <c r="BX67" s="286" t="str">
        <f ca="true">+IF(OFFSET('Water Data'!$E$29,0,10*ROW('Water Data'!E61))="","",OFFSET('Water Data'!$E$29,0,10*ROW('Water Data'!E61)))</f>
        <v/>
      </c>
      <c r="BY67" s="286" t="str">
        <f ca="true">+IF(OFFSET('Water Data'!$F$27,0,10*ROW('Water Data'!F61))="","",OFFSET('Water Data'!$F$27,0,10*ROW('Water Data'!F61)))</f>
        <v/>
      </c>
      <c r="BZ67" s="286" t="str">
        <f ca="true">+IF(OFFSET('Water Data'!$F$28,0,10*ROW('Water Data'!F61))="","",OFFSET('Water Data'!$F$28,0,10*ROW('Water Data'!F61)))</f>
        <v/>
      </c>
      <c r="CA67" s="286" t="str">
        <f ca="true">+IF(OFFSET('Water Data'!$F$29,0,10*ROW('Water Data'!F61))="","",OFFSET('Water Data'!$F$29,0,10*ROW('Water Data'!F61)))</f>
        <v/>
      </c>
      <c r="CB67" s="286" t="str">
        <f ca="true">+IF(OFFSET('Water Data'!$G$27,0,10*ROW('Water Data'!G61))="","",OFFSET('Water Data'!$G$27,0,10*ROW('Water Data'!G61)))</f>
        <v/>
      </c>
      <c r="CC67" s="286" t="str">
        <f ca="true">+IF(OFFSET('Water Data'!$G$28,0,10*ROW('Water Data'!G61))="","",OFFSET('Water Data'!$G$28,0,10*ROW('Water Data'!G61)))</f>
        <v/>
      </c>
      <c r="CD67" s="286" t="str">
        <f ca="true">+IF(OFFSET('Water Data'!$G$29,0,10*ROW('Water Data'!G61))="","",OFFSET('Water Data'!$G$29,0,10*ROW('Water Data'!G61)))</f>
        <v/>
      </c>
      <c r="CE67" s="286" t="str">
        <f ca="true">+IF(OFFSET('Water Data'!$H$27,0,10*ROW('Water Data'!H61))="","",OFFSET('Water Data'!$H$27,0,10*ROW('Water Data'!H61)))</f>
        <v/>
      </c>
      <c r="CF67" s="286" t="str">
        <f ca="true">+IF(OFFSET('Water Data'!$H$28,0,10*ROW('Water Data'!H61))="","",OFFSET('Water Data'!$H$28,0,10*ROW('Water Data'!H61)))</f>
        <v/>
      </c>
      <c r="CG67" s="286" t="str">
        <f ca="true">+IF(OFFSET('Water Data'!$H$29,0,10*ROW('Water Data'!H61))="","",OFFSET('Water Data'!$H$29,0,10*ROW('Water Data'!H61)))</f>
        <v/>
      </c>
      <c r="CH67" s="286" t="str">
        <f ca="true">+IF(OFFSET('Water Data'!$I$27,0,10*ROW('Water Data'!I61))="","",OFFSET('Water Data'!$I$27,0,10*ROW('Water Data'!I61)))</f>
        <v/>
      </c>
      <c r="CI67" s="286" t="str">
        <f ca="true">+IF(OFFSET('Water Data'!$I$28,0,10*ROW('Water Data'!I61))="","",OFFSET('Water Data'!$I$28,0,10*ROW('Water Data'!I61)))</f>
        <v/>
      </c>
      <c r="CJ67" s="286" t="str">
        <f ca="true">+IF(OFFSET('Water Data'!$I$29,0,10*ROW('Water Data'!I61))="","",OFFSET('Water Data'!$I$29,0,10*ROW('Water Data'!I61)))</f>
        <v/>
      </c>
      <c r="CK67" s="286" t="str">
        <f ca="true">+IF(OFFSET('Sanitation Data'!$D$28,0,10*ROW('Sanitation Data'!D61))="","",OFFSET('Sanitation Data'!$D$28,0,10*ROW('Sanitation Data'!D61)))</f>
        <v/>
      </c>
      <c r="CL67" s="286" t="str">
        <f ca="true">+IF(OFFSET('Sanitation Data'!$D$29,0,10*ROW('Sanitation Data'!D61))="","",OFFSET('Sanitation Data'!$D$29,0,10*ROW('Sanitation Data'!D61)))</f>
        <v/>
      </c>
      <c r="CM67" s="286" t="str">
        <f ca="true">+IF(OFFSET('Sanitation Data'!$D$30,0,10*ROW('Sanitation Data'!D61))="","",OFFSET('Sanitation Data'!$D$30,0,10*ROW('Sanitation Data'!D61)))</f>
        <v/>
      </c>
      <c r="CN67" s="286" t="str">
        <f ca="true">+IF(OFFSET('Sanitation Data'!$D$31,0,10*ROW('Sanitation Data'!D61))="","",OFFSET('Sanitation Data'!$D$31,0,10*ROW('Sanitation Data'!D61)))</f>
        <v/>
      </c>
      <c r="CO67" s="286" t="str">
        <f ca="true">+IF(OFFSET('Sanitation Data'!$D$32,0,10*ROW('Sanitation Data'!D61))="","",OFFSET('Sanitation Data'!$D$32,0,10*ROW('Sanitation Data'!D61)))</f>
        <v/>
      </c>
      <c r="CP67" s="286" t="str">
        <f ca="true">+IF(OFFSET('Sanitation Data'!$E$28,0,10*ROW('Sanitation Data'!E61))="","",OFFSET('Sanitation Data'!$E$28,0,10*ROW('Sanitation Data'!E61)))</f>
        <v/>
      </c>
      <c r="CQ67" s="286" t="str">
        <f ca="true">+IF(OFFSET('Sanitation Data'!$E$29,0,10*ROW('Sanitation Data'!E61))="","",OFFSET('Sanitation Data'!$E$29,0,10*ROW('Sanitation Data'!E61)))</f>
        <v/>
      </c>
      <c r="CR67" s="286" t="str">
        <f ca="true">+IF(OFFSET('Sanitation Data'!$E$30,0,10*ROW('Sanitation Data'!E61))="","",OFFSET('Sanitation Data'!$E$30,0,10*ROW('Sanitation Data'!E61)))</f>
        <v/>
      </c>
      <c r="CS67" s="286" t="str">
        <f ca="true">+IF(OFFSET('Sanitation Data'!$E$31,0,10*ROW('Sanitation Data'!E61))="","",OFFSET('Sanitation Data'!$E$31,0,10*ROW('Sanitation Data'!E61)))</f>
        <v/>
      </c>
      <c r="CT67" s="286" t="str">
        <f ca="true">+IF(OFFSET('Sanitation Data'!$E$32,0,10*ROW('Sanitation Data'!E61))="","",OFFSET('Sanitation Data'!$E$32,0,10*ROW('Sanitation Data'!E61)))</f>
        <v/>
      </c>
      <c r="CU67" s="286" t="str">
        <f ca="true">+IF(OFFSET('Sanitation Data'!$F$28,0,10*ROW('Sanitation Data'!F61))="","",OFFSET('Sanitation Data'!$F$28,0,10*ROW('Sanitation Data'!F61)))</f>
        <v/>
      </c>
      <c r="CV67" s="286" t="str">
        <f ca="true">+IF(OFFSET('Sanitation Data'!$F$29,0,10*ROW('Sanitation Data'!F61))="","",OFFSET('Sanitation Data'!$F$29,0,10*ROW('Sanitation Data'!F61)))</f>
        <v/>
      </c>
      <c r="CW67" s="286" t="str">
        <f ca="true">+IF(OFFSET('Sanitation Data'!$F$30,0,10*ROW('Sanitation Data'!F61))="","",OFFSET('Sanitation Data'!$F$30,0,10*ROW('Sanitation Data'!F61)))</f>
        <v/>
      </c>
      <c r="CX67" s="286" t="str">
        <f ca="true">+IF(OFFSET('Sanitation Data'!$F$31,0,10*ROW('Sanitation Data'!F61))="","",OFFSET('Sanitation Data'!$F$31,0,10*ROW('Sanitation Data'!F61)))</f>
        <v/>
      </c>
      <c r="CY67" s="286" t="str">
        <f ca="true">+IF(OFFSET('Sanitation Data'!$F$32,0,10*ROW('Sanitation Data'!F61))="","",OFFSET('Sanitation Data'!$F$32,0,10*ROW('Sanitation Data'!F61)))</f>
        <v/>
      </c>
      <c r="CZ67" s="286" t="str">
        <f ca="true">+IF(OFFSET('Sanitation Data'!$G$28,0,10*ROW('Sanitation Data'!G61))="","",OFFSET('Sanitation Data'!$G$28,0,10*ROW('Sanitation Data'!G61)))</f>
        <v/>
      </c>
      <c r="DA67" s="286" t="str">
        <f ca="true">+IF(OFFSET('Sanitation Data'!$G$29,0,10*ROW('Sanitation Data'!G61))="","",OFFSET('Sanitation Data'!$G$29,0,10*ROW('Sanitation Data'!G61)))</f>
        <v/>
      </c>
      <c r="DB67" s="286" t="str">
        <f ca="true">+IF(OFFSET('Sanitation Data'!$G$30,0,10*ROW('Sanitation Data'!G61))="","",OFFSET('Sanitation Data'!$G$30,0,10*ROW('Sanitation Data'!G61)))</f>
        <v/>
      </c>
      <c r="DC67" s="286" t="str">
        <f ca="true">+IF(OFFSET('Sanitation Data'!$G$31,0,10*ROW('Sanitation Data'!G61))="","",OFFSET('Sanitation Data'!$G$31,0,10*ROW('Sanitation Data'!G61)))</f>
        <v/>
      </c>
      <c r="DD67" s="286" t="str">
        <f ca="true">+IF(OFFSET('Sanitation Data'!$G$32,0,10*ROW('Sanitation Data'!G61))="","",OFFSET('Sanitation Data'!$G$32,0,10*ROW('Sanitation Data'!G61)))</f>
        <v/>
      </c>
      <c r="DE67" s="286" t="str">
        <f ca="true">+IF(OFFSET('Sanitation Data'!$H$28,0,10*ROW('Sanitation Data'!H61))="","",OFFSET('Sanitation Data'!$H$28,0,10*ROW('Sanitation Data'!H61)))</f>
        <v/>
      </c>
      <c r="DF67" s="286" t="str">
        <f ca="true">+IF(OFFSET('Sanitation Data'!$H$29,0,10*ROW('Sanitation Data'!H61))="","",OFFSET('Sanitation Data'!$H$29,0,10*ROW('Sanitation Data'!H61)))</f>
        <v/>
      </c>
      <c r="DG67" s="286" t="str">
        <f ca="true">+IF(OFFSET('Sanitation Data'!$H$30,0,10*ROW('Sanitation Data'!H61))="","",OFFSET('Sanitation Data'!$H$30,0,10*ROW('Sanitation Data'!H61)))</f>
        <v/>
      </c>
      <c r="DH67" s="286" t="str">
        <f ca="true">+IF(OFFSET('Sanitation Data'!$H$31,0,10*ROW('Sanitation Data'!H61))="","",OFFSET('Sanitation Data'!$H$31,0,10*ROW('Sanitation Data'!H61)))</f>
        <v/>
      </c>
      <c r="DI67" s="286" t="str">
        <f ca="true">+IF(OFFSET('Sanitation Data'!$H$32,0,10*ROW('Sanitation Data'!H61))="","",OFFSET('Sanitation Data'!$H$32,0,10*ROW('Sanitation Data'!H61)))</f>
        <v/>
      </c>
      <c r="DJ67" s="286" t="str">
        <f ca="true">+IF(OFFSET('Sanitation Data'!$I$28,0,10*ROW('Sanitation Data'!I61))="","",OFFSET('Sanitation Data'!$I$28,0,10*ROW('Sanitation Data'!I61)))</f>
        <v/>
      </c>
      <c r="DK67" s="286" t="str">
        <f ca="true">+IF(OFFSET('Sanitation Data'!$I$29,0,10*ROW('Sanitation Data'!I61))="","",OFFSET('Sanitation Data'!$I$29,0,10*ROW('Sanitation Data'!I61)))</f>
        <v/>
      </c>
      <c r="DL67" s="286" t="str">
        <f ca="true">+IF(OFFSET('Sanitation Data'!$I$30,0,10*ROW('Sanitation Data'!I61))="","",OFFSET('Sanitation Data'!$I$30,0,10*ROW('Sanitation Data'!I61)))</f>
        <v/>
      </c>
      <c r="DM67" s="286" t="str">
        <f ca="true">+IF(OFFSET('Sanitation Data'!$I$31,0,10*ROW('Sanitation Data'!I61))="","",OFFSET('Sanitation Data'!$I$31,0,10*ROW('Sanitation Data'!I61)))</f>
        <v/>
      </c>
      <c r="DN67" s="286" t="str">
        <f ca="true">+IF(OFFSET('Sanitation Data'!$I$32,0,10*ROW('Sanitation Data'!I61))="","",OFFSET('Sanitation Data'!$I$32,0,10*ROW('Sanitation Data'!I61)))</f>
        <v/>
      </c>
      <c r="DO67" s="286" t="str">
        <f ca="true">+IF(OFFSET('Hygiene Data'!$D$11,0,10*ROW('Hygiene Data'!D61))="","",OFFSET('Hygiene Data'!$D$11,0,10*ROW('Hygiene Data'!D61)))</f>
        <v/>
      </c>
      <c r="DP67" s="286" t="str">
        <f ca="true">+IF(OFFSET('Hygiene Data'!$D$12,0,10*ROW('Hygiene Data'!D61))="","",OFFSET('Hygiene Data'!$D$12,0,10*ROW('Hygiene Data'!D61)))</f>
        <v/>
      </c>
      <c r="DQ67" s="286" t="str">
        <f ca="true">+IF(OFFSET('Hygiene Data'!$D$13,0,10*ROW('Hygiene Data'!D61))="","",OFFSET('Hygiene Data'!$D$13,0,10*ROW('Hygiene Data'!D61)))</f>
        <v/>
      </c>
      <c r="DR67" s="286" t="str">
        <f ca="true">+IF(OFFSET('Hygiene Data'!$E$11,0,10*ROW('Hygiene Data'!E61))="","",OFFSET('Hygiene Data'!$E$11,0,10*ROW('Hygiene Data'!E61)))</f>
        <v/>
      </c>
      <c r="DS67" s="286" t="str">
        <f ca="true">+IF(OFFSET('Hygiene Data'!$E$12,0,10*ROW('Hygiene Data'!E61))="","",OFFSET('Hygiene Data'!$E$12,0,10*ROW('Hygiene Data'!E61)))</f>
        <v/>
      </c>
      <c r="DT67" s="286" t="str">
        <f ca="true">+IF(OFFSET('Hygiene Data'!$E$13,0,10*ROW('Hygiene Data'!E61))="","",OFFSET('Hygiene Data'!$E$13,0,10*ROW('Hygiene Data'!E61)))</f>
        <v/>
      </c>
      <c r="DU67" s="286" t="str">
        <f ca="true">+IF(OFFSET('Hygiene Data'!$F$11,0,10*ROW('Hygiene Data'!F61))="","",OFFSET('Hygiene Data'!$F$11,0,10*ROW('Hygiene Data'!F61)))</f>
        <v/>
      </c>
      <c r="DV67" s="286" t="str">
        <f ca="true">+IF(OFFSET('Hygiene Data'!$F$12,0,10*ROW('Hygiene Data'!F61))="","",OFFSET('Hygiene Data'!$F$12,0,10*ROW('Hygiene Data'!F61)))</f>
        <v/>
      </c>
      <c r="DW67" s="286" t="str">
        <f ca="true">+IF(OFFSET('Hygiene Data'!$F$13,0,10*ROW('Hygiene Data'!F61))="","",OFFSET('Hygiene Data'!$F$13,0,10*ROW('Hygiene Data'!F61)))</f>
        <v/>
      </c>
      <c r="DX67" s="286" t="str">
        <f ca="true">+IF(OFFSET('Hygiene Data'!$G$11,0,10*ROW('Hygiene Data'!G61))="","",OFFSET('Hygiene Data'!$G$11,0,10*ROW('Hygiene Data'!G61)))</f>
        <v/>
      </c>
      <c r="DY67" s="286" t="str">
        <f ca="true">+IF(OFFSET('Hygiene Data'!$G$12,0,10*ROW('Hygiene Data'!G61))="","",OFFSET('Hygiene Data'!$G$12,0,10*ROW('Hygiene Data'!G61)))</f>
        <v/>
      </c>
      <c r="DZ67" s="286" t="str">
        <f ca="true">+IF(OFFSET('Hygiene Data'!$G$13,0,10*ROW('Hygiene Data'!G61))="","",OFFSET('Hygiene Data'!$G$13,0,10*ROW('Hygiene Data'!G61)))</f>
        <v/>
      </c>
      <c r="EA67" s="286" t="str">
        <f ca="true">+IF(OFFSET('Hygiene Data'!$H$11,0,10*ROW('Hygiene Data'!H61))="","",OFFSET('Hygiene Data'!$H$11,0,10*ROW('Hygiene Data'!H61)))</f>
        <v/>
      </c>
      <c r="EB67" s="286" t="str">
        <f ca="true">+IF(OFFSET('Hygiene Data'!$H$12,0,10*ROW('Hygiene Data'!H61))="","",OFFSET('Hygiene Data'!$H$12,0,10*ROW('Hygiene Data'!H61)))</f>
        <v/>
      </c>
      <c r="EC67" s="286" t="str">
        <f ca="true">+IF(OFFSET('Hygiene Data'!$H$13,0,10*ROW('Hygiene Data'!H61))="","",OFFSET('Hygiene Data'!$H$13,0,10*ROW('Hygiene Data'!H61)))</f>
        <v/>
      </c>
      <c r="ED67" s="286" t="str">
        <f ca="true">+IF(OFFSET('Hygiene Data'!$I$11,0,10*ROW('Hygiene Data'!I61))="","",OFFSET('Hygiene Data'!$I$11,0,10*ROW('Hygiene Data'!I61)))</f>
        <v/>
      </c>
      <c r="EE67" s="286" t="str">
        <f ca="true">+IF(OFFSET('Hygiene Data'!$I$12,0,10*ROW('Hygiene Data'!I61))="","",OFFSET('Hygiene Data'!$I$12,0,10*ROW('Hygiene Data'!I61)))</f>
        <v/>
      </c>
      <c r="EF67" s="286"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42"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6"/>
      <c r="BS68" s="286" t="str">
        <f ca="true">+IF(OFFSET('Water Data'!$D$27,0,10*ROW('Water Data'!D62))="","",OFFSET('Water Data'!$D$27,0,10*ROW('Water Data'!D62)))</f>
        <v/>
      </c>
      <c r="BT68" s="286" t="str">
        <f ca="true">+IF(OFFSET('Water Data'!$D$28,0,10*ROW('Water Data'!D62))="","",OFFSET('Water Data'!$D$28,0,10*ROW('Water Data'!D62)))</f>
        <v/>
      </c>
      <c r="BU68" s="286" t="str">
        <f ca="true">+IF(OFFSET('Water Data'!$D$29,0,10*ROW('Water Data'!D62))="","",OFFSET('Water Data'!$D$29,0,10*ROW('Water Data'!D62)))</f>
        <v/>
      </c>
      <c r="BV68" s="286" t="str">
        <f ca="true">+IF(OFFSET('Water Data'!$E$27,0,10*ROW('Water Data'!E62))="","",OFFSET('Water Data'!$E$27,0,10*ROW('Water Data'!E62)))</f>
        <v/>
      </c>
      <c r="BW68" s="286" t="str">
        <f ca="true">+IF(OFFSET('Water Data'!$E$28,0,10*ROW('Water Data'!E62))="","",OFFSET('Water Data'!$E$28,0,10*ROW('Water Data'!E62)))</f>
        <v/>
      </c>
      <c r="BX68" s="286" t="str">
        <f ca="true">+IF(OFFSET('Water Data'!$E$29,0,10*ROW('Water Data'!E62))="","",OFFSET('Water Data'!$E$29,0,10*ROW('Water Data'!E62)))</f>
        <v/>
      </c>
      <c r="BY68" s="286" t="str">
        <f ca="true">+IF(OFFSET('Water Data'!$F$27,0,10*ROW('Water Data'!F62))="","",OFFSET('Water Data'!$F$27,0,10*ROW('Water Data'!F62)))</f>
        <v/>
      </c>
      <c r="BZ68" s="286" t="str">
        <f ca="true">+IF(OFFSET('Water Data'!$F$28,0,10*ROW('Water Data'!F62))="","",OFFSET('Water Data'!$F$28,0,10*ROW('Water Data'!F62)))</f>
        <v/>
      </c>
      <c r="CA68" s="286" t="str">
        <f ca="true">+IF(OFFSET('Water Data'!$F$29,0,10*ROW('Water Data'!F62))="","",OFFSET('Water Data'!$F$29,0,10*ROW('Water Data'!F62)))</f>
        <v/>
      </c>
      <c r="CB68" s="286" t="str">
        <f ca="true">+IF(OFFSET('Water Data'!$G$27,0,10*ROW('Water Data'!G62))="","",OFFSET('Water Data'!$G$27,0,10*ROW('Water Data'!G62)))</f>
        <v/>
      </c>
      <c r="CC68" s="286" t="str">
        <f ca="true">+IF(OFFSET('Water Data'!$G$28,0,10*ROW('Water Data'!G62))="","",OFFSET('Water Data'!$G$28,0,10*ROW('Water Data'!G62)))</f>
        <v/>
      </c>
      <c r="CD68" s="286" t="str">
        <f ca="true">+IF(OFFSET('Water Data'!$G$29,0,10*ROW('Water Data'!G62))="","",OFFSET('Water Data'!$G$29,0,10*ROW('Water Data'!G62)))</f>
        <v/>
      </c>
      <c r="CE68" s="286" t="str">
        <f ca="true">+IF(OFFSET('Water Data'!$H$27,0,10*ROW('Water Data'!H62))="","",OFFSET('Water Data'!$H$27,0,10*ROW('Water Data'!H62)))</f>
        <v/>
      </c>
      <c r="CF68" s="286" t="str">
        <f ca="true">+IF(OFFSET('Water Data'!$H$28,0,10*ROW('Water Data'!H62))="","",OFFSET('Water Data'!$H$28,0,10*ROW('Water Data'!H62)))</f>
        <v/>
      </c>
      <c r="CG68" s="286" t="str">
        <f ca="true">+IF(OFFSET('Water Data'!$H$29,0,10*ROW('Water Data'!H62))="","",OFFSET('Water Data'!$H$29,0,10*ROW('Water Data'!H62)))</f>
        <v/>
      </c>
      <c r="CH68" s="286" t="str">
        <f ca="true">+IF(OFFSET('Water Data'!$I$27,0,10*ROW('Water Data'!I62))="","",OFFSET('Water Data'!$I$27,0,10*ROW('Water Data'!I62)))</f>
        <v/>
      </c>
      <c r="CI68" s="286" t="str">
        <f ca="true">+IF(OFFSET('Water Data'!$I$28,0,10*ROW('Water Data'!I62))="","",OFFSET('Water Data'!$I$28,0,10*ROW('Water Data'!I62)))</f>
        <v/>
      </c>
      <c r="CJ68" s="286" t="str">
        <f ca="true">+IF(OFFSET('Water Data'!$I$29,0,10*ROW('Water Data'!I62))="","",OFFSET('Water Data'!$I$29,0,10*ROW('Water Data'!I62)))</f>
        <v/>
      </c>
      <c r="CK68" s="286" t="str">
        <f ca="true">+IF(OFFSET('Sanitation Data'!$D$28,0,10*ROW('Sanitation Data'!D62))="","",OFFSET('Sanitation Data'!$D$28,0,10*ROW('Sanitation Data'!D62)))</f>
        <v/>
      </c>
      <c r="CL68" s="286" t="str">
        <f ca="true">+IF(OFFSET('Sanitation Data'!$D$29,0,10*ROW('Sanitation Data'!D62))="","",OFFSET('Sanitation Data'!$D$29,0,10*ROW('Sanitation Data'!D62)))</f>
        <v/>
      </c>
      <c r="CM68" s="286" t="str">
        <f ca="true">+IF(OFFSET('Sanitation Data'!$D$30,0,10*ROW('Sanitation Data'!D62))="","",OFFSET('Sanitation Data'!$D$30,0,10*ROW('Sanitation Data'!D62)))</f>
        <v/>
      </c>
      <c r="CN68" s="286" t="str">
        <f ca="true">+IF(OFFSET('Sanitation Data'!$D$31,0,10*ROW('Sanitation Data'!D62))="","",OFFSET('Sanitation Data'!$D$31,0,10*ROW('Sanitation Data'!D62)))</f>
        <v/>
      </c>
      <c r="CO68" s="286" t="str">
        <f ca="true">+IF(OFFSET('Sanitation Data'!$D$32,0,10*ROW('Sanitation Data'!D62))="","",OFFSET('Sanitation Data'!$D$32,0,10*ROW('Sanitation Data'!D62)))</f>
        <v/>
      </c>
      <c r="CP68" s="286" t="str">
        <f ca="true">+IF(OFFSET('Sanitation Data'!$E$28,0,10*ROW('Sanitation Data'!E62))="","",OFFSET('Sanitation Data'!$E$28,0,10*ROW('Sanitation Data'!E62)))</f>
        <v/>
      </c>
      <c r="CQ68" s="286" t="str">
        <f ca="true">+IF(OFFSET('Sanitation Data'!$E$29,0,10*ROW('Sanitation Data'!E62))="","",OFFSET('Sanitation Data'!$E$29,0,10*ROW('Sanitation Data'!E62)))</f>
        <v/>
      </c>
      <c r="CR68" s="286" t="str">
        <f ca="true">+IF(OFFSET('Sanitation Data'!$E$30,0,10*ROW('Sanitation Data'!E62))="","",OFFSET('Sanitation Data'!$E$30,0,10*ROW('Sanitation Data'!E62)))</f>
        <v/>
      </c>
      <c r="CS68" s="286" t="str">
        <f ca="true">+IF(OFFSET('Sanitation Data'!$E$31,0,10*ROW('Sanitation Data'!E62))="","",OFFSET('Sanitation Data'!$E$31,0,10*ROW('Sanitation Data'!E62)))</f>
        <v/>
      </c>
      <c r="CT68" s="286" t="str">
        <f ca="true">+IF(OFFSET('Sanitation Data'!$E$32,0,10*ROW('Sanitation Data'!E62))="","",OFFSET('Sanitation Data'!$E$32,0,10*ROW('Sanitation Data'!E62)))</f>
        <v/>
      </c>
      <c r="CU68" s="286" t="str">
        <f ca="true">+IF(OFFSET('Sanitation Data'!$F$28,0,10*ROW('Sanitation Data'!F62))="","",OFFSET('Sanitation Data'!$F$28,0,10*ROW('Sanitation Data'!F62)))</f>
        <v/>
      </c>
      <c r="CV68" s="286" t="str">
        <f ca="true">+IF(OFFSET('Sanitation Data'!$F$29,0,10*ROW('Sanitation Data'!F62))="","",OFFSET('Sanitation Data'!$F$29,0,10*ROW('Sanitation Data'!F62)))</f>
        <v/>
      </c>
      <c r="CW68" s="286" t="str">
        <f ca="true">+IF(OFFSET('Sanitation Data'!$F$30,0,10*ROW('Sanitation Data'!F62))="","",OFFSET('Sanitation Data'!$F$30,0,10*ROW('Sanitation Data'!F62)))</f>
        <v/>
      </c>
      <c r="CX68" s="286" t="str">
        <f ca="true">+IF(OFFSET('Sanitation Data'!$F$31,0,10*ROW('Sanitation Data'!F62))="","",OFFSET('Sanitation Data'!$F$31,0,10*ROW('Sanitation Data'!F62)))</f>
        <v/>
      </c>
      <c r="CY68" s="286" t="str">
        <f ca="true">+IF(OFFSET('Sanitation Data'!$F$32,0,10*ROW('Sanitation Data'!F62))="","",OFFSET('Sanitation Data'!$F$32,0,10*ROW('Sanitation Data'!F62)))</f>
        <v/>
      </c>
      <c r="CZ68" s="286" t="str">
        <f ca="true">+IF(OFFSET('Sanitation Data'!$G$28,0,10*ROW('Sanitation Data'!G62))="","",OFFSET('Sanitation Data'!$G$28,0,10*ROW('Sanitation Data'!G62)))</f>
        <v/>
      </c>
      <c r="DA68" s="286" t="str">
        <f ca="true">+IF(OFFSET('Sanitation Data'!$G$29,0,10*ROW('Sanitation Data'!G62))="","",OFFSET('Sanitation Data'!$G$29,0,10*ROW('Sanitation Data'!G62)))</f>
        <v/>
      </c>
      <c r="DB68" s="286" t="str">
        <f ca="true">+IF(OFFSET('Sanitation Data'!$G$30,0,10*ROW('Sanitation Data'!G62))="","",OFFSET('Sanitation Data'!$G$30,0,10*ROW('Sanitation Data'!G62)))</f>
        <v/>
      </c>
      <c r="DC68" s="286" t="str">
        <f ca="true">+IF(OFFSET('Sanitation Data'!$G$31,0,10*ROW('Sanitation Data'!G62))="","",OFFSET('Sanitation Data'!$G$31,0,10*ROW('Sanitation Data'!G62)))</f>
        <v/>
      </c>
      <c r="DD68" s="286" t="str">
        <f ca="true">+IF(OFFSET('Sanitation Data'!$G$32,0,10*ROW('Sanitation Data'!G62))="","",OFFSET('Sanitation Data'!$G$32,0,10*ROW('Sanitation Data'!G62)))</f>
        <v/>
      </c>
      <c r="DE68" s="286" t="str">
        <f ca="true">+IF(OFFSET('Sanitation Data'!$H$28,0,10*ROW('Sanitation Data'!H62))="","",OFFSET('Sanitation Data'!$H$28,0,10*ROW('Sanitation Data'!H62)))</f>
        <v/>
      </c>
      <c r="DF68" s="286" t="str">
        <f ca="true">+IF(OFFSET('Sanitation Data'!$H$29,0,10*ROW('Sanitation Data'!H62))="","",OFFSET('Sanitation Data'!$H$29,0,10*ROW('Sanitation Data'!H62)))</f>
        <v/>
      </c>
      <c r="DG68" s="286" t="str">
        <f ca="true">+IF(OFFSET('Sanitation Data'!$H$30,0,10*ROW('Sanitation Data'!H62))="","",OFFSET('Sanitation Data'!$H$30,0,10*ROW('Sanitation Data'!H62)))</f>
        <v/>
      </c>
      <c r="DH68" s="286" t="str">
        <f ca="true">+IF(OFFSET('Sanitation Data'!$H$31,0,10*ROW('Sanitation Data'!H62))="","",OFFSET('Sanitation Data'!$H$31,0,10*ROW('Sanitation Data'!H62)))</f>
        <v/>
      </c>
      <c r="DI68" s="286" t="str">
        <f ca="true">+IF(OFFSET('Sanitation Data'!$H$32,0,10*ROW('Sanitation Data'!H62))="","",OFFSET('Sanitation Data'!$H$32,0,10*ROW('Sanitation Data'!H62)))</f>
        <v/>
      </c>
      <c r="DJ68" s="286" t="str">
        <f ca="true">+IF(OFFSET('Sanitation Data'!$I$28,0,10*ROW('Sanitation Data'!I62))="","",OFFSET('Sanitation Data'!$I$28,0,10*ROW('Sanitation Data'!I62)))</f>
        <v/>
      </c>
      <c r="DK68" s="286" t="str">
        <f ca="true">+IF(OFFSET('Sanitation Data'!$I$29,0,10*ROW('Sanitation Data'!I62))="","",OFFSET('Sanitation Data'!$I$29,0,10*ROW('Sanitation Data'!I62)))</f>
        <v/>
      </c>
      <c r="DL68" s="286" t="str">
        <f ca="true">+IF(OFFSET('Sanitation Data'!$I$30,0,10*ROW('Sanitation Data'!I62))="","",OFFSET('Sanitation Data'!$I$30,0,10*ROW('Sanitation Data'!I62)))</f>
        <v/>
      </c>
      <c r="DM68" s="286" t="str">
        <f ca="true">+IF(OFFSET('Sanitation Data'!$I$31,0,10*ROW('Sanitation Data'!I62))="","",OFFSET('Sanitation Data'!$I$31,0,10*ROW('Sanitation Data'!I62)))</f>
        <v/>
      </c>
      <c r="DN68" s="286" t="str">
        <f ca="true">+IF(OFFSET('Sanitation Data'!$I$32,0,10*ROW('Sanitation Data'!I62))="","",OFFSET('Sanitation Data'!$I$32,0,10*ROW('Sanitation Data'!I62)))</f>
        <v/>
      </c>
      <c r="DO68" s="286" t="str">
        <f ca="true">+IF(OFFSET('Hygiene Data'!$D$11,0,10*ROW('Hygiene Data'!D62))="","",OFFSET('Hygiene Data'!$D$11,0,10*ROW('Hygiene Data'!D62)))</f>
        <v/>
      </c>
      <c r="DP68" s="286" t="str">
        <f ca="true">+IF(OFFSET('Hygiene Data'!$D$12,0,10*ROW('Hygiene Data'!D62))="","",OFFSET('Hygiene Data'!$D$12,0,10*ROW('Hygiene Data'!D62)))</f>
        <v/>
      </c>
      <c r="DQ68" s="286" t="str">
        <f ca="true">+IF(OFFSET('Hygiene Data'!$D$13,0,10*ROW('Hygiene Data'!D62))="","",OFFSET('Hygiene Data'!$D$13,0,10*ROW('Hygiene Data'!D62)))</f>
        <v/>
      </c>
      <c r="DR68" s="286" t="str">
        <f ca="true">+IF(OFFSET('Hygiene Data'!$E$11,0,10*ROW('Hygiene Data'!E62))="","",OFFSET('Hygiene Data'!$E$11,0,10*ROW('Hygiene Data'!E62)))</f>
        <v/>
      </c>
      <c r="DS68" s="286" t="str">
        <f ca="true">+IF(OFFSET('Hygiene Data'!$E$12,0,10*ROW('Hygiene Data'!E62))="","",OFFSET('Hygiene Data'!$E$12,0,10*ROW('Hygiene Data'!E62)))</f>
        <v/>
      </c>
      <c r="DT68" s="286" t="str">
        <f ca="true">+IF(OFFSET('Hygiene Data'!$E$13,0,10*ROW('Hygiene Data'!E62))="","",OFFSET('Hygiene Data'!$E$13,0,10*ROW('Hygiene Data'!E62)))</f>
        <v/>
      </c>
      <c r="DU68" s="286" t="str">
        <f ca="true">+IF(OFFSET('Hygiene Data'!$F$11,0,10*ROW('Hygiene Data'!F62))="","",OFFSET('Hygiene Data'!$F$11,0,10*ROW('Hygiene Data'!F62)))</f>
        <v/>
      </c>
      <c r="DV68" s="286" t="str">
        <f ca="true">+IF(OFFSET('Hygiene Data'!$F$12,0,10*ROW('Hygiene Data'!F62))="","",OFFSET('Hygiene Data'!$F$12,0,10*ROW('Hygiene Data'!F62)))</f>
        <v/>
      </c>
      <c r="DW68" s="286" t="str">
        <f ca="true">+IF(OFFSET('Hygiene Data'!$F$13,0,10*ROW('Hygiene Data'!F62))="","",OFFSET('Hygiene Data'!$F$13,0,10*ROW('Hygiene Data'!F62)))</f>
        <v/>
      </c>
      <c r="DX68" s="286" t="str">
        <f ca="true">+IF(OFFSET('Hygiene Data'!$G$11,0,10*ROW('Hygiene Data'!G62))="","",OFFSET('Hygiene Data'!$G$11,0,10*ROW('Hygiene Data'!G62)))</f>
        <v/>
      </c>
      <c r="DY68" s="286" t="str">
        <f ca="true">+IF(OFFSET('Hygiene Data'!$G$12,0,10*ROW('Hygiene Data'!G62))="","",OFFSET('Hygiene Data'!$G$12,0,10*ROW('Hygiene Data'!G62)))</f>
        <v/>
      </c>
      <c r="DZ68" s="286" t="str">
        <f ca="true">+IF(OFFSET('Hygiene Data'!$G$13,0,10*ROW('Hygiene Data'!G62))="","",OFFSET('Hygiene Data'!$G$13,0,10*ROW('Hygiene Data'!G62)))</f>
        <v/>
      </c>
      <c r="EA68" s="286" t="str">
        <f ca="true">+IF(OFFSET('Hygiene Data'!$H$11,0,10*ROW('Hygiene Data'!H62))="","",OFFSET('Hygiene Data'!$H$11,0,10*ROW('Hygiene Data'!H62)))</f>
        <v/>
      </c>
      <c r="EB68" s="286" t="str">
        <f ca="true">+IF(OFFSET('Hygiene Data'!$H$12,0,10*ROW('Hygiene Data'!H62))="","",OFFSET('Hygiene Data'!$H$12,0,10*ROW('Hygiene Data'!H62)))</f>
        <v/>
      </c>
      <c r="EC68" s="286" t="str">
        <f ca="true">+IF(OFFSET('Hygiene Data'!$H$13,0,10*ROW('Hygiene Data'!H62))="","",OFFSET('Hygiene Data'!$H$13,0,10*ROW('Hygiene Data'!H62)))</f>
        <v/>
      </c>
      <c r="ED68" s="286" t="str">
        <f ca="true">+IF(OFFSET('Hygiene Data'!$I$11,0,10*ROW('Hygiene Data'!I62))="","",OFFSET('Hygiene Data'!$I$11,0,10*ROW('Hygiene Data'!I62)))</f>
        <v/>
      </c>
      <c r="EE68" s="286" t="str">
        <f ca="true">+IF(OFFSET('Hygiene Data'!$I$12,0,10*ROW('Hygiene Data'!I62))="","",OFFSET('Hygiene Data'!$I$12,0,10*ROW('Hygiene Data'!I62)))</f>
        <v/>
      </c>
      <c r="EF68" s="286"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42"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6"/>
      <c r="BS69" s="286" t="str">
        <f ca="true">+IF(OFFSET('Water Data'!$D$27,0,10*ROW('Water Data'!D63))="","",OFFSET('Water Data'!$D$27,0,10*ROW('Water Data'!D63)))</f>
        <v/>
      </c>
      <c r="BT69" s="286" t="str">
        <f ca="true">+IF(OFFSET('Water Data'!$D$28,0,10*ROW('Water Data'!D63))="","",OFFSET('Water Data'!$D$28,0,10*ROW('Water Data'!D63)))</f>
        <v/>
      </c>
      <c r="BU69" s="286" t="str">
        <f ca="true">+IF(OFFSET('Water Data'!$D$29,0,10*ROW('Water Data'!D63))="","",OFFSET('Water Data'!$D$29,0,10*ROW('Water Data'!D63)))</f>
        <v/>
      </c>
      <c r="BV69" s="286" t="str">
        <f ca="true">+IF(OFFSET('Water Data'!$E$27,0,10*ROW('Water Data'!E63))="","",OFFSET('Water Data'!$E$27,0,10*ROW('Water Data'!E63)))</f>
        <v/>
      </c>
      <c r="BW69" s="286" t="str">
        <f ca="true">+IF(OFFSET('Water Data'!$E$28,0,10*ROW('Water Data'!E63))="","",OFFSET('Water Data'!$E$28,0,10*ROW('Water Data'!E63)))</f>
        <v/>
      </c>
      <c r="BX69" s="286" t="str">
        <f ca="true">+IF(OFFSET('Water Data'!$E$29,0,10*ROW('Water Data'!E63))="","",OFFSET('Water Data'!$E$29,0,10*ROW('Water Data'!E63)))</f>
        <v/>
      </c>
      <c r="BY69" s="286" t="str">
        <f ca="true">+IF(OFFSET('Water Data'!$F$27,0,10*ROW('Water Data'!F63))="","",OFFSET('Water Data'!$F$27,0,10*ROW('Water Data'!F63)))</f>
        <v/>
      </c>
      <c r="BZ69" s="286" t="str">
        <f ca="true">+IF(OFFSET('Water Data'!$F$28,0,10*ROW('Water Data'!F63))="","",OFFSET('Water Data'!$F$28,0,10*ROW('Water Data'!F63)))</f>
        <v/>
      </c>
      <c r="CA69" s="286" t="str">
        <f ca="true">+IF(OFFSET('Water Data'!$F$29,0,10*ROW('Water Data'!F63))="","",OFFSET('Water Data'!$F$29,0,10*ROW('Water Data'!F63)))</f>
        <v/>
      </c>
      <c r="CB69" s="286" t="str">
        <f ca="true">+IF(OFFSET('Water Data'!$G$27,0,10*ROW('Water Data'!G63))="","",OFFSET('Water Data'!$G$27,0,10*ROW('Water Data'!G63)))</f>
        <v/>
      </c>
      <c r="CC69" s="286" t="str">
        <f ca="true">+IF(OFFSET('Water Data'!$G$28,0,10*ROW('Water Data'!G63))="","",OFFSET('Water Data'!$G$28,0,10*ROW('Water Data'!G63)))</f>
        <v/>
      </c>
      <c r="CD69" s="286" t="str">
        <f ca="true">+IF(OFFSET('Water Data'!$G$29,0,10*ROW('Water Data'!G63))="","",OFFSET('Water Data'!$G$29,0,10*ROW('Water Data'!G63)))</f>
        <v/>
      </c>
      <c r="CE69" s="286" t="str">
        <f ca="true">+IF(OFFSET('Water Data'!$H$27,0,10*ROW('Water Data'!H63))="","",OFFSET('Water Data'!$H$27,0,10*ROW('Water Data'!H63)))</f>
        <v/>
      </c>
      <c r="CF69" s="286" t="str">
        <f ca="true">+IF(OFFSET('Water Data'!$H$28,0,10*ROW('Water Data'!H63))="","",OFFSET('Water Data'!$H$28,0,10*ROW('Water Data'!H63)))</f>
        <v/>
      </c>
      <c r="CG69" s="286" t="str">
        <f ca="true">+IF(OFFSET('Water Data'!$H$29,0,10*ROW('Water Data'!H63))="","",OFFSET('Water Data'!$H$29,0,10*ROW('Water Data'!H63)))</f>
        <v/>
      </c>
      <c r="CH69" s="286" t="str">
        <f ca="true">+IF(OFFSET('Water Data'!$I$27,0,10*ROW('Water Data'!I63))="","",OFFSET('Water Data'!$I$27,0,10*ROW('Water Data'!I63)))</f>
        <v/>
      </c>
      <c r="CI69" s="286" t="str">
        <f ca="true">+IF(OFFSET('Water Data'!$I$28,0,10*ROW('Water Data'!I63))="","",OFFSET('Water Data'!$I$28,0,10*ROW('Water Data'!I63)))</f>
        <v/>
      </c>
      <c r="CJ69" s="286" t="str">
        <f ca="true">+IF(OFFSET('Water Data'!$I$29,0,10*ROW('Water Data'!I63))="","",OFFSET('Water Data'!$I$29,0,10*ROW('Water Data'!I63)))</f>
        <v/>
      </c>
      <c r="CK69" s="286" t="str">
        <f ca="true">+IF(OFFSET('Sanitation Data'!$D$28,0,10*ROW('Sanitation Data'!D63))="","",OFFSET('Sanitation Data'!$D$28,0,10*ROW('Sanitation Data'!D63)))</f>
        <v/>
      </c>
      <c r="CL69" s="286" t="str">
        <f ca="true">+IF(OFFSET('Sanitation Data'!$D$29,0,10*ROW('Sanitation Data'!D63))="","",OFFSET('Sanitation Data'!$D$29,0,10*ROW('Sanitation Data'!D63)))</f>
        <v/>
      </c>
      <c r="CM69" s="286" t="str">
        <f ca="true">+IF(OFFSET('Sanitation Data'!$D$30,0,10*ROW('Sanitation Data'!D63))="","",OFFSET('Sanitation Data'!$D$30,0,10*ROW('Sanitation Data'!D63)))</f>
        <v/>
      </c>
      <c r="CN69" s="286" t="str">
        <f ca="true">+IF(OFFSET('Sanitation Data'!$D$31,0,10*ROW('Sanitation Data'!D63))="","",OFFSET('Sanitation Data'!$D$31,0,10*ROW('Sanitation Data'!D63)))</f>
        <v/>
      </c>
      <c r="CO69" s="286" t="str">
        <f ca="true">+IF(OFFSET('Sanitation Data'!$D$32,0,10*ROW('Sanitation Data'!D63))="","",OFFSET('Sanitation Data'!$D$32,0,10*ROW('Sanitation Data'!D63)))</f>
        <v/>
      </c>
      <c r="CP69" s="286" t="str">
        <f ca="true">+IF(OFFSET('Sanitation Data'!$E$28,0,10*ROW('Sanitation Data'!E63))="","",OFFSET('Sanitation Data'!$E$28,0,10*ROW('Sanitation Data'!E63)))</f>
        <v/>
      </c>
      <c r="CQ69" s="286" t="str">
        <f ca="true">+IF(OFFSET('Sanitation Data'!$E$29,0,10*ROW('Sanitation Data'!E63))="","",OFFSET('Sanitation Data'!$E$29,0,10*ROW('Sanitation Data'!E63)))</f>
        <v/>
      </c>
      <c r="CR69" s="286" t="str">
        <f ca="true">+IF(OFFSET('Sanitation Data'!$E$30,0,10*ROW('Sanitation Data'!E63))="","",OFFSET('Sanitation Data'!$E$30,0,10*ROW('Sanitation Data'!E63)))</f>
        <v/>
      </c>
      <c r="CS69" s="286" t="str">
        <f ca="true">+IF(OFFSET('Sanitation Data'!$E$31,0,10*ROW('Sanitation Data'!E63))="","",OFFSET('Sanitation Data'!$E$31,0,10*ROW('Sanitation Data'!E63)))</f>
        <v/>
      </c>
      <c r="CT69" s="286" t="str">
        <f ca="true">+IF(OFFSET('Sanitation Data'!$E$32,0,10*ROW('Sanitation Data'!E63))="","",OFFSET('Sanitation Data'!$E$32,0,10*ROW('Sanitation Data'!E63)))</f>
        <v/>
      </c>
      <c r="CU69" s="286" t="str">
        <f ca="true">+IF(OFFSET('Sanitation Data'!$F$28,0,10*ROW('Sanitation Data'!F63))="","",OFFSET('Sanitation Data'!$F$28,0,10*ROW('Sanitation Data'!F63)))</f>
        <v/>
      </c>
      <c r="CV69" s="286" t="str">
        <f ca="true">+IF(OFFSET('Sanitation Data'!$F$29,0,10*ROW('Sanitation Data'!F63))="","",OFFSET('Sanitation Data'!$F$29,0,10*ROW('Sanitation Data'!F63)))</f>
        <v/>
      </c>
      <c r="CW69" s="286" t="str">
        <f ca="true">+IF(OFFSET('Sanitation Data'!$F$30,0,10*ROW('Sanitation Data'!F63))="","",OFFSET('Sanitation Data'!$F$30,0,10*ROW('Sanitation Data'!F63)))</f>
        <v/>
      </c>
      <c r="CX69" s="286" t="str">
        <f ca="true">+IF(OFFSET('Sanitation Data'!$F$31,0,10*ROW('Sanitation Data'!F63))="","",OFFSET('Sanitation Data'!$F$31,0,10*ROW('Sanitation Data'!F63)))</f>
        <v/>
      </c>
      <c r="CY69" s="286" t="str">
        <f ca="true">+IF(OFFSET('Sanitation Data'!$F$32,0,10*ROW('Sanitation Data'!F63))="","",OFFSET('Sanitation Data'!$F$32,0,10*ROW('Sanitation Data'!F63)))</f>
        <v/>
      </c>
      <c r="CZ69" s="286" t="str">
        <f ca="true">+IF(OFFSET('Sanitation Data'!$G$28,0,10*ROW('Sanitation Data'!G63))="","",OFFSET('Sanitation Data'!$G$28,0,10*ROW('Sanitation Data'!G63)))</f>
        <v/>
      </c>
      <c r="DA69" s="286" t="str">
        <f ca="true">+IF(OFFSET('Sanitation Data'!$G$29,0,10*ROW('Sanitation Data'!G63))="","",OFFSET('Sanitation Data'!$G$29,0,10*ROW('Sanitation Data'!G63)))</f>
        <v/>
      </c>
      <c r="DB69" s="286" t="str">
        <f ca="true">+IF(OFFSET('Sanitation Data'!$G$30,0,10*ROW('Sanitation Data'!G63))="","",OFFSET('Sanitation Data'!$G$30,0,10*ROW('Sanitation Data'!G63)))</f>
        <v/>
      </c>
      <c r="DC69" s="286" t="str">
        <f ca="true">+IF(OFFSET('Sanitation Data'!$G$31,0,10*ROW('Sanitation Data'!G63))="","",OFFSET('Sanitation Data'!$G$31,0,10*ROW('Sanitation Data'!G63)))</f>
        <v/>
      </c>
      <c r="DD69" s="286" t="str">
        <f ca="true">+IF(OFFSET('Sanitation Data'!$G$32,0,10*ROW('Sanitation Data'!G63))="","",OFFSET('Sanitation Data'!$G$32,0,10*ROW('Sanitation Data'!G63)))</f>
        <v/>
      </c>
      <c r="DE69" s="286" t="str">
        <f ca="true">+IF(OFFSET('Sanitation Data'!$H$28,0,10*ROW('Sanitation Data'!H63))="","",OFFSET('Sanitation Data'!$H$28,0,10*ROW('Sanitation Data'!H63)))</f>
        <v/>
      </c>
      <c r="DF69" s="286" t="str">
        <f ca="true">+IF(OFFSET('Sanitation Data'!$H$29,0,10*ROW('Sanitation Data'!H63))="","",OFFSET('Sanitation Data'!$H$29,0,10*ROW('Sanitation Data'!H63)))</f>
        <v/>
      </c>
      <c r="DG69" s="286" t="str">
        <f ca="true">+IF(OFFSET('Sanitation Data'!$H$30,0,10*ROW('Sanitation Data'!H63))="","",OFFSET('Sanitation Data'!$H$30,0,10*ROW('Sanitation Data'!H63)))</f>
        <v/>
      </c>
      <c r="DH69" s="286" t="str">
        <f ca="true">+IF(OFFSET('Sanitation Data'!$H$31,0,10*ROW('Sanitation Data'!H63))="","",OFFSET('Sanitation Data'!$H$31,0,10*ROW('Sanitation Data'!H63)))</f>
        <v/>
      </c>
      <c r="DI69" s="286" t="str">
        <f ca="true">+IF(OFFSET('Sanitation Data'!$H$32,0,10*ROW('Sanitation Data'!H63))="","",OFFSET('Sanitation Data'!$H$32,0,10*ROW('Sanitation Data'!H63)))</f>
        <v/>
      </c>
      <c r="DJ69" s="286" t="str">
        <f ca="true">+IF(OFFSET('Sanitation Data'!$I$28,0,10*ROW('Sanitation Data'!I63))="","",OFFSET('Sanitation Data'!$I$28,0,10*ROW('Sanitation Data'!I63)))</f>
        <v/>
      </c>
      <c r="DK69" s="286" t="str">
        <f ca="true">+IF(OFFSET('Sanitation Data'!$I$29,0,10*ROW('Sanitation Data'!I63))="","",OFFSET('Sanitation Data'!$I$29,0,10*ROW('Sanitation Data'!I63)))</f>
        <v/>
      </c>
      <c r="DL69" s="286" t="str">
        <f ca="true">+IF(OFFSET('Sanitation Data'!$I$30,0,10*ROW('Sanitation Data'!I63))="","",OFFSET('Sanitation Data'!$I$30,0,10*ROW('Sanitation Data'!I63)))</f>
        <v/>
      </c>
      <c r="DM69" s="286" t="str">
        <f ca="true">+IF(OFFSET('Sanitation Data'!$I$31,0,10*ROW('Sanitation Data'!I63))="","",OFFSET('Sanitation Data'!$I$31,0,10*ROW('Sanitation Data'!I63)))</f>
        <v/>
      </c>
      <c r="DN69" s="286" t="str">
        <f ca="true">+IF(OFFSET('Sanitation Data'!$I$32,0,10*ROW('Sanitation Data'!I63))="","",OFFSET('Sanitation Data'!$I$32,0,10*ROW('Sanitation Data'!I63)))</f>
        <v/>
      </c>
      <c r="DO69" s="286" t="str">
        <f ca="true">+IF(OFFSET('Hygiene Data'!$D$11,0,10*ROW('Hygiene Data'!D63))="","",OFFSET('Hygiene Data'!$D$11,0,10*ROW('Hygiene Data'!D63)))</f>
        <v/>
      </c>
      <c r="DP69" s="286" t="str">
        <f ca="true">+IF(OFFSET('Hygiene Data'!$D$12,0,10*ROW('Hygiene Data'!D63))="","",OFFSET('Hygiene Data'!$D$12,0,10*ROW('Hygiene Data'!D63)))</f>
        <v/>
      </c>
      <c r="DQ69" s="286" t="str">
        <f ca="true">+IF(OFFSET('Hygiene Data'!$D$13,0,10*ROW('Hygiene Data'!D63))="","",OFFSET('Hygiene Data'!$D$13,0,10*ROW('Hygiene Data'!D63)))</f>
        <v/>
      </c>
      <c r="DR69" s="286" t="str">
        <f ca="true">+IF(OFFSET('Hygiene Data'!$E$11,0,10*ROW('Hygiene Data'!E63))="","",OFFSET('Hygiene Data'!$E$11,0,10*ROW('Hygiene Data'!E63)))</f>
        <v/>
      </c>
      <c r="DS69" s="286" t="str">
        <f ca="true">+IF(OFFSET('Hygiene Data'!$E$12,0,10*ROW('Hygiene Data'!E63))="","",OFFSET('Hygiene Data'!$E$12,0,10*ROW('Hygiene Data'!E63)))</f>
        <v/>
      </c>
      <c r="DT69" s="286" t="str">
        <f ca="true">+IF(OFFSET('Hygiene Data'!$E$13,0,10*ROW('Hygiene Data'!E63))="","",OFFSET('Hygiene Data'!$E$13,0,10*ROW('Hygiene Data'!E63)))</f>
        <v/>
      </c>
      <c r="DU69" s="286" t="str">
        <f ca="true">+IF(OFFSET('Hygiene Data'!$F$11,0,10*ROW('Hygiene Data'!F63))="","",OFFSET('Hygiene Data'!$F$11,0,10*ROW('Hygiene Data'!F63)))</f>
        <v/>
      </c>
      <c r="DV69" s="286" t="str">
        <f ca="true">+IF(OFFSET('Hygiene Data'!$F$12,0,10*ROW('Hygiene Data'!F63))="","",OFFSET('Hygiene Data'!$F$12,0,10*ROW('Hygiene Data'!F63)))</f>
        <v/>
      </c>
      <c r="DW69" s="286" t="str">
        <f ca="true">+IF(OFFSET('Hygiene Data'!$F$13,0,10*ROW('Hygiene Data'!F63))="","",OFFSET('Hygiene Data'!$F$13,0,10*ROW('Hygiene Data'!F63)))</f>
        <v/>
      </c>
      <c r="DX69" s="286" t="str">
        <f ca="true">+IF(OFFSET('Hygiene Data'!$G$11,0,10*ROW('Hygiene Data'!G63))="","",OFFSET('Hygiene Data'!$G$11,0,10*ROW('Hygiene Data'!G63)))</f>
        <v/>
      </c>
      <c r="DY69" s="286" t="str">
        <f ca="true">+IF(OFFSET('Hygiene Data'!$G$12,0,10*ROW('Hygiene Data'!G63))="","",OFFSET('Hygiene Data'!$G$12,0,10*ROW('Hygiene Data'!G63)))</f>
        <v/>
      </c>
      <c r="DZ69" s="286" t="str">
        <f ca="true">+IF(OFFSET('Hygiene Data'!$G$13,0,10*ROW('Hygiene Data'!G63))="","",OFFSET('Hygiene Data'!$G$13,0,10*ROW('Hygiene Data'!G63)))</f>
        <v/>
      </c>
      <c r="EA69" s="286" t="str">
        <f ca="true">+IF(OFFSET('Hygiene Data'!$H$11,0,10*ROW('Hygiene Data'!H63))="","",OFFSET('Hygiene Data'!$H$11,0,10*ROW('Hygiene Data'!H63)))</f>
        <v/>
      </c>
      <c r="EB69" s="286" t="str">
        <f ca="true">+IF(OFFSET('Hygiene Data'!$H$12,0,10*ROW('Hygiene Data'!H63))="","",OFFSET('Hygiene Data'!$H$12,0,10*ROW('Hygiene Data'!H63)))</f>
        <v/>
      </c>
      <c r="EC69" s="286" t="str">
        <f ca="true">+IF(OFFSET('Hygiene Data'!$H$13,0,10*ROW('Hygiene Data'!H63))="","",OFFSET('Hygiene Data'!$H$13,0,10*ROW('Hygiene Data'!H63)))</f>
        <v/>
      </c>
      <c r="ED69" s="286" t="str">
        <f ca="true">+IF(OFFSET('Hygiene Data'!$I$11,0,10*ROW('Hygiene Data'!I63))="","",OFFSET('Hygiene Data'!$I$11,0,10*ROW('Hygiene Data'!I63)))</f>
        <v/>
      </c>
      <c r="EE69" s="286" t="str">
        <f ca="true">+IF(OFFSET('Hygiene Data'!$I$12,0,10*ROW('Hygiene Data'!I63))="","",OFFSET('Hygiene Data'!$I$12,0,10*ROW('Hygiene Data'!I63)))</f>
        <v/>
      </c>
      <c r="EF69" s="286"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42"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6"/>
      <c r="BS70" s="286" t="str">
        <f ca="true">+IF(OFFSET('Water Data'!$D$27,0,10*ROW('Water Data'!D64))="","",OFFSET('Water Data'!$D$27,0,10*ROW('Water Data'!D64)))</f>
        <v/>
      </c>
      <c r="BT70" s="286" t="str">
        <f ca="true">+IF(OFFSET('Water Data'!$D$28,0,10*ROW('Water Data'!D64))="","",OFFSET('Water Data'!$D$28,0,10*ROW('Water Data'!D64)))</f>
        <v/>
      </c>
      <c r="BU70" s="286" t="str">
        <f ca="true">+IF(OFFSET('Water Data'!$D$29,0,10*ROW('Water Data'!D64))="","",OFFSET('Water Data'!$D$29,0,10*ROW('Water Data'!D64)))</f>
        <v/>
      </c>
      <c r="BV70" s="286" t="str">
        <f ca="true">+IF(OFFSET('Water Data'!$E$27,0,10*ROW('Water Data'!E64))="","",OFFSET('Water Data'!$E$27,0,10*ROW('Water Data'!E64)))</f>
        <v/>
      </c>
      <c r="BW70" s="286" t="str">
        <f ca="true">+IF(OFFSET('Water Data'!$E$28,0,10*ROW('Water Data'!E64))="","",OFFSET('Water Data'!$E$28,0,10*ROW('Water Data'!E64)))</f>
        <v/>
      </c>
      <c r="BX70" s="286" t="str">
        <f ca="true">+IF(OFFSET('Water Data'!$E$29,0,10*ROW('Water Data'!E64))="","",OFFSET('Water Data'!$E$29,0,10*ROW('Water Data'!E64)))</f>
        <v/>
      </c>
      <c r="BY70" s="286" t="str">
        <f ca="true">+IF(OFFSET('Water Data'!$F$27,0,10*ROW('Water Data'!F64))="","",OFFSET('Water Data'!$F$27,0,10*ROW('Water Data'!F64)))</f>
        <v/>
      </c>
      <c r="BZ70" s="286" t="str">
        <f ca="true">+IF(OFFSET('Water Data'!$F$28,0,10*ROW('Water Data'!F64))="","",OFFSET('Water Data'!$F$28,0,10*ROW('Water Data'!F64)))</f>
        <v/>
      </c>
      <c r="CA70" s="286" t="str">
        <f ca="true">+IF(OFFSET('Water Data'!$F$29,0,10*ROW('Water Data'!F64))="","",OFFSET('Water Data'!$F$29,0,10*ROW('Water Data'!F64)))</f>
        <v/>
      </c>
      <c r="CB70" s="286" t="str">
        <f ca="true">+IF(OFFSET('Water Data'!$G$27,0,10*ROW('Water Data'!G64))="","",OFFSET('Water Data'!$G$27,0,10*ROW('Water Data'!G64)))</f>
        <v/>
      </c>
      <c r="CC70" s="286" t="str">
        <f ca="true">+IF(OFFSET('Water Data'!$G$28,0,10*ROW('Water Data'!G64))="","",OFFSET('Water Data'!$G$28,0,10*ROW('Water Data'!G64)))</f>
        <v/>
      </c>
      <c r="CD70" s="286" t="str">
        <f ca="true">+IF(OFFSET('Water Data'!$G$29,0,10*ROW('Water Data'!G64))="","",OFFSET('Water Data'!$G$29,0,10*ROW('Water Data'!G64)))</f>
        <v/>
      </c>
      <c r="CE70" s="286" t="str">
        <f ca="true">+IF(OFFSET('Water Data'!$H$27,0,10*ROW('Water Data'!H64))="","",OFFSET('Water Data'!$H$27,0,10*ROW('Water Data'!H64)))</f>
        <v/>
      </c>
      <c r="CF70" s="286" t="str">
        <f ca="true">+IF(OFFSET('Water Data'!$H$28,0,10*ROW('Water Data'!H64))="","",OFFSET('Water Data'!$H$28,0,10*ROW('Water Data'!H64)))</f>
        <v/>
      </c>
      <c r="CG70" s="286" t="str">
        <f ca="true">+IF(OFFSET('Water Data'!$H$29,0,10*ROW('Water Data'!H64))="","",OFFSET('Water Data'!$H$29,0,10*ROW('Water Data'!H64)))</f>
        <v/>
      </c>
      <c r="CH70" s="286" t="str">
        <f ca="true">+IF(OFFSET('Water Data'!$I$27,0,10*ROW('Water Data'!I64))="","",OFFSET('Water Data'!$I$27,0,10*ROW('Water Data'!I64)))</f>
        <v/>
      </c>
      <c r="CI70" s="286" t="str">
        <f ca="true">+IF(OFFSET('Water Data'!$I$28,0,10*ROW('Water Data'!I64))="","",OFFSET('Water Data'!$I$28,0,10*ROW('Water Data'!I64)))</f>
        <v/>
      </c>
      <c r="CJ70" s="286" t="str">
        <f ca="true">+IF(OFFSET('Water Data'!$I$29,0,10*ROW('Water Data'!I64))="","",OFFSET('Water Data'!$I$29,0,10*ROW('Water Data'!I64)))</f>
        <v/>
      </c>
      <c r="CK70" s="286" t="str">
        <f ca="true">+IF(OFFSET('Sanitation Data'!$D$28,0,10*ROW('Sanitation Data'!D64))="","",OFFSET('Sanitation Data'!$D$28,0,10*ROW('Sanitation Data'!D64)))</f>
        <v/>
      </c>
      <c r="CL70" s="286" t="str">
        <f ca="true">+IF(OFFSET('Sanitation Data'!$D$29,0,10*ROW('Sanitation Data'!D64))="","",OFFSET('Sanitation Data'!$D$29,0,10*ROW('Sanitation Data'!D64)))</f>
        <v/>
      </c>
      <c r="CM70" s="286" t="str">
        <f ca="true">+IF(OFFSET('Sanitation Data'!$D$30,0,10*ROW('Sanitation Data'!D64))="","",OFFSET('Sanitation Data'!$D$30,0,10*ROW('Sanitation Data'!D64)))</f>
        <v/>
      </c>
      <c r="CN70" s="286" t="str">
        <f ca="true">+IF(OFFSET('Sanitation Data'!$D$31,0,10*ROW('Sanitation Data'!D64))="","",OFFSET('Sanitation Data'!$D$31,0,10*ROW('Sanitation Data'!D64)))</f>
        <v/>
      </c>
      <c r="CO70" s="286" t="str">
        <f ca="true">+IF(OFFSET('Sanitation Data'!$D$32,0,10*ROW('Sanitation Data'!D64))="","",OFFSET('Sanitation Data'!$D$32,0,10*ROW('Sanitation Data'!D64)))</f>
        <v/>
      </c>
      <c r="CP70" s="286" t="str">
        <f ca="true">+IF(OFFSET('Sanitation Data'!$E$28,0,10*ROW('Sanitation Data'!E64))="","",OFFSET('Sanitation Data'!$E$28,0,10*ROW('Sanitation Data'!E64)))</f>
        <v/>
      </c>
      <c r="CQ70" s="286" t="str">
        <f ca="true">+IF(OFFSET('Sanitation Data'!$E$29,0,10*ROW('Sanitation Data'!E64))="","",OFFSET('Sanitation Data'!$E$29,0,10*ROW('Sanitation Data'!E64)))</f>
        <v/>
      </c>
      <c r="CR70" s="286" t="str">
        <f ca="true">+IF(OFFSET('Sanitation Data'!$E$30,0,10*ROW('Sanitation Data'!E64))="","",OFFSET('Sanitation Data'!$E$30,0,10*ROW('Sanitation Data'!E64)))</f>
        <v/>
      </c>
      <c r="CS70" s="286" t="str">
        <f ca="true">+IF(OFFSET('Sanitation Data'!$E$31,0,10*ROW('Sanitation Data'!E64))="","",OFFSET('Sanitation Data'!$E$31,0,10*ROW('Sanitation Data'!E64)))</f>
        <v/>
      </c>
      <c r="CT70" s="286" t="str">
        <f ca="true">+IF(OFFSET('Sanitation Data'!$E$32,0,10*ROW('Sanitation Data'!E64))="","",OFFSET('Sanitation Data'!$E$32,0,10*ROW('Sanitation Data'!E64)))</f>
        <v/>
      </c>
      <c r="CU70" s="286" t="str">
        <f ca="true">+IF(OFFSET('Sanitation Data'!$F$28,0,10*ROW('Sanitation Data'!F64))="","",OFFSET('Sanitation Data'!$F$28,0,10*ROW('Sanitation Data'!F64)))</f>
        <v/>
      </c>
      <c r="CV70" s="286" t="str">
        <f ca="true">+IF(OFFSET('Sanitation Data'!$F$29,0,10*ROW('Sanitation Data'!F64))="","",OFFSET('Sanitation Data'!$F$29,0,10*ROW('Sanitation Data'!F64)))</f>
        <v/>
      </c>
      <c r="CW70" s="286" t="str">
        <f ca="true">+IF(OFFSET('Sanitation Data'!$F$30,0,10*ROW('Sanitation Data'!F64))="","",OFFSET('Sanitation Data'!$F$30,0,10*ROW('Sanitation Data'!F64)))</f>
        <v/>
      </c>
      <c r="CX70" s="286" t="str">
        <f ca="true">+IF(OFFSET('Sanitation Data'!$F$31,0,10*ROW('Sanitation Data'!F64))="","",OFFSET('Sanitation Data'!$F$31,0,10*ROW('Sanitation Data'!F64)))</f>
        <v/>
      </c>
      <c r="CY70" s="286" t="str">
        <f ca="true">+IF(OFFSET('Sanitation Data'!$F$32,0,10*ROW('Sanitation Data'!F64))="","",OFFSET('Sanitation Data'!$F$32,0,10*ROW('Sanitation Data'!F64)))</f>
        <v/>
      </c>
      <c r="CZ70" s="286" t="str">
        <f ca="true">+IF(OFFSET('Sanitation Data'!$G$28,0,10*ROW('Sanitation Data'!G64))="","",OFFSET('Sanitation Data'!$G$28,0,10*ROW('Sanitation Data'!G64)))</f>
        <v/>
      </c>
      <c r="DA70" s="286" t="str">
        <f ca="true">+IF(OFFSET('Sanitation Data'!$G$29,0,10*ROW('Sanitation Data'!G64))="","",OFFSET('Sanitation Data'!$G$29,0,10*ROW('Sanitation Data'!G64)))</f>
        <v/>
      </c>
      <c r="DB70" s="286" t="str">
        <f ca="true">+IF(OFFSET('Sanitation Data'!$G$30,0,10*ROW('Sanitation Data'!G64))="","",OFFSET('Sanitation Data'!$G$30,0,10*ROW('Sanitation Data'!G64)))</f>
        <v/>
      </c>
      <c r="DC70" s="286" t="str">
        <f ca="true">+IF(OFFSET('Sanitation Data'!$G$31,0,10*ROW('Sanitation Data'!G64))="","",OFFSET('Sanitation Data'!$G$31,0,10*ROW('Sanitation Data'!G64)))</f>
        <v/>
      </c>
      <c r="DD70" s="286" t="str">
        <f ca="true">+IF(OFFSET('Sanitation Data'!$G$32,0,10*ROW('Sanitation Data'!G64))="","",OFFSET('Sanitation Data'!$G$32,0,10*ROW('Sanitation Data'!G64)))</f>
        <v/>
      </c>
      <c r="DE70" s="286" t="str">
        <f ca="true">+IF(OFFSET('Sanitation Data'!$H$28,0,10*ROW('Sanitation Data'!H64))="","",OFFSET('Sanitation Data'!$H$28,0,10*ROW('Sanitation Data'!H64)))</f>
        <v/>
      </c>
      <c r="DF70" s="286" t="str">
        <f ca="true">+IF(OFFSET('Sanitation Data'!$H$29,0,10*ROW('Sanitation Data'!H64))="","",OFFSET('Sanitation Data'!$H$29,0,10*ROW('Sanitation Data'!H64)))</f>
        <v/>
      </c>
      <c r="DG70" s="286" t="str">
        <f ca="true">+IF(OFFSET('Sanitation Data'!$H$30,0,10*ROW('Sanitation Data'!H64))="","",OFFSET('Sanitation Data'!$H$30,0,10*ROW('Sanitation Data'!H64)))</f>
        <v/>
      </c>
      <c r="DH70" s="286" t="str">
        <f ca="true">+IF(OFFSET('Sanitation Data'!$H$31,0,10*ROW('Sanitation Data'!H64))="","",OFFSET('Sanitation Data'!$H$31,0,10*ROW('Sanitation Data'!H64)))</f>
        <v/>
      </c>
      <c r="DI70" s="286" t="str">
        <f ca="true">+IF(OFFSET('Sanitation Data'!$H$32,0,10*ROW('Sanitation Data'!H64))="","",OFFSET('Sanitation Data'!$H$32,0,10*ROW('Sanitation Data'!H64)))</f>
        <v/>
      </c>
      <c r="DJ70" s="286" t="str">
        <f ca="true">+IF(OFFSET('Sanitation Data'!$I$28,0,10*ROW('Sanitation Data'!I64))="","",OFFSET('Sanitation Data'!$I$28,0,10*ROW('Sanitation Data'!I64)))</f>
        <v/>
      </c>
      <c r="DK70" s="286" t="str">
        <f ca="true">+IF(OFFSET('Sanitation Data'!$I$29,0,10*ROW('Sanitation Data'!I64))="","",OFFSET('Sanitation Data'!$I$29,0,10*ROW('Sanitation Data'!I64)))</f>
        <v/>
      </c>
      <c r="DL70" s="286" t="str">
        <f ca="true">+IF(OFFSET('Sanitation Data'!$I$30,0,10*ROW('Sanitation Data'!I64))="","",OFFSET('Sanitation Data'!$I$30,0,10*ROW('Sanitation Data'!I64)))</f>
        <v/>
      </c>
      <c r="DM70" s="286" t="str">
        <f ca="true">+IF(OFFSET('Sanitation Data'!$I$31,0,10*ROW('Sanitation Data'!I64))="","",OFFSET('Sanitation Data'!$I$31,0,10*ROW('Sanitation Data'!I64)))</f>
        <v/>
      </c>
      <c r="DN70" s="286" t="str">
        <f ca="true">+IF(OFFSET('Sanitation Data'!$I$32,0,10*ROW('Sanitation Data'!I64))="","",OFFSET('Sanitation Data'!$I$32,0,10*ROW('Sanitation Data'!I64)))</f>
        <v/>
      </c>
      <c r="DO70" s="286" t="str">
        <f ca="true">+IF(OFFSET('Hygiene Data'!$D$11,0,10*ROW('Hygiene Data'!D64))="","",OFFSET('Hygiene Data'!$D$11,0,10*ROW('Hygiene Data'!D64)))</f>
        <v/>
      </c>
      <c r="DP70" s="286" t="str">
        <f ca="true">+IF(OFFSET('Hygiene Data'!$D$12,0,10*ROW('Hygiene Data'!D64))="","",OFFSET('Hygiene Data'!$D$12,0,10*ROW('Hygiene Data'!D64)))</f>
        <v/>
      </c>
      <c r="DQ70" s="286" t="str">
        <f ca="true">+IF(OFFSET('Hygiene Data'!$D$13,0,10*ROW('Hygiene Data'!D64))="","",OFFSET('Hygiene Data'!$D$13,0,10*ROW('Hygiene Data'!D64)))</f>
        <v/>
      </c>
      <c r="DR70" s="286" t="str">
        <f ca="true">+IF(OFFSET('Hygiene Data'!$E$11,0,10*ROW('Hygiene Data'!E64))="","",OFFSET('Hygiene Data'!$E$11,0,10*ROW('Hygiene Data'!E64)))</f>
        <v/>
      </c>
      <c r="DS70" s="286" t="str">
        <f ca="true">+IF(OFFSET('Hygiene Data'!$E$12,0,10*ROW('Hygiene Data'!E64))="","",OFFSET('Hygiene Data'!$E$12,0,10*ROW('Hygiene Data'!E64)))</f>
        <v/>
      </c>
      <c r="DT70" s="286" t="str">
        <f ca="true">+IF(OFFSET('Hygiene Data'!$E$13,0,10*ROW('Hygiene Data'!E64))="","",OFFSET('Hygiene Data'!$E$13,0,10*ROW('Hygiene Data'!E64)))</f>
        <v/>
      </c>
      <c r="DU70" s="286" t="str">
        <f ca="true">+IF(OFFSET('Hygiene Data'!$F$11,0,10*ROW('Hygiene Data'!F64))="","",OFFSET('Hygiene Data'!$F$11,0,10*ROW('Hygiene Data'!F64)))</f>
        <v/>
      </c>
      <c r="DV70" s="286" t="str">
        <f ca="true">+IF(OFFSET('Hygiene Data'!$F$12,0,10*ROW('Hygiene Data'!F64))="","",OFFSET('Hygiene Data'!$F$12,0,10*ROW('Hygiene Data'!F64)))</f>
        <v/>
      </c>
      <c r="DW70" s="286" t="str">
        <f ca="true">+IF(OFFSET('Hygiene Data'!$F$13,0,10*ROW('Hygiene Data'!F64))="","",OFFSET('Hygiene Data'!$F$13,0,10*ROW('Hygiene Data'!F64)))</f>
        <v/>
      </c>
      <c r="DX70" s="286" t="str">
        <f ca="true">+IF(OFFSET('Hygiene Data'!$G$11,0,10*ROW('Hygiene Data'!G64))="","",OFFSET('Hygiene Data'!$G$11,0,10*ROW('Hygiene Data'!G64)))</f>
        <v/>
      </c>
      <c r="DY70" s="286" t="str">
        <f ca="true">+IF(OFFSET('Hygiene Data'!$G$12,0,10*ROW('Hygiene Data'!G64))="","",OFFSET('Hygiene Data'!$G$12,0,10*ROW('Hygiene Data'!G64)))</f>
        <v/>
      </c>
      <c r="DZ70" s="286" t="str">
        <f ca="true">+IF(OFFSET('Hygiene Data'!$G$13,0,10*ROW('Hygiene Data'!G64))="","",OFFSET('Hygiene Data'!$G$13,0,10*ROW('Hygiene Data'!G64)))</f>
        <v/>
      </c>
      <c r="EA70" s="286" t="str">
        <f ca="true">+IF(OFFSET('Hygiene Data'!$H$11,0,10*ROW('Hygiene Data'!H64))="","",OFFSET('Hygiene Data'!$H$11,0,10*ROW('Hygiene Data'!H64)))</f>
        <v/>
      </c>
      <c r="EB70" s="286" t="str">
        <f ca="true">+IF(OFFSET('Hygiene Data'!$H$12,0,10*ROW('Hygiene Data'!H64))="","",OFFSET('Hygiene Data'!$H$12,0,10*ROW('Hygiene Data'!H64)))</f>
        <v/>
      </c>
      <c r="EC70" s="286" t="str">
        <f ca="true">+IF(OFFSET('Hygiene Data'!$H$13,0,10*ROW('Hygiene Data'!H64))="","",OFFSET('Hygiene Data'!$H$13,0,10*ROW('Hygiene Data'!H64)))</f>
        <v/>
      </c>
      <c r="ED70" s="286" t="str">
        <f ca="true">+IF(OFFSET('Hygiene Data'!$I$11,0,10*ROW('Hygiene Data'!I64))="","",OFFSET('Hygiene Data'!$I$11,0,10*ROW('Hygiene Data'!I64)))</f>
        <v/>
      </c>
      <c r="EE70" s="286" t="str">
        <f ca="true">+IF(OFFSET('Hygiene Data'!$I$12,0,10*ROW('Hygiene Data'!I64))="","",OFFSET('Hygiene Data'!$I$12,0,10*ROW('Hygiene Data'!I64)))</f>
        <v/>
      </c>
      <c r="EF70" s="286"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42"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6"/>
      <c r="BS71" s="286" t="str">
        <f ca="true">+IF(OFFSET('Water Data'!$D$27,0,10*ROW('Water Data'!D65))="","",OFFSET('Water Data'!$D$27,0,10*ROW('Water Data'!D65)))</f>
        <v/>
      </c>
      <c r="BT71" s="286" t="str">
        <f ca="true">+IF(OFFSET('Water Data'!$D$28,0,10*ROW('Water Data'!D65))="","",OFFSET('Water Data'!$D$28,0,10*ROW('Water Data'!D65)))</f>
        <v/>
      </c>
      <c r="BU71" s="286" t="str">
        <f ca="true">+IF(OFFSET('Water Data'!$D$29,0,10*ROW('Water Data'!D65))="","",OFFSET('Water Data'!$D$29,0,10*ROW('Water Data'!D65)))</f>
        <v/>
      </c>
      <c r="BV71" s="286" t="str">
        <f ca="true">+IF(OFFSET('Water Data'!$E$27,0,10*ROW('Water Data'!E65))="","",OFFSET('Water Data'!$E$27,0,10*ROW('Water Data'!E65)))</f>
        <v/>
      </c>
      <c r="BW71" s="286" t="str">
        <f ca="true">+IF(OFFSET('Water Data'!$E$28,0,10*ROW('Water Data'!E65))="","",OFFSET('Water Data'!$E$28,0,10*ROW('Water Data'!E65)))</f>
        <v/>
      </c>
      <c r="BX71" s="286" t="str">
        <f ca="true">+IF(OFFSET('Water Data'!$E$29,0,10*ROW('Water Data'!E65))="","",OFFSET('Water Data'!$E$29,0,10*ROW('Water Data'!E65)))</f>
        <v/>
      </c>
      <c r="BY71" s="286" t="str">
        <f ca="true">+IF(OFFSET('Water Data'!$F$27,0,10*ROW('Water Data'!F65))="","",OFFSET('Water Data'!$F$27,0,10*ROW('Water Data'!F65)))</f>
        <v/>
      </c>
      <c r="BZ71" s="286" t="str">
        <f ca="true">+IF(OFFSET('Water Data'!$F$28,0,10*ROW('Water Data'!F65))="","",OFFSET('Water Data'!$F$28,0,10*ROW('Water Data'!F65)))</f>
        <v/>
      </c>
      <c r="CA71" s="286" t="str">
        <f ca="true">+IF(OFFSET('Water Data'!$F$29,0,10*ROW('Water Data'!F65))="","",OFFSET('Water Data'!$F$29,0,10*ROW('Water Data'!F65)))</f>
        <v/>
      </c>
      <c r="CB71" s="286" t="str">
        <f ca="true">+IF(OFFSET('Water Data'!$G$27,0,10*ROW('Water Data'!G65))="","",OFFSET('Water Data'!$G$27,0,10*ROW('Water Data'!G65)))</f>
        <v/>
      </c>
      <c r="CC71" s="286" t="str">
        <f ca="true">+IF(OFFSET('Water Data'!$G$28,0,10*ROW('Water Data'!G65))="","",OFFSET('Water Data'!$G$28,0,10*ROW('Water Data'!G65)))</f>
        <v/>
      </c>
      <c r="CD71" s="286" t="str">
        <f ca="true">+IF(OFFSET('Water Data'!$G$29,0,10*ROW('Water Data'!G65))="","",OFFSET('Water Data'!$G$29,0,10*ROW('Water Data'!G65)))</f>
        <v/>
      </c>
      <c r="CE71" s="286" t="str">
        <f ca="true">+IF(OFFSET('Water Data'!$H$27,0,10*ROW('Water Data'!H65))="","",OFFSET('Water Data'!$H$27,0,10*ROW('Water Data'!H65)))</f>
        <v/>
      </c>
      <c r="CF71" s="286" t="str">
        <f ca="true">+IF(OFFSET('Water Data'!$H$28,0,10*ROW('Water Data'!H65))="","",OFFSET('Water Data'!$H$28,0,10*ROW('Water Data'!H65)))</f>
        <v/>
      </c>
      <c r="CG71" s="286" t="str">
        <f ca="true">+IF(OFFSET('Water Data'!$H$29,0,10*ROW('Water Data'!H65))="","",OFFSET('Water Data'!$H$29,0,10*ROW('Water Data'!H65)))</f>
        <v/>
      </c>
      <c r="CH71" s="286" t="str">
        <f ca="true">+IF(OFFSET('Water Data'!$I$27,0,10*ROW('Water Data'!I65))="","",OFFSET('Water Data'!$I$27,0,10*ROW('Water Data'!I65)))</f>
        <v/>
      </c>
      <c r="CI71" s="286" t="str">
        <f ca="true">+IF(OFFSET('Water Data'!$I$28,0,10*ROW('Water Data'!I65))="","",OFFSET('Water Data'!$I$28,0,10*ROW('Water Data'!I65)))</f>
        <v/>
      </c>
      <c r="CJ71" s="286" t="str">
        <f ca="true">+IF(OFFSET('Water Data'!$I$29,0,10*ROW('Water Data'!I65))="","",OFFSET('Water Data'!$I$29,0,10*ROW('Water Data'!I65)))</f>
        <v/>
      </c>
      <c r="CK71" s="286" t="str">
        <f ca="true">+IF(OFFSET('Sanitation Data'!$D$28,0,10*ROW('Sanitation Data'!D65))="","",OFFSET('Sanitation Data'!$D$28,0,10*ROW('Sanitation Data'!D65)))</f>
        <v/>
      </c>
      <c r="CL71" s="286" t="str">
        <f ca="true">+IF(OFFSET('Sanitation Data'!$D$29,0,10*ROW('Sanitation Data'!D65))="","",OFFSET('Sanitation Data'!$D$29,0,10*ROW('Sanitation Data'!D65)))</f>
        <v/>
      </c>
      <c r="CM71" s="286" t="str">
        <f ca="true">+IF(OFFSET('Sanitation Data'!$D$30,0,10*ROW('Sanitation Data'!D65))="","",OFFSET('Sanitation Data'!$D$30,0,10*ROW('Sanitation Data'!D65)))</f>
        <v/>
      </c>
      <c r="CN71" s="286" t="str">
        <f ca="true">+IF(OFFSET('Sanitation Data'!$D$31,0,10*ROW('Sanitation Data'!D65))="","",OFFSET('Sanitation Data'!$D$31,0,10*ROW('Sanitation Data'!D65)))</f>
        <v/>
      </c>
      <c r="CO71" s="286" t="str">
        <f ca="true">+IF(OFFSET('Sanitation Data'!$D$32,0,10*ROW('Sanitation Data'!D65))="","",OFFSET('Sanitation Data'!$D$32,0,10*ROW('Sanitation Data'!D65)))</f>
        <v/>
      </c>
      <c r="CP71" s="286" t="str">
        <f ca="true">+IF(OFFSET('Sanitation Data'!$E$28,0,10*ROW('Sanitation Data'!E65))="","",OFFSET('Sanitation Data'!$E$28,0,10*ROW('Sanitation Data'!E65)))</f>
        <v/>
      </c>
      <c r="CQ71" s="286" t="str">
        <f ca="true">+IF(OFFSET('Sanitation Data'!$E$29,0,10*ROW('Sanitation Data'!E65))="","",OFFSET('Sanitation Data'!$E$29,0,10*ROW('Sanitation Data'!E65)))</f>
        <v/>
      </c>
      <c r="CR71" s="286" t="str">
        <f ca="true">+IF(OFFSET('Sanitation Data'!$E$30,0,10*ROW('Sanitation Data'!E65))="","",OFFSET('Sanitation Data'!$E$30,0,10*ROW('Sanitation Data'!E65)))</f>
        <v/>
      </c>
      <c r="CS71" s="286" t="str">
        <f ca="true">+IF(OFFSET('Sanitation Data'!$E$31,0,10*ROW('Sanitation Data'!E65))="","",OFFSET('Sanitation Data'!$E$31,0,10*ROW('Sanitation Data'!E65)))</f>
        <v/>
      </c>
      <c r="CT71" s="286" t="str">
        <f ca="true">+IF(OFFSET('Sanitation Data'!$E$32,0,10*ROW('Sanitation Data'!E65))="","",OFFSET('Sanitation Data'!$E$32,0,10*ROW('Sanitation Data'!E65)))</f>
        <v/>
      </c>
      <c r="CU71" s="286" t="str">
        <f ca="true">+IF(OFFSET('Sanitation Data'!$F$28,0,10*ROW('Sanitation Data'!F65))="","",OFFSET('Sanitation Data'!$F$28,0,10*ROW('Sanitation Data'!F65)))</f>
        <v/>
      </c>
      <c r="CV71" s="286" t="str">
        <f ca="true">+IF(OFFSET('Sanitation Data'!$F$29,0,10*ROW('Sanitation Data'!F65))="","",OFFSET('Sanitation Data'!$F$29,0,10*ROW('Sanitation Data'!F65)))</f>
        <v/>
      </c>
      <c r="CW71" s="286" t="str">
        <f ca="true">+IF(OFFSET('Sanitation Data'!$F$30,0,10*ROW('Sanitation Data'!F65))="","",OFFSET('Sanitation Data'!$F$30,0,10*ROW('Sanitation Data'!F65)))</f>
        <v/>
      </c>
      <c r="CX71" s="286" t="str">
        <f ca="true">+IF(OFFSET('Sanitation Data'!$F$31,0,10*ROW('Sanitation Data'!F65))="","",OFFSET('Sanitation Data'!$F$31,0,10*ROW('Sanitation Data'!F65)))</f>
        <v/>
      </c>
      <c r="CY71" s="286" t="str">
        <f ca="true">+IF(OFFSET('Sanitation Data'!$F$32,0,10*ROW('Sanitation Data'!F65))="","",OFFSET('Sanitation Data'!$F$32,0,10*ROW('Sanitation Data'!F65)))</f>
        <v/>
      </c>
      <c r="CZ71" s="286" t="str">
        <f ca="true">+IF(OFFSET('Sanitation Data'!$G$28,0,10*ROW('Sanitation Data'!G65))="","",OFFSET('Sanitation Data'!$G$28,0,10*ROW('Sanitation Data'!G65)))</f>
        <v/>
      </c>
      <c r="DA71" s="286" t="str">
        <f ca="true">+IF(OFFSET('Sanitation Data'!$G$29,0,10*ROW('Sanitation Data'!G65))="","",OFFSET('Sanitation Data'!$G$29,0,10*ROW('Sanitation Data'!G65)))</f>
        <v/>
      </c>
      <c r="DB71" s="286" t="str">
        <f ca="true">+IF(OFFSET('Sanitation Data'!$G$30,0,10*ROW('Sanitation Data'!G65))="","",OFFSET('Sanitation Data'!$G$30,0,10*ROW('Sanitation Data'!G65)))</f>
        <v/>
      </c>
      <c r="DC71" s="286" t="str">
        <f ca="true">+IF(OFFSET('Sanitation Data'!$G$31,0,10*ROW('Sanitation Data'!G65))="","",OFFSET('Sanitation Data'!$G$31,0,10*ROW('Sanitation Data'!G65)))</f>
        <v/>
      </c>
      <c r="DD71" s="286" t="str">
        <f ca="true">+IF(OFFSET('Sanitation Data'!$G$32,0,10*ROW('Sanitation Data'!G65))="","",OFFSET('Sanitation Data'!$G$32,0,10*ROW('Sanitation Data'!G65)))</f>
        <v/>
      </c>
      <c r="DE71" s="286" t="str">
        <f ca="true">+IF(OFFSET('Sanitation Data'!$H$28,0,10*ROW('Sanitation Data'!H65))="","",OFFSET('Sanitation Data'!$H$28,0,10*ROW('Sanitation Data'!H65)))</f>
        <v/>
      </c>
      <c r="DF71" s="286" t="str">
        <f ca="true">+IF(OFFSET('Sanitation Data'!$H$29,0,10*ROW('Sanitation Data'!H65))="","",OFFSET('Sanitation Data'!$H$29,0,10*ROW('Sanitation Data'!H65)))</f>
        <v/>
      </c>
      <c r="DG71" s="286" t="str">
        <f ca="true">+IF(OFFSET('Sanitation Data'!$H$30,0,10*ROW('Sanitation Data'!H65))="","",OFFSET('Sanitation Data'!$H$30,0,10*ROW('Sanitation Data'!H65)))</f>
        <v/>
      </c>
      <c r="DH71" s="286" t="str">
        <f ca="true">+IF(OFFSET('Sanitation Data'!$H$31,0,10*ROW('Sanitation Data'!H65))="","",OFFSET('Sanitation Data'!$H$31,0,10*ROW('Sanitation Data'!H65)))</f>
        <v/>
      </c>
      <c r="DI71" s="286" t="str">
        <f ca="true">+IF(OFFSET('Sanitation Data'!$H$32,0,10*ROW('Sanitation Data'!H65))="","",OFFSET('Sanitation Data'!$H$32,0,10*ROW('Sanitation Data'!H65)))</f>
        <v/>
      </c>
      <c r="DJ71" s="286" t="str">
        <f ca="true">+IF(OFFSET('Sanitation Data'!$I$28,0,10*ROW('Sanitation Data'!I65))="","",OFFSET('Sanitation Data'!$I$28,0,10*ROW('Sanitation Data'!I65)))</f>
        <v/>
      </c>
      <c r="DK71" s="286" t="str">
        <f ca="true">+IF(OFFSET('Sanitation Data'!$I$29,0,10*ROW('Sanitation Data'!I65))="","",OFFSET('Sanitation Data'!$I$29,0,10*ROW('Sanitation Data'!I65)))</f>
        <v/>
      </c>
      <c r="DL71" s="286" t="str">
        <f ca="true">+IF(OFFSET('Sanitation Data'!$I$30,0,10*ROW('Sanitation Data'!I65))="","",OFFSET('Sanitation Data'!$I$30,0,10*ROW('Sanitation Data'!I65)))</f>
        <v/>
      </c>
      <c r="DM71" s="286" t="str">
        <f ca="true">+IF(OFFSET('Sanitation Data'!$I$31,0,10*ROW('Sanitation Data'!I65))="","",OFFSET('Sanitation Data'!$I$31,0,10*ROW('Sanitation Data'!I65)))</f>
        <v/>
      </c>
      <c r="DN71" s="286" t="str">
        <f ca="true">+IF(OFFSET('Sanitation Data'!$I$32,0,10*ROW('Sanitation Data'!I65))="","",OFFSET('Sanitation Data'!$I$32,0,10*ROW('Sanitation Data'!I65)))</f>
        <v/>
      </c>
      <c r="DO71" s="286" t="str">
        <f ca="true">+IF(OFFSET('Hygiene Data'!$D$11,0,10*ROW('Hygiene Data'!D65))="","",OFFSET('Hygiene Data'!$D$11,0,10*ROW('Hygiene Data'!D65)))</f>
        <v/>
      </c>
      <c r="DP71" s="286" t="str">
        <f ca="true">+IF(OFFSET('Hygiene Data'!$D$12,0,10*ROW('Hygiene Data'!D65))="","",OFFSET('Hygiene Data'!$D$12,0,10*ROW('Hygiene Data'!D65)))</f>
        <v/>
      </c>
      <c r="DQ71" s="286" t="str">
        <f ca="true">+IF(OFFSET('Hygiene Data'!$D$13,0,10*ROW('Hygiene Data'!D65))="","",OFFSET('Hygiene Data'!$D$13,0,10*ROW('Hygiene Data'!D65)))</f>
        <v/>
      </c>
      <c r="DR71" s="286" t="str">
        <f ca="true">+IF(OFFSET('Hygiene Data'!$E$11,0,10*ROW('Hygiene Data'!E65))="","",OFFSET('Hygiene Data'!$E$11,0,10*ROW('Hygiene Data'!E65)))</f>
        <v/>
      </c>
      <c r="DS71" s="286" t="str">
        <f ca="true">+IF(OFFSET('Hygiene Data'!$E$12,0,10*ROW('Hygiene Data'!E65))="","",OFFSET('Hygiene Data'!$E$12,0,10*ROW('Hygiene Data'!E65)))</f>
        <v/>
      </c>
      <c r="DT71" s="286" t="str">
        <f ca="true">+IF(OFFSET('Hygiene Data'!$E$13,0,10*ROW('Hygiene Data'!E65))="","",OFFSET('Hygiene Data'!$E$13,0,10*ROW('Hygiene Data'!E65)))</f>
        <v/>
      </c>
      <c r="DU71" s="286" t="str">
        <f ca="true">+IF(OFFSET('Hygiene Data'!$F$11,0,10*ROW('Hygiene Data'!F65))="","",OFFSET('Hygiene Data'!$F$11,0,10*ROW('Hygiene Data'!F65)))</f>
        <v/>
      </c>
      <c r="DV71" s="286" t="str">
        <f ca="true">+IF(OFFSET('Hygiene Data'!$F$12,0,10*ROW('Hygiene Data'!F65))="","",OFFSET('Hygiene Data'!$F$12,0,10*ROW('Hygiene Data'!F65)))</f>
        <v/>
      </c>
      <c r="DW71" s="286" t="str">
        <f ca="true">+IF(OFFSET('Hygiene Data'!$F$13,0,10*ROW('Hygiene Data'!F65))="","",OFFSET('Hygiene Data'!$F$13,0,10*ROW('Hygiene Data'!F65)))</f>
        <v/>
      </c>
      <c r="DX71" s="286" t="str">
        <f ca="true">+IF(OFFSET('Hygiene Data'!$G$11,0,10*ROW('Hygiene Data'!G65))="","",OFFSET('Hygiene Data'!$G$11,0,10*ROW('Hygiene Data'!G65)))</f>
        <v/>
      </c>
      <c r="DY71" s="286" t="str">
        <f ca="true">+IF(OFFSET('Hygiene Data'!$G$12,0,10*ROW('Hygiene Data'!G65))="","",OFFSET('Hygiene Data'!$G$12,0,10*ROW('Hygiene Data'!G65)))</f>
        <v/>
      </c>
      <c r="DZ71" s="286" t="str">
        <f ca="true">+IF(OFFSET('Hygiene Data'!$G$13,0,10*ROW('Hygiene Data'!G65))="","",OFFSET('Hygiene Data'!$G$13,0,10*ROW('Hygiene Data'!G65)))</f>
        <v/>
      </c>
      <c r="EA71" s="286" t="str">
        <f ca="true">+IF(OFFSET('Hygiene Data'!$H$11,0,10*ROW('Hygiene Data'!H65))="","",OFFSET('Hygiene Data'!$H$11,0,10*ROW('Hygiene Data'!H65)))</f>
        <v/>
      </c>
      <c r="EB71" s="286" t="str">
        <f ca="true">+IF(OFFSET('Hygiene Data'!$H$12,0,10*ROW('Hygiene Data'!H65))="","",OFFSET('Hygiene Data'!$H$12,0,10*ROW('Hygiene Data'!H65)))</f>
        <v/>
      </c>
      <c r="EC71" s="286" t="str">
        <f ca="true">+IF(OFFSET('Hygiene Data'!$H$13,0,10*ROW('Hygiene Data'!H65))="","",OFFSET('Hygiene Data'!$H$13,0,10*ROW('Hygiene Data'!H65)))</f>
        <v/>
      </c>
      <c r="ED71" s="286" t="str">
        <f ca="true">+IF(OFFSET('Hygiene Data'!$I$11,0,10*ROW('Hygiene Data'!I65))="","",OFFSET('Hygiene Data'!$I$11,0,10*ROW('Hygiene Data'!I65)))</f>
        <v/>
      </c>
      <c r="EE71" s="286" t="str">
        <f ca="true">+IF(OFFSET('Hygiene Data'!$I$12,0,10*ROW('Hygiene Data'!I65))="","",OFFSET('Hygiene Data'!$I$12,0,10*ROW('Hygiene Data'!I65)))</f>
        <v/>
      </c>
      <c r="EF71" s="286"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42"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6"/>
      <c r="BS72" s="286" t="str">
        <f ca="true">+IF(OFFSET('Water Data'!$D$27,0,10*ROW('Water Data'!D66))="","",OFFSET('Water Data'!$D$27,0,10*ROW('Water Data'!D66)))</f>
        <v/>
      </c>
      <c r="BT72" s="286" t="str">
        <f ca="true">+IF(OFFSET('Water Data'!$D$28,0,10*ROW('Water Data'!D66))="","",OFFSET('Water Data'!$D$28,0,10*ROW('Water Data'!D66)))</f>
        <v/>
      </c>
      <c r="BU72" s="286" t="str">
        <f ca="true">+IF(OFFSET('Water Data'!$D$29,0,10*ROW('Water Data'!D66))="","",OFFSET('Water Data'!$D$29,0,10*ROW('Water Data'!D66)))</f>
        <v/>
      </c>
      <c r="BV72" s="286" t="str">
        <f ca="true">+IF(OFFSET('Water Data'!$E$27,0,10*ROW('Water Data'!E66))="","",OFFSET('Water Data'!$E$27,0,10*ROW('Water Data'!E66)))</f>
        <v/>
      </c>
      <c r="BW72" s="286" t="str">
        <f ca="true">+IF(OFFSET('Water Data'!$E$28,0,10*ROW('Water Data'!E66))="","",OFFSET('Water Data'!$E$28,0,10*ROW('Water Data'!E66)))</f>
        <v/>
      </c>
      <c r="BX72" s="286" t="str">
        <f ca="true">+IF(OFFSET('Water Data'!$E$29,0,10*ROW('Water Data'!E66))="","",OFFSET('Water Data'!$E$29,0,10*ROW('Water Data'!E66)))</f>
        <v/>
      </c>
      <c r="BY72" s="286" t="str">
        <f ca="true">+IF(OFFSET('Water Data'!$F$27,0,10*ROW('Water Data'!F66))="","",OFFSET('Water Data'!$F$27,0,10*ROW('Water Data'!F66)))</f>
        <v/>
      </c>
      <c r="BZ72" s="286" t="str">
        <f ca="true">+IF(OFFSET('Water Data'!$F$28,0,10*ROW('Water Data'!F66))="","",OFFSET('Water Data'!$F$28,0,10*ROW('Water Data'!F66)))</f>
        <v/>
      </c>
      <c r="CA72" s="286" t="str">
        <f ca="true">+IF(OFFSET('Water Data'!$F$29,0,10*ROW('Water Data'!F66))="","",OFFSET('Water Data'!$F$29,0,10*ROW('Water Data'!F66)))</f>
        <v/>
      </c>
      <c r="CB72" s="286" t="str">
        <f ca="true">+IF(OFFSET('Water Data'!$G$27,0,10*ROW('Water Data'!G66))="","",OFFSET('Water Data'!$G$27,0,10*ROW('Water Data'!G66)))</f>
        <v/>
      </c>
      <c r="CC72" s="286" t="str">
        <f ca="true">+IF(OFFSET('Water Data'!$G$28,0,10*ROW('Water Data'!G66))="","",OFFSET('Water Data'!$G$28,0,10*ROW('Water Data'!G66)))</f>
        <v/>
      </c>
      <c r="CD72" s="286" t="str">
        <f ca="true">+IF(OFFSET('Water Data'!$G$29,0,10*ROW('Water Data'!G66))="","",OFFSET('Water Data'!$G$29,0,10*ROW('Water Data'!G66)))</f>
        <v/>
      </c>
      <c r="CE72" s="286" t="str">
        <f ca="true">+IF(OFFSET('Water Data'!$H$27,0,10*ROW('Water Data'!H66))="","",OFFSET('Water Data'!$H$27,0,10*ROW('Water Data'!H66)))</f>
        <v/>
      </c>
      <c r="CF72" s="286" t="str">
        <f ca="true">+IF(OFFSET('Water Data'!$H$28,0,10*ROW('Water Data'!H66))="","",OFFSET('Water Data'!$H$28,0,10*ROW('Water Data'!H66)))</f>
        <v/>
      </c>
      <c r="CG72" s="286" t="str">
        <f ca="true">+IF(OFFSET('Water Data'!$H$29,0,10*ROW('Water Data'!H66))="","",OFFSET('Water Data'!$H$29,0,10*ROW('Water Data'!H66)))</f>
        <v/>
      </c>
      <c r="CH72" s="286" t="str">
        <f ca="true">+IF(OFFSET('Water Data'!$I$27,0,10*ROW('Water Data'!I66))="","",OFFSET('Water Data'!$I$27,0,10*ROW('Water Data'!I66)))</f>
        <v/>
      </c>
      <c r="CI72" s="286" t="str">
        <f ca="true">+IF(OFFSET('Water Data'!$I$28,0,10*ROW('Water Data'!I66))="","",OFFSET('Water Data'!$I$28,0,10*ROW('Water Data'!I66)))</f>
        <v/>
      </c>
      <c r="CJ72" s="286" t="str">
        <f ca="true">+IF(OFFSET('Water Data'!$I$29,0,10*ROW('Water Data'!I66))="","",OFFSET('Water Data'!$I$29,0,10*ROW('Water Data'!I66)))</f>
        <v/>
      </c>
      <c r="CK72" s="286" t="str">
        <f ca="true">+IF(OFFSET('Sanitation Data'!$D$28,0,10*ROW('Sanitation Data'!D66))="","",OFFSET('Sanitation Data'!$D$28,0,10*ROW('Sanitation Data'!D66)))</f>
        <v/>
      </c>
      <c r="CL72" s="286" t="str">
        <f ca="true">+IF(OFFSET('Sanitation Data'!$D$29,0,10*ROW('Sanitation Data'!D66))="","",OFFSET('Sanitation Data'!$D$29,0,10*ROW('Sanitation Data'!D66)))</f>
        <v/>
      </c>
      <c r="CM72" s="286" t="str">
        <f ca="true">+IF(OFFSET('Sanitation Data'!$D$30,0,10*ROW('Sanitation Data'!D66))="","",OFFSET('Sanitation Data'!$D$30,0,10*ROW('Sanitation Data'!D66)))</f>
        <v/>
      </c>
      <c r="CN72" s="286" t="str">
        <f ca="true">+IF(OFFSET('Sanitation Data'!$D$31,0,10*ROW('Sanitation Data'!D66))="","",OFFSET('Sanitation Data'!$D$31,0,10*ROW('Sanitation Data'!D66)))</f>
        <v/>
      </c>
      <c r="CO72" s="286" t="str">
        <f ca="true">+IF(OFFSET('Sanitation Data'!$D$32,0,10*ROW('Sanitation Data'!D66))="","",OFFSET('Sanitation Data'!$D$32,0,10*ROW('Sanitation Data'!D66)))</f>
        <v/>
      </c>
      <c r="CP72" s="286" t="str">
        <f ca="true">+IF(OFFSET('Sanitation Data'!$E$28,0,10*ROW('Sanitation Data'!E66))="","",OFFSET('Sanitation Data'!$E$28,0,10*ROW('Sanitation Data'!E66)))</f>
        <v/>
      </c>
      <c r="CQ72" s="286" t="str">
        <f ca="true">+IF(OFFSET('Sanitation Data'!$E$29,0,10*ROW('Sanitation Data'!E66))="","",OFFSET('Sanitation Data'!$E$29,0,10*ROW('Sanitation Data'!E66)))</f>
        <v/>
      </c>
      <c r="CR72" s="286" t="str">
        <f ca="true">+IF(OFFSET('Sanitation Data'!$E$30,0,10*ROW('Sanitation Data'!E66))="","",OFFSET('Sanitation Data'!$E$30,0,10*ROW('Sanitation Data'!E66)))</f>
        <v/>
      </c>
      <c r="CS72" s="286" t="str">
        <f ca="true">+IF(OFFSET('Sanitation Data'!$E$31,0,10*ROW('Sanitation Data'!E66))="","",OFFSET('Sanitation Data'!$E$31,0,10*ROW('Sanitation Data'!E66)))</f>
        <v/>
      </c>
      <c r="CT72" s="286" t="str">
        <f ca="true">+IF(OFFSET('Sanitation Data'!$E$32,0,10*ROW('Sanitation Data'!E66))="","",OFFSET('Sanitation Data'!$E$32,0,10*ROW('Sanitation Data'!E66)))</f>
        <v/>
      </c>
      <c r="CU72" s="286" t="str">
        <f ca="true">+IF(OFFSET('Sanitation Data'!$F$28,0,10*ROW('Sanitation Data'!F66))="","",OFFSET('Sanitation Data'!$F$28,0,10*ROW('Sanitation Data'!F66)))</f>
        <v/>
      </c>
      <c r="CV72" s="286" t="str">
        <f ca="true">+IF(OFFSET('Sanitation Data'!$F$29,0,10*ROW('Sanitation Data'!F66))="","",OFFSET('Sanitation Data'!$F$29,0,10*ROW('Sanitation Data'!F66)))</f>
        <v/>
      </c>
      <c r="CW72" s="286" t="str">
        <f ca="true">+IF(OFFSET('Sanitation Data'!$F$30,0,10*ROW('Sanitation Data'!F66))="","",OFFSET('Sanitation Data'!$F$30,0,10*ROW('Sanitation Data'!F66)))</f>
        <v/>
      </c>
      <c r="CX72" s="286" t="str">
        <f ca="true">+IF(OFFSET('Sanitation Data'!$F$31,0,10*ROW('Sanitation Data'!F66))="","",OFFSET('Sanitation Data'!$F$31,0,10*ROW('Sanitation Data'!F66)))</f>
        <v/>
      </c>
      <c r="CY72" s="286" t="str">
        <f ca="true">+IF(OFFSET('Sanitation Data'!$F$32,0,10*ROW('Sanitation Data'!F66))="","",OFFSET('Sanitation Data'!$F$32,0,10*ROW('Sanitation Data'!F66)))</f>
        <v/>
      </c>
      <c r="CZ72" s="286" t="str">
        <f ca="true">+IF(OFFSET('Sanitation Data'!$G$28,0,10*ROW('Sanitation Data'!G66))="","",OFFSET('Sanitation Data'!$G$28,0,10*ROW('Sanitation Data'!G66)))</f>
        <v/>
      </c>
      <c r="DA72" s="286" t="str">
        <f ca="true">+IF(OFFSET('Sanitation Data'!$G$29,0,10*ROW('Sanitation Data'!G66))="","",OFFSET('Sanitation Data'!$G$29,0,10*ROW('Sanitation Data'!G66)))</f>
        <v/>
      </c>
      <c r="DB72" s="286" t="str">
        <f ca="true">+IF(OFFSET('Sanitation Data'!$G$30,0,10*ROW('Sanitation Data'!G66))="","",OFFSET('Sanitation Data'!$G$30,0,10*ROW('Sanitation Data'!G66)))</f>
        <v/>
      </c>
      <c r="DC72" s="286" t="str">
        <f ca="true">+IF(OFFSET('Sanitation Data'!$G$31,0,10*ROW('Sanitation Data'!G66))="","",OFFSET('Sanitation Data'!$G$31,0,10*ROW('Sanitation Data'!G66)))</f>
        <v/>
      </c>
      <c r="DD72" s="286" t="str">
        <f ca="true">+IF(OFFSET('Sanitation Data'!$G$32,0,10*ROW('Sanitation Data'!G66))="","",OFFSET('Sanitation Data'!$G$32,0,10*ROW('Sanitation Data'!G66)))</f>
        <v/>
      </c>
      <c r="DE72" s="286" t="str">
        <f ca="true">+IF(OFFSET('Sanitation Data'!$H$28,0,10*ROW('Sanitation Data'!H66))="","",OFFSET('Sanitation Data'!$H$28,0,10*ROW('Sanitation Data'!H66)))</f>
        <v/>
      </c>
      <c r="DF72" s="286" t="str">
        <f ca="true">+IF(OFFSET('Sanitation Data'!$H$29,0,10*ROW('Sanitation Data'!H66))="","",OFFSET('Sanitation Data'!$H$29,0,10*ROW('Sanitation Data'!H66)))</f>
        <v/>
      </c>
      <c r="DG72" s="286" t="str">
        <f ca="true">+IF(OFFSET('Sanitation Data'!$H$30,0,10*ROW('Sanitation Data'!H66))="","",OFFSET('Sanitation Data'!$H$30,0,10*ROW('Sanitation Data'!H66)))</f>
        <v/>
      </c>
      <c r="DH72" s="286" t="str">
        <f ca="true">+IF(OFFSET('Sanitation Data'!$H$31,0,10*ROW('Sanitation Data'!H66))="","",OFFSET('Sanitation Data'!$H$31,0,10*ROW('Sanitation Data'!H66)))</f>
        <v/>
      </c>
      <c r="DI72" s="286" t="str">
        <f ca="true">+IF(OFFSET('Sanitation Data'!$H$32,0,10*ROW('Sanitation Data'!H66))="","",OFFSET('Sanitation Data'!$H$32,0,10*ROW('Sanitation Data'!H66)))</f>
        <v/>
      </c>
      <c r="DJ72" s="286" t="str">
        <f ca="true">+IF(OFFSET('Sanitation Data'!$I$28,0,10*ROW('Sanitation Data'!I66))="","",OFFSET('Sanitation Data'!$I$28,0,10*ROW('Sanitation Data'!I66)))</f>
        <v/>
      </c>
      <c r="DK72" s="286" t="str">
        <f ca="true">+IF(OFFSET('Sanitation Data'!$I$29,0,10*ROW('Sanitation Data'!I66))="","",OFFSET('Sanitation Data'!$I$29,0,10*ROW('Sanitation Data'!I66)))</f>
        <v/>
      </c>
      <c r="DL72" s="286" t="str">
        <f ca="true">+IF(OFFSET('Sanitation Data'!$I$30,0,10*ROW('Sanitation Data'!I66))="","",OFFSET('Sanitation Data'!$I$30,0,10*ROW('Sanitation Data'!I66)))</f>
        <v/>
      </c>
      <c r="DM72" s="286" t="str">
        <f ca="true">+IF(OFFSET('Sanitation Data'!$I$31,0,10*ROW('Sanitation Data'!I66))="","",OFFSET('Sanitation Data'!$I$31,0,10*ROW('Sanitation Data'!I66)))</f>
        <v/>
      </c>
      <c r="DN72" s="286" t="str">
        <f ca="true">+IF(OFFSET('Sanitation Data'!$I$32,0,10*ROW('Sanitation Data'!I66))="","",OFFSET('Sanitation Data'!$I$32,0,10*ROW('Sanitation Data'!I66)))</f>
        <v/>
      </c>
      <c r="DO72" s="286" t="str">
        <f ca="true">+IF(OFFSET('Hygiene Data'!$D$11,0,10*ROW('Hygiene Data'!D66))="","",OFFSET('Hygiene Data'!$D$11,0,10*ROW('Hygiene Data'!D66)))</f>
        <v/>
      </c>
      <c r="DP72" s="286" t="str">
        <f ca="true">+IF(OFFSET('Hygiene Data'!$D$12,0,10*ROW('Hygiene Data'!D66))="","",OFFSET('Hygiene Data'!$D$12,0,10*ROW('Hygiene Data'!D66)))</f>
        <v/>
      </c>
      <c r="DQ72" s="286" t="str">
        <f ca="true">+IF(OFFSET('Hygiene Data'!$D$13,0,10*ROW('Hygiene Data'!D66))="","",OFFSET('Hygiene Data'!$D$13,0,10*ROW('Hygiene Data'!D66)))</f>
        <v/>
      </c>
      <c r="DR72" s="286" t="str">
        <f ca="true">+IF(OFFSET('Hygiene Data'!$E$11,0,10*ROW('Hygiene Data'!E66))="","",OFFSET('Hygiene Data'!$E$11,0,10*ROW('Hygiene Data'!E66)))</f>
        <v/>
      </c>
      <c r="DS72" s="286" t="str">
        <f ca="true">+IF(OFFSET('Hygiene Data'!$E$12,0,10*ROW('Hygiene Data'!E66))="","",OFFSET('Hygiene Data'!$E$12,0,10*ROW('Hygiene Data'!E66)))</f>
        <v/>
      </c>
      <c r="DT72" s="286" t="str">
        <f ca="true">+IF(OFFSET('Hygiene Data'!$E$13,0,10*ROW('Hygiene Data'!E66))="","",OFFSET('Hygiene Data'!$E$13,0,10*ROW('Hygiene Data'!E66)))</f>
        <v/>
      </c>
      <c r="DU72" s="286" t="str">
        <f ca="true">+IF(OFFSET('Hygiene Data'!$F$11,0,10*ROW('Hygiene Data'!F66))="","",OFFSET('Hygiene Data'!$F$11,0,10*ROW('Hygiene Data'!F66)))</f>
        <v/>
      </c>
      <c r="DV72" s="286" t="str">
        <f ca="true">+IF(OFFSET('Hygiene Data'!$F$12,0,10*ROW('Hygiene Data'!F66))="","",OFFSET('Hygiene Data'!$F$12,0,10*ROW('Hygiene Data'!F66)))</f>
        <v/>
      </c>
      <c r="DW72" s="286" t="str">
        <f ca="true">+IF(OFFSET('Hygiene Data'!$F$13,0,10*ROW('Hygiene Data'!F66))="","",OFFSET('Hygiene Data'!$F$13,0,10*ROW('Hygiene Data'!F66)))</f>
        <v/>
      </c>
      <c r="DX72" s="286" t="str">
        <f ca="true">+IF(OFFSET('Hygiene Data'!$G$11,0,10*ROW('Hygiene Data'!G66))="","",OFFSET('Hygiene Data'!$G$11,0,10*ROW('Hygiene Data'!G66)))</f>
        <v/>
      </c>
      <c r="DY72" s="286" t="str">
        <f ca="true">+IF(OFFSET('Hygiene Data'!$G$12,0,10*ROW('Hygiene Data'!G66))="","",OFFSET('Hygiene Data'!$G$12,0,10*ROW('Hygiene Data'!G66)))</f>
        <v/>
      </c>
      <c r="DZ72" s="286" t="str">
        <f ca="true">+IF(OFFSET('Hygiene Data'!$G$13,0,10*ROW('Hygiene Data'!G66))="","",OFFSET('Hygiene Data'!$G$13,0,10*ROW('Hygiene Data'!G66)))</f>
        <v/>
      </c>
      <c r="EA72" s="286" t="str">
        <f ca="true">+IF(OFFSET('Hygiene Data'!$H$11,0,10*ROW('Hygiene Data'!H66))="","",OFFSET('Hygiene Data'!$H$11,0,10*ROW('Hygiene Data'!H66)))</f>
        <v/>
      </c>
      <c r="EB72" s="286" t="str">
        <f ca="true">+IF(OFFSET('Hygiene Data'!$H$12,0,10*ROW('Hygiene Data'!H66))="","",OFFSET('Hygiene Data'!$H$12,0,10*ROW('Hygiene Data'!H66)))</f>
        <v/>
      </c>
      <c r="EC72" s="286" t="str">
        <f ca="true">+IF(OFFSET('Hygiene Data'!$H$13,0,10*ROW('Hygiene Data'!H66))="","",OFFSET('Hygiene Data'!$H$13,0,10*ROW('Hygiene Data'!H66)))</f>
        <v/>
      </c>
      <c r="ED72" s="286" t="str">
        <f ca="true">+IF(OFFSET('Hygiene Data'!$I$11,0,10*ROW('Hygiene Data'!I66))="","",OFFSET('Hygiene Data'!$I$11,0,10*ROW('Hygiene Data'!I66)))</f>
        <v/>
      </c>
      <c r="EE72" s="286" t="str">
        <f ca="true">+IF(OFFSET('Hygiene Data'!$I$12,0,10*ROW('Hygiene Data'!I66))="","",OFFSET('Hygiene Data'!$I$12,0,10*ROW('Hygiene Data'!I66)))</f>
        <v/>
      </c>
      <c r="EF72" s="286"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42"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6"/>
      <c r="BS73" s="286" t="str">
        <f ca="true">+IF(OFFSET('Water Data'!$D$27,0,10*ROW('Water Data'!D67))="","",OFFSET('Water Data'!$D$27,0,10*ROW('Water Data'!D67)))</f>
        <v/>
      </c>
      <c r="BT73" s="286" t="str">
        <f ca="true">+IF(OFFSET('Water Data'!$D$28,0,10*ROW('Water Data'!D67))="","",OFFSET('Water Data'!$D$28,0,10*ROW('Water Data'!D67)))</f>
        <v/>
      </c>
      <c r="BU73" s="286" t="str">
        <f ca="true">+IF(OFFSET('Water Data'!$D$29,0,10*ROW('Water Data'!D67))="","",OFFSET('Water Data'!$D$29,0,10*ROW('Water Data'!D67)))</f>
        <v/>
      </c>
      <c r="BV73" s="286" t="str">
        <f ca="true">+IF(OFFSET('Water Data'!$E$27,0,10*ROW('Water Data'!E67))="","",OFFSET('Water Data'!$E$27,0,10*ROW('Water Data'!E67)))</f>
        <v/>
      </c>
      <c r="BW73" s="286" t="str">
        <f ca="true">+IF(OFFSET('Water Data'!$E$28,0,10*ROW('Water Data'!E67))="","",OFFSET('Water Data'!$E$28,0,10*ROW('Water Data'!E67)))</f>
        <v/>
      </c>
      <c r="BX73" s="286" t="str">
        <f ca="true">+IF(OFFSET('Water Data'!$E$29,0,10*ROW('Water Data'!E67))="","",OFFSET('Water Data'!$E$29,0,10*ROW('Water Data'!E67)))</f>
        <v/>
      </c>
      <c r="BY73" s="286" t="str">
        <f ca="true">+IF(OFFSET('Water Data'!$F$27,0,10*ROW('Water Data'!F67))="","",OFFSET('Water Data'!$F$27,0,10*ROW('Water Data'!F67)))</f>
        <v/>
      </c>
      <c r="BZ73" s="286" t="str">
        <f ca="true">+IF(OFFSET('Water Data'!$F$28,0,10*ROW('Water Data'!F67))="","",OFFSET('Water Data'!$F$28,0,10*ROW('Water Data'!F67)))</f>
        <v/>
      </c>
      <c r="CA73" s="286" t="str">
        <f ca="true">+IF(OFFSET('Water Data'!$F$29,0,10*ROW('Water Data'!F67))="","",OFFSET('Water Data'!$F$29,0,10*ROW('Water Data'!F67)))</f>
        <v/>
      </c>
      <c r="CB73" s="286" t="str">
        <f ca="true">+IF(OFFSET('Water Data'!$G$27,0,10*ROW('Water Data'!G67))="","",OFFSET('Water Data'!$G$27,0,10*ROW('Water Data'!G67)))</f>
        <v/>
      </c>
      <c r="CC73" s="286" t="str">
        <f ca="true">+IF(OFFSET('Water Data'!$G$28,0,10*ROW('Water Data'!G67))="","",OFFSET('Water Data'!$G$28,0,10*ROW('Water Data'!G67)))</f>
        <v/>
      </c>
      <c r="CD73" s="286" t="str">
        <f ca="true">+IF(OFFSET('Water Data'!$G$29,0,10*ROW('Water Data'!G67))="","",OFFSET('Water Data'!$G$29,0,10*ROW('Water Data'!G67)))</f>
        <v/>
      </c>
      <c r="CE73" s="286" t="str">
        <f ca="true">+IF(OFFSET('Water Data'!$H$27,0,10*ROW('Water Data'!H67))="","",OFFSET('Water Data'!$H$27,0,10*ROW('Water Data'!H67)))</f>
        <v/>
      </c>
      <c r="CF73" s="286" t="str">
        <f ca="true">+IF(OFFSET('Water Data'!$H$28,0,10*ROW('Water Data'!H67))="","",OFFSET('Water Data'!$H$28,0,10*ROW('Water Data'!H67)))</f>
        <v/>
      </c>
      <c r="CG73" s="286" t="str">
        <f ca="true">+IF(OFFSET('Water Data'!$H$29,0,10*ROW('Water Data'!H67))="","",OFFSET('Water Data'!$H$29,0,10*ROW('Water Data'!H67)))</f>
        <v/>
      </c>
      <c r="CH73" s="286" t="str">
        <f ca="true">+IF(OFFSET('Water Data'!$I$27,0,10*ROW('Water Data'!I67))="","",OFFSET('Water Data'!$I$27,0,10*ROW('Water Data'!I67)))</f>
        <v/>
      </c>
      <c r="CI73" s="286" t="str">
        <f ca="true">+IF(OFFSET('Water Data'!$I$28,0,10*ROW('Water Data'!I67))="","",OFFSET('Water Data'!$I$28,0,10*ROW('Water Data'!I67)))</f>
        <v/>
      </c>
      <c r="CJ73" s="286" t="str">
        <f ca="true">+IF(OFFSET('Water Data'!$I$29,0,10*ROW('Water Data'!I67))="","",OFFSET('Water Data'!$I$29,0,10*ROW('Water Data'!I67)))</f>
        <v/>
      </c>
      <c r="CK73" s="286" t="str">
        <f ca="true">+IF(OFFSET('Sanitation Data'!$D$28,0,10*ROW('Sanitation Data'!D67))="","",OFFSET('Sanitation Data'!$D$28,0,10*ROW('Sanitation Data'!D67)))</f>
        <v/>
      </c>
      <c r="CL73" s="286" t="str">
        <f ca="true">+IF(OFFSET('Sanitation Data'!$D$29,0,10*ROW('Sanitation Data'!D67))="","",OFFSET('Sanitation Data'!$D$29,0,10*ROW('Sanitation Data'!D67)))</f>
        <v/>
      </c>
      <c r="CM73" s="286" t="str">
        <f ca="true">+IF(OFFSET('Sanitation Data'!$D$30,0,10*ROW('Sanitation Data'!D67))="","",OFFSET('Sanitation Data'!$D$30,0,10*ROW('Sanitation Data'!D67)))</f>
        <v/>
      </c>
      <c r="CN73" s="286" t="str">
        <f ca="true">+IF(OFFSET('Sanitation Data'!$D$31,0,10*ROW('Sanitation Data'!D67))="","",OFFSET('Sanitation Data'!$D$31,0,10*ROW('Sanitation Data'!D67)))</f>
        <v/>
      </c>
      <c r="CO73" s="286" t="str">
        <f ca="true">+IF(OFFSET('Sanitation Data'!$D$32,0,10*ROW('Sanitation Data'!D67))="","",OFFSET('Sanitation Data'!$D$32,0,10*ROW('Sanitation Data'!D67)))</f>
        <v/>
      </c>
      <c r="CP73" s="286" t="str">
        <f ca="true">+IF(OFFSET('Sanitation Data'!$E$28,0,10*ROW('Sanitation Data'!E67))="","",OFFSET('Sanitation Data'!$E$28,0,10*ROW('Sanitation Data'!E67)))</f>
        <v/>
      </c>
      <c r="CQ73" s="286" t="str">
        <f ca="true">+IF(OFFSET('Sanitation Data'!$E$29,0,10*ROW('Sanitation Data'!E67))="","",OFFSET('Sanitation Data'!$E$29,0,10*ROW('Sanitation Data'!E67)))</f>
        <v/>
      </c>
      <c r="CR73" s="286" t="str">
        <f ca="true">+IF(OFFSET('Sanitation Data'!$E$30,0,10*ROW('Sanitation Data'!E67))="","",OFFSET('Sanitation Data'!$E$30,0,10*ROW('Sanitation Data'!E67)))</f>
        <v/>
      </c>
      <c r="CS73" s="286" t="str">
        <f ca="true">+IF(OFFSET('Sanitation Data'!$E$31,0,10*ROW('Sanitation Data'!E67))="","",OFFSET('Sanitation Data'!$E$31,0,10*ROW('Sanitation Data'!E67)))</f>
        <v/>
      </c>
      <c r="CT73" s="286" t="str">
        <f ca="true">+IF(OFFSET('Sanitation Data'!$E$32,0,10*ROW('Sanitation Data'!E67))="","",OFFSET('Sanitation Data'!$E$32,0,10*ROW('Sanitation Data'!E67)))</f>
        <v/>
      </c>
      <c r="CU73" s="286" t="str">
        <f ca="true">+IF(OFFSET('Sanitation Data'!$F$28,0,10*ROW('Sanitation Data'!F67))="","",OFFSET('Sanitation Data'!$F$28,0,10*ROW('Sanitation Data'!F67)))</f>
        <v/>
      </c>
      <c r="CV73" s="286" t="str">
        <f ca="true">+IF(OFFSET('Sanitation Data'!$F$29,0,10*ROW('Sanitation Data'!F67))="","",OFFSET('Sanitation Data'!$F$29,0,10*ROW('Sanitation Data'!F67)))</f>
        <v/>
      </c>
      <c r="CW73" s="286" t="str">
        <f ca="true">+IF(OFFSET('Sanitation Data'!$F$30,0,10*ROW('Sanitation Data'!F67))="","",OFFSET('Sanitation Data'!$F$30,0,10*ROW('Sanitation Data'!F67)))</f>
        <v/>
      </c>
      <c r="CX73" s="286" t="str">
        <f ca="true">+IF(OFFSET('Sanitation Data'!$F$31,0,10*ROW('Sanitation Data'!F67))="","",OFFSET('Sanitation Data'!$F$31,0,10*ROW('Sanitation Data'!F67)))</f>
        <v/>
      </c>
      <c r="CY73" s="286" t="str">
        <f ca="true">+IF(OFFSET('Sanitation Data'!$F$32,0,10*ROW('Sanitation Data'!F67))="","",OFFSET('Sanitation Data'!$F$32,0,10*ROW('Sanitation Data'!F67)))</f>
        <v/>
      </c>
      <c r="CZ73" s="286" t="str">
        <f ca="true">+IF(OFFSET('Sanitation Data'!$G$28,0,10*ROW('Sanitation Data'!G67))="","",OFFSET('Sanitation Data'!$G$28,0,10*ROW('Sanitation Data'!G67)))</f>
        <v/>
      </c>
      <c r="DA73" s="286" t="str">
        <f ca="true">+IF(OFFSET('Sanitation Data'!$G$29,0,10*ROW('Sanitation Data'!G67))="","",OFFSET('Sanitation Data'!$G$29,0,10*ROW('Sanitation Data'!G67)))</f>
        <v/>
      </c>
      <c r="DB73" s="286" t="str">
        <f ca="true">+IF(OFFSET('Sanitation Data'!$G$30,0,10*ROW('Sanitation Data'!G67))="","",OFFSET('Sanitation Data'!$G$30,0,10*ROW('Sanitation Data'!G67)))</f>
        <v/>
      </c>
      <c r="DC73" s="286" t="str">
        <f ca="true">+IF(OFFSET('Sanitation Data'!$G$31,0,10*ROW('Sanitation Data'!G67))="","",OFFSET('Sanitation Data'!$G$31,0,10*ROW('Sanitation Data'!G67)))</f>
        <v/>
      </c>
      <c r="DD73" s="286" t="str">
        <f ca="true">+IF(OFFSET('Sanitation Data'!$G$32,0,10*ROW('Sanitation Data'!G67))="","",OFFSET('Sanitation Data'!$G$32,0,10*ROW('Sanitation Data'!G67)))</f>
        <v/>
      </c>
      <c r="DE73" s="286" t="str">
        <f ca="true">+IF(OFFSET('Sanitation Data'!$H$28,0,10*ROW('Sanitation Data'!H67))="","",OFFSET('Sanitation Data'!$H$28,0,10*ROW('Sanitation Data'!H67)))</f>
        <v/>
      </c>
      <c r="DF73" s="286" t="str">
        <f ca="true">+IF(OFFSET('Sanitation Data'!$H$29,0,10*ROW('Sanitation Data'!H67))="","",OFFSET('Sanitation Data'!$H$29,0,10*ROW('Sanitation Data'!H67)))</f>
        <v/>
      </c>
      <c r="DG73" s="286" t="str">
        <f ca="true">+IF(OFFSET('Sanitation Data'!$H$30,0,10*ROW('Sanitation Data'!H67))="","",OFFSET('Sanitation Data'!$H$30,0,10*ROW('Sanitation Data'!H67)))</f>
        <v/>
      </c>
      <c r="DH73" s="286" t="str">
        <f ca="true">+IF(OFFSET('Sanitation Data'!$H$31,0,10*ROW('Sanitation Data'!H67))="","",OFFSET('Sanitation Data'!$H$31,0,10*ROW('Sanitation Data'!H67)))</f>
        <v/>
      </c>
      <c r="DI73" s="286" t="str">
        <f ca="true">+IF(OFFSET('Sanitation Data'!$H$32,0,10*ROW('Sanitation Data'!H67))="","",OFFSET('Sanitation Data'!$H$32,0,10*ROW('Sanitation Data'!H67)))</f>
        <v/>
      </c>
      <c r="DJ73" s="286" t="str">
        <f ca="true">+IF(OFFSET('Sanitation Data'!$I$28,0,10*ROW('Sanitation Data'!I67))="","",OFFSET('Sanitation Data'!$I$28,0,10*ROW('Sanitation Data'!I67)))</f>
        <v/>
      </c>
      <c r="DK73" s="286" t="str">
        <f ca="true">+IF(OFFSET('Sanitation Data'!$I$29,0,10*ROW('Sanitation Data'!I67))="","",OFFSET('Sanitation Data'!$I$29,0,10*ROW('Sanitation Data'!I67)))</f>
        <v/>
      </c>
      <c r="DL73" s="286" t="str">
        <f ca="true">+IF(OFFSET('Sanitation Data'!$I$30,0,10*ROW('Sanitation Data'!I67))="","",OFFSET('Sanitation Data'!$I$30,0,10*ROW('Sanitation Data'!I67)))</f>
        <v/>
      </c>
      <c r="DM73" s="286" t="str">
        <f ca="true">+IF(OFFSET('Sanitation Data'!$I$31,0,10*ROW('Sanitation Data'!I67))="","",OFFSET('Sanitation Data'!$I$31,0,10*ROW('Sanitation Data'!I67)))</f>
        <v/>
      </c>
      <c r="DN73" s="286" t="str">
        <f ca="true">+IF(OFFSET('Sanitation Data'!$I$32,0,10*ROW('Sanitation Data'!I67))="","",OFFSET('Sanitation Data'!$I$32,0,10*ROW('Sanitation Data'!I67)))</f>
        <v/>
      </c>
      <c r="DO73" s="286" t="str">
        <f ca="true">+IF(OFFSET('Hygiene Data'!$D$11,0,10*ROW('Hygiene Data'!D67))="","",OFFSET('Hygiene Data'!$D$11,0,10*ROW('Hygiene Data'!D67)))</f>
        <v/>
      </c>
      <c r="DP73" s="286" t="str">
        <f ca="true">+IF(OFFSET('Hygiene Data'!$D$12,0,10*ROW('Hygiene Data'!D67))="","",OFFSET('Hygiene Data'!$D$12,0,10*ROW('Hygiene Data'!D67)))</f>
        <v/>
      </c>
      <c r="DQ73" s="286" t="str">
        <f ca="true">+IF(OFFSET('Hygiene Data'!$D$13,0,10*ROW('Hygiene Data'!D67))="","",OFFSET('Hygiene Data'!$D$13,0,10*ROW('Hygiene Data'!D67)))</f>
        <v/>
      </c>
      <c r="DR73" s="286" t="str">
        <f ca="true">+IF(OFFSET('Hygiene Data'!$E$11,0,10*ROW('Hygiene Data'!E67))="","",OFFSET('Hygiene Data'!$E$11,0,10*ROW('Hygiene Data'!E67)))</f>
        <v/>
      </c>
      <c r="DS73" s="286" t="str">
        <f ca="true">+IF(OFFSET('Hygiene Data'!$E$12,0,10*ROW('Hygiene Data'!E67))="","",OFFSET('Hygiene Data'!$E$12,0,10*ROW('Hygiene Data'!E67)))</f>
        <v/>
      </c>
      <c r="DT73" s="286" t="str">
        <f ca="true">+IF(OFFSET('Hygiene Data'!$E$13,0,10*ROW('Hygiene Data'!E67))="","",OFFSET('Hygiene Data'!$E$13,0,10*ROW('Hygiene Data'!E67)))</f>
        <v/>
      </c>
      <c r="DU73" s="286" t="str">
        <f ca="true">+IF(OFFSET('Hygiene Data'!$F$11,0,10*ROW('Hygiene Data'!F67))="","",OFFSET('Hygiene Data'!$F$11,0,10*ROW('Hygiene Data'!F67)))</f>
        <v/>
      </c>
      <c r="DV73" s="286" t="str">
        <f ca="true">+IF(OFFSET('Hygiene Data'!$F$12,0,10*ROW('Hygiene Data'!F67))="","",OFFSET('Hygiene Data'!$F$12,0,10*ROW('Hygiene Data'!F67)))</f>
        <v/>
      </c>
      <c r="DW73" s="286" t="str">
        <f ca="true">+IF(OFFSET('Hygiene Data'!$F$13,0,10*ROW('Hygiene Data'!F67))="","",OFFSET('Hygiene Data'!$F$13,0,10*ROW('Hygiene Data'!F67)))</f>
        <v/>
      </c>
      <c r="DX73" s="286" t="str">
        <f ca="true">+IF(OFFSET('Hygiene Data'!$G$11,0,10*ROW('Hygiene Data'!G67))="","",OFFSET('Hygiene Data'!$G$11,0,10*ROW('Hygiene Data'!G67)))</f>
        <v/>
      </c>
      <c r="DY73" s="286" t="str">
        <f ca="true">+IF(OFFSET('Hygiene Data'!$G$12,0,10*ROW('Hygiene Data'!G67))="","",OFFSET('Hygiene Data'!$G$12,0,10*ROW('Hygiene Data'!G67)))</f>
        <v/>
      </c>
      <c r="DZ73" s="286" t="str">
        <f ca="true">+IF(OFFSET('Hygiene Data'!$G$13,0,10*ROW('Hygiene Data'!G67))="","",OFFSET('Hygiene Data'!$G$13,0,10*ROW('Hygiene Data'!G67)))</f>
        <v/>
      </c>
      <c r="EA73" s="286" t="str">
        <f ca="true">+IF(OFFSET('Hygiene Data'!$H$11,0,10*ROW('Hygiene Data'!H67))="","",OFFSET('Hygiene Data'!$H$11,0,10*ROW('Hygiene Data'!H67)))</f>
        <v/>
      </c>
      <c r="EB73" s="286" t="str">
        <f ca="true">+IF(OFFSET('Hygiene Data'!$H$12,0,10*ROW('Hygiene Data'!H67))="","",OFFSET('Hygiene Data'!$H$12,0,10*ROW('Hygiene Data'!H67)))</f>
        <v/>
      </c>
      <c r="EC73" s="286" t="str">
        <f ca="true">+IF(OFFSET('Hygiene Data'!$H$13,0,10*ROW('Hygiene Data'!H67))="","",OFFSET('Hygiene Data'!$H$13,0,10*ROW('Hygiene Data'!H67)))</f>
        <v/>
      </c>
      <c r="ED73" s="286" t="str">
        <f ca="true">+IF(OFFSET('Hygiene Data'!$I$11,0,10*ROW('Hygiene Data'!I67))="","",OFFSET('Hygiene Data'!$I$11,0,10*ROW('Hygiene Data'!I67)))</f>
        <v/>
      </c>
      <c r="EE73" s="286" t="str">
        <f ca="true">+IF(OFFSET('Hygiene Data'!$I$12,0,10*ROW('Hygiene Data'!I67))="","",OFFSET('Hygiene Data'!$I$12,0,10*ROW('Hygiene Data'!I67)))</f>
        <v/>
      </c>
      <c r="EF73" s="286"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42"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6"/>
      <c r="BS74" s="286" t="str">
        <f ca="true">+IF(OFFSET('Water Data'!$D$27,0,10*ROW('Water Data'!D68))="","",OFFSET('Water Data'!$D$27,0,10*ROW('Water Data'!D68)))</f>
        <v/>
      </c>
      <c r="BT74" s="286" t="str">
        <f ca="true">+IF(OFFSET('Water Data'!$D$28,0,10*ROW('Water Data'!D68))="","",OFFSET('Water Data'!$D$28,0,10*ROW('Water Data'!D68)))</f>
        <v/>
      </c>
      <c r="BU74" s="286" t="str">
        <f ca="true">+IF(OFFSET('Water Data'!$D$29,0,10*ROW('Water Data'!D68))="","",OFFSET('Water Data'!$D$29,0,10*ROW('Water Data'!D68)))</f>
        <v/>
      </c>
      <c r="BV74" s="286" t="str">
        <f ca="true">+IF(OFFSET('Water Data'!$E$27,0,10*ROW('Water Data'!E68))="","",OFFSET('Water Data'!$E$27,0,10*ROW('Water Data'!E68)))</f>
        <v/>
      </c>
      <c r="BW74" s="286" t="str">
        <f ca="true">+IF(OFFSET('Water Data'!$E$28,0,10*ROW('Water Data'!E68))="","",OFFSET('Water Data'!$E$28,0,10*ROW('Water Data'!E68)))</f>
        <v/>
      </c>
      <c r="BX74" s="286" t="str">
        <f ca="true">+IF(OFFSET('Water Data'!$E$29,0,10*ROW('Water Data'!E68))="","",OFFSET('Water Data'!$E$29,0,10*ROW('Water Data'!E68)))</f>
        <v/>
      </c>
      <c r="BY74" s="286" t="str">
        <f ca="true">+IF(OFFSET('Water Data'!$F$27,0,10*ROW('Water Data'!F68))="","",OFFSET('Water Data'!$F$27,0,10*ROW('Water Data'!F68)))</f>
        <v/>
      </c>
      <c r="BZ74" s="286" t="str">
        <f ca="true">+IF(OFFSET('Water Data'!$F$28,0,10*ROW('Water Data'!F68))="","",OFFSET('Water Data'!$F$28,0,10*ROW('Water Data'!F68)))</f>
        <v/>
      </c>
      <c r="CA74" s="286" t="str">
        <f ca="true">+IF(OFFSET('Water Data'!$F$29,0,10*ROW('Water Data'!F68))="","",OFFSET('Water Data'!$F$29,0,10*ROW('Water Data'!F68)))</f>
        <v/>
      </c>
      <c r="CB74" s="286" t="str">
        <f ca="true">+IF(OFFSET('Water Data'!$G$27,0,10*ROW('Water Data'!G68))="","",OFFSET('Water Data'!$G$27,0,10*ROW('Water Data'!G68)))</f>
        <v/>
      </c>
      <c r="CC74" s="286" t="str">
        <f ca="true">+IF(OFFSET('Water Data'!$G$28,0,10*ROW('Water Data'!G68))="","",OFFSET('Water Data'!$G$28,0,10*ROW('Water Data'!G68)))</f>
        <v/>
      </c>
      <c r="CD74" s="286" t="str">
        <f ca="true">+IF(OFFSET('Water Data'!$G$29,0,10*ROW('Water Data'!G68))="","",OFFSET('Water Data'!$G$29,0,10*ROW('Water Data'!G68)))</f>
        <v/>
      </c>
      <c r="CE74" s="286" t="str">
        <f ca="true">+IF(OFFSET('Water Data'!$H$27,0,10*ROW('Water Data'!H68))="","",OFFSET('Water Data'!$H$27,0,10*ROW('Water Data'!H68)))</f>
        <v/>
      </c>
      <c r="CF74" s="286" t="str">
        <f ca="true">+IF(OFFSET('Water Data'!$H$28,0,10*ROW('Water Data'!H68))="","",OFFSET('Water Data'!$H$28,0,10*ROW('Water Data'!H68)))</f>
        <v/>
      </c>
      <c r="CG74" s="286" t="str">
        <f ca="true">+IF(OFFSET('Water Data'!$H$29,0,10*ROW('Water Data'!H68))="","",OFFSET('Water Data'!$H$29,0,10*ROW('Water Data'!H68)))</f>
        <v/>
      </c>
      <c r="CH74" s="286" t="str">
        <f ca="true">+IF(OFFSET('Water Data'!$I$27,0,10*ROW('Water Data'!I68))="","",OFFSET('Water Data'!$I$27,0,10*ROW('Water Data'!I68)))</f>
        <v/>
      </c>
      <c r="CI74" s="286" t="str">
        <f ca="true">+IF(OFFSET('Water Data'!$I$28,0,10*ROW('Water Data'!I68))="","",OFFSET('Water Data'!$I$28,0,10*ROW('Water Data'!I68)))</f>
        <v/>
      </c>
      <c r="CJ74" s="286" t="str">
        <f ca="true">+IF(OFFSET('Water Data'!$I$29,0,10*ROW('Water Data'!I68))="","",OFFSET('Water Data'!$I$29,0,10*ROW('Water Data'!I68)))</f>
        <v/>
      </c>
      <c r="CK74" s="286" t="str">
        <f ca="true">+IF(OFFSET('Sanitation Data'!$D$28,0,10*ROW('Sanitation Data'!D68))="","",OFFSET('Sanitation Data'!$D$28,0,10*ROW('Sanitation Data'!D68)))</f>
        <v/>
      </c>
      <c r="CL74" s="286" t="str">
        <f ca="true">+IF(OFFSET('Sanitation Data'!$D$29,0,10*ROW('Sanitation Data'!D68))="","",OFFSET('Sanitation Data'!$D$29,0,10*ROW('Sanitation Data'!D68)))</f>
        <v/>
      </c>
      <c r="CM74" s="286" t="str">
        <f ca="true">+IF(OFFSET('Sanitation Data'!$D$30,0,10*ROW('Sanitation Data'!D68))="","",OFFSET('Sanitation Data'!$D$30,0,10*ROW('Sanitation Data'!D68)))</f>
        <v/>
      </c>
      <c r="CN74" s="286" t="str">
        <f ca="true">+IF(OFFSET('Sanitation Data'!$D$31,0,10*ROW('Sanitation Data'!D68))="","",OFFSET('Sanitation Data'!$D$31,0,10*ROW('Sanitation Data'!D68)))</f>
        <v/>
      </c>
      <c r="CO74" s="286" t="str">
        <f ca="true">+IF(OFFSET('Sanitation Data'!$D$32,0,10*ROW('Sanitation Data'!D68))="","",OFFSET('Sanitation Data'!$D$32,0,10*ROW('Sanitation Data'!D68)))</f>
        <v/>
      </c>
      <c r="CP74" s="286" t="str">
        <f ca="true">+IF(OFFSET('Sanitation Data'!$E$28,0,10*ROW('Sanitation Data'!E68))="","",OFFSET('Sanitation Data'!$E$28,0,10*ROW('Sanitation Data'!E68)))</f>
        <v/>
      </c>
      <c r="CQ74" s="286" t="str">
        <f ca="true">+IF(OFFSET('Sanitation Data'!$E$29,0,10*ROW('Sanitation Data'!E68))="","",OFFSET('Sanitation Data'!$E$29,0,10*ROW('Sanitation Data'!E68)))</f>
        <v/>
      </c>
      <c r="CR74" s="286" t="str">
        <f ca="true">+IF(OFFSET('Sanitation Data'!$E$30,0,10*ROW('Sanitation Data'!E68))="","",OFFSET('Sanitation Data'!$E$30,0,10*ROW('Sanitation Data'!E68)))</f>
        <v/>
      </c>
      <c r="CS74" s="286" t="str">
        <f ca="true">+IF(OFFSET('Sanitation Data'!$E$31,0,10*ROW('Sanitation Data'!E68))="","",OFFSET('Sanitation Data'!$E$31,0,10*ROW('Sanitation Data'!E68)))</f>
        <v/>
      </c>
      <c r="CT74" s="286" t="str">
        <f ca="true">+IF(OFFSET('Sanitation Data'!$E$32,0,10*ROW('Sanitation Data'!E68))="","",OFFSET('Sanitation Data'!$E$32,0,10*ROW('Sanitation Data'!E68)))</f>
        <v/>
      </c>
      <c r="CU74" s="286" t="str">
        <f ca="true">+IF(OFFSET('Sanitation Data'!$F$28,0,10*ROW('Sanitation Data'!F68))="","",OFFSET('Sanitation Data'!$F$28,0,10*ROW('Sanitation Data'!F68)))</f>
        <v/>
      </c>
      <c r="CV74" s="286" t="str">
        <f ca="true">+IF(OFFSET('Sanitation Data'!$F$29,0,10*ROW('Sanitation Data'!F68))="","",OFFSET('Sanitation Data'!$F$29,0,10*ROW('Sanitation Data'!F68)))</f>
        <v/>
      </c>
      <c r="CW74" s="286" t="str">
        <f ca="true">+IF(OFFSET('Sanitation Data'!$F$30,0,10*ROW('Sanitation Data'!F68))="","",OFFSET('Sanitation Data'!$F$30,0,10*ROW('Sanitation Data'!F68)))</f>
        <v/>
      </c>
      <c r="CX74" s="286" t="str">
        <f ca="true">+IF(OFFSET('Sanitation Data'!$F$31,0,10*ROW('Sanitation Data'!F68))="","",OFFSET('Sanitation Data'!$F$31,0,10*ROW('Sanitation Data'!F68)))</f>
        <v/>
      </c>
      <c r="CY74" s="286" t="str">
        <f ca="true">+IF(OFFSET('Sanitation Data'!$F$32,0,10*ROW('Sanitation Data'!F68))="","",OFFSET('Sanitation Data'!$F$32,0,10*ROW('Sanitation Data'!F68)))</f>
        <v/>
      </c>
      <c r="CZ74" s="286" t="str">
        <f ca="true">+IF(OFFSET('Sanitation Data'!$G$28,0,10*ROW('Sanitation Data'!G68))="","",OFFSET('Sanitation Data'!$G$28,0,10*ROW('Sanitation Data'!G68)))</f>
        <v/>
      </c>
      <c r="DA74" s="286" t="str">
        <f ca="true">+IF(OFFSET('Sanitation Data'!$G$29,0,10*ROW('Sanitation Data'!G68))="","",OFFSET('Sanitation Data'!$G$29,0,10*ROW('Sanitation Data'!G68)))</f>
        <v/>
      </c>
      <c r="DB74" s="286" t="str">
        <f ca="true">+IF(OFFSET('Sanitation Data'!$G$30,0,10*ROW('Sanitation Data'!G68))="","",OFFSET('Sanitation Data'!$G$30,0,10*ROW('Sanitation Data'!G68)))</f>
        <v/>
      </c>
      <c r="DC74" s="286" t="str">
        <f ca="true">+IF(OFFSET('Sanitation Data'!$G$31,0,10*ROW('Sanitation Data'!G68))="","",OFFSET('Sanitation Data'!$G$31,0,10*ROW('Sanitation Data'!G68)))</f>
        <v/>
      </c>
      <c r="DD74" s="286" t="str">
        <f ca="true">+IF(OFFSET('Sanitation Data'!$G$32,0,10*ROW('Sanitation Data'!G68))="","",OFFSET('Sanitation Data'!$G$32,0,10*ROW('Sanitation Data'!G68)))</f>
        <v/>
      </c>
      <c r="DE74" s="286" t="str">
        <f ca="true">+IF(OFFSET('Sanitation Data'!$H$28,0,10*ROW('Sanitation Data'!H68))="","",OFFSET('Sanitation Data'!$H$28,0,10*ROW('Sanitation Data'!H68)))</f>
        <v/>
      </c>
      <c r="DF74" s="286" t="str">
        <f ca="true">+IF(OFFSET('Sanitation Data'!$H$29,0,10*ROW('Sanitation Data'!H68))="","",OFFSET('Sanitation Data'!$H$29,0,10*ROW('Sanitation Data'!H68)))</f>
        <v/>
      </c>
      <c r="DG74" s="286" t="str">
        <f ca="true">+IF(OFFSET('Sanitation Data'!$H$30,0,10*ROW('Sanitation Data'!H68))="","",OFFSET('Sanitation Data'!$H$30,0,10*ROW('Sanitation Data'!H68)))</f>
        <v/>
      </c>
      <c r="DH74" s="286" t="str">
        <f ca="true">+IF(OFFSET('Sanitation Data'!$H$31,0,10*ROW('Sanitation Data'!H68))="","",OFFSET('Sanitation Data'!$H$31,0,10*ROW('Sanitation Data'!H68)))</f>
        <v/>
      </c>
      <c r="DI74" s="286" t="str">
        <f ca="true">+IF(OFFSET('Sanitation Data'!$H$32,0,10*ROW('Sanitation Data'!H68))="","",OFFSET('Sanitation Data'!$H$32,0,10*ROW('Sanitation Data'!H68)))</f>
        <v/>
      </c>
      <c r="DJ74" s="286" t="str">
        <f ca="true">+IF(OFFSET('Sanitation Data'!$I$28,0,10*ROW('Sanitation Data'!I68))="","",OFFSET('Sanitation Data'!$I$28,0,10*ROW('Sanitation Data'!I68)))</f>
        <v/>
      </c>
      <c r="DK74" s="286" t="str">
        <f ca="true">+IF(OFFSET('Sanitation Data'!$I$29,0,10*ROW('Sanitation Data'!I68))="","",OFFSET('Sanitation Data'!$I$29,0,10*ROW('Sanitation Data'!I68)))</f>
        <v/>
      </c>
      <c r="DL74" s="286" t="str">
        <f ca="true">+IF(OFFSET('Sanitation Data'!$I$30,0,10*ROW('Sanitation Data'!I68))="","",OFFSET('Sanitation Data'!$I$30,0,10*ROW('Sanitation Data'!I68)))</f>
        <v/>
      </c>
      <c r="DM74" s="286" t="str">
        <f ca="true">+IF(OFFSET('Sanitation Data'!$I$31,0,10*ROW('Sanitation Data'!I68))="","",OFFSET('Sanitation Data'!$I$31,0,10*ROW('Sanitation Data'!I68)))</f>
        <v/>
      </c>
      <c r="DN74" s="286" t="str">
        <f ca="true">+IF(OFFSET('Sanitation Data'!$I$32,0,10*ROW('Sanitation Data'!I68))="","",OFFSET('Sanitation Data'!$I$32,0,10*ROW('Sanitation Data'!I68)))</f>
        <v/>
      </c>
      <c r="DO74" s="286" t="str">
        <f ca="true">+IF(OFFSET('Hygiene Data'!$D$11,0,10*ROW('Hygiene Data'!D68))="","",OFFSET('Hygiene Data'!$D$11,0,10*ROW('Hygiene Data'!D68)))</f>
        <v/>
      </c>
      <c r="DP74" s="286" t="str">
        <f ca="true">+IF(OFFSET('Hygiene Data'!$D$12,0,10*ROW('Hygiene Data'!D68))="","",OFFSET('Hygiene Data'!$D$12,0,10*ROW('Hygiene Data'!D68)))</f>
        <v/>
      </c>
      <c r="DQ74" s="286" t="str">
        <f ca="true">+IF(OFFSET('Hygiene Data'!$D$13,0,10*ROW('Hygiene Data'!D68))="","",OFFSET('Hygiene Data'!$D$13,0,10*ROW('Hygiene Data'!D68)))</f>
        <v/>
      </c>
      <c r="DR74" s="286" t="str">
        <f ca="true">+IF(OFFSET('Hygiene Data'!$E$11,0,10*ROW('Hygiene Data'!E68))="","",OFFSET('Hygiene Data'!$E$11,0,10*ROW('Hygiene Data'!E68)))</f>
        <v/>
      </c>
      <c r="DS74" s="286" t="str">
        <f ca="true">+IF(OFFSET('Hygiene Data'!$E$12,0,10*ROW('Hygiene Data'!E68))="","",OFFSET('Hygiene Data'!$E$12,0,10*ROW('Hygiene Data'!E68)))</f>
        <v/>
      </c>
      <c r="DT74" s="286" t="str">
        <f ca="true">+IF(OFFSET('Hygiene Data'!$E$13,0,10*ROW('Hygiene Data'!E68))="","",OFFSET('Hygiene Data'!$E$13,0,10*ROW('Hygiene Data'!E68)))</f>
        <v/>
      </c>
      <c r="DU74" s="286" t="str">
        <f ca="true">+IF(OFFSET('Hygiene Data'!$F$11,0,10*ROW('Hygiene Data'!F68))="","",OFFSET('Hygiene Data'!$F$11,0,10*ROW('Hygiene Data'!F68)))</f>
        <v/>
      </c>
      <c r="DV74" s="286" t="str">
        <f ca="true">+IF(OFFSET('Hygiene Data'!$F$12,0,10*ROW('Hygiene Data'!F68))="","",OFFSET('Hygiene Data'!$F$12,0,10*ROW('Hygiene Data'!F68)))</f>
        <v/>
      </c>
      <c r="DW74" s="286" t="str">
        <f ca="true">+IF(OFFSET('Hygiene Data'!$F$13,0,10*ROW('Hygiene Data'!F68))="","",OFFSET('Hygiene Data'!$F$13,0,10*ROW('Hygiene Data'!F68)))</f>
        <v/>
      </c>
      <c r="DX74" s="286" t="str">
        <f ca="true">+IF(OFFSET('Hygiene Data'!$G$11,0,10*ROW('Hygiene Data'!G68))="","",OFFSET('Hygiene Data'!$G$11,0,10*ROW('Hygiene Data'!G68)))</f>
        <v/>
      </c>
      <c r="DY74" s="286" t="str">
        <f ca="true">+IF(OFFSET('Hygiene Data'!$G$12,0,10*ROW('Hygiene Data'!G68))="","",OFFSET('Hygiene Data'!$G$12,0,10*ROW('Hygiene Data'!G68)))</f>
        <v/>
      </c>
      <c r="DZ74" s="286" t="str">
        <f ca="true">+IF(OFFSET('Hygiene Data'!$G$13,0,10*ROW('Hygiene Data'!G68))="","",OFFSET('Hygiene Data'!$G$13,0,10*ROW('Hygiene Data'!G68)))</f>
        <v/>
      </c>
      <c r="EA74" s="286" t="str">
        <f ca="true">+IF(OFFSET('Hygiene Data'!$H$11,0,10*ROW('Hygiene Data'!H68))="","",OFFSET('Hygiene Data'!$H$11,0,10*ROW('Hygiene Data'!H68)))</f>
        <v/>
      </c>
      <c r="EB74" s="286" t="str">
        <f ca="true">+IF(OFFSET('Hygiene Data'!$H$12,0,10*ROW('Hygiene Data'!H68))="","",OFFSET('Hygiene Data'!$H$12,0,10*ROW('Hygiene Data'!H68)))</f>
        <v/>
      </c>
      <c r="EC74" s="286" t="str">
        <f ca="true">+IF(OFFSET('Hygiene Data'!$H$13,0,10*ROW('Hygiene Data'!H68))="","",OFFSET('Hygiene Data'!$H$13,0,10*ROW('Hygiene Data'!H68)))</f>
        <v/>
      </c>
      <c r="ED74" s="286" t="str">
        <f ca="true">+IF(OFFSET('Hygiene Data'!$I$11,0,10*ROW('Hygiene Data'!I68))="","",OFFSET('Hygiene Data'!$I$11,0,10*ROW('Hygiene Data'!I68)))</f>
        <v/>
      </c>
      <c r="EE74" s="286" t="str">
        <f ca="true">+IF(OFFSET('Hygiene Data'!$I$12,0,10*ROW('Hygiene Data'!I68))="","",OFFSET('Hygiene Data'!$I$12,0,10*ROW('Hygiene Data'!I68)))</f>
        <v/>
      </c>
      <c r="EF74" s="286"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42"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6"/>
      <c r="BS75" s="286" t="str">
        <f ca="true">+IF(OFFSET('Water Data'!$D$27,0,10*ROW('Water Data'!D69))="","",OFFSET('Water Data'!$D$27,0,10*ROW('Water Data'!D69)))</f>
        <v/>
      </c>
      <c r="BT75" s="286" t="str">
        <f ca="true">+IF(OFFSET('Water Data'!$D$28,0,10*ROW('Water Data'!D69))="","",OFFSET('Water Data'!$D$28,0,10*ROW('Water Data'!D69)))</f>
        <v/>
      </c>
      <c r="BU75" s="286" t="str">
        <f ca="true">+IF(OFFSET('Water Data'!$D$29,0,10*ROW('Water Data'!D69))="","",OFFSET('Water Data'!$D$29,0,10*ROW('Water Data'!D69)))</f>
        <v/>
      </c>
      <c r="BV75" s="286" t="str">
        <f ca="true">+IF(OFFSET('Water Data'!$E$27,0,10*ROW('Water Data'!E69))="","",OFFSET('Water Data'!$E$27,0,10*ROW('Water Data'!E69)))</f>
        <v/>
      </c>
      <c r="BW75" s="286" t="str">
        <f ca="true">+IF(OFFSET('Water Data'!$E$28,0,10*ROW('Water Data'!E69))="","",OFFSET('Water Data'!$E$28,0,10*ROW('Water Data'!E69)))</f>
        <v/>
      </c>
      <c r="BX75" s="286" t="str">
        <f ca="true">+IF(OFFSET('Water Data'!$E$29,0,10*ROW('Water Data'!E69))="","",OFFSET('Water Data'!$E$29,0,10*ROW('Water Data'!E69)))</f>
        <v/>
      </c>
      <c r="BY75" s="286" t="str">
        <f ca="true">+IF(OFFSET('Water Data'!$F$27,0,10*ROW('Water Data'!F69))="","",OFFSET('Water Data'!$F$27,0,10*ROW('Water Data'!F69)))</f>
        <v/>
      </c>
      <c r="BZ75" s="286" t="str">
        <f ca="true">+IF(OFFSET('Water Data'!$F$28,0,10*ROW('Water Data'!F69))="","",OFFSET('Water Data'!$F$28,0,10*ROW('Water Data'!F69)))</f>
        <v/>
      </c>
      <c r="CA75" s="286" t="str">
        <f ca="true">+IF(OFFSET('Water Data'!$F$29,0,10*ROW('Water Data'!F69))="","",OFFSET('Water Data'!$F$29,0,10*ROW('Water Data'!F69)))</f>
        <v/>
      </c>
      <c r="CB75" s="286" t="str">
        <f ca="true">+IF(OFFSET('Water Data'!$G$27,0,10*ROW('Water Data'!G69))="","",OFFSET('Water Data'!$G$27,0,10*ROW('Water Data'!G69)))</f>
        <v/>
      </c>
      <c r="CC75" s="286" t="str">
        <f ca="true">+IF(OFFSET('Water Data'!$G$28,0,10*ROW('Water Data'!G69))="","",OFFSET('Water Data'!$G$28,0,10*ROW('Water Data'!G69)))</f>
        <v/>
      </c>
      <c r="CD75" s="286" t="str">
        <f ca="true">+IF(OFFSET('Water Data'!$G$29,0,10*ROW('Water Data'!G69))="","",OFFSET('Water Data'!$G$29,0,10*ROW('Water Data'!G69)))</f>
        <v/>
      </c>
      <c r="CE75" s="286" t="str">
        <f ca="true">+IF(OFFSET('Water Data'!$H$27,0,10*ROW('Water Data'!H69))="","",OFFSET('Water Data'!$H$27,0,10*ROW('Water Data'!H69)))</f>
        <v/>
      </c>
      <c r="CF75" s="286" t="str">
        <f ca="true">+IF(OFFSET('Water Data'!$H$28,0,10*ROW('Water Data'!H69))="","",OFFSET('Water Data'!$H$28,0,10*ROW('Water Data'!H69)))</f>
        <v/>
      </c>
      <c r="CG75" s="286" t="str">
        <f ca="true">+IF(OFFSET('Water Data'!$H$29,0,10*ROW('Water Data'!H69))="","",OFFSET('Water Data'!$H$29,0,10*ROW('Water Data'!H69)))</f>
        <v/>
      </c>
      <c r="CH75" s="286" t="str">
        <f ca="true">+IF(OFFSET('Water Data'!$I$27,0,10*ROW('Water Data'!I69))="","",OFFSET('Water Data'!$I$27,0,10*ROW('Water Data'!I69)))</f>
        <v/>
      </c>
      <c r="CI75" s="286" t="str">
        <f ca="true">+IF(OFFSET('Water Data'!$I$28,0,10*ROW('Water Data'!I69))="","",OFFSET('Water Data'!$I$28,0,10*ROW('Water Data'!I69)))</f>
        <v/>
      </c>
      <c r="CJ75" s="286" t="str">
        <f ca="true">+IF(OFFSET('Water Data'!$I$29,0,10*ROW('Water Data'!I69))="","",OFFSET('Water Data'!$I$29,0,10*ROW('Water Data'!I69)))</f>
        <v/>
      </c>
      <c r="CK75" s="286" t="str">
        <f ca="true">+IF(OFFSET('Sanitation Data'!$D$28,0,10*ROW('Sanitation Data'!D69))="","",OFFSET('Sanitation Data'!$D$28,0,10*ROW('Sanitation Data'!D69)))</f>
        <v/>
      </c>
      <c r="CL75" s="286" t="str">
        <f ca="true">+IF(OFFSET('Sanitation Data'!$D$29,0,10*ROW('Sanitation Data'!D69))="","",OFFSET('Sanitation Data'!$D$29,0,10*ROW('Sanitation Data'!D69)))</f>
        <v/>
      </c>
      <c r="CM75" s="286" t="str">
        <f ca="true">+IF(OFFSET('Sanitation Data'!$D$30,0,10*ROW('Sanitation Data'!D69))="","",OFFSET('Sanitation Data'!$D$30,0,10*ROW('Sanitation Data'!D69)))</f>
        <v/>
      </c>
      <c r="CN75" s="286" t="str">
        <f ca="true">+IF(OFFSET('Sanitation Data'!$D$31,0,10*ROW('Sanitation Data'!D69))="","",OFFSET('Sanitation Data'!$D$31,0,10*ROW('Sanitation Data'!D69)))</f>
        <v/>
      </c>
      <c r="CO75" s="286" t="str">
        <f ca="true">+IF(OFFSET('Sanitation Data'!$D$32,0,10*ROW('Sanitation Data'!D69))="","",OFFSET('Sanitation Data'!$D$32,0,10*ROW('Sanitation Data'!D69)))</f>
        <v/>
      </c>
      <c r="CP75" s="286" t="str">
        <f ca="true">+IF(OFFSET('Sanitation Data'!$E$28,0,10*ROW('Sanitation Data'!E69))="","",OFFSET('Sanitation Data'!$E$28,0,10*ROW('Sanitation Data'!E69)))</f>
        <v/>
      </c>
      <c r="CQ75" s="286" t="str">
        <f ca="true">+IF(OFFSET('Sanitation Data'!$E$29,0,10*ROW('Sanitation Data'!E69))="","",OFFSET('Sanitation Data'!$E$29,0,10*ROW('Sanitation Data'!E69)))</f>
        <v/>
      </c>
      <c r="CR75" s="286" t="str">
        <f ca="true">+IF(OFFSET('Sanitation Data'!$E$30,0,10*ROW('Sanitation Data'!E69))="","",OFFSET('Sanitation Data'!$E$30,0,10*ROW('Sanitation Data'!E69)))</f>
        <v/>
      </c>
      <c r="CS75" s="286" t="str">
        <f ca="true">+IF(OFFSET('Sanitation Data'!$E$31,0,10*ROW('Sanitation Data'!E69))="","",OFFSET('Sanitation Data'!$E$31,0,10*ROW('Sanitation Data'!E69)))</f>
        <v/>
      </c>
      <c r="CT75" s="286" t="str">
        <f ca="true">+IF(OFFSET('Sanitation Data'!$E$32,0,10*ROW('Sanitation Data'!E69))="","",OFFSET('Sanitation Data'!$E$32,0,10*ROW('Sanitation Data'!E69)))</f>
        <v/>
      </c>
      <c r="CU75" s="286" t="str">
        <f ca="true">+IF(OFFSET('Sanitation Data'!$F$28,0,10*ROW('Sanitation Data'!F69))="","",OFFSET('Sanitation Data'!$F$28,0,10*ROW('Sanitation Data'!F69)))</f>
        <v/>
      </c>
      <c r="CV75" s="286" t="str">
        <f ca="true">+IF(OFFSET('Sanitation Data'!$F$29,0,10*ROW('Sanitation Data'!F69))="","",OFFSET('Sanitation Data'!$F$29,0,10*ROW('Sanitation Data'!F69)))</f>
        <v/>
      </c>
      <c r="CW75" s="286" t="str">
        <f ca="true">+IF(OFFSET('Sanitation Data'!$F$30,0,10*ROW('Sanitation Data'!F69))="","",OFFSET('Sanitation Data'!$F$30,0,10*ROW('Sanitation Data'!F69)))</f>
        <v/>
      </c>
      <c r="CX75" s="286" t="str">
        <f ca="true">+IF(OFFSET('Sanitation Data'!$F$31,0,10*ROW('Sanitation Data'!F69))="","",OFFSET('Sanitation Data'!$F$31,0,10*ROW('Sanitation Data'!F69)))</f>
        <v/>
      </c>
      <c r="CY75" s="286" t="str">
        <f ca="true">+IF(OFFSET('Sanitation Data'!$F$32,0,10*ROW('Sanitation Data'!F69))="","",OFFSET('Sanitation Data'!$F$32,0,10*ROW('Sanitation Data'!F69)))</f>
        <v/>
      </c>
      <c r="CZ75" s="286" t="str">
        <f ca="true">+IF(OFFSET('Sanitation Data'!$G$28,0,10*ROW('Sanitation Data'!G69))="","",OFFSET('Sanitation Data'!$G$28,0,10*ROW('Sanitation Data'!G69)))</f>
        <v/>
      </c>
      <c r="DA75" s="286" t="str">
        <f ca="true">+IF(OFFSET('Sanitation Data'!$G$29,0,10*ROW('Sanitation Data'!G69))="","",OFFSET('Sanitation Data'!$G$29,0,10*ROW('Sanitation Data'!G69)))</f>
        <v/>
      </c>
      <c r="DB75" s="286" t="str">
        <f ca="true">+IF(OFFSET('Sanitation Data'!$G$30,0,10*ROW('Sanitation Data'!G69))="","",OFFSET('Sanitation Data'!$G$30,0,10*ROW('Sanitation Data'!G69)))</f>
        <v/>
      </c>
      <c r="DC75" s="286" t="str">
        <f ca="true">+IF(OFFSET('Sanitation Data'!$G$31,0,10*ROW('Sanitation Data'!G69))="","",OFFSET('Sanitation Data'!$G$31,0,10*ROW('Sanitation Data'!G69)))</f>
        <v/>
      </c>
      <c r="DD75" s="286" t="str">
        <f ca="true">+IF(OFFSET('Sanitation Data'!$G$32,0,10*ROW('Sanitation Data'!G69))="","",OFFSET('Sanitation Data'!$G$32,0,10*ROW('Sanitation Data'!G69)))</f>
        <v/>
      </c>
      <c r="DE75" s="286" t="str">
        <f ca="true">+IF(OFFSET('Sanitation Data'!$H$28,0,10*ROW('Sanitation Data'!H69))="","",OFFSET('Sanitation Data'!$H$28,0,10*ROW('Sanitation Data'!H69)))</f>
        <v/>
      </c>
      <c r="DF75" s="286" t="str">
        <f ca="true">+IF(OFFSET('Sanitation Data'!$H$29,0,10*ROW('Sanitation Data'!H69))="","",OFFSET('Sanitation Data'!$H$29,0,10*ROW('Sanitation Data'!H69)))</f>
        <v/>
      </c>
      <c r="DG75" s="286" t="str">
        <f ca="true">+IF(OFFSET('Sanitation Data'!$H$30,0,10*ROW('Sanitation Data'!H69))="","",OFFSET('Sanitation Data'!$H$30,0,10*ROW('Sanitation Data'!H69)))</f>
        <v/>
      </c>
      <c r="DH75" s="286" t="str">
        <f ca="true">+IF(OFFSET('Sanitation Data'!$H$31,0,10*ROW('Sanitation Data'!H69))="","",OFFSET('Sanitation Data'!$H$31,0,10*ROW('Sanitation Data'!H69)))</f>
        <v/>
      </c>
      <c r="DI75" s="286" t="str">
        <f ca="true">+IF(OFFSET('Sanitation Data'!$H$32,0,10*ROW('Sanitation Data'!H69))="","",OFFSET('Sanitation Data'!$H$32,0,10*ROW('Sanitation Data'!H69)))</f>
        <v/>
      </c>
      <c r="DJ75" s="286" t="str">
        <f ca="true">+IF(OFFSET('Sanitation Data'!$I$28,0,10*ROW('Sanitation Data'!I69))="","",OFFSET('Sanitation Data'!$I$28,0,10*ROW('Sanitation Data'!I69)))</f>
        <v/>
      </c>
      <c r="DK75" s="286" t="str">
        <f ca="true">+IF(OFFSET('Sanitation Data'!$I$29,0,10*ROW('Sanitation Data'!I69))="","",OFFSET('Sanitation Data'!$I$29,0,10*ROW('Sanitation Data'!I69)))</f>
        <v/>
      </c>
      <c r="DL75" s="286" t="str">
        <f ca="true">+IF(OFFSET('Sanitation Data'!$I$30,0,10*ROW('Sanitation Data'!I69))="","",OFFSET('Sanitation Data'!$I$30,0,10*ROW('Sanitation Data'!I69)))</f>
        <v/>
      </c>
      <c r="DM75" s="286" t="str">
        <f ca="true">+IF(OFFSET('Sanitation Data'!$I$31,0,10*ROW('Sanitation Data'!I69))="","",OFFSET('Sanitation Data'!$I$31,0,10*ROW('Sanitation Data'!I69)))</f>
        <v/>
      </c>
      <c r="DN75" s="286" t="str">
        <f ca="true">+IF(OFFSET('Sanitation Data'!$I$32,0,10*ROW('Sanitation Data'!I69))="","",OFFSET('Sanitation Data'!$I$32,0,10*ROW('Sanitation Data'!I69)))</f>
        <v/>
      </c>
      <c r="DO75" s="286" t="str">
        <f ca="true">+IF(OFFSET('Hygiene Data'!$D$11,0,10*ROW('Hygiene Data'!D69))="","",OFFSET('Hygiene Data'!$D$11,0,10*ROW('Hygiene Data'!D69)))</f>
        <v/>
      </c>
      <c r="DP75" s="286" t="str">
        <f ca="true">+IF(OFFSET('Hygiene Data'!$D$12,0,10*ROW('Hygiene Data'!D69))="","",OFFSET('Hygiene Data'!$D$12,0,10*ROW('Hygiene Data'!D69)))</f>
        <v/>
      </c>
      <c r="DQ75" s="286" t="str">
        <f ca="true">+IF(OFFSET('Hygiene Data'!$D$13,0,10*ROW('Hygiene Data'!D69))="","",OFFSET('Hygiene Data'!$D$13,0,10*ROW('Hygiene Data'!D69)))</f>
        <v/>
      </c>
      <c r="DR75" s="286" t="str">
        <f ca="true">+IF(OFFSET('Hygiene Data'!$E$11,0,10*ROW('Hygiene Data'!E69))="","",OFFSET('Hygiene Data'!$E$11,0,10*ROW('Hygiene Data'!E69)))</f>
        <v/>
      </c>
      <c r="DS75" s="286" t="str">
        <f ca="true">+IF(OFFSET('Hygiene Data'!$E$12,0,10*ROW('Hygiene Data'!E69))="","",OFFSET('Hygiene Data'!$E$12,0,10*ROW('Hygiene Data'!E69)))</f>
        <v/>
      </c>
      <c r="DT75" s="286" t="str">
        <f ca="true">+IF(OFFSET('Hygiene Data'!$E$13,0,10*ROW('Hygiene Data'!E69))="","",OFFSET('Hygiene Data'!$E$13,0,10*ROW('Hygiene Data'!E69)))</f>
        <v/>
      </c>
      <c r="DU75" s="286" t="str">
        <f ca="true">+IF(OFFSET('Hygiene Data'!$F$11,0,10*ROW('Hygiene Data'!F69))="","",OFFSET('Hygiene Data'!$F$11,0,10*ROW('Hygiene Data'!F69)))</f>
        <v/>
      </c>
      <c r="DV75" s="286" t="str">
        <f ca="true">+IF(OFFSET('Hygiene Data'!$F$12,0,10*ROW('Hygiene Data'!F69))="","",OFFSET('Hygiene Data'!$F$12,0,10*ROW('Hygiene Data'!F69)))</f>
        <v/>
      </c>
      <c r="DW75" s="286" t="str">
        <f ca="true">+IF(OFFSET('Hygiene Data'!$F$13,0,10*ROW('Hygiene Data'!F69))="","",OFFSET('Hygiene Data'!$F$13,0,10*ROW('Hygiene Data'!F69)))</f>
        <v/>
      </c>
      <c r="DX75" s="286" t="str">
        <f ca="true">+IF(OFFSET('Hygiene Data'!$G$11,0,10*ROW('Hygiene Data'!G69))="","",OFFSET('Hygiene Data'!$G$11,0,10*ROW('Hygiene Data'!G69)))</f>
        <v/>
      </c>
      <c r="DY75" s="286" t="str">
        <f ca="true">+IF(OFFSET('Hygiene Data'!$G$12,0,10*ROW('Hygiene Data'!G69))="","",OFFSET('Hygiene Data'!$G$12,0,10*ROW('Hygiene Data'!G69)))</f>
        <v/>
      </c>
      <c r="DZ75" s="286" t="str">
        <f ca="true">+IF(OFFSET('Hygiene Data'!$G$13,0,10*ROW('Hygiene Data'!G69))="","",OFFSET('Hygiene Data'!$G$13,0,10*ROW('Hygiene Data'!G69)))</f>
        <v/>
      </c>
      <c r="EA75" s="286" t="str">
        <f ca="true">+IF(OFFSET('Hygiene Data'!$H$11,0,10*ROW('Hygiene Data'!H69))="","",OFFSET('Hygiene Data'!$H$11,0,10*ROW('Hygiene Data'!H69)))</f>
        <v/>
      </c>
      <c r="EB75" s="286" t="str">
        <f ca="true">+IF(OFFSET('Hygiene Data'!$H$12,0,10*ROW('Hygiene Data'!H69))="","",OFFSET('Hygiene Data'!$H$12,0,10*ROW('Hygiene Data'!H69)))</f>
        <v/>
      </c>
      <c r="EC75" s="286" t="str">
        <f ca="true">+IF(OFFSET('Hygiene Data'!$H$13,0,10*ROW('Hygiene Data'!H69))="","",OFFSET('Hygiene Data'!$H$13,0,10*ROW('Hygiene Data'!H69)))</f>
        <v/>
      </c>
      <c r="ED75" s="286" t="str">
        <f ca="true">+IF(OFFSET('Hygiene Data'!$I$11,0,10*ROW('Hygiene Data'!I69))="","",OFFSET('Hygiene Data'!$I$11,0,10*ROW('Hygiene Data'!I69)))</f>
        <v/>
      </c>
      <c r="EE75" s="286" t="str">
        <f ca="true">+IF(OFFSET('Hygiene Data'!$I$12,0,10*ROW('Hygiene Data'!I69))="","",OFFSET('Hygiene Data'!$I$12,0,10*ROW('Hygiene Data'!I69)))</f>
        <v/>
      </c>
      <c r="EF75" s="286"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42"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6"/>
      <c r="BS76" s="286" t="str">
        <f ca="true">+IF(OFFSET('Water Data'!$D$27,0,10*ROW('Water Data'!D70))="","",OFFSET('Water Data'!$D$27,0,10*ROW('Water Data'!D70)))</f>
        <v/>
      </c>
      <c r="BT76" s="286" t="str">
        <f ca="true">+IF(OFFSET('Water Data'!$D$28,0,10*ROW('Water Data'!D70))="","",OFFSET('Water Data'!$D$28,0,10*ROW('Water Data'!D70)))</f>
        <v/>
      </c>
      <c r="BU76" s="286" t="str">
        <f ca="true">+IF(OFFSET('Water Data'!$D$29,0,10*ROW('Water Data'!D70))="","",OFFSET('Water Data'!$D$29,0,10*ROW('Water Data'!D70)))</f>
        <v/>
      </c>
      <c r="BV76" s="286" t="str">
        <f ca="true">+IF(OFFSET('Water Data'!$E$27,0,10*ROW('Water Data'!E70))="","",OFFSET('Water Data'!$E$27,0,10*ROW('Water Data'!E70)))</f>
        <v/>
      </c>
      <c r="BW76" s="286" t="str">
        <f ca="true">+IF(OFFSET('Water Data'!$E$28,0,10*ROW('Water Data'!E70))="","",OFFSET('Water Data'!$E$28,0,10*ROW('Water Data'!E70)))</f>
        <v/>
      </c>
      <c r="BX76" s="286" t="str">
        <f ca="true">+IF(OFFSET('Water Data'!$E$29,0,10*ROW('Water Data'!E70))="","",OFFSET('Water Data'!$E$29,0,10*ROW('Water Data'!E70)))</f>
        <v/>
      </c>
      <c r="BY76" s="286" t="str">
        <f ca="true">+IF(OFFSET('Water Data'!$F$27,0,10*ROW('Water Data'!F70))="","",OFFSET('Water Data'!$F$27,0,10*ROW('Water Data'!F70)))</f>
        <v/>
      </c>
      <c r="BZ76" s="286" t="str">
        <f ca="true">+IF(OFFSET('Water Data'!$F$28,0,10*ROW('Water Data'!F70))="","",OFFSET('Water Data'!$F$28,0,10*ROW('Water Data'!F70)))</f>
        <v/>
      </c>
      <c r="CA76" s="286" t="str">
        <f ca="true">+IF(OFFSET('Water Data'!$F$29,0,10*ROW('Water Data'!F70))="","",OFFSET('Water Data'!$F$29,0,10*ROW('Water Data'!F70)))</f>
        <v/>
      </c>
      <c r="CB76" s="286" t="str">
        <f ca="true">+IF(OFFSET('Water Data'!$G$27,0,10*ROW('Water Data'!G70))="","",OFFSET('Water Data'!$G$27,0,10*ROW('Water Data'!G70)))</f>
        <v/>
      </c>
      <c r="CC76" s="286" t="str">
        <f ca="true">+IF(OFFSET('Water Data'!$G$28,0,10*ROW('Water Data'!G70))="","",OFFSET('Water Data'!$G$28,0,10*ROW('Water Data'!G70)))</f>
        <v/>
      </c>
      <c r="CD76" s="286" t="str">
        <f ca="true">+IF(OFFSET('Water Data'!$G$29,0,10*ROW('Water Data'!G70))="","",OFFSET('Water Data'!$G$29,0,10*ROW('Water Data'!G70)))</f>
        <v/>
      </c>
      <c r="CE76" s="286" t="str">
        <f ca="true">+IF(OFFSET('Water Data'!$H$27,0,10*ROW('Water Data'!H70))="","",OFFSET('Water Data'!$H$27,0,10*ROW('Water Data'!H70)))</f>
        <v/>
      </c>
      <c r="CF76" s="286" t="str">
        <f ca="true">+IF(OFFSET('Water Data'!$H$28,0,10*ROW('Water Data'!H70))="","",OFFSET('Water Data'!$H$28,0,10*ROW('Water Data'!H70)))</f>
        <v/>
      </c>
      <c r="CG76" s="286" t="str">
        <f ca="true">+IF(OFFSET('Water Data'!$H$29,0,10*ROW('Water Data'!H70))="","",OFFSET('Water Data'!$H$29,0,10*ROW('Water Data'!H70)))</f>
        <v/>
      </c>
      <c r="CH76" s="286" t="str">
        <f ca="true">+IF(OFFSET('Water Data'!$I$27,0,10*ROW('Water Data'!I70))="","",OFFSET('Water Data'!$I$27,0,10*ROW('Water Data'!I70)))</f>
        <v/>
      </c>
      <c r="CI76" s="286" t="str">
        <f ca="true">+IF(OFFSET('Water Data'!$I$28,0,10*ROW('Water Data'!I70))="","",OFFSET('Water Data'!$I$28,0,10*ROW('Water Data'!I70)))</f>
        <v/>
      </c>
      <c r="CJ76" s="286" t="str">
        <f ca="true">+IF(OFFSET('Water Data'!$I$29,0,10*ROW('Water Data'!I70))="","",OFFSET('Water Data'!$I$29,0,10*ROW('Water Data'!I70)))</f>
        <v/>
      </c>
      <c r="CK76" s="286" t="str">
        <f ca="true">+IF(OFFSET('Sanitation Data'!$D$28,0,10*ROW('Sanitation Data'!D70))="","",OFFSET('Sanitation Data'!$D$28,0,10*ROW('Sanitation Data'!D70)))</f>
        <v/>
      </c>
      <c r="CL76" s="286" t="str">
        <f ca="true">+IF(OFFSET('Sanitation Data'!$D$29,0,10*ROW('Sanitation Data'!D70))="","",OFFSET('Sanitation Data'!$D$29,0,10*ROW('Sanitation Data'!D70)))</f>
        <v/>
      </c>
      <c r="CM76" s="286" t="str">
        <f ca="true">+IF(OFFSET('Sanitation Data'!$D$30,0,10*ROW('Sanitation Data'!D70))="","",OFFSET('Sanitation Data'!$D$30,0,10*ROW('Sanitation Data'!D70)))</f>
        <v/>
      </c>
      <c r="CN76" s="286" t="str">
        <f ca="true">+IF(OFFSET('Sanitation Data'!$D$31,0,10*ROW('Sanitation Data'!D70))="","",OFFSET('Sanitation Data'!$D$31,0,10*ROW('Sanitation Data'!D70)))</f>
        <v/>
      </c>
      <c r="CO76" s="286" t="str">
        <f ca="true">+IF(OFFSET('Sanitation Data'!$D$32,0,10*ROW('Sanitation Data'!D70))="","",OFFSET('Sanitation Data'!$D$32,0,10*ROW('Sanitation Data'!D70)))</f>
        <v/>
      </c>
      <c r="CP76" s="286" t="str">
        <f ca="true">+IF(OFFSET('Sanitation Data'!$E$28,0,10*ROW('Sanitation Data'!E70))="","",OFFSET('Sanitation Data'!$E$28,0,10*ROW('Sanitation Data'!E70)))</f>
        <v/>
      </c>
      <c r="CQ76" s="286" t="str">
        <f ca="true">+IF(OFFSET('Sanitation Data'!$E$29,0,10*ROW('Sanitation Data'!E70))="","",OFFSET('Sanitation Data'!$E$29,0,10*ROW('Sanitation Data'!E70)))</f>
        <v/>
      </c>
      <c r="CR76" s="286" t="str">
        <f ca="true">+IF(OFFSET('Sanitation Data'!$E$30,0,10*ROW('Sanitation Data'!E70))="","",OFFSET('Sanitation Data'!$E$30,0,10*ROW('Sanitation Data'!E70)))</f>
        <v/>
      </c>
      <c r="CS76" s="286" t="str">
        <f ca="true">+IF(OFFSET('Sanitation Data'!$E$31,0,10*ROW('Sanitation Data'!E70))="","",OFFSET('Sanitation Data'!$E$31,0,10*ROW('Sanitation Data'!E70)))</f>
        <v/>
      </c>
      <c r="CT76" s="286" t="str">
        <f ca="true">+IF(OFFSET('Sanitation Data'!$E$32,0,10*ROW('Sanitation Data'!E70))="","",OFFSET('Sanitation Data'!$E$32,0,10*ROW('Sanitation Data'!E70)))</f>
        <v/>
      </c>
      <c r="CU76" s="286" t="str">
        <f ca="true">+IF(OFFSET('Sanitation Data'!$F$28,0,10*ROW('Sanitation Data'!F70))="","",OFFSET('Sanitation Data'!$F$28,0,10*ROW('Sanitation Data'!F70)))</f>
        <v/>
      </c>
      <c r="CV76" s="286" t="str">
        <f ca="true">+IF(OFFSET('Sanitation Data'!$F$29,0,10*ROW('Sanitation Data'!F70))="","",OFFSET('Sanitation Data'!$F$29,0,10*ROW('Sanitation Data'!F70)))</f>
        <v/>
      </c>
      <c r="CW76" s="286" t="str">
        <f ca="true">+IF(OFFSET('Sanitation Data'!$F$30,0,10*ROW('Sanitation Data'!F70))="","",OFFSET('Sanitation Data'!$F$30,0,10*ROW('Sanitation Data'!F70)))</f>
        <v/>
      </c>
      <c r="CX76" s="286" t="str">
        <f ca="true">+IF(OFFSET('Sanitation Data'!$F$31,0,10*ROW('Sanitation Data'!F70))="","",OFFSET('Sanitation Data'!$F$31,0,10*ROW('Sanitation Data'!F70)))</f>
        <v/>
      </c>
      <c r="CY76" s="286" t="str">
        <f ca="true">+IF(OFFSET('Sanitation Data'!$F$32,0,10*ROW('Sanitation Data'!F70))="","",OFFSET('Sanitation Data'!$F$32,0,10*ROW('Sanitation Data'!F70)))</f>
        <v/>
      </c>
      <c r="CZ76" s="286" t="str">
        <f ca="true">+IF(OFFSET('Sanitation Data'!$G$28,0,10*ROW('Sanitation Data'!G70))="","",OFFSET('Sanitation Data'!$G$28,0,10*ROW('Sanitation Data'!G70)))</f>
        <v/>
      </c>
      <c r="DA76" s="286" t="str">
        <f ca="true">+IF(OFFSET('Sanitation Data'!$G$29,0,10*ROW('Sanitation Data'!G70))="","",OFFSET('Sanitation Data'!$G$29,0,10*ROW('Sanitation Data'!G70)))</f>
        <v/>
      </c>
      <c r="DB76" s="286" t="str">
        <f ca="true">+IF(OFFSET('Sanitation Data'!$G$30,0,10*ROW('Sanitation Data'!G70))="","",OFFSET('Sanitation Data'!$G$30,0,10*ROW('Sanitation Data'!G70)))</f>
        <v/>
      </c>
      <c r="DC76" s="286" t="str">
        <f ca="true">+IF(OFFSET('Sanitation Data'!$G$31,0,10*ROW('Sanitation Data'!G70))="","",OFFSET('Sanitation Data'!$G$31,0,10*ROW('Sanitation Data'!G70)))</f>
        <v/>
      </c>
      <c r="DD76" s="286" t="str">
        <f ca="true">+IF(OFFSET('Sanitation Data'!$G$32,0,10*ROW('Sanitation Data'!G70))="","",OFFSET('Sanitation Data'!$G$32,0,10*ROW('Sanitation Data'!G70)))</f>
        <v/>
      </c>
      <c r="DE76" s="286" t="str">
        <f ca="true">+IF(OFFSET('Sanitation Data'!$H$28,0,10*ROW('Sanitation Data'!H70))="","",OFFSET('Sanitation Data'!$H$28,0,10*ROW('Sanitation Data'!H70)))</f>
        <v/>
      </c>
      <c r="DF76" s="286" t="str">
        <f ca="true">+IF(OFFSET('Sanitation Data'!$H$29,0,10*ROW('Sanitation Data'!H70))="","",OFFSET('Sanitation Data'!$H$29,0,10*ROW('Sanitation Data'!H70)))</f>
        <v/>
      </c>
      <c r="DG76" s="286" t="str">
        <f ca="true">+IF(OFFSET('Sanitation Data'!$H$30,0,10*ROW('Sanitation Data'!H70))="","",OFFSET('Sanitation Data'!$H$30,0,10*ROW('Sanitation Data'!H70)))</f>
        <v/>
      </c>
      <c r="DH76" s="286" t="str">
        <f ca="true">+IF(OFFSET('Sanitation Data'!$H$31,0,10*ROW('Sanitation Data'!H70))="","",OFFSET('Sanitation Data'!$H$31,0,10*ROW('Sanitation Data'!H70)))</f>
        <v/>
      </c>
      <c r="DI76" s="286" t="str">
        <f ca="true">+IF(OFFSET('Sanitation Data'!$H$32,0,10*ROW('Sanitation Data'!H70))="","",OFFSET('Sanitation Data'!$H$32,0,10*ROW('Sanitation Data'!H70)))</f>
        <v/>
      </c>
      <c r="DJ76" s="286" t="str">
        <f ca="true">+IF(OFFSET('Sanitation Data'!$I$28,0,10*ROW('Sanitation Data'!I70))="","",OFFSET('Sanitation Data'!$I$28,0,10*ROW('Sanitation Data'!I70)))</f>
        <v/>
      </c>
      <c r="DK76" s="286" t="str">
        <f ca="true">+IF(OFFSET('Sanitation Data'!$I$29,0,10*ROW('Sanitation Data'!I70))="","",OFFSET('Sanitation Data'!$I$29,0,10*ROW('Sanitation Data'!I70)))</f>
        <v/>
      </c>
      <c r="DL76" s="286" t="str">
        <f ca="true">+IF(OFFSET('Sanitation Data'!$I$30,0,10*ROW('Sanitation Data'!I70))="","",OFFSET('Sanitation Data'!$I$30,0,10*ROW('Sanitation Data'!I70)))</f>
        <v/>
      </c>
      <c r="DM76" s="286" t="str">
        <f ca="true">+IF(OFFSET('Sanitation Data'!$I$31,0,10*ROW('Sanitation Data'!I70))="","",OFFSET('Sanitation Data'!$I$31,0,10*ROW('Sanitation Data'!I70)))</f>
        <v/>
      </c>
      <c r="DN76" s="286" t="str">
        <f ca="true">+IF(OFFSET('Sanitation Data'!$I$32,0,10*ROW('Sanitation Data'!I70))="","",OFFSET('Sanitation Data'!$I$32,0,10*ROW('Sanitation Data'!I70)))</f>
        <v/>
      </c>
      <c r="DO76" s="286" t="str">
        <f ca="true">+IF(OFFSET('Hygiene Data'!$D$11,0,10*ROW('Hygiene Data'!D70))="","",OFFSET('Hygiene Data'!$D$11,0,10*ROW('Hygiene Data'!D70)))</f>
        <v/>
      </c>
      <c r="DP76" s="286" t="str">
        <f ca="true">+IF(OFFSET('Hygiene Data'!$D$12,0,10*ROW('Hygiene Data'!D70))="","",OFFSET('Hygiene Data'!$D$12,0,10*ROW('Hygiene Data'!D70)))</f>
        <v/>
      </c>
      <c r="DQ76" s="286" t="str">
        <f ca="true">+IF(OFFSET('Hygiene Data'!$D$13,0,10*ROW('Hygiene Data'!D70))="","",OFFSET('Hygiene Data'!$D$13,0,10*ROW('Hygiene Data'!D70)))</f>
        <v/>
      </c>
      <c r="DR76" s="286" t="str">
        <f ca="true">+IF(OFFSET('Hygiene Data'!$E$11,0,10*ROW('Hygiene Data'!E70))="","",OFFSET('Hygiene Data'!$E$11,0,10*ROW('Hygiene Data'!E70)))</f>
        <v/>
      </c>
      <c r="DS76" s="286" t="str">
        <f ca="true">+IF(OFFSET('Hygiene Data'!$E$12,0,10*ROW('Hygiene Data'!E70))="","",OFFSET('Hygiene Data'!$E$12,0,10*ROW('Hygiene Data'!E70)))</f>
        <v/>
      </c>
      <c r="DT76" s="286" t="str">
        <f ca="true">+IF(OFFSET('Hygiene Data'!$E$13,0,10*ROW('Hygiene Data'!E70))="","",OFFSET('Hygiene Data'!$E$13,0,10*ROW('Hygiene Data'!E70)))</f>
        <v/>
      </c>
      <c r="DU76" s="286" t="str">
        <f ca="true">+IF(OFFSET('Hygiene Data'!$F$11,0,10*ROW('Hygiene Data'!F70))="","",OFFSET('Hygiene Data'!$F$11,0,10*ROW('Hygiene Data'!F70)))</f>
        <v/>
      </c>
      <c r="DV76" s="286" t="str">
        <f ca="true">+IF(OFFSET('Hygiene Data'!$F$12,0,10*ROW('Hygiene Data'!F70))="","",OFFSET('Hygiene Data'!$F$12,0,10*ROW('Hygiene Data'!F70)))</f>
        <v/>
      </c>
      <c r="DW76" s="286" t="str">
        <f ca="true">+IF(OFFSET('Hygiene Data'!$F$13,0,10*ROW('Hygiene Data'!F70))="","",OFFSET('Hygiene Data'!$F$13,0,10*ROW('Hygiene Data'!F70)))</f>
        <v/>
      </c>
      <c r="DX76" s="286" t="str">
        <f ca="true">+IF(OFFSET('Hygiene Data'!$G$11,0,10*ROW('Hygiene Data'!G70))="","",OFFSET('Hygiene Data'!$G$11,0,10*ROW('Hygiene Data'!G70)))</f>
        <v/>
      </c>
      <c r="DY76" s="286" t="str">
        <f ca="true">+IF(OFFSET('Hygiene Data'!$G$12,0,10*ROW('Hygiene Data'!G70))="","",OFFSET('Hygiene Data'!$G$12,0,10*ROW('Hygiene Data'!G70)))</f>
        <v/>
      </c>
      <c r="DZ76" s="286" t="str">
        <f ca="true">+IF(OFFSET('Hygiene Data'!$G$13,0,10*ROW('Hygiene Data'!G70))="","",OFFSET('Hygiene Data'!$G$13,0,10*ROW('Hygiene Data'!G70)))</f>
        <v/>
      </c>
      <c r="EA76" s="286" t="str">
        <f ca="true">+IF(OFFSET('Hygiene Data'!$H$11,0,10*ROW('Hygiene Data'!H70))="","",OFFSET('Hygiene Data'!$H$11,0,10*ROW('Hygiene Data'!H70)))</f>
        <v/>
      </c>
      <c r="EB76" s="286" t="str">
        <f ca="true">+IF(OFFSET('Hygiene Data'!$H$12,0,10*ROW('Hygiene Data'!H70))="","",OFFSET('Hygiene Data'!$H$12,0,10*ROW('Hygiene Data'!H70)))</f>
        <v/>
      </c>
      <c r="EC76" s="286" t="str">
        <f ca="true">+IF(OFFSET('Hygiene Data'!$H$13,0,10*ROW('Hygiene Data'!H70))="","",OFFSET('Hygiene Data'!$H$13,0,10*ROW('Hygiene Data'!H70)))</f>
        <v/>
      </c>
      <c r="ED76" s="286" t="str">
        <f ca="true">+IF(OFFSET('Hygiene Data'!$I$11,0,10*ROW('Hygiene Data'!I70))="","",OFFSET('Hygiene Data'!$I$11,0,10*ROW('Hygiene Data'!I70)))</f>
        <v/>
      </c>
      <c r="EE76" s="286" t="str">
        <f ca="true">+IF(OFFSET('Hygiene Data'!$I$12,0,10*ROW('Hygiene Data'!I70))="","",OFFSET('Hygiene Data'!$I$12,0,10*ROW('Hygiene Data'!I70)))</f>
        <v/>
      </c>
      <c r="EF76" s="286"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42"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6"/>
      <c r="BS77" s="286" t="str">
        <f ca="true">+IF(OFFSET('Water Data'!$D$27,0,10*ROW('Water Data'!D71))="","",OFFSET('Water Data'!$D$27,0,10*ROW('Water Data'!D71)))</f>
        <v/>
      </c>
      <c r="BT77" s="286" t="str">
        <f ca="true">+IF(OFFSET('Water Data'!$D$28,0,10*ROW('Water Data'!D71))="","",OFFSET('Water Data'!$D$28,0,10*ROW('Water Data'!D71)))</f>
        <v/>
      </c>
      <c r="BU77" s="286" t="str">
        <f ca="true">+IF(OFFSET('Water Data'!$D$29,0,10*ROW('Water Data'!D71))="","",OFFSET('Water Data'!$D$29,0,10*ROW('Water Data'!D71)))</f>
        <v/>
      </c>
      <c r="BV77" s="286" t="str">
        <f ca="true">+IF(OFFSET('Water Data'!$E$27,0,10*ROW('Water Data'!E71))="","",OFFSET('Water Data'!$E$27,0,10*ROW('Water Data'!E71)))</f>
        <v/>
      </c>
      <c r="BW77" s="286" t="str">
        <f ca="true">+IF(OFFSET('Water Data'!$E$28,0,10*ROW('Water Data'!E71))="","",OFFSET('Water Data'!$E$28,0,10*ROW('Water Data'!E71)))</f>
        <v/>
      </c>
      <c r="BX77" s="286" t="str">
        <f ca="true">+IF(OFFSET('Water Data'!$E$29,0,10*ROW('Water Data'!E71))="","",OFFSET('Water Data'!$E$29,0,10*ROW('Water Data'!E71)))</f>
        <v/>
      </c>
      <c r="BY77" s="286" t="str">
        <f ca="true">+IF(OFFSET('Water Data'!$F$27,0,10*ROW('Water Data'!F71))="","",OFFSET('Water Data'!$F$27,0,10*ROW('Water Data'!F71)))</f>
        <v/>
      </c>
      <c r="BZ77" s="286" t="str">
        <f ca="true">+IF(OFFSET('Water Data'!$F$28,0,10*ROW('Water Data'!F71))="","",OFFSET('Water Data'!$F$28,0,10*ROW('Water Data'!F71)))</f>
        <v/>
      </c>
      <c r="CA77" s="286" t="str">
        <f ca="true">+IF(OFFSET('Water Data'!$F$29,0,10*ROW('Water Data'!F71))="","",OFFSET('Water Data'!$F$29,0,10*ROW('Water Data'!F71)))</f>
        <v/>
      </c>
      <c r="CB77" s="286" t="str">
        <f ca="true">+IF(OFFSET('Water Data'!$G$27,0,10*ROW('Water Data'!G71))="","",OFFSET('Water Data'!$G$27,0,10*ROW('Water Data'!G71)))</f>
        <v/>
      </c>
      <c r="CC77" s="286" t="str">
        <f ca="true">+IF(OFFSET('Water Data'!$G$28,0,10*ROW('Water Data'!G71))="","",OFFSET('Water Data'!$G$28,0,10*ROW('Water Data'!G71)))</f>
        <v/>
      </c>
      <c r="CD77" s="286" t="str">
        <f ca="true">+IF(OFFSET('Water Data'!$G$29,0,10*ROW('Water Data'!G71))="","",OFFSET('Water Data'!$G$29,0,10*ROW('Water Data'!G71)))</f>
        <v/>
      </c>
      <c r="CE77" s="286" t="str">
        <f ca="true">+IF(OFFSET('Water Data'!$H$27,0,10*ROW('Water Data'!H71))="","",OFFSET('Water Data'!$H$27,0,10*ROW('Water Data'!H71)))</f>
        <v/>
      </c>
      <c r="CF77" s="286" t="str">
        <f ca="true">+IF(OFFSET('Water Data'!$H$28,0,10*ROW('Water Data'!H71))="","",OFFSET('Water Data'!$H$28,0,10*ROW('Water Data'!H71)))</f>
        <v/>
      </c>
      <c r="CG77" s="286" t="str">
        <f ca="true">+IF(OFFSET('Water Data'!$H$29,0,10*ROW('Water Data'!H71))="","",OFFSET('Water Data'!$H$29,0,10*ROW('Water Data'!H71)))</f>
        <v/>
      </c>
      <c r="CH77" s="286" t="str">
        <f ca="true">+IF(OFFSET('Water Data'!$I$27,0,10*ROW('Water Data'!I71))="","",OFFSET('Water Data'!$I$27,0,10*ROW('Water Data'!I71)))</f>
        <v/>
      </c>
      <c r="CI77" s="286" t="str">
        <f ca="true">+IF(OFFSET('Water Data'!$I$28,0,10*ROW('Water Data'!I71))="","",OFFSET('Water Data'!$I$28,0,10*ROW('Water Data'!I71)))</f>
        <v/>
      </c>
      <c r="CJ77" s="286" t="str">
        <f ca="true">+IF(OFFSET('Water Data'!$I$29,0,10*ROW('Water Data'!I71))="","",OFFSET('Water Data'!$I$29,0,10*ROW('Water Data'!I71)))</f>
        <v/>
      </c>
      <c r="CK77" s="286" t="str">
        <f ca="true">+IF(OFFSET('Sanitation Data'!$D$28,0,10*ROW('Sanitation Data'!D71))="","",OFFSET('Sanitation Data'!$D$28,0,10*ROW('Sanitation Data'!D71)))</f>
        <v/>
      </c>
      <c r="CL77" s="286" t="str">
        <f ca="true">+IF(OFFSET('Sanitation Data'!$D$29,0,10*ROW('Sanitation Data'!D71))="","",OFFSET('Sanitation Data'!$D$29,0,10*ROW('Sanitation Data'!D71)))</f>
        <v/>
      </c>
      <c r="CM77" s="286" t="str">
        <f ca="true">+IF(OFFSET('Sanitation Data'!$D$30,0,10*ROW('Sanitation Data'!D71))="","",OFFSET('Sanitation Data'!$D$30,0,10*ROW('Sanitation Data'!D71)))</f>
        <v/>
      </c>
      <c r="CN77" s="286" t="str">
        <f ca="true">+IF(OFFSET('Sanitation Data'!$D$31,0,10*ROW('Sanitation Data'!D71))="","",OFFSET('Sanitation Data'!$D$31,0,10*ROW('Sanitation Data'!D71)))</f>
        <v/>
      </c>
      <c r="CO77" s="286" t="str">
        <f ca="true">+IF(OFFSET('Sanitation Data'!$D$32,0,10*ROW('Sanitation Data'!D71))="","",OFFSET('Sanitation Data'!$D$32,0,10*ROW('Sanitation Data'!D71)))</f>
        <v/>
      </c>
      <c r="CP77" s="286" t="str">
        <f ca="true">+IF(OFFSET('Sanitation Data'!$E$28,0,10*ROW('Sanitation Data'!E71))="","",OFFSET('Sanitation Data'!$E$28,0,10*ROW('Sanitation Data'!E71)))</f>
        <v/>
      </c>
      <c r="CQ77" s="286" t="str">
        <f ca="true">+IF(OFFSET('Sanitation Data'!$E$29,0,10*ROW('Sanitation Data'!E71))="","",OFFSET('Sanitation Data'!$E$29,0,10*ROW('Sanitation Data'!E71)))</f>
        <v/>
      </c>
      <c r="CR77" s="286" t="str">
        <f ca="true">+IF(OFFSET('Sanitation Data'!$E$30,0,10*ROW('Sanitation Data'!E71))="","",OFFSET('Sanitation Data'!$E$30,0,10*ROW('Sanitation Data'!E71)))</f>
        <v/>
      </c>
      <c r="CS77" s="286" t="str">
        <f ca="true">+IF(OFFSET('Sanitation Data'!$E$31,0,10*ROW('Sanitation Data'!E71))="","",OFFSET('Sanitation Data'!$E$31,0,10*ROW('Sanitation Data'!E71)))</f>
        <v/>
      </c>
      <c r="CT77" s="286" t="str">
        <f ca="true">+IF(OFFSET('Sanitation Data'!$E$32,0,10*ROW('Sanitation Data'!E71))="","",OFFSET('Sanitation Data'!$E$32,0,10*ROW('Sanitation Data'!E71)))</f>
        <v/>
      </c>
      <c r="CU77" s="286" t="str">
        <f ca="true">+IF(OFFSET('Sanitation Data'!$F$28,0,10*ROW('Sanitation Data'!F71))="","",OFFSET('Sanitation Data'!$F$28,0,10*ROW('Sanitation Data'!F71)))</f>
        <v/>
      </c>
      <c r="CV77" s="286" t="str">
        <f ca="true">+IF(OFFSET('Sanitation Data'!$F$29,0,10*ROW('Sanitation Data'!F71))="","",OFFSET('Sanitation Data'!$F$29,0,10*ROW('Sanitation Data'!F71)))</f>
        <v/>
      </c>
      <c r="CW77" s="286" t="str">
        <f ca="true">+IF(OFFSET('Sanitation Data'!$F$30,0,10*ROW('Sanitation Data'!F71))="","",OFFSET('Sanitation Data'!$F$30,0,10*ROW('Sanitation Data'!F71)))</f>
        <v/>
      </c>
      <c r="CX77" s="286" t="str">
        <f ca="true">+IF(OFFSET('Sanitation Data'!$F$31,0,10*ROW('Sanitation Data'!F71))="","",OFFSET('Sanitation Data'!$F$31,0,10*ROW('Sanitation Data'!F71)))</f>
        <v/>
      </c>
      <c r="CY77" s="286" t="str">
        <f ca="true">+IF(OFFSET('Sanitation Data'!$F$32,0,10*ROW('Sanitation Data'!F71))="","",OFFSET('Sanitation Data'!$F$32,0,10*ROW('Sanitation Data'!F71)))</f>
        <v/>
      </c>
      <c r="CZ77" s="286" t="str">
        <f ca="true">+IF(OFFSET('Sanitation Data'!$G$28,0,10*ROW('Sanitation Data'!G71))="","",OFFSET('Sanitation Data'!$G$28,0,10*ROW('Sanitation Data'!G71)))</f>
        <v/>
      </c>
      <c r="DA77" s="286" t="str">
        <f ca="true">+IF(OFFSET('Sanitation Data'!$G$29,0,10*ROW('Sanitation Data'!G71))="","",OFFSET('Sanitation Data'!$G$29,0,10*ROW('Sanitation Data'!G71)))</f>
        <v/>
      </c>
      <c r="DB77" s="286" t="str">
        <f ca="true">+IF(OFFSET('Sanitation Data'!$G$30,0,10*ROW('Sanitation Data'!G71))="","",OFFSET('Sanitation Data'!$G$30,0,10*ROW('Sanitation Data'!G71)))</f>
        <v/>
      </c>
      <c r="DC77" s="286" t="str">
        <f ca="true">+IF(OFFSET('Sanitation Data'!$G$31,0,10*ROW('Sanitation Data'!G71))="","",OFFSET('Sanitation Data'!$G$31,0,10*ROW('Sanitation Data'!G71)))</f>
        <v/>
      </c>
      <c r="DD77" s="286" t="str">
        <f ca="true">+IF(OFFSET('Sanitation Data'!$G$32,0,10*ROW('Sanitation Data'!G71))="","",OFFSET('Sanitation Data'!$G$32,0,10*ROW('Sanitation Data'!G71)))</f>
        <v/>
      </c>
      <c r="DE77" s="286" t="str">
        <f ca="true">+IF(OFFSET('Sanitation Data'!$H$28,0,10*ROW('Sanitation Data'!H71))="","",OFFSET('Sanitation Data'!$H$28,0,10*ROW('Sanitation Data'!H71)))</f>
        <v/>
      </c>
      <c r="DF77" s="286" t="str">
        <f ca="true">+IF(OFFSET('Sanitation Data'!$H$29,0,10*ROW('Sanitation Data'!H71))="","",OFFSET('Sanitation Data'!$H$29,0,10*ROW('Sanitation Data'!H71)))</f>
        <v/>
      </c>
      <c r="DG77" s="286" t="str">
        <f ca="true">+IF(OFFSET('Sanitation Data'!$H$30,0,10*ROW('Sanitation Data'!H71))="","",OFFSET('Sanitation Data'!$H$30,0,10*ROW('Sanitation Data'!H71)))</f>
        <v/>
      </c>
      <c r="DH77" s="286" t="str">
        <f ca="true">+IF(OFFSET('Sanitation Data'!$H$31,0,10*ROW('Sanitation Data'!H71))="","",OFFSET('Sanitation Data'!$H$31,0,10*ROW('Sanitation Data'!H71)))</f>
        <v/>
      </c>
      <c r="DI77" s="286" t="str">
        <f ca="true">+IF(OFFSET('Sanitation Data'!$H$32,0,10*ROW('Sanitation Data'!H71))="","",OFFSET('Sanitation Data'!$H$32,0,10*ROW('Sanitation Data'!H71)))</f>
        <v/>
      </c>
      <c r="DJ77" s="286" t="str">
        <f ca="true">+IF(OFFSET('Sanitation Data'!$I$28,0,10*ROW('Sanitation Data'!I71))="","",OFFSET('Sanitation Data'!$I$28,0,10*ROW('Sanitation Data'!I71)))</f>
        <v/>
      </c>
      <c r="DK77" s="286" t="str">
        <f ca="true">+IF(OFFSET('Sanitation Data'!$I$29,0,10*ROW('Sanitation Data'!I71))="","",OFFSET('Sanitation Data'!$I$29,0,10*ROW('Sanitation Data'!I71)))</f>
        <v/>
      </c>
      <c r="DL77" s="286" t="str">
        <f ca="true">+IF(OFFSET('Sanitation Data'!$I$30,0,10*ROW('Sanitation Data'!I71))="","",OFFSET('Sanitation Data'!$I$30,0,10*ROW('Sanitation Data'!I71)))</f>
        <v/>
      </c>
      <c r="DM77" s="286" t="str">
        <f ca="true">+IF(OFFSET('Sanitation Data'!$I$31,0,10*ROW('Sanitation Data'!I71))="","",OFFSET('Sanitation Data'!$I$31,0,10*ROW('Sanitation Data'!I71)))</f>
        <v/>
      </c>
      <c r="DN77" s="286" t="str">
        <f ca="true">+IF(OFFSET('Sanitation Data'!$I$32,0,10*ROW('Sanitation Data'!I71))="","",OFFSET('Sanitation Data'!$I$32,0,10*ROW('Sanitation Data'!I71)))</f>
        <v/>
      </c>
      <c r="DO77" s="286" t="str">
        <f ca="true">+IF(OFFSET('Hygiene Data'!$D$11,0,10*ROW('Hygiene Data'!D71))="","",OFFSET('Hygiene Data'!$D$11,0,10*ROW('Hygiene Data'!D71)))</f>
        <v/>
      </c>
      <c r="DP77" s="286" t="str">
        <f ca="true">+IF(OFFSET('Hygiene Data'!$D$12,0,10*ROW('Hygiene Data'!D71))="","",OFFSET('Hygiene Data'!$D$12,0,10*ROW('Hygiene Data'!D71)))</f>
        <v/>
      </c>
      <c r="DQ77" s="286" t="str">
        <f ca="true">+IF(OFFSET('Hygiene Data'!$D$13,0,10*ROW('Hygiene Data'!D71))="","",OFFSET('Hygiene Data'!$D$13,0,10*ROW('Hygiene Data'!D71)))</f>
        <v/>
      </c>
      <c r="DR77" s="286" t="str">
        <f ca="true">+IF(OFFSET('Hygiene Data'!$E$11,0,10*ROW('Hygiene Data'!E71))="","",OFFSET('Hygiene Data'!$E$11,0,10*ROW('Hygiene Data'!E71)))</f>
        <v/>
      </c>
      <c r="DS77" s="286" t="str">
        <f ca="true">+IF(OFFSET('Hygiene Data'!$E$12,0,10*ROW('Hygiene Data'!E71))="","",OFFSET('Hygiene Data'!$E$12,0,10*ROW('Hygiene Data'!E71)))</f>
        <v/>
      </c>
      <c r="DT77" s="286" t="str">
        <f ca="true">+IF(OFFSET('Hygiene Data'!$E$13,0,10*ROW('Hygiene Data'!E71))="","",OFFSET('Hygiene Data'!$E$13,0,10*ROW('Hygiene Data'!E71)))</f>
        <v/>
      </c>
      <c r="DU77" s="286" t="str">
        <f ca="true">+IF(OFFSET('Hygiene Data'!$F$11,0,10*ROW('Hygiene Data'!F71))="","",OFFSET('Hygiene Data'!$F$11,0,10*ROW('Hygiene Data'!F71)))</f>
        <v/>
      </c>
      <c r="DV77" s="286" t="str">
        <f ca="true">+IF(OFFSET('Hygiene Data'!$F$12,0,10*ROW('Hygiene Data'!F71))="","",OFFSET('Hygiene Data'!$F$12,0,10*ROW('Hygiene Data'!F71)))</f>
        <v/>
      </c>
      <c r="DW77" s="286" t="str">
        <f ca="true">+IF(OFFSET('Hygiene Data'!$F$13,0,10*ROW('Hygiene Data'!F71))="","",OFFSET('Hygiene Data'!$F$13,0,10*ROW('Hygiene Data'!F71)))</f>
        <v/>
      </c>
      <c r="DX77" s="286" t="str">
        <f ca="true">+IF(OFFSET('Hygiene Data'!$G$11,0,10*ROW('Hygiene Data'!G71))="","",OFFSET('Hygiene Data'!$G$11,0,10*ROW('Hygiene Data'!G71)))</f>
        <v/>
      </c>
      <c r="DY77" s="286" t="str">
        <f ca="true">+IF(OFFSET('Hygiene Data'!$G$12,0,10*ROW('Hygiene Data'!G71))="","",OFFSET('Hygiene Data'!$G$12,0,10*ROW('Hygiene Data'!G71)))</f>
        <v/>
      </c>
      <c r="DZ77" s="286" t="str">
        <f ca="true">+IF(OFFSET('Hygiene Data'!$G$13,0,10*ROW('Hygiene Data'!G71))="","",OFFSET('Hygiene Data'!$G$13,0,10*ROW('Hygiene Data'!G71)))</f>
        <v/>
      </c>
      <c r="EA77" s="286" t="str">
        <f ca="true">+IF(OFFSET('Hygiene Data'!$H$11,0,10*ROW('Hygiene Data'!H71))="","",OFFSET('Hygiene Data'!$H$11,0,10*ROW('Hygiene Data'!H71)))</f>
        <v/>
      </c>
      <c r="EB77" s="286" t="str">
        <f ca="true">+IF(OFFSET('Hygiene Data'!$H$12,0,10*ROW('Hygiene Data'!H71))="","",OFFSET('Hygiene Data'!$H$12,0,10*ROW('Hygiene Data'!H71)))</f>
        <v/>
      </c>
      <c r="EC77" s="286" t="str">
        <f ca="true">+IF(OFFSET('Hygiene Data'!$H$13,0,10*ROW('Hygiene Data'!H71))="","",OFFSET('Hygiene Data'!$H$13,0,10*ROW('Hygiene Data'!H71)))</f>
        <v/>
      </c>
      <c r="ED77" s="286" t="str">
        <f ca="true">+IF(OFFSET('Hygiene Data'!$I$11,0,10*ROW('Hygiene Data'!I71))="","",OFFSET('Hygiene Data'!$I$11,0,10*ROW('Hygiene Data'!I71)))</f>
        <v/>
      </c>
      <c r="EE77" s="286" t="str">
        <f ca="true">+IF(OFFSET('Hygiene Data'!$I$12,0,10*ROW('Hygiene Data'!I71))="","",OFFSET('Hygiene Data'!$I$12,0,10*ROW('Hygiene Data'!I71)))</f>
        <v/>
      </c>
      <c r="EF77" s="286"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42"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6"/>
      <c r="BS78" s="286" t="str">
        <f ca="true">+IF(OFFSET('Water Data'!$D$27,0,10*ROW('Water Data'!D72))="","",OFFSET('Water Data'!$D$27,0,10*ROW('Water Data'!D72)))</f>
        <v/>
      </c>
      <c r="BT78" s="286" t="str">
        <f ca="true">+IF(OFFSET('Water Data'!$D$28,0,10*ROW('Water Data'!D72))="","",OFFSET('Water Data'!$D$28,0,10*ROW('Water Data'!D72)))</f>
        <v/>
      </c>
      <c r="BU78" s="286" t="str">
        <f ca="true">+IF(OFFSET('Water Data'!$D$29,0,10*ROW('Water Data'!D72))="","",OFFSET('Water Data'!$D$29,0,10*ROW('Water Data'!D72)))</f>
        <v/>
      </c>
      <c r="BV78" s="286" t="str">
        <f ca="true">+IF(OFFSET('Water Data'!$E$27,0,10*ROW('Water Data'!E72))="","",OFFSET('Water Data'!$E$27,0,10*ROW('Water Data'!E72)))</f>
        <v/>
      </c>
      <c r="BW78" s="286" t="str">
        <f ca="true">+IF(OFFSET('Water Data'!$E$28,0,10*ROW('Water Data'!E72))="","",OFFSET('Water Data'!$E$28,0,10*ROW('Water Data'!E72)))</f>
        <v/>
      </c>
      <c r="BX78" s="286" t="str">
        <f ca="true">+IF(OFFSET('Water Data'!$E$29,0,10*ROW('Water Data'!E72))="","",OFFSET('Water Data'!$E$29,0,10*ROW('Water Data'!E72)))</f>
        <v/>
      </c>
      <c r="BY78" s="286" t="str">
        <f ca="true">+IF(OFFSET('Water Data'!$F$27,0,10*ROW('Water Data'!F72))="","",OFFSET('Water Data'!$F$27,0,10*ROW('Water Data'!F72)))</f>
        <v/>
      </c>
      <c r="BZ78" s="286" t="str">
        <f ca="true">+IF(OFFSET('Water Data'!$F$28,0,10*ROW('Water Data'!F72))="","",OFFSET('Water Data'!$F$28,0,10*ROW('Water Data'!F72)))</f>
        <v/>
      </c>
      <c r="CA78" s="286" t="str">
        <f ca="true">+IF(OFFSET('Water Data'!$F$29,0,10*ROW('Water Data'!F72))="","",OFFSET('Water Data'!$F$29,0,10*ROW('Water Data'!F72)))</f>
        <v/>
      </c>
      <c r="CB78" s="286" t="str">
        <f ca="true">+IF(OFFSET('Water Data'!$G$27,0,10*ROW('Water Data'!G72))="","",OFFSET('Water Data'!$G$27,0,10*ROW('Water Data'!G72)))</f>
        <v/>
      </c>
      <c r="CC78" s="286" t="str">
        <f ca="true">+IF(OFFSET('Water Data'!$G$28,0,10*ROW('Water Data'!G72))="","",OFFSET('Water Data'!$G$28,0,10*ROW('Water Data'!G72)))</f>
        <v/>
      </c>
      <c r="CD78" s="286" t="str">
        <f ca="true">+IF(OFFSET('Water Data'!$G$29,0,10*ROW('Water Data'!G72))="","",OFFSET('Water Data'!$G$29,0,10*ROW('Water Data'!G72)))</f>
        <v/>
      </c>
      <c r="CE78" s="286" t="str">
        <f ca="true">+IF(OFFSET('Water Data'!$H$27,0,10*ROW('Water Data'!H72))="","",OFFSET('Water Data'!$H$27,0,10*ROW('Water Data'!H72)))</f>
        <v/>
      </c>
      <c r="CF78" s="286" t="str">
        <f ca="true">+IF(OFFSET('Water Data'!$H$28,0,10*ROW('Water Data'!H72))="","",OFFSET('Water Data'!$H$28,0,10*ROW('Water Data'!H72)))</f>
        <v/>
      </c>
      <c r="CG78" s="286" t="str">
        <f ca="true">+IF(OFFSET('Water Data'!$H$29,0,10*ROW('Water Data'!H72))="","",OFFSET('Water Data'!$H$29,0,10*ROW('Water Data'!H72)))</f>
        <v/>
      </c>
      <c r="CH78" s="286" t="str">
        <f ca="true">+IF(OFFSET('Water Data'!$I$27,0,10*ROW('Water Data'!I72))="","",OFFSET('Water Data'!$I$27,0,10*ROW('Water Data'!I72)))</f>
        <v/>
      </c>
      <c r="CI78" s="286" t="str">
        <f ca="true">+IF(OFFSET('Water Data'!$I$28,0,10*ROW('Water Data'!I72))="","",OFFSET('Water Data'!$I$28,0,10*ROW('Water Data'!I72)))</f>
        <v/>
      </c>
      <c r="CJ78" s="286" t="str">
        <f ca="true">+IF(OFFSET('Water Data'!$I$29,0,10*ROW('Water Data'!I72))="","",OFFSET('Water Data'!$I$29,0,10*ROW('Water Data'!I72)))</f>
        <v/>
      </c>
      <c r="CK78" s="286" t="str">
        <f ca="true">+IF(OFFSET('Sanitation Data'!$D$28,0,10*ROW('Sanitation Data'!D72))="","",OFFSET('Sanitation Data'!$D$28,0,10*ROW('Sanitation Data'!D72)))</f>
        <v/>
      </c>
      <c r="CL78" s="286" t="str">
        <f ca="true">+IF(OFFSET('Sanitation Data'!$D$29,0,10*ROW('Sanitation Data'!D72))="","",OFFSET('Sanitation Data'!$D$29,0,10*ROW('Sanitation Data'!D72)))</f>
        <v/>
      </c>
      <c r="CM78" s="286" t="str">
        <f ca="true">+IF(OFFSET('Sanitation Data'!$D$30,0,10*ROW('Sanitation Data'!D72))="","",OFFSET('Sanitation Data'!$D$30,0,10*ROW('Sanitation Data'!D72)))</f>
        <v/>
      </c>
      <c r="CN78" s="286" t="str">
        <f ca="true">+IF(OFFSET('Sanitation Data'!$D$31,0,10*ROW('Sanitation Data'!D72))="","",OFFSET('Sanitation Data'!$D$31,0,10*ROW('Sanitation Data'!D72)))</f>
        <v/>
      </c>
      <c r="CO78" s="286" t="str">
        <f ca="true">+IF(OFFSET('Sanitation Data'!$D$32,0,10*ROW('Sanitation Data'!D72))="","",OFFSET('Sanitation Data'!$D$32,0,10*ROW('Sanitation Data'!D72)))</f>
        <v/>
      </c>
      <c r="CP78" s="286" t="str">
        <f ca="true">+IF(OFFSET('Sanitation Data'!$E$28,0,10*ROW('Sanitation Data'!E72))="","",OFFSET('Sanitation Data'!$E$28,0,10*ROW('Sanitation Data'!E72)))</f>
        <v/>
      </c>
      <c r="CQ78" s="286" t="str">
        <f ca="true">+IF(OFFSET('Sanitation Data'!$E$29,0,10*ROW('Sanitation Data'!E72))="","",OFFSET('Sanitation Data'!$E$29,0,10*ROW('Sanitation Data'!E72)))</f>
        <v/>
      </c>
      <c r="CR78" s="286" t="str">
        <f ca="true">+IF(OFFSET('Sanitation Data'!$E$30,0,10*ROW('Sanitation Data'!E72))="","",OFFSET('Sanitation Data'!$E$30,0,10*ROW('Sanitation Data'!E72)))</f>
        <v/>
      </c>
      <c r="CS78" s="286" t="str">
        <f ca="true">+IF(OFFSET('Sanitation Data'!$E$31,0,10*ROW('Sanitation Data'!E72))="","",OFFSET('Sanitation Data'!$E$31,0,10*ROW('Sanitation Data'!E72)))</f>
        <v/>
      </c>
      <c r="CT78" s="286" t="str">
        <f ca="true">+IF(OFFSET('Sanitation Data'!$E$32,0,10*ROW('Sanitation Data'!E72))="","",OFFSET('Sanitation Data'!$E$32,0,10*ROW('Sanitation Data'!E72)))</f>
        <v/>
      </c>
      <c r="CU78" s="286" t="str">
        <f ca="true">+IF(OFFSET('Sanitation Data'!$F$28,0,10*ROW('Sanitation Data'!F72))="","",OFFSET('Sanitation Data'!$F$28,0,10*ROW('Sanitation Data'!F72)))</f>
        <v/>
      </c>
      <c r="CV78" s="286" t="str">
        <f ca="true">+IF(OFFSET('Sanitation Data'!$F$29,0,10*ROW('Sanitation Data'!F72))="","",OFFSET('Sanitation Data'!$F$29,0,10*ROW('Sanitation Data'!F72)))</f>
        <v/>
      </c>
      <c r="CW78" s="286" t="str">
        <f ca="true">+IF(OFFSET('Sanitation Data'!$F$30,0,10*ROW('Sanitation Data'!F72))="","",OFFSET('Sanitation Data'!$F$30,0,10*ROW('Sanitation Data'!F72)))</f>
        <v/>
      </c>
      <c r="CX78" s="286" t="str">
        <f ca="true">+IF(OFFSET('Sanitation Data'!$F$31,0,10*ROW('Sanitation Data'!F72))="","",OFFSET('Sanitation Data'!$F$31,0,10*ROW('Sanitation Data'!F72)))</f>
        <v/>
      </c>
      <c r="CY78" s="286" t="str">
        <f ca="true">+IF(OFFSET('Sanitation Data'!$F$32,0,10*ROW('Sanitation Data'!F72))="","",OFFSET('Sanitation Data'!$F$32,0,10*ROW('Sanitation Data'!F72)))</f>
        <v/>
      </c>
      <c r="CZ78" s="286" t="str">
        <f ca="true">+IF(OFFSET('Sanitation Data'!$G$28,0,10*ROW('Sanitation Data'!G72))="","",OFFSET('Sanitation Data'!$G$28,0,10*ROW('Sanitation Data'!G72)))</f>
        <v/>
      </c>
      <c r="DA78" s="286" t="str">
        <f ca="true">+IF(OFFSET('Sanitation Data'!$G$29,0,10*ROW('Sanitation Data'!G72))="","",OFFSET('Sanitation Data'!$G$29,0,10*ROW('Sanitation Data'!G72)))</f>
        <v/>
      </c>
      <c r="DB78" s="286" t="str">
        <f ca="true">+IF(OFFSET('Sanitation Data'!$G$30,0,10*ROW('Sanitation Data'!G72))="","",OFFSET('Sanitation Data'!$G$30,0,10*ROW('Sanitation Data'!G72)))</f>
        <v/>
      </c>
      <c r="DC78" s="286" t="str">
        <f ca="true">+IF(OFFSET('Sanitation Data'!$G$31,0,10*ROW('Sanitation Data'!G72))="","",OFFSET('Sanitation Data'!$G$31,0,10*ROW('Sanitation Data'!G72)))</f>
        <v/>
      </c>
      <c r="DD78" s="286" t="str">
        <f ca="true">+IF(OFFSET('Sanitation Data'!$G$32,0,10*ROW('Sanitation Data'!G72))="","",OFFSET('Sanitation Data'!$G$32,0,10*ROW('Sanitation Data'!G72)))</f>
        <v/>
      </c>
      <c r="DE78" s="286" t="str">
        <f ca="true">+IF(OFFSET('Sanitation Data'!$H$28,0,10*ROW('Sanitation Data'!H72))="","",OFFSET('Sanitation Data'!$H$28,0,10*ROW('Sanitation Data'!H72)))</f>
        <v/>
      </c>
      <c r="DF78" s="286" t="str">
        <f ca="true">+IF(OFFSET('Sanitation Data'!$H$29,0,10*ROW('Sanitation Data'!H72))="","",OFFSET('Sanitation Data'!$H$29,0,10*ROW('Sanitation Data'!H72)))</f>
        <v/>
      </c>
      <c r="DG78" s="286" t="str">
        <f ca="true">+IF(OFFSET('Sanitation Data'!$H$30,0,10*ROW('Sanitation Data'!H72))="","",OFFSET('Sanitation Data'!$H$30,0,10*ROW('Sanitation Data'!H72)))</f>
        <v/>
      </c>
      <c r="DH78" s="286" t="str">
        <f ca="true">+IF(OFFSET('Sanitation Data'!$H$31,0,10*ROW('Sanitation Data'!H72))="","",OFFSET('Sanitation Data'!$H$31,0,10*ROW('Sanitation Data'!H72)))</f>
        <v/>
      </c>
      <c r="DI78" s="286" t="str">
        <f ca="true">+IF(OFFSET('Sanitation Data'!$H$32,0,10*ROW('Sanitation Data'!H72))="","",OFFSET('Sanitation Data'!$H$32,0,10*ROW('Sanitation Data'!H72)))</f>
        <v/>
      </c>
      <c r="DJ78" s="286" t="str">
        <f ca="true">+IF(OFFSET('Sanitation Data'!$I$28,0,10*ROW('Sanitation Data'!I72))="","",OFFSET('Sanitation Data'!$I$28,0,10*ROW('Sanitation Data'!I72)))</f>
        <v/>
      </c>
      <c r="DK78" s="286" t="str">
        <f ca="true">+IF(OFFSET('Sanitation Data'!$I$29,0,10*ROW('Sanitation Data'!I72))="","",OFFSET('Sanitation Data'!$I$29,0,10*ROW('Sanitation Data'!I72)))</f>
        <v/>
      </c>
      <c r="DL78" s="286" t="str">
        <f ca="true">+IF(OFFSET('Sanitation Data'!$I$30,0,10*ROW('Sanitation Data'!I72))="","",OFFSET('Sanitation Data'!$I$30,0,10*ROW('Sanitation Data'!I72)))</f>
        <v/>
      </c>
      <c r="DM78" s="286" t="str">
        <f ca="true">+IF(OFFSET('Sanitation Data'!$I$31,0,10*ROW('Sanitation Data'!I72))="","",OFFSET('Sanitation Data'!$I$31,0,10*ROW('Sanitation Data'!I72)))</f>
        <v/>
      </c>
      <c r="DN78" s="286" t="str">
        <f ca="true">+IF(OFFSET('Sanitation Data'!$I$32,0,10*ROW('Sanitation Data'!I72))="","",OFFSET('Sanitation Data'!$I$32,0,10*ROW('Sanitation Data'!I72)))</f>
        <v/>
      </c>
      <c r="DO78" s="286" t="str">
        <f ca="true">+IF(OFFSET('Hygiene Data'!$D$11,0,10*ROW('Hygiene Data'!D72))="","",OFFSET('Hygiene Data'!$D$11,0,10*ROW('Hygiene Data'!D72)))</f>
        <v/>
      </c>
      <c r="DP78" s="286" t="str">
        <f ca="true">+IF(OFFSET('Hygiene Data'!$D$12,0,10*ROW('Hygiene Data'!D72))="","",OFFSET('Hygiene Data'!$D$12,0,10*ROW('Hygiene Data'!D72)))</f>
        <v/>
      </c>
      <c r="DQ78" s="286" t="str">
        <f ca="true">+IF(OFFSET('Hygiene Data'!$D$13,0,10*ROW('Hygiene Data'!D72))="","",OFFSET('Hygiene Data'!$D$13,0,10*ROW('Hygiene Data'!D72)))</f>
        <v/>
      </c>
      <c r="DR78" s="286" t="str">
        <f ca="true">+IF(OFFSET('Hygiene Data'!$E$11,0,10*ROW('Hygiene Data'!E72))="","",OFFSET('Hygiene Data'!$E$11,0,10*ROW('Hygiene Data'!E72)))</f>
        <v/>
      </c>
      <c r="DS78" s="286" t="str">
        <f ca="true">+IF(OFFSET('Hygiene Data'!$E$12,0,10*ROW('Hygiene Data'!E72))="","",OFFSET('Hygiene Data'!$E$12,0,10*ROW('Hygiene Data'!E72)))</f>
        <v/>
      </c>
      <c r="DT78" s="286" t="str">
        <f ca="true">+IF(OFFSET('Hygiene Data'!$E$13,0,10*ROW('Hygiene Data'!E72))="","",OFFSET('Hygiene Data'!$E$13,0,10*ROW('Hygiene Data'!E72)))</f>
        <v/>
      </c>
      <c r="DU78" s="286" t="str">
        <f ca="true">+IF(OFFSET('Hygiene Data'!$F$11,0,10*ROW('Hygiene Data'!F72))="","",OFFSET('Hygiene Data'!$F$11,0,10*ROW('Hygiene Data'!F72)))</f>
        <v/>
      </c>
      <c r="DV78" s="286" t="str">
        <f ca="true">+IF(OFFSET('Hygiene Data'!$F$12,0,10*ROW('Hygiene Data'!F72))="","",OFFSET('Hygiene Data'!$F$12,0,10*ROW('Hygiene Data'!F72)))</f>
        <v/>
      </c>
      <c r="DW78" s="286" t="str">
        <f ca="true">+IF(OFFSET('Hygiene Data'!$F$13,0,10*ROW('Hygiene Data'!F72))="","",OFFSET('Hygiene Data'!$F$13,0,10*ROW('Hygiene Data'!F72)))</f>
        <v/>
      </c>
      <c r="DX78" s="286" t="str">
        <f ca="true">+IF(OFFSET('Hygiene Data'!$G$11,0,10*ROW('Hygiene Data'!G72))="","",OFFSET('Hygiene Data'!$G$11,0,10*ROW('Hygiene Data'!G72)))</f>
        <v/>
      </c>
      <c r="DY78" s="286" t="str">
        <f ca="true">+IF(OFFSET('Hygiene Data'!$G$12,0,10*ROW('Hygiene Data'!G72))="","",OFFSET('Hygiene Data'!$G$12,0,10*ROW('Hygiene Data'!G72)))</f>
        <v/>
      </c>
      <c r="DZ78" s="286" t="str">
        <f ca="true">+IF(OFFSET('Hygiene Data'!$G$13,0,10*ROW('Hygiene Data'!G72))="","",OFFSET('Hygiene Data'!$G$13,0,10*ROW('Hygiene Data'!G72)))</f>
        <v/>
      </c>
      <c r="EA78" s="286" t="str">
        <f ca="true">+IF(OFFSET('Hygiene Data'!$H$11,0,10*ROW('Hygiene Data'!H72))="","",OFFSET('Hygiene Data'!$H$11,0,10*ROW('Hygiene Data'!H72)))</f>
        <v/>
      </c>
      <c r="EB78" s="286" t="str">
        <f ca="true">+IF(OFFSET('Hygiene Data'!$H$12,0,10*ROW('Hygiene Data'!H72))="","",OFFSET('Hygiene Data'!$H$12,0,10*ROW('Hygiene Data'!H72)))</f>
        <v/>
      </c>
      <c r="EC78" s="286" t="str">
        <f ca="true">+IF(OFFSET('Hygiene Data'!$H$13,0,10*ROW('Hygiene Data'!H72))="","",OFFSET('Hygiene Data'!$H$13,0,10*ROW('Hygiene Data'!H72)))</f>
        <v/>
      </c>
      <c r="ED78" s="286" t="str">
        <f ca="true">+IF(OFFSET('Hygiene Data'!$I$11,0,10*ROW('Hygiene Data'!I72))="","",OFFSET('Hygiene Data'!$I$11,0,10*ROW('Hygiene Data'!I72)))</f>
        <v/>
      </c>
      <c r="EE78" s="286" t="str">
        <f ca="true">+IF(OFFSET('Hygiene Data'!$I$12,0,10*ROW('Hygiene Data'!I72))="","",OFFSET('Hygiene Data'!$I$12,0,10*ROW('Hygiene Data'!I72)))</f>
        <v/>
      </c>
      <c r="EF78" s="286"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42"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6"/>
      <c r="BS79" s="286" t="str">
        <f ca="true">+IF(OFFSET('Water Data'!$D$27,0,10*ROW('Water Data'!D73))="","",OFFSET('Water Data'!$D$27,0,10*ROW('Water Data'!D73)))</f>
        <v/>
      </c>
      <c r="BT79" s="286" t="str">
        <f ca="true">+IF(OFFSET('Water Data'!$D$28,0,10*ROW('Water Data'!D73))="","",OFFSET('Water Data'!$D$28,0,10*ROW('Water Data'!D73)))</f>
        <v/>
      </c>
      <c r="BU79" s="286" t="str">
        <f ca="true">+IF(OFFSET('Water Data'!$D$29,0,10*ROW('Water Data'!D73))="","",OFFSET('Water Data'!$D$29,0,10*ROW('Water Data'!D73)))</f>
        <v/>
      </c>
      <c r="BV79" s="286" t="str">
        <f ca="true">+IF(OFFSET('Water Data'!$E$27,0,10*ROW('Water Data'!E73))="","",OFFSET('Water Data'!$E$27,0,10*ROW('Water Data'!E73)))</f>
        <v/>
      </c>
      <c r="BW79" s="286" t="str">
        <f ca="true">+IF(OFFSET('Water Data'!$E$28,0,10*ROW('Water Data'!E73))="","",OFFSET('Water Data'!$E$28,0,10*ROW('Water Data'!E73)))</f>
        <v/>
      </c>
      <c r="BX79" s="286" t="str">
        <f ca="true">+IF(OFFSET('Water Data'!$E$29,0,10*ROW('Water Data'!E73))="","",OFFSET('Water Data'!$E$29,0,10*ROW('Water Data'!E73)))</f>
        <v/>
      </c>
      <c r="BY79" s="286" t="str">
        <f ca="true">+IF(OFFSET('Water Data'!$F$27,0,10*ROW('Water Data'!F73))="","",OFFSET('Water Data'!$F$27,0,10*ROW('Water Data'!F73)))</f>
        <v/>
      </c>
      <c r="BZ79" s="286" t="str">
        <f ca="true">+IF(OFFSET('Water Data'!$F$28,0,10*ROW('Water Data'!F73))="","",OFFSET('Water Data'!$F$28,0,10*ROW('Water Data'!F73)))</f>
        <v/>
      </c>
      <c r="CA79" s="286" t="str">
        <f ca="true">+IF(OFFSET('Water Data'!$F$29,0,10*ROW('Water Data'!F73))="","",OFFSET('Water Data'!$F$29,0,10*ROW('Water Data'!F73)))</f>
        <v/>
      </c>
      <c r="CB79" s="286" t="str">
        <f ca="true">+IF(OFFSET('Water Data'!$G$27,0,10*ROW('Water Data'!G73))="","",OFFSET('Water Data'!$G$27,0,10*ROW('Water Data'!G73)))</f>
        <v/>
      </c>
      <c r="CC79" s="286" t="str">
        <f ca="true">+IF(OFFSET('Water Data'!$G$28,0,10*ROW('Water Data'!G73))="","",OFFSET('Water Data'!$G$28,0,10*ROW('Water Data'!G73)))</f>
        <v/>
      </c>
      <c r="CD79" s="286" t="str">
        <f ca="true">+IF(OFFSET('Water Data'!$G$29,0,10*ROW('Water Data'!G73))="","",OFFSET('Water Data'!$G$29,0,10*ROW('Water Data'!G73)))</f>
        <v/>
      </c>
      <c r="CE79" s="286" t="str">
        <f ca="true">+IF(OFFSET('Water Data'!$H$27,0,10*ROW('Water Data'!H73))="","",OFFSET('Water Data'!$H$27,0,10*ROW('Water Data'!H73)))</f>
        <v/>
      </c>
      <c r="CF79" s="286" t="str">
        <f ca="true">+IF(OFFSET('Water Data'!$H$28,0,10*ROW('Water Data'!H73))="","",OFFSET('Water Data'!$H$28,0,10*ROW('Water Data'!H73)))</f>
        <v/>
      </c>
      <c r="CG79" s="286" t="str">
        <f ca="true">+IF(OFFSET('Water Data'!$H$29,0,10*ROW('Water Data'!H73))="","",OFFSET('Water Data'!$H$29,0,10*ROW('Water Data'!H73)))</f>
        <v/>
      </c>
      <c r="CH79" s="286" t="str">
        <f ca="true">+IF(OFFSET('Water Data'!$I$27,0,10*ROW('Water Data'!I73))="","",OFFSET('Water Data'!$I$27,0,10*ROW('Water Data'!I73)))</f>
        <v/>
      </c>
      <c r="CI79" s="286" t="str">
        <f ca="true">+IF(OFFSET('Water Data'!$I$28,0,10*ROW('Water Data'!I73))="","",OFFSET('Water Data'!$I$28,0,10*ROW('Water Data'!I73)))</f>
        <v/>
      </c>
      <c r="CJ79" s="286" t="str">
        <f ca="true">+IF(OFFSET('Water Data'!$I$29,0,10*ROW('Water Data'!I73))="","",OFFSET('Water Data'!$I$29,0,10*ROW('Water Data'!I73)))</f>
        <v/>
      </c>
      <c r="CK79" s="286" t="str">
        <f ca="true">+IF(OFFSET('Sanitation Data'!$D$28,0,10*ROW('Sanitation Data'!D73))="","",OFFSET('Sanitation Data'!$D$28,0,10*ROW('Sanitation Data'!D73)))</f>
        <v/>
      </c>
      <c r="CL79" s="286" t="str">
        <f ca="true">+IF(OFFSET('Sanitation Data'!$D$29,0,10*ROW('Sanitation Data'!D73))="","",OFFSET('Sanitation Data'!$D$29,0,10*ROW('Sanitation Data'!D73)))</f>
        <v/>
      </c>
      <c r="CM79" s="286" t="str">
        <f ca="true">+IF(OFFSET('Sanitation Data'!$D$30,0,10*ROW('Sanitation Data'!D73))="","",OFFSET('Sanitation Data'!$D$30,0,10*ROW('Sanitation Data'!D73)))</f>
        <v/>
      </c>
      <c r="CN79" s="286" t="str">
        <f ca="true">+IF(OFFSET('Sanitation Data'!$D$31,0,10*ROW('Sanitation Data'!D73))="","",OFFSET('Sanitation Data'!$D$31,0,10*ROW('Sanitation Data'!D73)))</f>
        <v/>
      </c>
      <c r="CO79" s="286" t="str">
        <f ca="true">+IF(OFFSET('Sanitation Data'!$D$32,0,10*ROW('Sanitation Data'!D73))="","",OFFSET('Sanitation Data'!$D$32,0,10*ROW('Sanitation Data'!D73)))</f>
        <v/>
      </c>
      <c r="CP79" s="286" t="str">
        <f ca="true">+IF(OFFSET('Sanitation Data'!$E$28,0,10*ROW('Sanitation Data'!E73))="","",OFFSET('Sanitation Data'!$E$28,0,10*ROW('Sanitation Data'!E73)))</f>
        <v/>
      </c>
      <c r="CQ79" s="286" t="str">
        <f ca="true">+IF(OFFSET('Sanitation Data'!$E$29,0,10*ROW('Sanitation Data'!E73))="","",OFFSET('Sanitation Data'!$E$29,0,10*ROW('Sanitation Data'!E73)))</f>
        <v/>
      </c>
      <c r="CR79" s="286" t="str">
        <f ca="true">+IF(OFFSET('Sanitation Data'!$E$30,0,10*ROW('Sanitation Data'!E73))="","",OFFSET('Sanitation Data'!$E$30,0,10*ROW('Sanitation Data'!E73)))</f>
        <v/>
      </c>
      <c r="CS79" s="286" t="str">
        <f ca="true">+IF(OFFSET('Sanitation Data'!$E$31,0,10*ROW('Sanitation Data'!E73))="","",OFFSET('Sanitation Data'!$E$31,0,10*ROW('Sanitation Data'!E73)))</f>
        <v/>
      </c>
      <c r="CT79" s="286" t="str">
        <f ca="true">+IF(OFFSET('Sanitation Data'!$E$32,0,10*ROW('Sanitation Data'!E73))="","",OFFSET('Sanitation Data'!$E$32,0,10*ROW('Sanitation Data'!E73)))</f>
        <v/>
      </c>
      <c r="CU79" s="286" t="str">
        <f ca="true">+IF(OFFSET('Sanitation Data'!$F$28,0,10*ROW('Sanitation Data'!F73))="","",OFFSET('Sanitation Data'!$F$28,0,10*ROW('Sanitation Data'!F73)))</f>
        <v/>
      </c>
      <c r="CV79" s="286" t="str">
        <f ca="true">+IF(OFFSET('Sanitation Data'!$F$29,0,10*ROW('Sanitation Data'!F73))="","",OFFSET('Sanitation Data'!$F$29,0,10*ROW('Sanitation Data'!F73)))</f>
        <v/>
      </c>
      <c r="CW79" s="286" t="str">
        <f ca="true">+IF(OFFSET('Sanitation Data'!$F$30,0,10*ROW('Sanitation Data'!F73))="","",OFFSET('Sanitation Data'!$F$30,0,10*ROW('Sanitation Data'!F73)))</f>
        <v/>
      </c>
      <c r="CX79" s="286" t="str">
        <f ca="true">+IF(OFFSET('Sanitation Data'!$F$31,0,10*ROW('Sanitation Data'!F73))="","",OFFSET('Sanitation Data'!$F$31,0,10*ROW('Sanitation Data'!F73)))</f>
        <v/>
      </c>
      <c r="CY79" s="286" t="str">
        <f ca="true">+IF(OFFSET('Sanitation Data'!$F$32,0,10*ROW('Sanitation Data'!F73))="","",OFFSET('Sanitation Data'!$F$32,0,10*ROW('Sanitation Data'!F73)))</f>
        <v/>
      </c>
      <c r="CZ79" s="286" t="str">
        <f ca="true">+IF(OFFSET('Sanitation Data'!$G$28,0,10*ROW('Sanitation Data'!G73))="","",OFFSET('Sanitation Data'!$G$28,0,10*ROW('Sanitation Data'!G73)))</f>
        <v/>
      </c>
      <c r="DA79" s="286" t="str">
        <f ca="true">+IF(OFFSET('Sanitation Data'!$G$29,0,10*ROW('Sanitation Data'!G73))="","",OFFSET('Sanitation Data'!$G$29,0,10*ROW('Sanitation Data'!G73)))</f>
        <v/>
      </c>
      <c r="DB79" s="286" t="str">
        <f ca="true">+IF(OFFSET('Sanitation Data'!$G$30,0,10*ROW('Sanitation Data'!G73))="","",OFFSET('Sanitation Data'!$G$30,0,10*ROW('Sanitation Data'!G73)))</f>
        <v/>
      </c>
      <c r="DC79" s="286" t="str">
        <f ca="true">+IF(OFFSET('Sanitation Data'!$G$31,0,10*ROW('Sanitation Data'!G73))="","",OFFSET('Sanitation Data'!$G$31,0,10*ROW('Sanitation Data'!G73)))</f>
        <v/>
      </c>
      <c r="DD79" s="286" t="str">
        <f ca="true">+IF(OFFSET('Sanitation Data'!$G$32,0,10*ROW('Sanitation Data'!G73))="","",OFFSET('Sanitation Data'!$G$32,0,10*ROW('Sanitation Data'!G73)))</f>
        <v/>
      </c>
      <c r="DE79" s="286" t="str">
        <f ca="true">+IF(OFFSET('Sanitation Data'!$H$28,0,10*ROW('Sanitation Data'!H73))="","",OFFSET('Sanitation Data'!$H$28,0,10*ROW('Sanitation Data'!H73)))</f>
        <v/>
      </c>
      <c r="DF79" s="286" t="str">
        <f ca="true">+IF(OFFSET('Sanitation Data'!$H$29,0,10*ROW('Sanitation Data'!H73))="","",OFFSET('Sanitation Data'!$H$29,0,10*ROW('Sanitation Data'!H73)))</f>
        <v/>
      </c>
      <c r="DG79" s="286" t="str">
        <f ca="true">+IF(OFFSET('Sanitation Data'!$H$30,0,10*ROW('Sanitation Data'!H73))="","",OFFSET('Sanitation Data'!$H$30,0,10*ROW('Sanitation Data'!H73)))</f>
        <v/>
      </c>
      <c r="DH79" s="286" t="str">
        <f ca="true">+IF(OFFSET('Sanitation Data'!$H$31,0,10*ROW('Sanitation Data'!H73))="","",OFFSET('Sanitation Data'!$H$31,0,10*ROW('Sanitation Data'!H73)))</f>
        <v/>
      </c>
      <c r="DI79" s="286" t="str">
        <f ca="true">+IF(OFFSET('Sanitation Data'!$H$32,0,10*ROW('Sanitation Data'!H73))="","",OFFSET('Sanitation Data'!$H$32,0,10*ROW('Sanitation Data'!H73)))</f>
        <v/>
      </c>
      <c r="DJ79" s="286" t="str">
        <f ca="true">+IF(OFFSET('Sanitation Data'!$I$28,0,10*ROW('Sanitation Data'!I73))="","",OFFSET('Sanitation Data'!$I$28,0,10*ROW('Sanitation Data'!I73)))</f>
        <v/>
      </c>
      <c r="DK79" s="286" t="str">
        <f ca="true">+IF(OFFSET('Sanitation Data'!$I$29,0,10*ROW('Sanitation Data'!I73))="","",OFFSET('Sanitation Data'!$I$29,0,10*ROW('Sanitation Data'!I73)))</f>
        <v/>
      </c>
      <c r="DL79" s="286" t="str">
        <f ca="true">+IF(OFFSET('Sanitation Data'!$I$30,0,10*ROW('Sanitation Data'!I73))="","",OFFSET('Sanitation Data'!$I$30,0,10*ROW('Sanitation Data'!I73)))</f>
        <v/>
      </c>
      <c r="DM79" s="286" t="str">
        <f ca="true">+IF(OFFSET('Sanitation Data'!$I$31,0,10*ROW('Sanitation Data'!I73))="","",OFFSET('Sanitation Data'!$I$31,0,10*ROW('Sanitation Data'!I73)))</f>
        <v/>
      </c>
      <c r="DN79" s="286" t="str">
        <f ca="true">+IF(OFFSET('Sanitation Data'!$I$32,0,10*ROW('Sanitation Data'!I73))="","",OFFSET('Sanitation Data'!$I$32,0,10*ROW('Sanitation Data'!I73)))</f>
        <v/>
      </c>
      <c r="DO79" s="286" t="str">
        <f ca="true">+IF(OFFSET('Hygiene Data'!$D$11,0,10*ROW('Hygiene Data'!D73))="","",OFFSET('Hygiene Data'!$D$11,0,10*ROW('Hygiene Data'!D73)))</f>
        <v/>
      </c>
      <c r="DP79" s="286" t="str">
        <f ca="true">+IF(OFFSET('Hygiene Data'!$D$12,0,10*ROW('Hygiene Data'!D73))="","",OFFSET('Hygiene Data'!$D$12,0,10*ROW('Hygiene Data'!D73)))</f>
        <v/>
      </c>
      <c r="DQ79" s="286" t="str">
        <f ca="true">+IF(OFFSET('Hygiene Data'!$D$13,0,10*ROW('Hygiene Data'!D73))="","",OFFSET('Hygiene Data'!$D$13,0,10*ROW('Hygiene Data'!D73)))</f>
        <v/>
      </c>
      <c r="DR79" s="286" t="str">
        <f ca="true">+IF(OFFSET('Hygiene Data'!$E$11,0,10*ROW('Hygiene Data'!E73))="","",OFFSET('Hygiene Data'!$E$11,0,10*ROW('Hygiene Data'!E73)))</f>
        <v/>
      </c>
      <c r="DS79" s="286" t="str">
        <f ca="true">+IF(OFFSET('Hygiene Data'!$E$12,0,10*ROW('Hygiene Data'!E73))="","",OFFSET('Hygiene Data'!$E$12,0,10*ROW('Hygiene Data'!E73)))</f>
        <v/>
      </c>
      <c r="DT79" s="286" t="str">
        <f ca="true">+IF(OFFSET('Hygiene Data'!$E$13,0,10*ROW('Hygiene Data'!E73))="","",OFFSET('Hygiene Data'!$E$13,0,10*ROW('Hygiene Data'!E73)))</f>
        <v/>
      </c>
      <c r="DU79" s="286" t="str">
        <f ca="true">+IF(OFFSET('Hygiene Data'!$F$11,0,10*ROW('Hygiene Data'!F73))="","",OFFSET('Hygiene Data'!$F$11,0,10*ROW('Hygiene Data'!F73)))</f>
        <v/>
      </c>
      <c r="DV79" s="286" t="str">
        <f ca="true">+IF(OFFSET('Hygiene Data'!$F$12,0,10*ROW('Hygiene Data'!F73))="","",OFFSET('Hygiene Data'!$F$12,0,10*ROW('Hygiene Data'!F73)))</f>
        <v/>
      </c>
      <c r="DW79" s="286" t="str">
        <f ca="true">+IF(OFFSET('Hygiene Data'!$F$13,0,10*ROW('Hygiene Data'!F73))="","",OFFSET('Hygiene Data'!$F$13,0,10*ROW('Hygiene Data'!F73)))</f>
        <v/>
      </c>
      <c r="DX79" s="286" t="str">
        <f ca="true">+IF(OFFSET('Hygiene Data'!$G$11,0,10*ROW('Hygiene Data'!G73))="","",OFFSET('Hygiene Data'!$G$11,0,10*ROW('Hygiene Data'!G73)))</f>
        <v/>
      </c>
      <c r="DY79" s="286" t="str">
        <f ca="true">+IF(OFFSET('Hygiene Data'!$G$12,0,10*ROW('Hygiene Data'!G73))="","",OFFSET('Hygiene Data'!$G$12,0,10*ROW('Hygiene Data'!G73)))</f>
        <v/>
      </c>
      <c r="DZ79" s="286" t="str">
        <f ca="true">+IF(OFFSET('Hygiene Data'!$G$13,0,10*ROW('Hygiene Data'!G73))="","",OFFSET('Hygiene Data'!$G$13,0,10*ROW('Hygiene Data'!G73)))</f>
        <v/>
      </c>
      <c r="EA79" s="286" t="str">
        <f ca="true">+IF(OFFSET('Hygiene Data'!$H$11,0,10*ROW('Hygiene Data'!H73))="","",OFFSET('Hygiene Data'!$H$11,0,10*ROW('Hygiene Data'!H73)))</f>
        <v/>
      </c>
      <c r="EB79" s="286" t="str">
        <f ca="true">+IF(OFFSET('Hygiene Data'!$H$12,0,10*ROW('Hygiene Data'!H73))="","",OFFSET('Hygiene Data'!$H$12,0,10*ROW('Hygiene Data'!H73)))</f>
        <v/>
      </c>
      <c r="EC79" s="286" t="str">
        <f ca="true">+IF(OFFSET('Hygiene Data'!$H$13,0,10*ROW('Hygiene Data'!H73))="","",OFFSET('Hygiene Data'!$H$13,0,10*ROW('Hygiene Data'!H73)))</f>
        <v/>
      </c>
      <c r="ED79" s="286" t="str">
        <f ca="true">+IF(OFFSET('Hygiene Data'!$I$11,0,10*ROW('Hygiene Data'!I73))="","",OFFSET('Hygiene Data'!$I$11,0,10*ROW('Hygiene Data'!I73)))</f>
        <v/>
      </c>
      <c r="EE79" s="286" t="str">
        <f ca="true">+IF(OFFSET('Hygiene Data'!$I$12,0,10*ROW('Hygiene Data'!I73))="","",OFFSET('Hygiene Data'!$I$12,0,10*ROW('Hygiene Data'!I73)))</f>
        <v/>
      </c>
      <c r="EF79" s="286"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42"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6"/>
      <c r="BS80" s="286" t="str">
        <f ca="true">+IF(OFFSET('Water Data'!$D$27,0,10*ROW('Water Data'!D74))="","",OFFSET('Water Data'!$D$27,0,10*ROW('Water Data'!D74)))</f>
        <v/>
      </c>
      <c r="BT80" s="286" t="str">
        <f ca="true">+IF(OFFSET('Water Data'!$D$28,0,10*ROW('Water Data'!D74))="","",OFFSET('Water Data'!$D$28,0,10*ROW('Water Data'!D74)))</f>
        <v/>
      </c>
      <c r="BU80" s="286" t="str">
        <f ca="true">+IF(OFFSET('Water Data'!$D$29,0,10*ROW('Water Data'!D74))="","",OFFSET('Water Data'!$D$29,0,10*ROW('Water Data'!D74)))</f>
        <v/>
      </c>
      <c r="BV80" s="286" t="str">
        <f ca="true">+IF(OFFSET('Water Data'!$E$27,0,10*ROW('Water Data'!E74))="","",OFFSET('Water Data'!$E$27,0,10*ROW('Water Data'!E74)))</f>
        <v/>
      </c>
      <c r="BW80" s="286" t="str">
        <f ca="true">+IF(OFFSET('Water Data'!$E$28,0,10*ROW('Water Data'!E74))="","",OFFSET('Water Data'!$E$28,0,10*ROW('Water Data'!E74)))</f>
        <v/>
      </c>
      <c r="BX80" s="286" t="str">
        <f ca="true">+IF(OFFSET('Water Data'!$E$29,0,10*ROW('Water Data'!E74))="","",OFFSET('Water Data'!$E$29,0,10*ROW('Water Data'!E74)))</f>
        <v/>
      </c>
      <c r="BY80" s="286" t="str">
        <f ca="true">+IF(OFFSET('Water Data'!$F$27,0,10*ROW('Water Data'!F74))="","",OFFSET('Water Data'!$F$27,0,10*ROW('Water Data'!F74)))</f>
        <v/>
      </c>
      <c r="BZ80" s="286" t="str">
        <f ca="true">+IF(OFFSET('Water Data'!$F$28,0,10*ROW('Water Data'!F74))="","",OFFSET('Water Data'!$F$28,0,10*ROW('Water Data'!F74)))</f>
        <v/>
      </c>
      <c r="CA80" s="286" t="str">
        <f ca="true">+IF(OFFSET('Water Data'!$F$29,0,10*ROW('Water Data'!F74))="","",OFFSET('Water Data'!$F$29,0,10*ROW('Water Data'!F74)))</f>
        <v/>
      </c>
      <c r="CB80" s="286" t="str">
        <f ca="true">+IF(OFFSET('Water Data'!$G$27,0,10*ROW('Water Data'!G74))="","",OFFSET('Water Data'!$G$27,0,10*ROW('Water Data'!G74)))</f>
        <v/>
      </c>
      <c r="CC80" s="286" t="str">
        <f ca="true">+IF(OFFSET('Water Data'!$G$28,0,10*ROW('Water Data'!G74))="","",OFFSET('Water Data'!$G$28,0,10*ROW('Water Data'!G74)))</f>
        <v/>
      </c>
      <c r="CD80" s="286" t="str">
        <f ca="true">+IF(OFFSET('Water Data'!$G$29,0,10*ROW('Water Data'!G74))="","",OFFSET('Water Data'!$G$29,0,10*ROW('Water Data'!G74)))</f>
        <v/>
      </c>
      <c r="CE80" s="286" t="str">
        <f ca="true">+IF(OFFSET('Water Data'!$H$27,0,10*ROW('Water Data'!H74))="","",OFFSET('Water Data'!$H$27,0,10*ROW('Water Data'!H74)))</f>
        <v/>
      </c>
      <c r="CF80" s="286" t="str">
        <f ca="true">+IF(OFFSET('Water Data'!$H$28,0,10*ROW('Water Data'!H74))="","",OFFSET('Water Data'!$H$28,0,10*ROW('Water Data'!H74)))</f>
        <v/>
      </c>
      <c r="CG80" s="286" t="str">
        <f ca="true">+IF(OFFSET('Water Data'!$H$29,0,10*ROW('Water Data'!H74))="","",OFFSET('Water Data'!$H$29,0,10*ROW('Water Data'!H74)))</f>
        <v/>
      </c>
      <c r="CH80" s="286" t="str">
        <f ca="true">+IF(OFFSET('Water Data'!$I$27,0,10*ROW('Water Data'!I74))="","",OFFSET('Water Data'!$I$27,0,10*ROW('Water Data'!I74)))</f>
        <v/>
      </c>
      <c r="CI80" s="286" t="str">
        <f ca="true">+IF(OFFSET('Water Data'!$I$28,0,10*ROW('Water Data'!I74))="","",OFFSET('Water Data'!$I$28,0,10*ROW('Water Data'!I74)))</f>
        <v/>
      </c>
      <c r="CJ80" s="286" t="str">
        <f ca="true">+IF(OFFSET('Water Data'!$I$29,0,10*ROW('Water Data'!I74))="","",OFFSET('Water Data'!$I$29,0,10*ROW('Water Data'!I74)))</f>
        <v/>
      </c>
      <c r="CK80" s="286" t="str">
        <f ca="true">+IF(OFFSET('Sanitation Data'!$D$28,0,10*ROW('Sanitation Data'!D74))="","",OFFSET('Sanitation Data'!$D$28,0,10*ROW('Sanitation Data'!D74)))</f>
        <v/>
      </c>
      <c r="CL80" s="286" t="str">
        <f ca="true">+IF(OFFSET('Sanitation Data'!$D$29,0,10*ROW('Sanitation Data'!D74))="","",OFFSET('Sanitation Data'!$D$29,0,10*ROW('Sanitation Data'!D74)))</f>
        <v/>
      </c>
      <c r="CM80" s="286" t="str">
        <f ca="true">+IF(OFFSET('Sanitation Data'!$D$30,0,10*ROW('Sanitation Data'!D74))="","",OFFSET('Sanitation Data'!$D$30,0,10*ROW('Sanitation Data'!D74)))</f>
        <v/>
      </c>
      <c r="CN80" s="286" t="str">
        <f ca="true">+IF(OFFSET('Sanitation Data'!$D$31,0,10*ROW('Sanitation Data'!D74))="","",OFFSET('Sanitation Data'!$D$31,0,10*ROW('Sanitation Data'!D74)))</f>
        <v/>
      </c>
      <c r="CO80" s="286" t="str">
        <f ca="true">+IF(OFFSET('Sanitation Data'!$D$32,0,10*ROW('Sanitation Data'!D74))="","",OFFSET('Sanitation Data'!$D$32,0,10*ROW('Sanitation Data'!D74)))</f>
        <v/>
      </c>
      <c r="CP80" s="286" t="str">
        <f ca="true">+IF(OFFSET('Sanitation Data'!$E$28,0,10*ROW('Sanitation Data'!E74))="","",OFFSET('Sanitation Data'!$E$28,0,10*ROW('Sanitation Data'!E74)))</f>
        <v/>
      </c>
      <c r="CQ80" s="286" t="str">
        <f ca="true">+IF(OFFSET('Sanitation Data'!$E$29,0,10*ROW('Sanitation Data'!E74))="","",OFFSET('Sanitation Data'!$E$29,0,10*ROW('Sanitation Data'!E74)))</f>
        <v/>
      </c>
      <c r="CR80" s="286" t="str">
        <f ca="true">+IF(OFFSET('Sanitation Data'!$E$30,0,10*ROW('Sanitation Data'!E74))="","",OFFSET('Sanitation Data'!$E$30,0,10*ROW('Sanitation Data'!E74)))</f>
        <v/>
      </c>
      <c r="CS80" s="286" t="str">
        <f ca="true">+IF(OFFSET('Sanitation Data'!$E$31,0,10*ROW('Sanitation Data'!E74))="","",OFFSET('Sanitation Data'!$E$31,0,10*ROW('Sanitation Data'!E74)))</f>
        <v/>
      </c>
      <c r="CT80" s="286" t="str">
        <f ca="true">+IF(OFFSET('Sanitation Data'!$E$32,0,10*ROW('Sanitation Data'!E74))="","",OFFSET('Sanitation Data'!$E$32,0,10*ROW('Sanitation Data'!E74)))</f>
        <v/>
      </c>
      <c r="CU80" s="286" t="str">
        <f ca="true">+IF(OFFSET('Sanitation Data'!$F$28,0,10*ROW('Sanitation Data'!F74))="","",OFFSET('Sanitation Data'!$F$28,0,10*ROW('Sanitation Data'!F74)))</f>
        <v/>
      </c>
      <c r="CV80" s="286" t="str">
        <f ca="true">+IF(OFFSET('Sanitation Data'!$F$29,0,10*ROW('Sanitation Data'!F74))="","",OFFSET('Sanitation Data'!$F$29,0,10*ROW('Sanitation Data'!F74)))</f>
        <v/>
      </c>
      <c r="CW80" s="286" t="str">
        <f ca="true">+IF(OFFSET('Sanitation Data'!$F$30,0,10*ROW('Sanitation Data'!F74))="","",OFFSET('Sanitation Data'!$F$30,0,10*ROW('Sanitation Data'!F74)))</f>
        <v/>
      </c>
      <c r="CX80" s="286" t="str">
        <f ca="true">+IF(OFFSET('Sanitation Data'!$F$31,0,10*ROW('Sanitation Data'!F74))="","",OFFSET('Sanitation Data'!$F$31,0,10*ROW('Sanitation Data'!F74)))</f>
        <v/>
      </c>
      <c r="CY80" s="286" t="str">
        <f ca="true">+IF(OFFSET('Sanitation Data'!$F$32,0,10*ROW('Sanitation Data'!F74))="","",OFFSET('Sanitation Data'!$F$32,0,10*ROW('Sanitation Data'!F74)))</f>
        <v/>
      </c>
      <c r="CZ80" s="286" t="str">
        <f ca="true">+IF(OFFSET('Sanitation Data'!$G$28,0,10*ROW('Sanitation Data'!G74))="","",OFFSET('Sanitation Data'!$G$28,0,10*ROW('Sanitation Data'!G74)))</f>
        <v/>
      </c>
      <c r="DA80" s="286" t="str">
        <f ca="true">+IF(OFFSET('Sanitation Data'!$G$29,0,10*ROW('Sanitation Data'!G74))="","",OFFSET('Sanitation Data'!$G$29,0,10*ROW('Sanitation Data'!G74)))</f>
        <v/>
      </c>
      <c r="DB80" s="286" t="str">
        <f ca="true">+IF(OFFSET('Sanitation Data'!$G$30,0,10*ROW('Sanitation Data'!G74))="","",OFFSET('Sanitation Data'!$G$30,0,10*ROW('Sanitation Data'!G74)))</f>
        <v/>
      </c>
      <c r="DC80" s="286" t="str">
        <f ca="true">+IF(OFFSET('Sanitation Data'!$G$31,0,10*ROW('Sanitation Data'!G74))="","",OFFSET('Sanitation Data'!$G$31,0,10*ROW('Sanitation Data'!G74)))</f>
        <v/>
      </c>
      <c r="DD80" s="286" t="str">
        <f ca="true">+IF(OFFSET('Sanitation Data'!$G$32,0,10*ROW('Sanitation Data'!G74))="","",OFFSET('Sanitation Data'!$G$32,0,10*ROW('Sanitation Data'!G74)))</f>
        <v/>
      </c>
      <c r="DE80" s="286" t="str">
        <f ca="true">+IF(OFFSET('Sanitation Data'!$H$28,0,10*ROW('Sanitation Data'!H74))="","",OFFSET('Sanitation Data'!$H$28,0,10*ROW('Sanitation Data'!H74)))</f>
        <v/>
      </c>
      <c r="DF80" s="286" t="str">
        <f ca="true">+IF(OFFSET('Sanitation Data'!$H$29,0,10*ROW('Sanitation Data'!H74))="","",OFFSET('Sanitation Data'!$H$29,0,10*ROW('Sanitation Data'!H74)))</f>
        <v/>
      </c>
      <c r="DG80" s="286" t="str">
        <f ca="true">+IF(OFFSET('Sanitation Data'!$H$30,0,10*ROW('Sanitation Data'!H74))="","",OFFSET('Sanitation Data'!$H$30,0,10*ROW('Sanitation Data'!H74)))</f>
        <v/>
      </c>
      <c r="DH80" s="286" t="str">
        <f ca="true">+IF(OFFSET('Sanitation Data'!$H$31,0,10*ROW('Sanitation Data'!H74))="","",OFFSET('Sanitation Data'!$H$31,0,10*ROW('Sanitation Data'!H74)))</f>
        <v/>
      </c>
      <c r="DI80" s="286" t="str">
        <f ca="true">+IF(OFFSET('Sanitation Data'!$H$32,0,10*ROW('Sanitation Data'!H74))="","",OFFSET('Sanitation Data'!$H$32,0,10*ROW('Sanitation Data'!H74)))</f>
        <v/>
      </c>
      <c r="DJ80" s="286" t="str">
        <f ca="true">+IF(OFFSET('Sanitation Data'!$I$28,0,10*ROW('Sanitation Data'!I74))="","",OFFSET('Sanitation Data'!$I$28,0,10*ROW('Sanitation Data'!I74)))</f>
        <v/>
      </c>
      <c r="DK80" s="286" t="str">
        <f ca="true">+IF(OFFSET('Sanitation Data'!$I$29,0,10*ROW('Sanitation Data'!I74))="","",OFFSET('Sanitation Data'!$I$29,0,10*ROW('Sanitation Data'!I74)))</f>
        <v/>
      </c>
      <c r="DL80" s="286" t="str">
        <f ca="true">+IF(OFFSET('Sanitation Data'!$I$30,0,10*ROW('Sanitation Data'!I74))="","",OFFSET('Sanitation Data'!$I$30,0,10*ROW('Sanitation Data'!I74)))</f>
        <v/>
      </c>
      <c r="DM80" s="286" t="str">
        <f ca="true">+IF(OFFSET('Sanitation Data'!$I$31,0,10*ROW('Sanitation Data'!I74))="","",OFFSET('Sanitation Data'!$I$31,0,10*ROW('Sanitation Data'!I74)))</f>
        <v/>
      </c>
      <c r="DN80" s="286" t="str">
        <f ca="true">+IF(OFFSET('Sanitation Data'!$I$32,0,10*ROW('Sanitation Data'!I74))="","",OFFSET('Sanitation Data'!$I$32,0,10*ROW('Sanitation Data'!I74)))</f>
        <v/>
      </c>
      <c r="DO80" s="286" t="str">
        <f ca="true">+IF(OFFSET('Hygiene Data'!$D$11,0,10*ROW('Hygiene Data'!D74))="","",OFFSET('Hygiene Data'!$D$11,0,10*ROW('Hygiene Data'!D74)))</f>
        <v/>
      </c>
      <c r="DP80" s="286" t="str">
        <f ca="true">+IF(OFFSET('Hygiene Data'!$D$12,0,10*ROW('Hygiene Data'!D74))="","",OFFSET('Hygiene Data'!$D$12,0,10*ROW('Hygiene Data'!D74)))</f>
        <v/>
      </c>
      <c r="DQ80" s="286" t="str">
        <f ca="true">+IF(OFFSET('Hygiene Data'!$D$13,0,10*ROW('Hygiene Data'!D74))="","",OFFSET('Hygiene Data'!$D$13,0,10*ROW('Hygiene Data'!D74)))</f>
        <v/>
      </c>
      <c r="DR80" s="286" t="str">
        <f ca="true">+IF(OFFSET('Hygiene Data'!$E$11,0,10*ROW('Hygiene Data'!E74))="","",OFFSET('Hygiene Data'!$E$11,0,10*ROW('Hygiene Data'!E74)))</f>
        <v/>
      </c>
      <c r="DS80" s="286" t="str">
        <f ca="true">+IF(OFFSET('Hygiene Data'!$E$12,0,10*ROW('Hygiene Data'!E74))="","",OFFSET('Hygiene Data'!$E$12,0,10*ROW('Hygiene Data'!E74)))</f>
        <v/>
      </c>
      <c r="DT80" s="286" t="str">
        <f ca="true">+IF(OFFSET('Hygiene Data'!$E$13,0,10*ROW('Hygiene Data'!E74))="","",OFFSET('Hygiene Data'!$E$13,0,10*ROW('Hygiene Data'!E74)))</f>
        <v/>
      </c>
      <c r="DU80" s="286" t="str">
        <f ca="true">+IF(OFFSET('Hygiene Data'!$F$11,0,10*ROW('Hygiene Data'!F74))="","",OFFSET('Hygiene Data'!$F$11,0,10*ROW('Hygiene Data'!F74)))</f>
        <v/>
      </c>
      <c r="DV80" s="286" t="str">
        <f ca="true">+IF(OFFSET('Hygiene Data'!$F$12,0,10*ROW('Hygiene Data'!F74))="","",OFFSET('Hygiene Data'!$F$12,0,10*ROW('Hygiene Data'!F74)))</f>
        <v/>
      </c>
      <c r="DW80" s="286" t="str">
        <f ca="true">+IF(OFFSET('Hygiene Data'!$F$13,0,10*ROW('Hygiene Data'!F74))="","",OFFSET('Hygiene Data'!$F$13,0,10*ROW('Hygiene Data'!F74)))</f>
        <v/>
      </c>
      <c r="DX80" s="286" t="str">
        <f ca="true">+IF(OFFSET('Hygiene Data'!$G$11,0,10*ROW('Hygiene Data'!G74))="","",OFFSET('Hygiene Data'!$G$11,0,10*ROW('Hygiene Data'!G74)))</f>
        <v/>
      </c>
      <c r="DY80" s="286" t="str">
        <f ca="true">+IF(OFFSET('Hygiene Data'!$G$12,0,10*ROW('Hygiene Data'!G74))="","",OFFSET('Hygiene Data'!$G$12,0,10*ROW('Hygiene Data'!G74)))</f>
        <v/>
      </c>
      <c r="DZ80" s="286" t="str">
        <f ca="true">+IF(OFFSET('Hygiene Data'!$G$13,0,10*ROW('Hygiene Data'!G74))="","",OFFSET('Hygiene Data'!$G$13,0,10*ROW('Hygiene Data'!G74)))</f>
        <v/>
      </c>
      <c r="EA80" s="286" t="str">
        <f ca="true">+IF(OFFSET('Hygiene Data'!$H$11,0,10*ROW('Hygiene Data'!H74))="","",OFFSET('Hygiene Data'!$H$11,0,10*ROW('Hygiene Data'!H74)))</f>
        <v/>
      </c>
      <c r="EB80" s="286" t="str">
        <f ca="true">+IF(OFFSET('Hygiene Data'!$H$12,0,10*ROW('Hygiene Data'!H74))="","",OFFSET('Hygiene Data'!$H$12,0,10*ROW('Hygiene Data'!H74)))</f>
        <v/>
      </c>
      <c r="EC80" s="286" t="str">
        <f ca="true">+IF(OFFSET('Hygiene Data'!$H$13,0,10*ROW('Hygiene Data'!H74))="","",OFFSET('Hygiene Data'!$H$13,0,10*ROW('Hygiene Data'!H74)))</f>
        <v/>
      </c>
      <c r="ED80" s="286" t="str">
        <f ca="true">+IF(OFFSET('Hygiene Data'!$I$11,0,10*ROW('Hygiene Data'!I74))="","",OFFSET('Hygiene Data'!$I$11,0,10*ROW('Hygiene Data'!I74)))</f>
        <v/>
      </c>
      <c r="EE80" s="286" t="str">
        <f ca="true">+IF(OFFSET('Hygiene Data'!$I$12,0,10*ROW('Hygiene Data'!I74))="","",OFFSET('Hygiene Data'!$I$12,0,10*ROW('Hygiene Data'!I74)))</f>
        <v/>
      </c>
      <c r="EF80" s="286"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42"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6"/>
      <c r="BS81" s="286" t="str">
        <f ca="true">+IF(OFFSET('Water Data'!$D$27,0,10*ROW('Water Data'!D75))="","",OFFSET('Water Data'!$D$27,0,10*ROW('Water Data'!D75)))</f>
        <v/>
      </c>
      <c r="BT81" s="286" t="str">
        <f ca="true">+IF(OFFSET('Water Data'!$D$28,0,10*ROW('Water Data'!D75))="","",OFFSET('Water Data'!$D$28,0,10*ROW('Water Data'!D75)))</f>
        <v/>
      </c>
      <c r="BU81" s="286" t="str">
        <f ca="true">+IF(OFFSET('Water Data'!$D$29,0,10*ROW('Water Data'!D75))="","",OFFSET('Water Data'!$D$29,0,10*ROW('Water Data'!D75)))</f>
        <v/>
      </c>
      <c r="BV81" s="286" t="str">
        <f ca="true">+IF(OFFSET('Water Data'!$E$27,0,10*ROW('Water Data'!E75))="","",OFFSET('Water Data'!$E$27,0,10*ROW('Water Data'!E75)))</f>
        <v/>
      </c>
      <c r="BW81" s="286" t="str">
        <f ca="true">+IF(OFFSET('Water Data'!$E$28,0,10*ROW('Water Data'!E75))="","",OFFSET('Water Data'!$E$28,0,10*ROW('Water Data'!E75)))</f>
        <v/>
      </c>
      <c r="BX81" s="286" t="str">
        <f ca="true">+IF(OFFSET('Water Data'!$E$29,0,10*ROW('Water Data'!E75))="","",OFFSET('Water Data'!$E$29,0,10*ROW('Water Data'!E75)))</f>
        <v/>
      </c>
      <c r="BY81" s="286" t="str">
        <f ca="true">+IF(OFFSET('Water Data'!$F$27,0,10*ROW('Water Data'!F75))="","",OFFSET('Water Data'!$F$27,0,10*ROW('Water Data'!F75)))</f>
        <v/>
      </c>
      <c r="BZ81" s="286" t="str">
        <f ca="true">+IF(OFFSET('Water Data'!$F$28,0,10*ROW('Water Data'!F75))="","",OFFSET('Water Data'!$F$28,0,10*ROW('Water Data'!F75)))</f>
        <v/>
      </c>
      <c r="CA81" s="286" t="str">
        <f ca="true">+IF(OFFSET('Water Data'!$F$29,0,10*ROW('Water Data'!F75))="","",OFFSET('Water Data'!$F$29,0,10*ROW('Water Data'!F75)))</f>
        <v/>
      </c>
      <c r="CB81" s="286" t="str">
        <f ca="true">+IF(OFFSET('Water Data'!$G$27,0,10*ROW('Water Data'!G75))="","",OFFSET('Water Data'!$G$27,0,10*ROW('Water Data'!G75)))</f>
        <v/>
      </c>
      <c r="CC81" s="286" t="str">
        <f ca="true">+IF(OFFSET('Water Data'!$G$28,0,10*ROW('Water Data'!G75))="","",OFFSET('Water Data'!$G$28,0,10*ROW('Water Data'!G75)))</f>
        <v/>
      </c>
      <c r="CD81" s="286" t="str">
        <f ca="true">+IF(OFFSET('Water Data'!$G$29,0,10*ROW('Water Data'!G75))="","",OFFSET('Water Data'!$G$29,0,10*ROW('Water Data'!G75)))</f>
        <v/>
      </c>
      <c r="CE81" s="286" t="str">
        <f ca="true">+IF(OFFSET('Water Data'!$H$27,0,10*ROW('Water Data'!H75))="","",OFFSET('Water Data'!$H$27,0,10*ROW('Water Data'!H75)))</f>
        <v/>
      </c>
      <c r="CF81" s="286" t="str">
        <f ca="true">+IF(OFFSET('Water Data'!$H$28,0,10*ROW('Water Data'!H75))="","",OFFSET('Water Data'!$H$28,0,10*ROW('Water Data'!H75)))</f>
        <v/>
      </c>
      <c r="CG81" s="286" t="str">
        <f ca="true">+IF(OFFSET('Water Data'!$H$29,0,10*ROW('Water Data'!H75))="","",OFFSET('Water Data'!$H$29,0,10*ROW('Water Data'!H75)))</f>
        <v/>
      </c>
      <c r="CH81" s="286" t="str">
        <f ca="true">+IF(OFFSET('Water Data'!$I$27,0,10*ROW('Water Data'!I75))="","",OFFSET('Water Data'!$I$27,0,10*ROW('Water Data'!I75)))</f>
        <v/>
      </c>
      <c r="CI81" s="286" t="str">
        <f ca="true">+IF(OFFSET('Water Data'!$I$28,0,10*ROW('Water Data'!I75))="","",OFFSET('Water Data'!$I$28,0,10*ROW('Water Data'!I75)))</f>
        <v/>
      </c>
      <c r="CJ81" s="286" t="str">
        <f ca="true">+IF(OFFSET('Water Data'!$I$29,0,10*ROW('Water Data'!I75))="","",OFFSET('Water Data'!$I$29,0,10*ROW('Water Data'!I75)))</f>
        <v/>
      </c>
      <c r="CK81" s="286" t="str">
        <f ca="true">+IF(OFFSET('Sanitation Data'!$D$28,0,10*ROW('Sanitation Data'!D75))="","",OFFSET('Sanitation Data'!$D$28,0,10*ROW('Sanitation Data'!D75)))</f>
        <v/>
      </c>
      <c r="CL81" s="286" t="str">
        <f ca="true">+IF(OFFSET('Sanitation Data'!$D$29,0,10*ROW('Sanitation Data'!D75))="","",OFFSET('Sanitation Data'!$D$29,0,10*ROW('Sanitation Data'!D75)))</f>
        <v/>
      </c>
      <c r="CM81" s="286" t="str">
        <f ca="true">+IF(OFFSET('Sanitation Data'!$D$30,0,10*ROW('Sanitation Data'!D75))="","",OFFSET('Sanitation Data'!$D$30,0,10*ROW('Sanitation Data'!D75)))</f>
        <v/>
      </c>
      <c r="CN81" s="286" t="str">
        <f ca="true">+IF(OFFSET('Sanitation Data'!$D$31,0,10*ROW('Sanitation Data'!D75))="","",OFFSET('Sanitation Data'!$D$31,0,10*ROW('Sanitation Data'!D75)))</f>
        <v/>
      </c>
      <c r="CO81" s="286" t="str">
        <f ca="true">+IF(OFFSET('Sanitation Data'!$D$32,0,10*ROW('Sanitation Data'!D75))="","",OFFSET('Sanitation Data'!$D$32,0,10*ROW('Sanitation Data'!D75)))</f>
        <v/>
      </c>
      <c r="CP81" s="286" t="str">
        <f ca="true">+IF(OFFSET('Sanitation Data'!$E$28,0,10*ROW('Sanitation Data'!E75))="","",OFFSET('Sanitation Data'!$E$28,0,10*ROW('Sanitation Data'!E75)))</f>
        <v/>
      </c>
      <c r="CQ81" s="286" t="str">
        <f ca="true">+IF(OFFSET('Sanitation Data'!$E$29,0,10*ROW('Sanitation Data'!E75))="","",OFFSET('Sanitation Data'!$E$29,0,10*ROW('Sanitation Data'!E75)))</f>
        <v/>
      </c>
      <c r="CR81" s="286" t="str">
        <f ca="true">+IF(OFFSET('Sanitation Data'!$E$30,0,10*ROW('Sanitation Data'!E75))="","",OFFSET('Sanitation Data'!$E$30,0,10*ROW('Sanitation Data'!E75)))</f>
        <v/>
      </c>
      <c r="CS81" s="286" t="str">
        <f ca="true">+IF(OFFSET('Sanitation Data'!$E$31,0,10*ROW('Sanitation Data'!E75))="","",OFFSET('Sanitation Data'!$E$31,0,10*ROW('Sanitation Data'!E75)))</f>
        <v/>
      </c>
      <c r="CT81" s="286" t="str">
        <f ca="true">+IF(OFFSET('Sanitation Data'!$E$32,0,10*ROW('Sanitation Data'!E75))="","",OFFSET('Sanitation Data'!$E$32,0,10*ROW('Sanitation Data'!E75)))</f>
        <v/>
      </c>
      <c r="CU81" s="286" t="str">
        <f ca="true">+IF(OFFSET('Sanitation Data'!$F$28,0,10*ROW('Sanitation Data'!F75))="","",OFFSET('Sanitation Data'!$F$28,0,10*ROW('Sanitation Data'!F75)))</f>
        <v/>
      </c>
      <c r="CV81" s="286" t="str">
        <f ca="true">+IF(OFFSET('Sanitation Data'!$F$29,0,10*ROW('Sanitation Data'!F75))="","",OFFSET('Sanitation Data'!$F$29,0,10*ROW('Sanitation Data'!F75)))</f>
        <v/>
      </c>
      <c r="CW81" s="286" t="str">
        <f ca="true">+IF(OFFSET('Sanitation Data'!$F$30,0,10*ROW('Sanitation Data'!F75))="","",OFFSET('Sanitation Data'!$F$30,0,10*ROW('Sanitation Data'!F75)))</f>
        <v/>
      </c>
      <c r="CX81" s="286" t="str">
        <f ca="true">+IF(OFFSET('Sanitation Data'!$F$31,0,10*ROW('Sanitation Data'!F75))="","",OFFSET('Sanitation Data'!$F$31,0,10*ROW('Sanitation Data'!F75)))</f>
        <v/>
      </c>
      <c r="CY81" s="286" t="str">
        <f ca="true">+IF(OFFSET('Sanitation Data'!$F$32,0,10*ROW('Sanitation Data'!F75))="","",OFFSET('Sanitation Data'!$F$32,0,10*ROW('Sanitation Data'!F75)))</f>
        <v/>
      </c>
      <c r="CZ81" s="286" t="str">
        <f ca="true">+IF(OFFSET('Sanitation Data'!$G$28,0,10*ROW('Sanitation Data'!G75))="","",OFFSET('Sanitation Data'!$G$28,0,10*ROW('Sanitation Data'!G75)))</f>
        <v/>
      </c>
      <c r="DA81" s="286" t="str">
        <f ca="true">+IF(OFFSET('Sanitation Data'!$G$29,0,10*ROW('Sanitation Data'!G75))="","",OFFSET('Sanitation Data'!$G$29,0,10*ROW('Sanitation Data'!G75)))</f>
        <v/>
      </c>
      <c r="DB81" s="286" t="str">
        <f ca="true">+IF(OFFSET('Sanitation Data'!$G$30,0,10*ROW('Sanitation Data'!G75))="","",OFFSET('Sanitation Data'!$G$30,0,10*ROW('Sanitation Data'!G75)))</f>
        <v/>
      </c>
      <c r="DC81" s="286" t="str">
        <f ca="true">+IF(OFFSET('Sanitation Data'!$G$31,0,10*ROW('Sanitation Data'!G75))="","",OFFSET('Sanitation Data'!$G$31,0,10*ROW('Sanitation Data'!G75)))</f>
        <v/>
      </c>
      <c r="DD81" s="286" t="str">
        <f ca="true">+IF(OFFSET('Sanitation Data'!$G$32,0,10*ROW('Sanitation Data'!G75))="","",OFFSET('Sanitation Data'!$G$32,0,10*ROW('Sanitation Data'!G75)))</f>
        <v/>
      </c>
      <c r="DE81" s="286" t="str">
        <f ca="true">+IF(OFFSET('Sanitation Data'!$H$28,0,10*ROW('Sanitation Data'!H75))="","",OFFSET('Sanitation Data'!$H$28,0,10*ROW('Sanitation Data'!H75)))</f>
        <v/>
      </c>
      <c r="DF81" s="286" t="str">
        <f ca="true">+IF(OFFSET('Sanitation Data'!$H$29,0,10*ROW('Sanitation Data'!H75))="","",OFFSET('Sanitation Data'!$H$29,0,10*ROW('Sanitation Data'!H75)))</f>
        <v/>
      </c>
      <c r="DG81" s="286" t="str">
        <f ca="true">+IF(OFFSET('Sanitation Data'!$H$30,0,10*ROW('Sanitation Data'!H75))="","",OFFSET('Sanitation Data'!$H$30,0,10*ROW('Sanitation Data'!H75)))</f>
        <v/>
      </c>
      <c r="DH81" s="286" t="str">
        <f ca="true">+IF(OFFSET('Sanitation Data'!$H$31,0,10*ROW('Sanitation Data'!H75))="","",OFFSET('Sanitation Data'!$H$31,0,10*ROW('Sanitation Data'!H75)))</f>
        <v/>
      </c>
      <c r="DI81" s="286" t="str">
        <f ca="true">+IF(OFFSET('Sanitation Data'!$H$32,0,10*ROW('Sanitation Data'!H75))="","",OFFSET('Sanitation Data'!$H$32,0,10*ROW('Sanitation Data'!H75)))</f>
        <v/>
      </c>
      <c r="DJ81" s="286" t="str">
        <f ca="true">+IF(OFFSET('Sanitation Data'!$I$28,0,10*ROW('Sanitation Data'!I75))="","",OFFSET('Sanitation Data'!$I$28,0,10*ROW('Sanitation Data'!I75)))</f>
        <v/>
      </c>
      <c r="DK81" s="286" t="str">
        <f ca="true">+IF(OFFSET('Sanitation Data'!$I$29,0,10*ROW('Sanitation Data'!I75))="","",OFFSET('Sanitation Data'!$I$29,0,10*ROW('Sanitation Data'!I75)))</f>
        <v/>
      </c>
      <c r="DL81" s="286" t="str">
        <f ca="true">+IF(OFFSET('Sanitation Data'!$I$30,0,10*ROW('Sanitation Data'!I75))="","",OFFSET('Sanitation Data'!$I$30,0,10*ROW('Sanitation Data'!I75)))</f>
        <v/>
      </c>
      <c r="DM81" s="286" t="str">
        <f ca="true">+IF(OFFSET('Sanitation Data'!$I$31,0,10*ROW('Sanitation Data'!I75))="","",OFFSET('Sanitation Data'!$I$31,0,10*ROW('Sanitation Data'!I75)))</f>
        <v/>
      </c>
      <c r="DN81" s="286" t="str">
        <f ca="true">+IF(OFFSET('Sanitation Data'!$I$32,0,10*ROW('Sanitation Data'!I75))="","",OFFSET('Sanitation Data'!$I$32,0,10*ROW('Sanitation Data'!I75)))</f>
        <v/>
      </c>
      <c r="DO81" s="286" t="str">
        <f ca="true">+IF(OFFSET('Hygiene Data'!$D$11,0,10*ROW('Hygiene Data'!D75))="","",OFFSET('Hygiene Data'!$D$11,0,10*ROW('Hygiene Data'!D75)))</f>
        <v/>
      </c>
      <c r="DP81" s="286" t="str">
        <f ca="true">+IF(OFFSET('Hygiene Data'!$D$12,0,10*ROW('Hygiene Data'!D75))="","",OFFSET('Hygiene Data'!$D$12,0,10*ROW('Hygiene Data'!D75)))</f>
        <v/>
      </c>
      <c r="DQ81" s="286" t="str">
        <f ca="true">+IF(OFFSET('Hygiene Data'!$D$13,0,10*ROW('Hygiene Data'!D75))="","",OFFSET('Hygiene Data'!$D$13,0,10*ROW('Hygiene Data'!D75)))</f>
        <v/>
      </c>
      <c r="DR81" s="286" t="str">
        <f ca="true">+IF(OFFSET('Hygiene Data'!$E$11,0,10*ROW('Hygiene Data'!E75))="","",OFFSET('Hygiene Data'!$E$11,0,10*ROW('Hygiene Data'!E75)))</f>
        <v/>
      </c>
      <c r="DS81" s="286" t="str">
        <f ca="true">+IF(OFFSET('Hygiene Data'!$E$12,0,10*ROW('Hygiene Data'!E75))="","",OFFSET('Hygiene Data'!$E$12,0,10*ROW('Hygiene Data'!E75)))</f>
        <v/>
      </c>
      <c r="DT81" s="286" t="str">
        <f ca="true">+IF(OFFSET('Hygiene Data'!$E$13,0,10*ROW('Hygiene Data'!E75))="","",OFFSET('Hygiene Data'!$E$13,0,10*ROW('Hygiene Data'!E75)))</f>
        <v/>
      </c>
      <c r="DU81" s="286" t="str">
        <f ca="true">+IF(OFFSET('Hygiene Data'!$F$11,0,10*ROW('Hygiene Data'!F75))="","",OFFSET('Hygiene Data'!$F$11,0,10*ROW('Hygiene Data'!F75)))</f>
        <v/>
      </c>
      <c r="DV81" s="286" t="str">
        <f ca="true">+IF(OFFSET('Hygiene Data'!$F$12,0,10*ROW('Hygiene Data'!F75))="","",OFFSET('Hygiene Data'!$F$12,0,10*ROW('Hygiene Data'!F75)))</f>
        <v/>
      </c>
      <c r="DW81" s="286" t="str">
        <f ca="true">+IF(OFFSET('Hygiene Data'!$F$13,0,10*ROW('Hygiene Data'!F75))="","",OFFSET('Hygiene Data'!$F$13,0,10*ROW('Hygiene Data'!F75)))</f>
        <v/>
      </c>
      <c r="DX81" s="286" t="str">
        <f ca="true">+IF(OFFSET('Hygiene Data'!$G$11,0,10*ROW('Hygiene Data'!G75))="","",OFFSET('Hygiene Data'!$G$11,0,10*ROW('Hygiene Data'!G75)))</f>
        <v/>
      </c>
      <c r="DY81" s="286" t="str">
        <f ca="true">+IF(OFFSET('Hygiene Data'!$G$12,0,10*ROW('Hygiene Data'!G75))="","",OFFSET('Hygiene Data'!$G$12,0,10*ROW('Hygiene Data'!G75)))</f>
        <v/>
      </c>
      <c r="DZ81" s="286" t="str">
        <f ca="true">+IF(OFFSET('Hygiene Data'!$G$13,0,10*ROW('Hygiene Data'!G75))="","",OFFSET('Hygiene Data'!$G$13,0,10*ROW('Hygiene Data'!G75)))</f>
        <v/>
      </c>
      <c r="EA81" s="286" t="str">
        <f ca="true">+IF(OFFSET('Hygiene Data'!$H$11,0,10*ROW('Hygiene Data'!H75))="","",OFFSET('Hygiene Data'!$H$11,0,10*ROW('Hygiene Data'!H75)))</f>
        <v/>
      </c>
      <c r="EB81" s="286" t="str">
        <f ca="true">+IF(OFFSET('Hygiene Data'!$H$12,0,10*ROW('Hygiene Data'!H75))="","",OFFSET('Hygiene Data'!$H$12,0,10*ROW('Hygiene Data'!H75)))</f>
        <v/>
      </c>
      <c r="EC81" s="286" t="str">
        <f ca="true">+IF(OFFSET('Hygiene Data'!$H$13,0,10*ROW('Hygiene Data'!H75))="","",OFFSET('Hygiene Data'!$H$13,0,10*ROW('Hygiene Data'!H75)))</f>
        <v/>
      </c>
      <c r="ED81" s="286" t="str">
        <f ca="true">+IF(OFFSET('Hygiene Data'!$I$11,0,10*ROW('Hygiene Data'!I75))="","",OFFSET('Hygiene Data'!$I$11,0,10*ROW('Hygiene Data'!I75)))</f>
        <v/>
      </c>
      <c r="EE81" s="286" t="str">
        <f ca="true">+IF(OFFSET('Hygiene Data'!$I$12,0,10*ROW('Hygiene Data'!I75))="","",OFFSET('Hygiene Data'!$I$12,0,10*ROW('Hygiene Data'!I75)))</f>
        <v/>
      </c>
      <c r="EF81" s="286"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42"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6"/>
      <c r="BS82" s="286" t="str">
        <f ca="true">+IF(OFFSET('Water Data'!$D$27,0,10*ROW('Water Data'!D76))="","",OFFSET('Water Data'!$D$27,0,10*ROW('Water Data'!D76)))</f>
        <v/>
      </c>
      <c r="BT82" s="286" t="str">
        <f ca="true">+IF(OFFSET('Water Data'!$D$28,0,10*ROW('Water Data'!D76))="","",OFFSET('Water Data'!$D$28,0,10*ROW('Water Data'!D76)))</f>
        <v/>
      </c>
      <c r="BU82" s="286" t="str">
        <f ca="true">+IF(OFFSET('Water Data'!$D$29,0,10*ROW('Water Data'!D76))="","",OFFSET('Water Data'!$D$29,0,10*ROW('Water Data'!D76)))</f>
        <v/>
      </c>
      <c r="BV82" s="286" t="str">
        <f ca="true">+IF(OFFSET('Water Data'!$E$27,0,10*ROW('Water Data'!E76))="","",OFFSET('Water Data'!$E$27,0,10*ROW('Water Data'!E76)))</f>
        <v/>
      </c>
      <c r="BW82" s="286" t="str">
        <f ca="true">+IF(OFFSET('Water Data'!$E$28,0,10*ROW('Water Data'!E76))="","",OFFSET('Water Data'!$E$28,0,10*ROW('Water Data'!E76)))</f>
        <v/>
      </c>
      <c r="BX82" s="286" t="str">
        <f ca="true">+IF(OFFSET('Water Data'!$E$29,0,10*ROW('Water Data'!E76))="","",OFFSET('Water Data'!$E$29,0,10*ROW('Water Data'!E76)))</f>
        <v/>
      </c>
      <c r="BY82" s="286" t="str">
        <f ca="true">+IF(OFFSET('Water Data'!$F$27,0,10*ROW('Water Data'!F76))="","",OFFSET('Water Data'!$F$27,0,10*ROW('Water Data'!F76)))</f>
        <v/>
      </c>
      <c r="BZ82" s="286" t="str">
        <f ca="true">+IF(OFFSET('Water Data'!$F$28,0,10*ROW('Water Data'!F76))="","",OFFSET('Water Data'!$F$28,0,10*ROW('Water Data'!F76)))</f>
        <v/>
      </c>
      <c r="CA82" s="286" t="str">
        <f ca="true">+IF(OFFSET('Water Data'!$F$29,0,10*ROW('Water Data'!F76))="","",OFFSET('Water Data'!$F$29,0,10*ROW('Water Data'!F76)))</f>
        <v/>
      </c>
      <c r="CB82" s="286" t="str">
        <f ca="true">+IF(OFFSET('Water Data'!$G$27,0,10*ROW('Water Data'!G76))="","",OFFSET('Water Data'!$G$27,0,10*ROW('Water Data'!G76)))</f>
        <v/>
      </c>
      <c r="CC82" s="286" t="str">
        <f ca="true">+IF(OFFSET('Water Data'!$G$28,0,10*ROW('Water Data'!G76))="","",OFFSET('Water Data'!$G$28,0,10*ROW('Water Data'!G76)))</f>
        <v/>
      </c>
      <c r="CD82" s="286" t="str">
        <f ca="true">+IF(OFFSET('Water Data'!$G$29,0,10*ROW('Water Data'!G76))="","",OFFSET('Water Data'!$G$29,0,10*ROW('Water Data'!G76)))</f>
        <v/>
      </c>
      <c r="CE82" s="286" t="str">
        <f ca="true">+IF(OFFSET('Water Data'!$H$27,0,10*ROW('Water Data'!H76))="","",OFFSET('Water Data'!$H$27,0,10*ROW('Water Data'!H76)))</f>
        <v/>
      </c>
      <c r="CF82" s="286" t="str">
        <f ca="true">+IF(OFFSET('Water Data'!$H$28,0,10*ROW('Water Data'!H76))="","",OFFSET('Water Data'!$H$28,0,10*ROW('Water Data'!H76)))</f>
        <v/>
      </c>
      <c r="CG82" s="286" t="str">
        <f ca="true">+IF(OFFSET('Water Data'!$H$29,0,10*ROW('Water Data'!H76))="","",OFFSET('Water Data'!$H$29,0,10*ROW('Water Data'!H76)))</f>
        <v/>
      </c>
      <c r="CH82" s="286" t="str">
        <f ca="true">+IF(OFFSET('Water Data'!$I$27,0,10*ROW('Water Data'!I76))="","",OFFSET('Water Data'!$I$27,0,10*ROW('Water Data'!I76)))</f>
        <v/>
      </c>
      <c r="CI82" s="286" t="str">
        <f ca="true">+IF(OFFSET('Water Data'!$I$28,0,10*ROW('Water Data'!I76))="","",OFFSET('Water Data'!$I$28,0,10*ROW('Water Data'!I76)))</f>
        <v/>
      </c>
      <c r="CJ82" s="286" t="str">
        <f ca="true">+IF(OFFSET('Water Data'!$I$29,0,10*ROW('Water Data'!I76))="","",OFFSET('Water Data'!$I$29,0,10*ROW('Water Data'!I76)))</f>
        <v/>
      </c>
      <c r="CK82" s="286" t="str">
        <f ca="true">+IF(OFFSET('Sanitation Data'!$D$28,0,10*ROW('Sanitation Data'!D76))="","",OFFSET('Sanitation Data'!$D$28,0,10*ROW('Sanitation Data'!D76)))</f>
        <v/>
      </c>
      <c r="CL82" s="286" t="str">
        <f ca="true">+IF(OFFSET('Sanitation Data'!$D$29,0,10*ROW('Sanitation Data'!D76))="","",OFFSET('Sanitation Data'!$D$29,0,10*ROW('Sanitation Data'!D76)))</f>
        <v/>
      </c>
      <c r="CM82" s="286" t="str">
        <f ca="true">+IF(OFFSET('Sanitation Data'!$D$30,0,10*ROW('Sanitation Data'!D76))="","",OFFSET('Sanitation Data'!$D$30,0,10*ROW('Sanitation Data'!D76)))</f>
        <v/>
      </c>
      <c r="CN82" s="286" t="str">
        <f ca="true">+IF(OFFSET('Sanitation Data'!$D$31,0,10*ROW('Sanitation Data'!D76))="","",OFFSET('Sanitation Data'!$D$31,0,10*ROW('Sanitation Data'!D76)))</f>
        <v/>
      </c>
      <c r="CO82" s="286" t="str">
        <f ca="true">+IF(OFFSET('Sanitation Data'!$D$32,0,10*ROW('Sanitation Data'!D76))="","",OFFSET('Sanitation Data'!$D$32,0,10*ROW('Sanitation Data'!D76)))</f>
        <v/>
      </c>
      <c r="CP82" s="286" t="str">
        <f ca="true">+IF(OFFSET('Sanitation Data'!$E$28,0,10*ROW('Sanitation Data'!E76))="","",OFFSET('Sanitation Data'!$E$28,0,10*ROW('Sanitation Data'!E76)))</f>
        <v/>
      </c>
      <c r="CQ82" s="286" t="str">
        <f ca="true">+IF(OFFSET('Sanitation Data'!$E$29,0,10*ROW('Sanitation Data'!E76))="","",OFFSET('Sanitation Data'!$E$29,0,10*ROW('Sanitation Data'!E76)))</f>
        <v/>
      </c>
      <c r="CR82" s="286" t="str">
        <f ca="true">+IF(OFFSET('Sanitation Data'!$E$30,0,10*ROW('Sanitation Data'!E76))="","",OFFSET('Sanitation Data'!$E$30,0,10*ROW('Sanitation Data'!E76)))</f>
        <v/>
      </c>
      <c r="CS82" s="286" t="str">
        <f ca="true">+IF(OFFSET('Sanitation Data'!$E$31,0,10*ROW('Sanitation Data'!E76))="","",OFFSET('Sanitation Data'!$E$31,0,10*ROW('Sanitation Data'!E76)))</f>
        <v/>
      </c>
      <c r="CT82" s="286" t="str">
        <f ca="true">+IF(OFFSET('Sanitation Data'!$E$32,0,10*ROW('Sanitation Data'!E76))="","",OFFSET('Sanitation Data'!$E$32,0,10*ROW('Sanitation Data'!E76)))</f>
        <v/>
      </c>
      <c r="CU82" s="286" t="str">
        <f ca="true">+IF(OFFSET('Sanitation Data'!$F$28,0,10*ROW('Sanitation Data'!F76))="","",OFFSET('Sanitation Data'!$F$28,0,10*ROW('Sanitation Data'!F76)))</f>
        <v/>
      </c>
      <c r="CV82" s="286" t="str">
        <f ca="true">+IF(OFFSET('Sanitation Data'!$F$29,0,10*ROW('Sanitation Data'!F76))="","",OFFSET('Sanitation Data'!$F$29,0,10*ROW('Sanitation Data'!F76)))</f>
        <v/>
      </c>
      <c r="CW82" s="286" t="str">
        <f ca="true">+IF(OFFSET('Sanitation Data'!$F$30,0,10*ROW('Sanitation Data'!F76))="","",OFFSET('Sanitation Data'!$F$30,0,10*ROW('Sanitation Data'!F76)))</f>
        <v/>
      </c>
      <c r="CX82" s="286" t="str">
        <f ca="true">+IF(OFFSET('Sanitation Data'!$F$31,0,10*ROW('Sanitation Data'!F76))="","",OFFSET('Sanitation Data'!$F$31,0,10*ROW('Sanitation Data'!F76)))</f>
        <v/>
      </c>
      <c r="CY82" s="286" t="str">
        <f ca="true">+IF(OFFSET('Sanitation Data'!$F$32,0,10*ROW('Sanitation Data'!F76))="","",OFFSET('Sanitation Data'!$F$32,0,10*ROW('Sanitation Data'!F76)))</f>
        <v/>
      </c>
      <c r="CZ82" s="286" t="str">
        <f ca="true">+IF(OFFSET('Sanitation Data'!$G$28,0,10*ROW('Sanitation Data'!G76))="","",OFFSET('Sanitation Data'!$G$28,0,10*ROW('Sanitation Data'!G76)))</f>
        <v/>
      </c>
      <c r="DA82" s="286" t="str">
        <f ca="true">+IF(OFFSET('Sanitation Data'!$G$29,0,10*ROW('Sanitation Data'!G76))="","",OFFSET('Sanitation Data'!$G$29,0,10*ROW('Sanitation Data'!G76)))</f>
        <v/>
      </c>
      <c r="DB82" s="286" t="str">
        <f ca="true">+IF(OFFSET('Sanitation Data'!$G$30,0,10*ROW('Sanitation Data'!G76))="","",OFFSET('Sanitation Data'!$G$30,0,10*ROW('Sanitation Data'!G76)))</f>
        <v/>
      </c>
      <c r="DC82" s="286" t="str">
        <f ca="true">+IF(OFFSET('Sanitation Data'!$G$31,0,10*ROW('Sanitation Data'!G76))="","",OFFSET('Sanitation Data'!$G$31,0,10*ROW('Sanitation Data'!G76)))</f>
        <v/>
      </c>
      <c r="DD82" s="286" t="str">
        <f ca="true">+IF(OFFSET('Sanitation Data'!$G$32,0,10*ROW('Sanitation Data'!G76))="","",OFFSET('Sanitation Data'!$G$32,0,10*ROW('Sanitation Data'!G76)))</f>
        <v/>
      </c>
      <c r="DE82" s="286" t="str">
        <f ca="true">+IF(OFFSET('Sanitation Data'!$H$28,0,10*ROW('Sanitation Data'!H76))="","",OFFSET('Sanitation Data'!$H$28,0,10*ROW('Sanitation Data'!H76)))</f>
        <v/>
      </c>
      <c r="DF82" s="286" t="str">
        <f ca="true">+IF(OFFSET('Sanitation Data'!$H$29,0,10*ROW('Sanitation Data'!H76))="","",OFFSET('Sanitation Data'!$H$29,0,10*ROW('Sanitation Data'!H76)))</f>
        <v/>
      </c>
      <c r="DG82" s="286" t="str">
        <f ca="true">+IF(OFFSET('Sanitation Data'!$H$30,0,10*ROW('Sanitation Data'!H76))="","",OFFSET('Sanitation Data'!$H$30,0,10*ROW('Sanitation Data'!H76)))</f>
        <v/>
      </c>
      <c r="DH82" s="286" t="str">
        <f ca="true">+IF(OFFSET('Sanitation Data'!$H$31,0,10*ROW('Sanitation Data'!H76))="","",OFFSET('Sanitation Data'!$H$31,0,10*ROW('Sanitation Data'!H76)))</f>
        <v/>
      </c>
      <c r="DI82" s="286" t="str">
        <f ca="true">+IF(OFFSET('Sanitation Data'!$H$32,0,10*ROW('Sanitation Data'!H76))="","",OFFSET('Sanitation Data'!$H$32,0,10*ROW('Sanitation Data'!H76)))</f>
        <v/>
      </c>
      <c r="DJ82" s="286" t="str">
        <f ca="true">+IF(OFFSET('Sanitation Data'!$I$28,0,10*ROW('Sanitation Data'!I76))="","",OFFSET('Sanitation Data'!$I$28,0,10*ROW('Sanitation Data'!I76)))</f>
        <v/>
      </c>
      <c r="DK82" s="286" t="str">
        <f ca="true">+IF(OFFSET('Sanitation Data'!$I$29,0,10*ROW('Sanitation Data'!I76))="","",OFFSET('Sanitation Data'!$I$29,0,10*ROW('Sanitation Data'!I76)))</f>
        <v/>
      </c>
      <c r="DL82" s="286" t="str">
        <f ca="true">+IF(OFFSET('Sanitation Data'!$I$30,0,10*ROW('Sanitation Data'!I76))="","",OFFSET('Sanitation Data'!$I$30,0,10*ROW('Sanitation Data'!I76)))</f>
        <v/>
      </c>
      <c r="DM82" s="286" t="str">
        <f ca="true">+IF(OFFSET('Sanitation Data'!$I$31,0,10*ROW('Sanitation Data'!I76))="","",OFFSET('Sanitation Data'!$I$31,0,10*ROW('Sanitation Data'!I76)))</f>
        <v/>
      </c>
      <c r="DN82" s="286" t="str">
        <f ca="true">+IF(OFFSET('Sanitation Data'!$I$32,0,10*ROW('Sanitation Data'!I76))="","",OFFSET('Sanitation Data'!$I$32,0,10*ROW('Sanitation Data'!I76)))</f>
        <v/>
      </c>
      <c r="DO82" s="286" t="str">
        <f ca="true">+IF(OFFSET('Hygiene Data'!$D$11,0,10*ROW('Hygiene Data'!D76))="","",OFFSET('Hygiene Data'!$D$11,0,10*ROW('Hygiene Data'!D76)))</f>
        <v/>
      </c>
      <c r="DP82" s="286" t="str">
        <f ca="true">+IF(OFFSET('Hygiene Data'!$D$12,0,10*ROW('Hygiene Data'!D76))="","",OFFSET('Hygiene Data'!$D$12,0,10*ROW('Hygiene Data'!D76)))</f>
        <v/>
      </c>
      <c r="DQ82" s="286" t="str">
        <f ca="true">+IF(OFFSET('Hygiene Data'!$D$13,0,10*ROW('Hygiene Data'!D76))="","",OFFSET('Hygiene Data'!$D$13,0,10*ROW('Hygiene Data'!D76)))</f>
        <v/>
      </c>
      <c r="DR82" s="286" t="str">
        <f ca="true">+IF(OFFSET('Hygiene Data'!$E$11,0,10*ROW('Hygiene Data'!E76))="","",OFFSET('Hygiene Data'!$E$11,0,10*ROW('Hygiene Data'!E76)))</f>
        <v/>
      </c>
      <c r="DS82" s="286" t="str">
        <f ca="true">+IF(OFFSET('Hygiene Data'!$E$12,0,10*ROW('Hygiene Data'!E76))="","",OFFSET('Hygiene Data'!$E$12,0,10*ROW('Hygiene Data'!E76)))</f>
        <v/>
      </c>
      <c r="DT82" s="286" t="str">
        <f ca="true">+IF(OFFSET('Hygiene Data'!$E$13,0,10*ROW('Hygiene Data'!E76))="","",OFFSET('Hygiene Data'!$E$13,0,10*ROW('Hygiene Data'!E76)))</f>
        <v/>
      </c>
      <c r="DU82" s="286" t="str">
        <f ca="true">+IF(OFFSET('Hygiene Data'!$F$11,0,10*ROW('Hygiene Data'!F76))="","",OFFSET('Hygiene Data'!$F$11,0,10*ROW('Hygiene Data'!F76)))</f>
        <v/>
      </c>
      <c r="DV82" s="286" t="str">
        <f ca="true">+IF(OFFSET('Hygiene Data'!$F$12,0,10*ROW('Hygiene Data'!F76))="","",OFFSET('Hygiene Data'!$F$12,0,10*ROW('Hygiene Data'!F76)))</f>
        <v/>
      </c>
      <c r="DW82" s="286" t="str">
        <f ca="true">+IF(OFFSET('Hygiene Data'!$F$13,0,10*ROW('Hygiene Data'!F76))="","",OFFSET('Hygiene Data'!$F$13,0,10*ROW('Hygiene Data'!F76)))</f>
        <v/>
      </c>
      <c r="DX82" s="286" t="str">
        <f ca="true">+IF(OFFSET('Hygiene Data'!$G$11,0,10*ROW('Hygiene Data'!G76))="","",OFFSET('Hygiene Data'!$G$11,0,10*ROW('Hygiene Data'!G76)))</f>
        <v/>
      </c>
      <c r="DY82" s="286" t="str">
        <f ca="true">+IF(OFFSET('Hygiene Data'!$G$12,0,10*ROW('Hygiene Data'!G76))="","",OFFSET('Hygiene Data'!$G$12,0,10*ROW('Hygiene Data'!G76)))</f>
        <v/>
      </c>
      <c r="DZ82" s="286" t="str">
        <f ca="true">+IF(OFFSET('Hygiene Data'!$G$13,0,10*ROW('Hygiene Data'!G76))="","",OFFSET('Hygiene Data'!$G$13,0,10*ROW('Hygiene Data'!G76)))</f>
        <v/>
      </c>
      <c r="EA82" s="286" t="str">
        <f ca="true">+IF(OFFSET('Hygiene Data'!$H$11,0,10*ROW('Hygiene Data'!H76))="","",OFFSET('Hygiene Data'!$H$11,0,10*ROW('Hygiene Data'!H76)))</f>
        <v/>
      </c>
      <c r="EB82" s="286" t="str">
        <f ca="true">+IF(OFFSET('Hygiene Data'!$H$12,0,10*ROW('Hygiene Data'!H76))="","",OFFSET('Hygiene Data'!$H$12,0,10*ROW('Hygiene Data'!H76)))</f>
        <v/>
      </c>
      <c r="EC82" s="286" t="str">
        <f ca="true">+IF(OFFSET('Hygiene Data'!$H$13,0,10*ROW('Hygiene Data'!H76))="","",OFFSET('Hygiene Data'!$H$13,0,10*ROW('Hygiene Data'!H76)))</f>
        <v/>
      </c>
      <c r="ED82" s="286" t="str">
        <f ca="true">+IF(OFFSET('Hygiene Data'!$I$11,0,10*ROW('Hygiene Data'!I76))="","",OFFSET('Hygiene Data'!$I$11,0,10*ROW('Hygiene Data'!I76)))</f>
        <v/>
      </c>
      <c r="EE82" s="286" t="str">
        <f ca="true">+IF(OFFSET('Hygiene Data'!$I$12,0,10*ROW('Hygiene Data'!I76))="","",OFFSET('Hygiene Data'!$I$12,0,10*ROW('Hygiene Data'!I76)))</f>
        <v/>
      </c>
      <c r="EF82" s="286"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42"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6"/>
      <c r="BS83" s="286" t="str">
        <f ca="true">+IF(OFFSET('Water Data'!$D$27,0,10*ROW('Water Data'!D77))="","",OFFSET('Water Data'!$D$27,0,10*ROW('Water Data'!D77)))</f>
        <v/>
      </c>
      <c r="BT83" s="286" t="str">
        <f ca="true">+IF(OFFSET('Water Data'!$D$28,0,10*ROW('Water Data'!D77))="","",OFFSET('Water Data'!$D$28,0,10*ROW('Water Data'!D77)))</f>
        <v/>
      </c>
      <c r="BU83" s="286" t="str">
        <f ca="true">+IF(OFFSET('Water Data'!$D$29,0,10*ROW('Water Data'!D77))="","",OFFSET('Water Data'!$D$29,0,10*ROW('Water Data'!D77)))</f>
        <v/>
      </c>
      <c r="BV83" s="286" t="str">
        <f ca="true">+IF(OFFSET('Water Data'!$E$27,0,10*ROW('Water Data'!E77))="","",OFFSET('Water Data'!$E$27,0,10*ROW('Water Data'!E77)))</f>
        <v/>
      </c>
      <c r="BW83" s="286" t="str">
        <f ca="true">+IF(OFFSET('Water Data'!$E$28,0,10*ROW('Water Data'!E77))="","",OFFSET('Water Data'!$E$28,0,10*ROW('Water Data'!E77)))</f>
        <v/>
      </c>
      <c r="BX83" s="286" t="str">
        <f ca="true">+IF(OFFSET('Water Data'!$E$29,0,10*ROW('Water Data'!E77))="","",OFFSET('Water Data'!$E$29,0,10*ROW('Water Data'!E77)))</f>
        <v/>
      </c>
      <c r="BY83" s="286" t="str">
        <f ca="true">+IF(OFFSET('Water Data'!$F$27,0,10*ROW('Water Data'!F77))="","",OFFSET('Water Data'!$F$27,0,10*ROW('Water Data'!F77)))</f>
        <v/>
      </c>
      <c r="BZ83" s="286" t="str">
        <f ca="true">+IF(OFFSET('Water Data'!$F$28,0,10*ROW('Water Data'!F77))="","",OFFSET('Water Data'!$F$28,0,10*ROW('Water Data'!F77)))</f>
        <v/>
      </c>
      <c r="CA83" s="286" t="str">
        <f ca="true">+IF(OFFSET('Water Data'!$F$29,0,10*ROW('Water Data'!F77))="","",OFFSET('Water Data'!$F$29,0,10*ROW('Water Data'!F77)))</f>
        <v/>
      </c>
      <c r="CB83" s="286" t="str">
        <f ca="true">+IF(OFFSET('Water Data'!$G$27,0,10*ROW('Water Data'!G77))="","",OFFSET('Water Data'!$G$27,0,10*ROW('Water Data'!G77)))</f>
        <v/>
      </c>
      <c r="CC83" s="286" t="str">
        <f ca="true">+IF(OFFSET('Water Data'!$G$28,0,10*ROW('Water Data'!G77))="","",OFFSET('Water Data'!$G$28,0,10*ROW('Water Data'!G77)))</f>
        <v/>
      </c>
      <c r="CD83" s="286" t="str">
        <f ca="true">+IF(OFFSET('Water Data'!$G$29,0,10*ROW('Water Data'!G77))="","",OFFSET('Water Data'!$G$29,0,10*ROW('Water Data'!G77)))</f>
        <v/>
      </c>
      <c r="CE83" s="286" t="str">
        <f ca="true">+IF(OFFSET('Water Data'!$H$27,0,10*ROW('Water Data'!H77))="","",OFFSET('Water Data'!$H$27,0,10*ROW('Water Data'!H77)))</f>
        <v/>
      </c>
      <c r="CF83" s="286" t="str">
        <f ca="true">+IF(OFFSET('Water Data'!$H$28,0,10*ROW('Water Data'!H77))="","",OFFSET('Water Data'!$H$28,0,10*ROW('Water Data'!H77)))</f>
        <v/>
      </c>
      <c r="CG83" s="286" t="str">
        <f ca="true">+IF(OFFSET('Water Data'!$H$29,0,10*ROW('Water Data'!H77))="","",OFFSET('Water Data'!$H$29,0,10*ROW('Water Data'!H77)))</f>
        <v/>
      </c>
      <c r="CH83" s="286" t="str">
        <f ca="true">+IF(OFFSET('Water Data'!$I$27,0,10*ROW('Water Data'!I77))="","",OFFSET('Water Data'!$I$27,0,10*ROW('Water Data'!I77)))</f>
        <v/>
      </c>
      <c r="CI83" s="286" t="str">
        <f ca="true">+IF(OFFSET('Water Data'!$I$28,0,10*ROW('Water Data'!I77))="","",OFFSET('Water Data'!$I$28,0,10*ROW('Water Data'!I77)))</f>
        <v/>
      </c>
      <c r="CJ83" s="286" t="str">
        <f ca="true">+IF(OFFSET('Water Data'!$I$29,0,10*ROW('Water Data'!I77))="","",OFFSET('Water Data'!$I$29,0,10*ROW('Water Data'!I77)))</f>
        <v/>
      </c>
      <c r="CK83" s="286" t="str">
        <f ca="true">+IF(OFFSET('Sanitation Data'!$D$28,0,10*ROW('Sanitation Data'!D77))="","",OFFSET('Sanitation Data'!$D$28,0,10*ROW('Sanitation Data'!D77)))</f>
        <v/>
      </c>
      <c r="CL83" s="286" t="str">
        <f ca="true">+IF(OFFSET('Sanitation Data'!$D$29,0,10*ROW('Sanitation Data'!D77))="","",OFFSET('Sanitation Data'!$D$29,0,10*ROW('Sanitation Data'!D77)))</f>
        <v/>
      </c>
      <c r="CM83" s="286" t="str">
        <f ca="true">+IF(OFFSET('Sanitation Data'!$D$30,0,10*ROW('Sanitation Data'!D77))="","",OFFSET('Sanitation Data'!$D$30,0,10*ROW('Sanitation Data'!D77)))</f>
        <v/>
      </c>
      <c r="CN83" s="286" t="str">
        <f ca="true">+IF(OFFSET('Sanitation Data'!$D$31,0,10*ROW('Sanitation Data'!D77))="","",OFFSET('Sanitation Data'!$D$31,0,10*ROW('Sanitation Data'!D77)))</f>
        <v/>
      </c>
      <c r="CO83" s="286" t="str">
        <f ca="true">+IF(OFFSET('Sanitation Data'!$D$32,0,10*ROW('Sanitation Data'!D77))="","",OFFSET('Sanitation Data'!$D$32,0,10*ROW('Sanitation Data'!D77)))</f>
        <v/>
      </c>
      <c r="CP83" s="286" t="str">
        <f ca="true">+IF(OFFSET('Sanitation Data'!$E$28,0,10*ROW('Sanitation Data'!E77))="","",OFFSET('Sanitation Data'!$E$28,0,10*ROW('Sanitation Data'!E77)))</f>
        <v/>
      </c>
      <c r="CQ83" s="286" t="str">
        <f ca="true">+IF(OFFSET('Sanitation Data'!$E$29,0,10*ROW('Sanitation Data'!E77))="","",OFFSET('Sanitation Data'!$E$29,0,10*ROW('Sanitation Data'!E77)))</f>
        <v/>
      </c>
      <c r="CR83" s="286" t="str">
        <f ca="true">+IF(OFFSET('Sanitation Data'!$E$30,0,10*ROW('Sanitation Data'!E77))="","",OFFSET('Sanitation Data'!$E$30,0,10*ROW('Sanitation Data'!E77)))</f>
        <v/>
      </c>
      <c r="CS83" s="286" t="str">
        <f ca="true">+IF(OFFSET('Sanitation Data'!$E$31,0,10*ROW('Sanitation Data'!E77))="","",OFFSET('Sanitation Data'!$E$31,0,10*ROW('Sanitation Data'!E77)))</f>
        <v/>
      </c>
      <c r="CT83" s="286" t="str">
        <f ca="true">+IF(OFFSET('Sanitation Data'!$E$32,0,10*ROW('Sanitation Data'!E77))="","",OFFSET('Sanitation Data'!$E$32,0,10*ROW('Sanitation Data'!E77)))</f>
        <v/>
      </c>
      <c r="CU83" s="286" t="str">
        <f ca="true">+IF(OFFSET('Sanitation Data'!$F$28,0,10*ROW('Sanitation Data'!F77))="","",OFFSET('Sanitation Data'!$F$28,0,10*ROW('Sanitation Data'!F77)))</f>
        <v/>
      </c>
      <c r="CV83" s="286" t="str">
        <f ca="true">+IF(OFFSET('Sanitation Data'!$F$29,0,10*ROW('Sanitation Data'!F77))="","",OFFSET('Sanitation Data'!$F$29,0,10*ROW('Sanitation Data'!F77)))</f>
        <v/>
      </c>
      <c r="CW83" s="286" t="str">
        <f ca="true">+IF(OFFSET('Sanitation Data'!$F$30,0,10*ROW('Sanitation Data'!F77))="","",OFFSET('Sanitation Data'!$F$30,0,10*ROW('Sanitation Data'!F77)))</f>
        <v/>
      </c>
      <c r="CX83" s="286" t="str">
        <f ca="true">+IF(OFFSET('Sanitation Data'!$F$31,0,10*ROW('Sanitation Data'!F77))="","",OFFSET('Sanitation Data'!$F$31,0,10*ROW('Sanitation Data'!F77)))</f>
        <v/>
      </c>
      <c r="CY83" s="286" t="str">
        <f ca="true">+IF(OFFSET('Sanitation Data'!$F$32,0,10*ROW('Sanitation Data'!F77))="","",OFFSET('Sanitation Data'!$F$32,0,10*ROW('Sanitation Data'!F77)))</f>
        <v/>
      </c>
      <c r="CZ83" s="286" t="str">
        <f ca="true">+IF(OFFSET('Sanitation Data'!$G$28,0,10*ROW('Sanitation Data'!G77))="","",OFFSET('Sanitation Data'!$G$28,0,10*ROW('Sanitation Data'!G77)))</f>
        <v/>
      </c>
      <c r="DA83" s="286" t="str">
        <f ca="true">+IF(OFFSET('Sanitation Data'!$G$29,0,10*ROW('Sanitation Data'!G77))="","",OFFSET('Sanitation Data'!$G$29,0,10*ROW('Sanitation Data'!G77)))</f>
        <v/>
      </c>
      <c r="DB83" s="286" t="str">
        <f ca="true">+IF(OFFSET('Sanitation Data'!$G$30,0,10*ROW('Sanitation Data'!G77))="","",OFFSET('Sanitation Data'!$G$30,0,10*ROW('Sanitation Data'!G77)))</f>
        <v/>
      </c>
      <c r="DC83" s="286" t="str">
        <f ca="true">+IF(OFFSET('Sanitation Data'!$G$31,0,10*ROW('Sanitation Data'!G77))="","",OFFSET('Sanitation Data'!$G$31,0,10*ROW('Sanitation Data'!G77)))</f>
        <v/>
      </c>
      <c r="DD83" s="286" t="str">
        <f ca="true">+IF(OFFSET('Sanitation Data'!$G$32,0,10*ROW('Sanitation Data'!G77))="","",OFFSET('Sanitation Data'!$G$32,0,10*ROW('Sanitation Data'!G77)))</f>
        <v/>
      </c>
      <c r="DE83" s="286" t="str">
        <f ca="true">+IF(OFFSET('Sanitation Data'!$H$28,0,10*ROW('Sanitation Data'!H77))="","",OFFSET('Sanitation Data'!$H$28,0,10*ROW('Sanitation Data'!H77)))</f>
        <v/>
      </c>
      <c r="DF83" s="286" t="str">
        <f ca="true">+IF(OFFSET('Sanitation Data'!$H$29,0,10*ROW('Sanitation Data'!H77))="","",OFFSET('Sanitation Data'!$H$29,0,10*ROW('Sanitation Data'!H77)))</f>
        <v/>
      </c>
      <c r="DG83" s="286" t="str">
        <f ca="true">+IF(OFFSET('Sanitation Data'!$H$30,0,10*ROW('Sanitation Data'!H77))="","",OFFSET('Sanitation Data'!$H$30,0,10*ROW('Sanitation Data'!H77)))</f>
        <v/>
      </c>
      <c r="DH83" s="286" t="str">
        <f ca="true">+IF(OFFSET('Sanitation Data'!$H$31,0,10*ROW('Sanitation Data'!H77))="","",OFFSET('Sanitation Data'!$H$31,0,10*ROW('Sanitation Data'!H77)))</f>
        <v/>
      </c>
      <c r="DI83" s="286" t="str">
        <f ca="true">+IF(OFFSET('Sanitation Data'!$H$32,0,10*ROW('Sanitation Data'!H77))="","",OFFSET('Sanitation Data'!$H$32,0,10*ROW('Sanitation Data'!H77)))</f>
        <v/>
      </c>
      <c r="DJ83" s="286" t="str">
        <f ca="true">+IF(OFFSET('Sanitation Data'!$I$28,0,10*ROW('Sanitation Data'!I77))="","",OFFSET('Sanitation Data'!$I$28,0,10*ROW('Sanitation Data'!I77)))</f>
        <v/>
      </c>
      <c r="DK83" s="286" t="str">
        <f ca="true">+IF(OFFSET('Sanitation Data'!$I$29,0,10*ROW('Sanitation Data'!I77))="","",OFFSET('Sanitation Data'!$I$29,0,10*ROW('Sanitation Data'!I77)))</f>
        <v/>
      </c>
      <c r="DL83" s="286" t="str">
        <f ca="true">+IF(OFFSET('Sanitation Data'!$I$30,0,10*ROW('Sanitation Data'!I77))="","",OFFSET('Sanitation Data'!$I$30,0,10*ROW('Sanitation Data'!I77)))</f>
        <v/>
      </c>
      <c r="DM83" s="286" t="str">
        <f ca="true">+IF(OFFSET('Sanitation Data'!$I$31,0,10*ROW('Sanitation Data'!I77))="","",OFFSET('Sanitation Data'!$I$31,0,10*ROW('Sanitation Data'!I77)))</f>
        <v/>
      </c>
      <c r="DN83" s="286" t="str">
        <f ca="true">+IF(OFFSET('Sanitation Data'!$I$32,0,10*ROW('Sanitation Data'!I77))="","",OFFSET('Sanitation Data'!$I$32,0,10*ROW('Sanitation Data'!I77)))</f>
        <v/>
      </c>
      <c r="DO83" s="286" t="str">
        <f ca="true">+IF(OFFSET('Hygiene Data'!$D$11,0,10*ROW('Hygiene Data'!D77))="","",OFFSET('Hygiene Data'!$D$11,0,10*ROW('Hygiene Data'!D77)))</f>
        <v/>
      </c>
      <c r="DP83" s="286" t="str">
        <f ca="true">+IF(OFFSET('Hygiene Data'!$D$12,0,10*ROW('Hygiene Data'!D77))="","",OFFSET('Hygiene Data'!$D$12,0,10*ROW('Hygiene Data'!D77)))</f>
        <v/>
      </c>
      <c r="DQ83" s="286" t="str">
        <f ca="true">+IF(OFFSET('Hygiene Data'!$D$13,0,10*ROW('Hygiene Data'!D77))="","",OFFSET('Hygiene Data'!$D$13,0,10*ROW('Hygiene Data'!D77)))</f>
        <v/>
      </c>
      <c r="DR83" s="286" t="str">
        <f ca="true">+IF(OFFSET('Hygiene Data'!$E$11,0,10*ROW('Hygiene Data'!E77))="","",OFFSET('Hygiene Data'!$E$11,0,10*ROW('Hygiene Data'!E77)))</f>
        <v/>
      </c>
      <c r="DS83" s="286" t="str">
        <f ca="true">+IF(OFFSET('Hygiene Data'!$E$12,0,10*ROW('Hygiene Data'!E77))="","",OFFSET('Hygiene Data'!$E$12,0,10*ROW('Hygiene Data'!E77)))</f>
        <v/>
      </c>
      <c r="DT83" s="286" t="str">
        <f ca="true">+IF(OFFSET('Hygiene Data'!$E$13,0,10*ROW('Hygiene Data'!E77))="","",OFFSET('Hygiene Data'!$E$13,0,10*ROW('Hygiene Data'!E77)))</f>
        <v/>
      </c>
      <c r="DU83" s="286" t="str">
        <f ca="true">+IF(OFFSET('Hygiene Data'!$F$11,0,10*ROW('Hygiene Data'!F77))="","",OFFSET('Hygiene Data'!$F$11,0,10*ROW('Hygiene Data'!F77)))</f>
        <v/>
      </c>
      <c r="DV83" s="286" t="str">
        <f ca="true">+IF(OFFSET('Hygiene Data'!$F$12,0,10*ROW('Hygiene Data'!F77))="","",OFFSET('Hygiene Data'!$F$12,0,10*ROW('Hygiene Data'!F77)))</f>
        <v/>
      </c>
      <c r="DW83" s="286" t="str">
        <f ca="true">+IF(OFFSET('Hygiene Data'!$F$13,0,10*ROW('Hygiene Data'!F77))="","",OFFSET('Hygiene Data'!$F$13,0,10*ROW('Hygiene Data'!F77)))</f>
        <v/>
      </c>
      <c r="DX83" s="286" t="str">
        <f ca="true">+IF(OFFSET('Hygiene Data'!$G$11,0,10*ROW('Hygiene Data'!G77))="","",OFFSET('Hygiene Data'!$G$11,0,10*ROW('Hygiene Data'!G77)))</f>
        <v/>
      </c>
      <c r="DY83" s="286" t="str">
        <f ca="true">+IF(OFFSET('Hygiene Data'!$G$12,0,10*ROW('Hygiene Data'!G77))="","",OFFSET('Hygiene Data'!$G$12,0,10*ROW('Hygiene Data'!G77)))</f>
        <v/>
      </c>
      <c r="DZ83" s="286" t="str">
        <f ca="true">+IF(OFFSET('Hygiene Data'!$G$13,0,10*ROW('Hygiene Data'!G77))="","",OFFSET('Hygiene Data'!$G$13,0,10*ROW('Hygiene Data'!G77)))</f>
        <v/>
      </c>
      <c r="EA83" s="286" t="str">
        <f ca="true">+IF(OFFSET('Hygiene Data'!$H$11,0,10*ROW('Hygiene Data'!H77))="","",OFFSET('Hygiene Data'!$H$11,0,10*ROW('Hygiene Data'!H77)))</f>
        <v/>
      </c>
      <c r="EB83" s="286" t="str">
        <f ca="true">+IF(OFFSET('Hygiene Data'!$H$12,0,10*ROW('Hygiene Data'!H77))="","",OFFSET('Hygiene Data'!$H$12,0,10*ROW('Hygiene Data'!H77)))</f>
        <v/>
      </c>
      <c r="EC83" s="286" t="str">
        <f ca="true">+IF(OFFSET('Hygiene Data'!$H$13,0,10*ROW('Hygiene Data'!H77))="","",OFFSET('Hygiene Data'!$H$13,0,10*ROW('Hygiene Data'!H77)))</f>
        <v/>
      </c>
      <c r="ED83" s="286" t="str">
        <f ca="true">+IF(OFFSET('Hygiene Data'!$I$11,0,10*ROW('Hygiene Data'!I77))="","",OFFSET('Hygiene Data'!$I$11,0,10*ROW('Hygiene Data'!I77)))</f>
        <v/>
      </c>
      <c r="EE83" s="286" t="str">
        <f ca="true">+IF(OFFSET('Hygiene Data'!$I$12,0,10*ROW('Hygiene Data'!I77))="","",OFFSET('Hygiene Data'!$I$12,0,10*ROW('Hygiene Data'!I77)))</f>
        <v/>
      </c>
      <c r="EF83" s="286"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42"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6"/>
      <c r="BS84" s="286" t="str">
        <f ca="true">+IF(OFFSET('Water Data'!$D$27,0,10*ROW('Water Data'!D78))="","",OFFSET('Water Data'!$D$27,0,10*ROW('Water Data'!D78)))</f>
        <v/>
      </c>
      <c r="BT84" s="286" t="str">
        <f ca="true">+IF(OFFSET('Water Data'!$D$28,0,10*ROW('Water Data'!D78))="","",OFFSET('Water Data'!$D$28,0,10*ROW('Water Data'!D78)))</f>
        <v/>
      </c>
      <c r="BU84" s="286" t="str">
        <f ca="true">+IF(OFFSET('Water Data'!$D$29,0,10*ROW('Water Data'!D78))="","",OFFSET('Water Data'!$D$29,0,10*ROW('Water Data'!D78)))</f>
        <v/>
      </c>
      <c r="BV84" s="286" t="str">
        <f ca="true">+IF(OFFSET('Water Data'!$E$27,0,10*ROW('Water Data'!E78))="","",OFFSET('Water Data'!$E$27,0,10*ROW('Water Data'!E78)))</f>
        <v/>
      </c>
      <c r="BW84" s="286" t="str">
        <f ca="true">+IF(OFFSET('Water Data'!$E$28,0,10*ROW('Water Data'!E78))="","",OFFSET('Water Data'!$E$28,0,10*ROW('Water Data'!E78)))</f>
        <v/>
      </c>
      <c r="BX84" s="286" t="str">
        <f ca="true">+IF(OFFSET('Water Data'!$E$29,0,10*ROW('Water Data'!E78))="","",OFFSET('Water Data'!$E$29,0,10*ROW('Water Data'!E78)))</f>
        <v/>
      </c>
      <c r="BY84" s="286" t="str">
        <f ca="true">+IF(OFFSET('Water Data'!$F$27,0,10*ROW('Water Data'!F78))="","",OFFSET('Water Data'!$F$27,0,10*ROW('Water Data'!F78)))</f>
        <v/>
      </c>
      <c r="BZ84" s="286" t="str">
        <f ca="true">+IF(OFFSET('Water Data'!$F$28,0,10*ROW('Water Data'!F78))="","",OFFSET('Water Data'!$F$28,0,10*ROW('Water Data'!F78)))</f>
        <v/>
      </c>
      <c r="CA84" s="286" t="str">
        <f ca="true">+IF(OFFSET('Water Data'!$F$29,0,10*ROW('Water Data'!F78))="","",OFFSET('Water Data'!$F$29,0,10*ROW('Water Data'!F78)))</f>
        <v/>
      </c>
      <c r="CB84" s="286" t="str">
        <f ca="true">+IF(OFFSET('Water Data'!$G$27,0,10*ROW('Water Data'!G78))="","",OFFSET('Water Data'!$G$27,0,10*ROW('Water Data'!G78)))</f>
        <v/>
      </c>
      <c r="CC84" s="286" t="str">
        <f ca="true">+IF(OFFSET('Water Data'!$G$28,0,10*ROW('Water Data'!G78))="","",OFFSET('Water Data'!$G$28,0,10*ROW('Water Data'!G78)))</f>
        <v/>
      </c>
      <c r="CD84" s="286" t="str">
        <f ca="true">+IF(OFFSET('Water Data'!$G$29,0,10*ROW('Water Data'!G78))="","",OFFSET('Water Data'!$G$29,0,10*ROW('Water Data'!G78)))</f>
        <v/>
      </c>
      <c r="CE84" s="286" t="str">
        <f ca="true">+IF(OFFSET('Water Data'!$H$27,0,10*ROW('Water Data'!H78))="","",OFFSET('Water Data'!$H$27,0,10*ROW('Water Data'!H78)))</f>
        <v/>
      </c>
      <c r="CF84" s="286" t="str">
        <f ca="true">+IF(OFFSET('Water Data'!$H$28,0,10*ROW('Water Data'!H78))="","",OFFSET('Water Data'!$H$28,0,10*ROW('Water Data'!H78)))</f>
        <v/>
      </c>
      <c r="CG84" s="286" t="str">
        <f ca="true">+IF(OFFSET('Water Data'!$H$29,0,10*ROW('Water Data'!H78))="","",OFFSET('Water Data'!$H$29,0,10*ROW('Water Data'!H78)))</f>
        <v/>
      </c>
      <c r="CH84" s="286" t="str">
        <f ca="true">+IF(OFFSET('Water Data'!$I$27,0,10*ROW('Water Data'!I78))="","",OFFSET('Water Data'!$I$27,0,10*ROW('Water Data'!I78)))</f>
        <v/>
      </c>
      <c r="CI84" s="286" t="str">
        <f ca="true">+IF(OFFSET('Water Data'!$I$28,0,10*ROW('Water Data'!I78))="","",OFFSET('Water Data'!$I$28,0,10*ROW('Water Data'!I78)))</f>
        <v/>
      </c>
      <c r="CJ84" s="286" t="str">
        <f ca="true">+IF(OFFSET('Water Data'!$I$29,0,10*ROW('Water Data'!I78))="","",OFFSET('Water Data'!$I$29,0,10*ROW('Water Data'!I78)))</f>
        <v/>
      </c>
      <c r="CK84" s="286" t="str">
        <f ca="true">+IF(OFFSET('Sanitation Data'!$D$28,0,10*ROW('Sanitation Data'!D78))="","",OFFSET('Sanitation Data'!$D$28,0,10*ROW('Sanitation Data'!D78)))</f>
        <v/>
      </c>
      <c r="CL84" s="286" t="str">
        <f ca="true">+IF(OFFSET('Sanitation Data'!$D$29,0,10*ROW('Sanitation Data'!D78))="","",OFFSET('Sanitation Data'!$D$29,0,10*ROW('Sanitation Data'!D78)))</f>
        <v/>
      </c>
      <c r="CM84" s="286" t="str">
        <f ca="true">+IF(OFFSET('Sanitation Data'!$D$30,0,10*ROW('Sanitation Data'!D78))="","",OFFSET('Sanitation Data'!$D$30,0,10*ROW('Sanitation Data'!D78)))</f>
        <v/>
      </c>
      <c r="CN84" s="286" t="str">
        <f ca="true">+IF(OFFSET('Sanitation Data'!$D$31,0,10*ROW('Sanitation Data'!D78))="","",OFFSET('Sanitation Data'!$D$31,0,10*ROW('Sanitation Data'!D78)))</f>
        <v/>
      </c>
      <c r="CO84" s="286" t="str">
        <f ca="true">+IF(OFFSET('Sanitation Data'!$D$32,0,10*ROW('Sanitation Data'!D78))="","",OFFSET('Sanitation Data'!$D$32,0,10*ROW('Sanitation Data'!D78)))</f>
        <v/>
      </c>
      <c r="CP84" s="286" t="str">
        <f ca="true">+IF(OFFSET('Sanitation Data'!$E$28,0,10*ROW('Sanitation Data'!E78))="","",OFFSET('Sanitation Data'!$E$28,0,10*ROW('Sanitation Data'!E78)))</f>
        <v/>
      </c>
      <c r="CQ84" s="286" t="str">
        <f ca="true">+IF(OFFSET('Sanitation Data'!$E$29,0,10*ROW('Sanitation Data'!E78))="","",OFFSET('Sanitation Data'!$E$29,0,10*ROW('Sanitation Data'!E78)))</f>
        <v/>
      </c>
      <c r="CR84" s="286" t="str">
        <f ca="true">+IF(OFFSET('Sanitation Data'!$E$30,0,10*ROW('Sanitation Data'!E78))="","",OFFSET('Sanitation Data'!$E$30,0,10*ROW('Sanitation Data'!E78)))</f>
        <v/>
      </c>
      <c r="CS84" s="286" t="str">
        <f ca="true">+IF(OFFSET('Sanitation Data'!$E$31,0,10*ROW('Sanitation Data'!E78))="","",OFFSET('Sanitation Data'!$E$31,0,10*ROW('Sanitation Data'!E78)))</f>
        <v/>
      </c>
      <c r="CT84" s="286" t="str">
        <f ca="true">+IF(OFFSET('Sanitation Data'!$E$32,0,10*ROW('Sanitation Data'!E78))="","",OFFSET('Sanitation Data'!$E$32,0,10*ROW('Sanitation Data'!E78)))</f>
        <v/>
      </c>
      <c r="CU84" s="286" t="str">
        <f ca="true">+IF(OFFSET('Sanitation Data'!$F$28,0,10*ROW('Sanitation Data'!F78))="","",OFFSET('Sanitation Data'!$F$28,0,10*ROW('Sanitation Data'!F78)))</f>
        <v/>
      </c>
      <c r="CV84" s="286" t="str">
        <f ca="true">+IF(OFFSET('Sanitation Data'!$F$29,0,10*ROW('Sanitation Data'!F78))="","",OFFSET('Sanitation Data'!$F$29,0,10*ROW('Sanitation Data'!F78)))</f>
        <v/>
      </c>
      <c r="CW84" s="286" t="str">
        <f ca="true">+IF(OFFSET('Sanitation Data'!$F$30,0,10*ROW('Sanitation Data'!F78))="","",OFFSET('Sanitation Data'!$F$30,0,10*ROW('Sanitation Data'!F78)))</f>
        <v/>
      </c>
      <c r="CX84" s="286" t="str">
        <f ca="true">+IF(OFFSET('Sanitation Data'!$F$31,0,10*ROW('Sanitation Data'!F78))="","",OFFSET('Sanitation Data'!$F$31,0,10*ROW('Sanitation Data'!F78)))</f>
        <v/>
      </c>
      <c r="CY84" s="286" t="str">
        <f ca="true">+IF(OFFSET('Sanitation Data'!$F$32,0,10*ROW('Sanitation Data'!F78))="","",OFFSET('Sanitation Data'!$F$32,0,10*ROW('Sanitation Data'!F78)))</f>
        <v/>
      </c>
      <c r="CZ84" s="286" t="str">
        <f ca="true">+IF(OFFSET('Sanitation Data'!$G$28,0,10*ROW('Sanitation Data'!G78))="","",OFFSET('Sanitation Data'!$G$28,0,10*ROW('Sanitation Data'!G78)))</f>
        <v/>
      </c>
      <c r="DA84" s="286" t="str">
        <f ca="true">+IF(OFFSET('Sanitation Data'!$G$29,0,10*ROW('Sanitation Data'!G78))="","",OFFSET('Sanitation Data'!$G$29,0,10*ROW('Sanitation Data'!G78)))</f>
        <v/>
      </c>
      <c r="DB84" s="286" t="str">
        <f ca="true">+IF(OFFSET('Sanitation Data'!$G$30,0,10*ROW('Sanitation Data'!G78))="","",OFFSET('Sanitation Data'!$G$30,0,10*ROW('Sanitation Data'!G78)))</f>
        <v/>
      </c>
      <c r="DC84" s="286" t="str">
        <f ca="true">+IF(OFFSET('Sanitation Data'!$G$31,0,10*ROW('Sanitation Data'!G78))="","",OFFSET('Sanitation Data'!$G$31,0,10*ROW('Sanitation Data'!G78)))</f>
        <v/>
      </c>
      <c r="DD84" s="286" t="str">
        <f ca="true">+IF(OFFSET('Sanitation Data'!$G$32,0,10*ROW('Sanitation Data'!G78))="","",OFFSET('Sanitation Data'!$G$32,0,10*ROW('Sanitation Data'!G78)))</f>
        <v/>
      </c>
      <c r="DE84" s="286" t="str">
        <f ca="true">+IF(OFFSET('Sanitation Data'!$H$28,0,10*ROW('Sanitation Data'!H78))="","",OFFSET('Sanitation Data'!$H$28,0,10*ROW('Sanitation Data'!H78)))</f>
        <v/>
      </c>
      <c r="DF84" s="286" t="str">
        <f ca="true">+IF(OFFSET('Sanitation Data'!$H$29,0,10*ROW('Sanitation Data'!H78))="","",OFFSET('Sanitation Data'!$H$29,0,10*ROW('Sanitation Data'!H78)))</f>
        <v/>
      </c>
      <c r="DG84" s="286" t="str">
        <f ca="true">+IF(OFFSET('Sanitation Data'!$H$30,0,10*ROW('Sanitation Data'!H78))="","",OFFSET('Sanitation Data'!$H$30,0,10*ROW('Sanitation Data'!H78)))</f>
        <v/>
      </c>
      <c r="DH84" s="286" t="str">
        <f ca="true">+IF(OFFSET('Sanitation Data'!$H$31,0,10*ROW('Sanitation Data'!H78))="","",OFFSET('Sanitation Data'!$H$31,0,10*ROW('Sanitation Data'!H78)))</f>
        <v/>
      </c>
      <c r="DI84" s="286" t="str">
        <f ca="true">+IF(OFFSET('Sanitation Data'!$H$32,0,10*ROW('Sanitation Data'!H78))="","",OFFSET('Sanitation Data'!$H$32,0,10*ROW('Sanitation Data'!H78)))</f>
        <v/>
      </c>
      <c r="DJ84" s="286" t="str">
        <f ca="true">+IF(OFFSET('Sanitation Data'!$I$28,0,10*ROW('Sanitation Data'!I78))="","",OFFSET('Sanitation Data'!$I$28,0,10*ROW('Sanitation Data'!I78)))</f>
        <v/>
      </c>
      <c r="DK84" s="286" t="str">
        <f ca="true">+IF(OFFSET('Sanitation Data'!$I$29,0,10*ROW('Sanitation Data'!I78))="","",OFFSET('Sanitation Data'!$I$29,0,10*ROW('Sanitation Data'!I78)))</f>
        <v/>
      </c>
      <c r="DL84" s="286" t="str">
        <f ca="true">+IF(OFFSET('Sanitation Data'!$I$30,0,10*ROW('Sanitation Data'!I78))="","",OFFSET('Sanitation Data'!$I$30,0,10*ROW('Sanitation Data'!I78)))</f>
        <v/>
      </c>
      <c r="DM84" s="286" t="str">
        <f ca="true">+IF(OFFSET('Sanitation Data'!$I$31,0,10*ROW('Sanitation Data'!I78))="","",OFFSET('Sanitation Data'!$I$31,0,10*ROW('Sanitation Data'!I78)))</f>
        <v/>
      </c>
      <c r="DN84" s="286" t="str">
        <f ca="true">+IF(OFFSET('Sanitation Data'!$I$32,0,10*ROW('Sanitation Data'!I78))="","",OFFSET('Sanitation Data'!$I$32,0,10*ROW('Sanitation Data'!I78)))</f>
        <v/>
      </c>
      <c r="DO84" s="286" t="str">
        <f ca="true">+IF(OFFSET('Hygiene Data'!$D$11,0,10*ROW('Hygiene Data'!D78))="","",OFFSET('Hygiene Data'!$D$11,0,10*ROW('Hygiene Data'!D78)))</f>
        <v/>
      </c>
      <c r="DP84" s="286" t="str">
        <f ca="true">+IF(OFFSET('Hygiene Data'!$D$12,0,10*ROW('Hygiene Data'!D78))="","",OFFSET('Hygiene Data'!$D$12,0,10*ROW('Hygiene Data'!D78)))</f>
        <v/>
      </c>
      <c r="DQ84" s="286" t="str">
        <f ca="true">+IF(OFFSET('Hygiene Data'!$D$13,0,10*ROW('Hygiene Data'!D78))="","",OFFSET('Hygiene Data'!$D$13,0,10*ROW('Hygiene Data'!D78)))</f>
        <v/>
      </c>
      <c r="DR84" s="286" t="str">
        <f ca="true">+IF(OFFSET('Hygiene Data'!$E$11,0,10*ROW('Hygiene Data'!E78))="","",OFFSET('Hygiene Data'!$E$11,0,10*ROW('Hygiene Data'!E78)))</f>
        <v/>
      </c>
      <c r="DS84" s="286" t="str">
        <f ca="true">+IF(OFFSET('Hygiene Data'!$E$12,0,10*ROW('Hygiene Data'!E78))="","",OFFSET('Hygiene Data'!$E$12,0,10*ROW('Hygiene Data'!E78)))</f>
        <v/>
      </c>
      <c r="DT84" s="286" t="str">
        <f ca="true">+IF(OFFSET('Hygiene Data'!$E$13,0,10*ROW('Hygiene Data'!E78))="","",OFFSET('Hygiene Data'!$E$13,0,10*ROW('Hygiene Data'!E78)))</f>
        <v/>
      </c>
      <c r="DU84" s="286" t="str">
        <f ca="true">+IF(OFFSET('Hygiene Data'!$F$11,0,10*ROW('Hygiene Data'!F78))="","",OFFSET('Hygiene Data'!$F$11,0,10*ROW('Hygiene Data'!F78)))</f>
        <v/>
      </c>
      <c r="DV84" s="286" t="str">
        <f ca="true">+IF(OFFSET('Hygiene Data'!$F$12,0,10*ROW('Hygiene Data'!F78))="","",OFFSET('Hygiene Data'!$F$12,0,10*ROW('Hygiene Data'!F78)))</f>
        <v/>
      </c>
      <c r="DW84" s="286" t="str">
        <f ca="true">+IF(OFFSET('Hygiene Data'!$F$13,0,10*ROW('Hygiene Data'!F78))="","",OFFSET('Hygiene Data'!$F$13,0,10*ROW('Hygiene Data'!F78)))</f>
        <v/>
      </c>
      <c r="DX84" s="286" t="str">
        <f ca="true">+IF(OFFSET('Hygiene Data'!$G$11,0,10*ROW('Hygiene Data'!G78))="","",OFFSET('Hygiene Data'!$G$11,0,10*ROW('Hygiene Data'!G78)))</f>
        <v/>
      </c>
      <c r="DY84" s="286" t="str">
        <f ca="true">+IF(OFFSET('Hygiene Data'!$G$12,0,10*ROW('Hygiene Data'!G78))="","",OFFSET('Hygiene Data'!$G$12,0,10*ROW('Hygiene Data'!G78)))</f>
        <v/>
      </c>
      <c r="DZ84" s="286" t="str">
        <f ca="true">+IF(OFFSET('Hygiene Data'!$G$13,0,10*ROW('Hygiene Data'!G78))="","",OFFSET('Hygiene Data'!$G$13,0,10*ROW('Hygiene Data'!G78)))</f>
        <v/>
      </c>
      <c r="EA84" s="286" t="str">
        <f ca="true">+IF(OFFSET('Hygiene Data'!$H$11,0,10*ROW('Hygiene Data'!H78))="","",OFFSET('Hygiene Data'!$H$11,0,10*ROW('Hygiene Data'!H78)))</f>
        <v/>
      </c>
      <c r="EB84" s="286" t="str">
        <f ca="true">+IF(OFFSET('Hygiene Data'!$H$12,0,10*ROW('Hygiene Data'!H78))="","",OFFSET('Hygiene Data'!$H$12,0,10*ROW('Hygiene Data'!H78)))</f>
        <v/>
      </c>
      <c r="EC84" s="286" t="str">
        <f ca="true">+IF(OFFSET('Hygiene Data'!$H$13,0,10*ROW('Hygiene Data'!H78))="","",OFFSET('Hygiene Data'!$H$13,0,10*ROW('Hygiene Data'!H78)))</f>
        <v/>
      </c>
      <c r="ED84" s="286" t="str">
        <f ca="true">+IF(OFFSET('Hygiene Data'!$I$11,0,10*ROW('Hygiene Data'!I78))="","",OFFSET('Hygiene Data'!$I$11,0,10*ROW('Hygiene Data'!I78)))</f>
        <v/>
      </c>
      <c r="EE84" s="286" t="str">
        <f ca="true">+IF(OFFSET('Hygiene Data'!$I$12,0,10*ROW('Hygiene Data'!I78))="","",OFFSET('Hygiene Data'!$I$12,0,10*ROW('Hygiene Data'!I78)))</f>
        <v/>
      </c>
      <c r="EF84" s="286"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42"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6"/>
      <c r="BS85" s="286" t="str">
        <f ca="true">+IF(OFFSET('Water Data'!$D$27,0,10*ROW('Water Data'!D79))="","",OFFSET('Water Data'!$D$27,0,10*ROW('Water Data'!D79)))</f>
        <v/>
      </c>
      <c r="BT85" s="286" t="str">
        <f ca="true">+IF(OFFSET('Water Data'!$D$28,0,10*ROW('Water Data'!D79))="","",OFFSET('Water Data'!$D$28,0,10*ROW('Water Data'!D79)))</f>
        <v/>
      </c>
      <c r="BU85" s="286" t="str">
        <f ca="true">+IF(OFFSET('Water Data'!$D$29,0,10*ROW('Water Data'!D79))="","",OFFSET('Water Data'!$D$29,0,10*ROW('Water Data'!D79)))</f>
        <v/>
      </c>
      <c r="BV85" s="286" t="str">
        <f ca="true">+IF(OFFSET('Water Data'!$E$27,0,10*ROW('Water Data'!E79))="","",OFFSET('Water Data'!$E$27,0,10*ROW('Water Data'!E79)))</f>
        <v/>
      </c>
      <c r="BW85" s="286" t="str">
        <f ca="true">+IF(OFFSET('Water Data'!$E$28,0,10*ROW('Water Data'!E79))="","",OFFSET('Water Data'!$E$28,0,10*ROW('Water Data'!E79)))</f>
        <v/>
      </c>
      <c r="BX85" s="286" t="str">
        <f ca="true">+IF(OFFSET('Water Data'!$E$29,0,10*ROW('Water Data'!E79))="","",OFFSET('Water Data'!$E$29,0,10*ROW('Water Data'!E79)))</f>
        <v/>
      </c>
      <c r="BY85" s="286" t="str">
        <f ca="true">+IF(OFFSET('Water Data'!$F$27,0,10*ROW('Water Data'!F79))="","",OFFSET('Water Data'!$F$27,0,10*ROW('Water Data'!F79)))</f>
        <v/>
      </c>
      <c r="BZ85" s="286" t="str">
        <f ca="true">+IF(OFFSET('Water Data'!$F$28,0,10*ROW('Water Data'!F79))="","",OFFSET('Water Data'!$F$28,0,10*ROW('Water Data'!F79)))</f>
        <v/>
      </c>
      <c r="CA85" s="286" t="str">
        <f ca="true">+IF(OFFSET('Water Data'!$F$29,0,10*ROW('Water Data'!F79))="","",OFFSET('Water Data'!$F$29,0,10*ROW('Water Data'!F79)))</f>
        <v/>
      </c>
      <c r="CB85" s="286" t="str">
        <f ca="true">+IF(OFFSET('Water Data'!$G$27,0,10*ROW('Water Data'!G79))="","",OFFSET('Water Data'!$G$27,0,10*ROW('Water Data'!G79)))</f>
        <v/>
      </c>
      <c r="CC85" s="286" t="str">
        <f ca="true">+IF(OFFSET('Water Data'!$G$28,0,10*ROW('Water Data'!G79))="","",OFFSET('Water Data'!$G$28,0,10*ROW('Water Data'!G79)))</f>
        <v/>
      </c>
      <c r="CD85" s="286" t="str">
        <f ca="true">+IF(OFFSET('Water Data'!$G$29,0,10*ROW('Water Data'!G79))="","",OFFSET('Water Data'!$G$29,0,10*ROW('Water Data'!G79)))</f>
        <v/>
      </c>
      <c r="CE85" s="286" t="str">
        <f ca="true">+IF(OFFSET('Water Data'!$H$27,0,10*ROW('Water Data'!H79))="","",OFFSET('Water Data'!$H$27,0,10*ROW('Water Data'!H79)))</f>
        <v/>
      </c>
      <c r="CF85" s="286" t="str">
        <f ca="true">+IF(OFFSET('Water Data'!$H$28,0,10*ROW('Water Data'!H79))="","",OFFSET('Water Data'!$H$28,0,10*ROW('Water Data'!H79)))</f>
        <v/>
      </c>
      <c r="CG85" s="286" t="str">
        <f ca="true">+IF(OFFSET('Water Data'!$H$29,0,10*ROW('Water Data'!H79))="","",OFFSET('Water Data'!$H$29,0,10*ROW('Water Data'!H79)))</f>
        <v/>
      </c>
      <c r="CH85" s="286" t="str">
        <f ca="true">+IF(OFFSET('Water Data'!$I$27,0,10*ROW('Water Data'!I79))="","",OFFSET('Water Data'!$I$27,0,10*ROW('Water Data'!I79)))</f>
        <v/>
      </c>
      <c r="CI85" s="286" t="str">
        <f ca="true">+IF(OFFSET('Water Data'!$I$28,0,10*ROW('Water Data'!I79))="","",OFFSET('Water Data'!$I$28,0,10*ROW('Water Data'!I79)))</f>
        <v/>
      </c>
      <c r="CJ85" s="286" t="str">
        <f ca="true">+IF(OFFSET('Water Data'!$I$29,0,10*ROW('Water Data'!I79))="","",OFFSET('Water Data'!$I$29,0,10*ROW('Water Data'!I79)))</f>
        <v/>
      </c>
      <c r="CK85" s="286" t="str">
        <f ca="true">+IF(OFFSET('Sanitation Data'!$D$28,0,10*ROW('Sanitation Data'!D79))="","",OFFSET('Sanitation Data'!$D$28,0,10*ROW('Sanitation Data'!D79)))</f>
        <v/>
      </c>
      <c r="CL85" s="286" t="str">
        <f ca="true">+IF(OFFSET('Sanitation Data'!$D$29,0,10*ROW('Sanitation Data'!D79))="","",OFFSET('Sanitation Data'!$D$29,0,10*ROW('Sanitation Data'!D79)))</f>
        <v/>
      </c>
      <c r="CM85" s="286" t="str">
        <f ca="true">+IF(OFFSET('Sanitation Data'!$D$30,0,10*ROW('Sanitation Data'!D79))="","",OFFSET('Sanitation Data'!$D$30,0,10*ROW('Sanitation Data'!D79)))</f>
        <v/>
      </c>
      <c r="CN85" s="286" t="str">
        <f ca="true">+IF(OFFSET('Sanitation Data'!$D$31,0,10*ROW('Sanitation Data'!D79))="","",OFFSET('Sanitation Data'!$D$31,0,10*ROW('Sanitation Data'!D79)))</f>
        <v/>
      </c>
      <c r="CO85" s="286" t="str">
        <f ca="true">+IF(OFFSET('Sanitation Data'!$D$32,0,10*ROW('Sanitation Data'!D79))="","",OFFSET('Sanitation Data'!$D$32,0,10*ROW('Sanitation Data'!D79)))</f>
        <v/>
      </c>
      <c r="CP85" s="286" t="str">
        <f ca="true">+IF(OFFSET('Sanitation Data'!$E$28,0,10*ROW('Sanitation Data'!E79))="","",OFFSET('Sanitation Data'!$E$28,0,10*ROW('Sanitation Data'!E79)))</f>
        <v/>
      </c>
      <c r="CQ85" s="286" t="str">
        <f ca="true">+IF(OFFSET('Sanitation Data'!$E$29,0,10*ROW('Sanitation Data'!E79))="","",OFFSET('Sanitation Data'!$E$29,0,10*ROW('Sanitation Data'!E79)))</f>
        <v/>
      </c>
      <c r="CR85" s="286" t="str">
        <f ca="true">+IF(OFFSET('Sanitation Data'!$E$30,0,10*ROW('Sanitation Data'!E79))="","",OFFSET('Sanitation Data'!$E$30,0,10*ROW('Sanitation Data'!E79)))</f>
        <v/>
      </c>
      <c r="CS85" s="286" t="str">
        <f ca="true">+IF(OFFSET('Sanitation Data'!$E$31,0,10*ROW('Sanitation Data'!E79))="","",OFFSET('Sanitation Data'!$E$31,0,10*ROW('Sanitation Data'!E79)))</f>
        <v/>
      </c>
      <c r="CT85" s="286" t="str">
        <f ca="true">+IF(OFFSET('Sanitation Data'!$E$32,0,10*ROW('Sanitation Data'!E79))="","",OFFSET('Sanitation Data'!$E$32,0,10*ROW('Sanitation Data'!E79)))</f>
        <v/>
      </c>
      <c r="CU85" s="286" t="str">
        <f ca="true">+IF(OFFSET('Sanitation Data'!$F$28,0,10*ROW('Sanitation Data'!F79))="","",OFFSET('Sanitation Data'!$F$28,0,10*ROW('Sanitation Data'!F79)))</f>
        <v/>
      </c>
      <c r="CV85" s="286" t="str">
        <f ca="true">+IF(OFFSET('Sanitation Data'!$F$29,0,10*ROW('Sanitation Data'!F79))="","",OFFSET('Sanitation Data'!$F$29,0,10*ROW('Sanitation Data'!F79)))</f>
        <v/>
      </c>
      <c r="CW85" s="286" t="str">
        <f ca="true">+IF(OFFSET('Sanitation Data'!$F$30,0,10*ROW('Sanitation Data'!F79))="","",OFFSET('Sanitation Data'!$F$30,0,10*ROW('Sanitation Data'!F79)))</f>
        <v/>
      </c>
      <c r="CX85" s="286" t="str">
        <f ca="true">+IF(OFFSET('Sanitation Data'!$F$31,0,10*ROW('Sanitation Data'!F79))="","",OFFSET('Sanitation Data'!$F$31,0,10*ROW('Sanitation Data'!F79)))</f>
        <v/>
      </c>
      <c r="CY85" s="286" t="str">
        <f ca="true">+IF(OFFSET('Sanitation Data'!$F$32,0,10*ROW('Sanitation Data'!F79))="","",OFFSET('Sanitation Data'!$F$32,0,10*ROW('Sanitation Data'!F79)))</f>
        <v/>
      </c>
      <c r="CZ85" s="286" t="str">
        <f ca="true">+IF(OFFSET('Sanitation Data'!$G$28,0,10*ROW('Sanitation Data'!G79))="","",OFFSET('Sanitation Data'!$G$28,0,10*ROW('Sanitation Data'!G79)))</f>
        <v/>
      </c>
      <c r="DA85" s="286" t="str">
        <f ca="true">+IF(OFFSET('Sanitation Data'!$G$29,0,10*ROW('Sanitation Data'!G79))="","",OFFSET('Sanitation Data'!$G$29,0,10*ROW('Sanitation Data'!G79)))</f>
        <v/>
      </c>
      <c r="DB85" s="286" t="str">
        <f ca="true">+IF(OFFSET('Sanitation Data'!$G$30,0,10*ROW('Sanitation Data'!G79))="","",OFFSET('Sanitation Data'!$G$30,0,10*ROW('Sanitation Data'!G79)))</f>
        <v/>
      </c>
      <c r="DC85" s="286" t="str">
        <f ca="true">+IF(OFFSET('Sanitation Data'!$G$31,0,10*ROW('Sanitation Data'!G79))="","",OFFSET('Sanitation Data'!$G$31,0,10*ROW('Sanitation Data'!G79)))</f>
        <v/>
      </c>
      <c r="DD85" s="286" t="str">
        <f ca="true">+IF(OFFSET('Sanitation Data'!$G$32,0,10*ROW('Sanitation Data'!G79))="","",OFFSET('Sanitation Data'!$G$32,0,10*ROW('Sanitation Data'!G79)))</f>
        <v/>
      </c>
      <c r="DE85" s="286" t="str">
        <f ca="true">+IF(OFFSET('Sanitation Data'!$H$28,0,10*ROW('Sanitation Data'!H79))="","",OFFSET('Sanitation Data'!$H$28,0,10*ROW('Sanitation Data'!H79)))</f>
        <v/>
      </c>
      <c r="DF85" s="286" t="str">
        <f ca="true">+IF(OFFSET('Sanitation Data'!$H$29,0,10*ROW('Sanitation Data'!H79))="","",OFFSET('Sanitation Data'!$H$29,0,10*ROW('Sanitation Data'!H79)))</f>
        <v/>
      </c>
      <c r="DG85" s="286" t="str">
        <f ca="true">+IF(OFFSET('Sanitation Data'!$H$30,0,10*ROW('Sanitation Data'!H79))="","",OFFSET('Sanitation Data'!$H$30,0,10*ROW('Sanitation Data'!H79)))</f>
        <v/>
      </c>
      <c r="DH85" s="286" t="str">
        <f ca="true">+IF(OFFSET('Sanitation Data'!$H$31,0,10*ROW('Sanitation Data'!H79))="","",OFFSET('Sanitation Data'!$H$31,0,10*ROW('Sanitation Data'!H79)))</f>
        <v/>
      </c>
      <c r="DI85" s="286" t="str">
        <f ca="true">+IF(OFFSET('Sanitation Data'!$H$32,0,10*ROW('Sanitation Data'!H79))="","",OFFSET('Sanitation Data'!$H$32,0,10*ROW('Sanitation Data'!H79)))</f>
        <v/>
      </c>
      <c r="DJ85" s="286" t="str">
        <f ca="true">+IF(OFFSET('Sanitation Data'!$I$28,0,10*ROW('Sanitation Data'!I79))="","",OFFSET('Sanitation Data'!$I$28,0,10*ROW('Sanitation Data'!I79)))</f>
        <v/>
      </c>
      <c r="DK85" s="286" t="str">
        <f ca="true">+IF(OFFSET('Sanitation Data'!$I$29,0,10*ROW('Sanitation Data'!I79))="","",OFFSET('Sanitation Data'!$I$29,0,10*ROW('Sanitation Data'!I79)))</f>
        <v/>
      </c>
      <c r="DL85" s="286" t="str">
        <f ca="true">+IF(OFFSET('Sanitation Data'!$I$30,0,10*ROW('Sanitation Data'!I79))="","",OFFSET('Sanitation Data'!$I$30,0,10*ROW('Sanitation Data'!I79)))</f>
        <v/>
      </c>
      <c r="DM85" s="286" t="str">
        <f ca="true">+IF(OFFSET('Sanitation Data'!$I$31,0,10*ROW('Sanitation Data'!I79))="","",OFFSET('Sanitation Data'!$I$31,0,10*ROW('Sanitation Data'!I79)))</f>
        <v/>
      </c>
      <c r="DN85" s="286" t="str">
        <f ca="true">+IF(OFFSET('Sanitation Data'!$I$32,0,10*ROW('Sanitation Data'!I79))="","",OFFSET('Sanitation Data'!$I$32,0,10*ROW('Sanitation Data'!I79)))</f>
        <v/>
      </c>
      <c r="DO85" s="286" t="str">
        <f ca="true">+IF(OFFSET('Hygiene Data'!$D$11,0,10*ROW('Hygiene Data'!D79))="","",OFFSET('Hygiene Data'!$D$11,0,10*ROW('Hygiene Data'!D79)))</f>
        <v/>
      </c>
      <c r="DP85" s="286" t="str">
        <f ca="true">+IF(OFFSET('Hygiene Data'!$D$12,0,10*ROW('Hygiene Data'!D79))="","",OFFSET('Hygiene Data'!$D$12,0,10*ROW('Hygiene Data'!D79)))</f>
        <v/>
      </c>
      <c r="DQ85" s="286" t="str">
        <f ca="true">+IF(OFFSET('Hygiene Data'!$D$13,0,10*ROW('Hygiene Data'!D79))="","",OFFSET('Hygiene Data'!$D$13,0,10*ROW('Hygiene Data'!D79)))</f>
        <v/>
      </c>
      <c r="DR85" s="286" t="str">
        <f ca="true">+IF(OFFSET('Hygiene Data'!$E$11,0,10*ROW('Hygiene Data'!E79))="","",OFFSET('Hygiene Data'!$E$11,0,10*ROW('Hygiene Data'!E79)))</f>
        <v/>
      </c>
      <c r="DS85" s="286" t="str">
        <f ca="true">+IF(OFFSET('Hygiene Data'!$E$12,0,10*ROW('Hygiene Data'!E79))="","",OFFSET('Hygiene Data'!$E$12,0,10*ROW('Hygiene Data'!E79)))</f>
        <v/>
      </c>
      <c r="DT85" s="286" t="str">
        <f ca="true">+IF(OFFSET('Hygiene Data'!$E$13,0,10*ROW('Hygiene Data'!E79))="","",OFFSET('Hygiene Data'!$E$13,0,10*ROW('Hygiene Data'!E79)))</f>
        <v/>
      </c>
      <c r="DU85" s="286" t="str">
        <f ca="true">+IF(OFFSET('Hygiene Data'!$F$11,0,10*ROW('Hygiene Data'!F79))="","",OFFSET('Hygiene Data'!$F$11,0,10*ROW('Hygiene Data'!F79)))</f>
        <v/>
      </c>
      <c r="DV85" s="286" t="str">
        <f ca="true">+IF(OFFSET('Hygiene Data'!$F$12,0,10*ROW('Hygiene Data'!F79))="","",OFFSET('Hygiene Data'!$F$12,0,10*ROW('Hygiene Data'!F79)))</f>
        <v/>
      </c>
      <c r="DW85" s="286" t="str">
        <f ca="true">+IF(OFFSET('Hygiene Data'!$F$13,0,10*ROW('Hygiene Data'!F79))="","",OFFSET('Hygiene Data'!$F$13,0,10*ROW('Hygiene Data'!F79)))</f>
        <v/>
      </c>
      <c r="DX85" s="286" t="str">
        <f ca="true">+IF(OFFSET('Hygiene Data'!$G$11,0,10*ROW('Hygiene Data'!G79))="","",OFFSET('Hygiene Data'!$G$11,0,10*ROW('Hygiene Data'!G79)))</f>
        <v/>
      </c>
      <c r="DY85" s="286" t="str">
        <f ca="true">+IF(OFFSET('Hygiene Data'!$G$12,0,10*ROW('Hygiene Data'!G79))="","",OFFSET('Hygiene Data'!$G$12,0,10*ROW('Hygiene Data'!G79)))</f>
        <v/>
      </c>
      <c r="DZ85" s="286" t="str">
        <f ca="true">+IF(OFFSET('Hygiene Data'!$G$13,0,10*ROW('Hygiene Data'!G79))="","",OFFSET('Hygiene Data'!$G$13,0,10*ROW('Hygiene Data'!G79)))</f>
        <v/>
      </c>
      <c r="EA85" s="286" t="str">
        <f ca="true">+IF(OFFSET('Hygiene Data'!$H$11,0,10*ROW('Hygiene Data'!H79))="","",OFFSET('Hygiene Data'!$H$11,0,10*ROW('Hygiene Data'!H79)))</f>
        <v/>
      </c>
      <c r="EB85" s="286" t="str">
        <f ca="true">+IF(OFFSET('Hygiene Data'!$H$12,0,10*ROW('Hygiene Data'!H79))="","",OFFSET('Hygiene Data'!$H$12,0,10*ROW('Hygiene Data'!H79)))</f>
        <v/>
      </c>
      <c r="EC85" s="286" t="str">
        <f ca="true">+IF(OFFSET('Hygiene Data'!$H$13,0,10*ROW('Hygiene Data'!H79))="","",OFFSET('Hygiene Data'!$H$13,0,10*ROW('Hygiene Data'!H79)))</f>
        <v/>
      </c>
      <c r="ED85" s="286" t="str">
        <f ca="true">+IF(OFFSET('Hygiene Data'!$I$11,0,10*ROW('Hygiene Data'!I79))="","",OFFSET('Hygiene Data'!$I$11,0,10*ROW('Hygiene Data'!I79)))</f>
        <v/>
      </c>
      <c r="EE85" s="286" t="str">
        <f ca="true">+IF(OFFSET('Hygiene Data'!$I$12,0,10*ROW('Hygiene Data'!I79))="","",OFFSET('Hygiene Data'!$I$12,0,10*ROW('Hygiene Data'!I79)))</f>
        <v/>
      </c>
      <c r="EF85" s="286"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42"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6"/>
      <c r="BS86" s="286" t="str">
        <f ca="true">+IF(OFFSET('Water Data'!$D$27,0,10*ROW('Water Data'!D80))="","",OFFSET('Water Data'!$D$27,0,10*ROW('Water Data'!D80)))</f>
        <v/>
      </c>
      <c r="BT86" s="286" t="str">
        <f ca="true">+IF(OFFSET('Water Data'!$D$28,0,10*ROW('Water Data'!D80))="","",OFFSET('Water Data'!$D$28,0,10*ROW('Water Data'!D80)))</f>
        <v/>
      </c>
      <c r="BU86" s="286" t="str">
        <f ca="true">+IF(OFFSET('Water Data'!$D$29,0,10*ROW('Water Data'!D80))="","",OFFSET('Water Data'!$D$29,0,10*ROW('Water Data'!D80)))</f>
        <v/>
      </c>
      <c r="BV86" s="286" t="str">
        <f ca="true">+IF(OFFSET('Water Data'!$E$27,0,10*ROW('Water Data'!E80))="","",OFFSET('Water Data'!$E$27,0,10*ROW('Water Data'!E80)))</f>
        <v/>
      </c>
      <c r="BW86" s="286" t="str">
        <f ca="true">+IF(OFFSET('Water Data'!$E$28,0,10*ROW('Water Data'!E80))="","",OFFSET('Water Data'!$E$28,0,10*ROW('Water Data'!E80)))</f>
        <v/>
      </c>
      <c r="BX86" s="286" t="str">
        <f ca="true">+IF(OFFSET('Water Data'!$E$29,0,10*ROW('Water Data'!E80))="","",OFFSET('Water Data'!$E$29,0,10*ROW('Water Data'!E80)))</f>
        <v/>
      </c>
      <c r="BY86" s="286" t="str">
        <f ca="true">+IF(OFFSET('Water Data'!$F$27,0,10*ROW('Water Data'!F80))="","",OFFSET('Water Data'!$F$27,0,10*ROW('Water Data'!F80)))</f>
        <v/>
      </c>
      <c r="BZ86" s="286" t="str">
        <f ca="true">+IF(OFFSET('Water Data'!$F$28,0,10*ROW('Water Data'!F80))="","",OFFSET('Water Data'!$F$28,0,10*ROW('Water Data'!F80)))</f>
        <v/>
      </c>
      <c r="CA86" s="286" t="str">
        <f ca="true">+IF(OFFSET('Water Data'!$F$29,0,10*ROW('Water Data'!F80))="","",OFFSET('Water Data'!$F$29,0,10*ROW('Water Data'!F80)))</f>
        <v/>
      </c>
      <c r="CB86" s="286" t="str">
        <f ca="true">+IF(OFFSET('Water Data'!$G$27,0,10*ROW('Water Data'!G80))="","",OFFSET('Water Data'!$G$27,0,10*ROW('Water Data'!G80)))</f>
        <v/>
      </c>
      <c r="CC86" s="286" t="str">
        <f ca="true">+IF(OFFSET('Water Data'!$G$28,0,10*ROW('Water Data'!G80))="","",OFFSET('Water Data'!$G$28,0,10*ROW('Water Data'!G80)))</f>
        <v/>
      </c>
      <c r="CD86" s="286" t="str">
        <f ca="true">+IF(OFFSET('Water Data'!$G$29,0,10*ROW('Water Data'!G80))="","",OFFSET('Water Data'!$G$29,0,10*ROW('Water Data'!G80)))</f>
        <v/>
      </c>
      <c r="CE86" s="286" t="str">
        <f ca="true">+IF(OFFSET('Water Data'!$H$27,0,10*ROW('Water Data'!H80))="","",OFFSET('Water Data'!$H$27,0,10*ROW('Water Data'!H80)))</f>
        <v/>
      </c>
      <c r="CF86" s="286" t="str">
        <f ca="true">+IF(OFFSET('Water Data'!$H$28,0,10*ROW('Water Data'!H80))="","",OFFSET('Water Data'!$H$28,0,10*ROW('Water Data'!H80)))</f>
        <v/>
      </c>
      <c r="CG86" s="286" t="str">
        <f ca="true">+IF(OFFSET('Water Data'!$H$29,0,10*ROW('Water Data'!H80))="","",OFFSET('Water Data'!$H$29,0,10*ROW('Water Data'!H80)))</f>
        <v/>
      </c>
      <c r="CH86" s="286" t="str">
        <f ca="true">+IF(OFFSET('Water Data'!$I$27,0,10*ROW('Water Data'!I80))="","",OFFSET('Water Data'!$I$27,0,10*ROW('Water Data'!I80)))</f>
        <v/>
      </c>
      <c r="CI86" s="286" t="str">
        <f ca="true">+IF(OFFSET('Water Data'!$I$28,0,10*ROW('Water Data'!I80))="","",OFFSET('Water Data'!$I$28,0,10*ROW('Water Data'!I80)))</f>
        <v/>
      </c>
      <c r="CJ86" s="286" t="str">
        <f ca="true">+IF(OFFSET('Water Data'!$I$29,0,10*ROW('Water Data'!I80))="","",OFFSET('Water Data'!$I$29,0,10*ROW('Water Data'!I80)))</f>
        <v/>
      </c>
      <c r="CK86" s="286" t="str">
        <f ca="true">+IF(OFFSET('Sanitation Data'!$D$28,0,10*ROW('Sanitation Data'!D80))="","",OFFSET('Sanitation Data'!$D$28,0,10*ROW('Sanitation Data'!D80)))</f>
        <v/>
      </c>
      <c r="CL86" s="286" t="str">
        <f ca="true">+IF(OFFSET('Sanitation Data'!$D$29,0,10*ROW('Sanitation Data'!D80))="","",OFFSET('Sanitation Data'!$D$29,0,10*ROW('Sanitation Data'!D80)))</f>
        <v/>
      </c>
      <c r="CM86" s="286" t="str">
        <f ca="true">+IF(OFFSET('Sanitation Data'!$D$30,0,10*ROW('Sanitation Data'!D80))="","",OFFSET('Sanitation Data'!$D$30,0,10*ROW('Sanitation Data'!D80)))</f>
        <v/>
      </c>
      <c r="CN86" s="286" t="str">
        <f ca="true">+IF(OFFSET('Sanitation Data'!$D$31,0,10*ROW('Sanitation Data'!D80))="","",OFFSET('Sanitation Data'!$D$31,0,10*ROW('Sanitation Data'!D80)))</f>
        <v/>
      </c>
      <c r="CO86" s="286" t="str">
        <f ca="true">+IF(OFFSET('Sanitation Data'!$D$32,0,10*ROW('Sanitation Data'!D80))="","",OFFSET('Sanitation Data'!$D$32,0,10*ROW('Sanitation Data'!D80)))</f>
        <v/>
      </c>
      <c r="CP86" s="286" t="str">
        <f ca="true">+IF(OFFSET('Sanitation Data'!$E$28,0,10*ROW('Sanitation Data'!E80))="","",OFFSET('Sanitation Data'!$E$28,0,10*ROW('Sanitation Data'!E80)))</f>
        <v/>
      </c>
      <c r="CQ86" s="286" t="str">
        <f ca="true">+IF(OFFSET('Sanitation Data'!$E$29,0,10*ROW('Sanitation Data'!E80))="","",OFFSET('Sanitation Data'!$E$29,0,10*ROW('Sanitation Data'!E80)))</f>
        <v/>
      </c>
      <c r="CR86" s="286" t="str">
        <f ca="true">+IF(OFFSET('Sanitation Data'!$E$30,0,10*ROW('Sanitation Data'!E80))="","",OFFSET('Sanitation Data'!$E$30,0,10*ROW('Sanitation Data'!E80)))</f>
        <v/>
      </c>
      <c r="CS86" s="286" t="str">
        <f ca="true">+IF(OFFSET('Sanitation Data'!$E$31,0,10*ROW('Sanitation Data'!E80))="","",OFFSET('Sanitation Data'!$E$31,0,10*ROW('Sanitation Data'!E80)))</f>
        <v/>
      </c>
      <c r="CT86" s="286" t="str">
        <f ca="true">+IF(OFFSET('Sanitation Data'!$E$32,0,10*ROW('Sanitation Data'!E80))="","",OFFSET('Sanitation Data'!$E$32,0,10*ROW('Sanitation Data'!E80)))</f>
        <v/>
      </c>
      <c r="CU86" s="286" t="str">
        <f ca="true">+IF(OFFSET('Sanitation Data'!$F$28,0,10*ROW('Sanitation Data'!F80))="","",OFFSET('Sanitation Data'!$F$28,0,10*ROW('Sanitation Data'!F80)))</f>
        <v/>
      </c>
      <c r="CV86" s="286" t="str">
        <f ca="true">+IF(OFFSET('Sanitation Data'!$F$29,0,10*ROW('Sanitation Data'!F80))="","",OFFSET('Sanitation Data'!$F$29,0,10*ROW('Sanitation Data'!F80)))</f>
        <v/>
      </c>
      <c r="CW86" s="286" t="str">
        <f ca="true">+IF(OFFSET('Sanitation Data'!$F$30,0,10*ROW('Sanitation Data'!F80))="","",OFFSET('Sanitation Data'!$F$30,0,10*ROW('Sanitation Data'!F80)))</f>
        <v/>
      </c>
      <c r="CX86" s="286" t="str">
        <f ca="true">+IF(OFFSET('Sanitation Data'!$F$31,0,10*ROW('Sanitation Data'!F80))="","",OFFSET('Sanitation Data'!$F$31,0,10*ROW('Sanitation Data'!F80)))</f>
        <v/>
      </c>
      <c r="CY86" s="286" t="str">
        <f ca="true">+IF(OFFSET('Sanitation Data'!$F$32,0,10*ROW('Sanitation Data'!F80))="","",OFFSET('Sanitation Data'!$F$32,0,10*ROW('Sanitation Data'!F80)))</f>
        <v/>
      </c>
      <c r="CZ86" s="286" t="str">
        <f ca="true">+IF(OFFSET('Sanitation Data'!$G$28,0,10*ROW('Sanitation Data'!G80))="","",OFFSET('Sanitation Data'!$G$28,0,10*ROW('Sanitation Data'!G80)))</f>
        <v/>
      </c>
      <c r="DA86" s="286" t="str">
        <f ca="true">+IF(OFFSET('Sanitation Data'!$G$29,0,10*ROW('Sanitation Data'!G80))="","",OFFSET('Sanitation Data'!$G$29,0,10*ROW('Sanitation Data'!G80)))</f>
        <v/>
      </c>
      <c r="DB86" s="286" t="str">
        <f ca="true">+IF(OFFSET('Sanitation Data'!$G$30,0,10*ROW('Sanitation Data'!G80))="","",OFFSET('Sanitation Data'!$G$30,0,10*ROW('Sanitation Data'!G80)))</f>
        <v/>
      </c>
      <c r="DC86" s="286" t="str">
        <f ca="true">+IF(OFFSET('Sanitation Data'!$G$31,0,10*ROW('Sanitation Data'!G80))="","",OFFSET('Sanitation Data'!$G$31,0,10*ROW('Sanitation Data'!G80)))</f>
        <v/>
      </c>
      <c r="DD86" s="286" t="str">
        <f ca="true">+IF(OFFSET('Sanitation Data'!$G$32,0,10*ROW('Sanitation Data'!G80))="","",OFFSET('Sanitation Data'!$G$32,0,10*ROW('Sanitation Data'!G80)))</f>
        <v/>
      </c>
      <c r="DE86" s="286" t="str">
        <f ca="true">+IF(OFFSET('Sanitation Data'!$H$28,0,10*ROW('Sanitation Data'!H80))="","",OFFSET('Sanitation Data'!$H$28,0,10*ROW('Sanitation Data'!H80)))</f>
        <v/>
      </c>
      <c r="DF86" s="286" t="str">
        <f ca="true">+IF(OFFSET('Sanitation Data'!$H$29,0,10*ROW('Sanitation Data'!H80))="","",OFFSET('Sanitation Data'!$H$29,0,10*ROW('Sanitation Data'!H80)))</f>
        <v/>
      </c>
      <c r="DG86" s="286" t="str">
        <f ca="true">+IF(OFFSET('Sanitation Data'!$H$30,0,10*ROW('Sanitation Data'!H80))="","",OFFSET('Sanitation Data'!$H$30,0,10*ROW('Sanitation Data'!H80)))</f>
        <v/>
      </c>
      <c r="DH86" s="286" t="str">
        <f ca="true">+IF(OFFSET('Sanitation Data'!$H$31,0,10*ROW('Sanitation Data'!H80))="","",OFFSET('Sanitation Data'!$H$31,0,10*ROW('Sanitation Data'!H80)))</f>
        <v/>
      </c>
      <c r="DI86" s="286" t="str">
        <f ca="true">+IF(OFFSET('Sanitation Data'!$H$32,0,10*ROW('Sanitation Data'!H80))="","",OFFSET('Sanitation Data'!$H$32,0,10*ROW('Sanitation Data'!H80)))</f>
        <v/>
      </c>
      <c r="DJ86" s="286" t="str">
        <f ca="true">+IF(OFFSET('Sanitation Data'!$I$28,0,10*ROW('Sanitation Data'!I80))="","",OFFSET('Sanitation Data'!$I$28,0,10*ROW('Sanitation Data'!I80)))</f>
        <v/>
      </c>
      <c r="DK86" s="286" t="str">
        <f ca="true">+IF(OFFSET('Sanitation Data'!$I$29,0,10*ROW('Sanitation Data'!I80))="","",OFFSET('Sanitation Data'!$I$29,0,10*ROW('Sanitation Data'!I80)))</f>
        <v/>
      </c>
      <c r="DL86" s="286" t="str">
        <f ca="true">+IF(OFFSET('Sanitation Data'!$I$30,0,10*ROW('Sanitation Data'!I80))="","",OFFSET('Sanitation Data'!$I$30,0,10*ROW('Sanitation Data'!I80)))</f>
        <v/>
      </c>
      <c r="DM86" s="286" t="str">
        <f ca="true">+IF(OFFSET('Sanitation Data'!$I$31,0,10*ROW('Sanitation Data'!I80))="","",OFFSET('Sanitation Data'!$I$31,0,10*ROW('Sanitation Data'!I80)))</f>
        <v/>
      </c>
      <c r="DN86" s="286" t="str">
        <f ca="true">+IF(OFFSET('Sanitation Data'!$I$32,0,10*ROW('Sanitation Data'!I80))="","",OFFSET('Sanitation Data'!$I$32,0,10*ROW('Sanitation Data'!I80)))</f>
        <v/>
      </c>
      <c r="DO86" s="286" t="str">
        <f ca="true">+IF(OFFSET('Hygiene Data'!$D$11,0,10*ROW('Hygiene Data'!D80))="","",OFFSET('Hygiene Data'!$D$11,0,10*ROW('Hygiene Data'!D80)))</f>
        <v/>
      </c>
      <c r="DP86" s="286" t="str">
        <f ca="true">+IF(OFFSET('Hygiene Data'!$D$12,0,10*ROW('Hygiene Data'!D80))="","",OFFSET('Hygiene Data'!$D$12,0,10*ROW('Hygiene Data'!D80)))</f>
        <v/>
      </c>
      <c r="DQ86" s="286" t="str">
        <f ca="true">+IF(OFFSET('Hygiene Data'!$D$13,0,10*ROW('Hygiene Data'!D80))="","",OFFSET('Hygiene Data'!$D$13,0,10*ROW('Hygiene Data'!D80)))</f>
        <v/>
      </c>
      <c r="DR86" s="286" t="str">
        <f ca="true">+IF(OFFSET('Hygiene Data'!$E$11,0,10*ROW('Hygiene Data'!E80))="","",OFFSET('Hygiene Data'!$E$11,0,10*ROW('Hygiene Data'!E80)))</f>
        <v/>
      </c>
      <c r="DS86" s="286" t="str">
        <f ca="true">+IF(OFFSET('Hygiene Data'!$E$12,0,10*ROW('Hygiene Data'!E80))="","",OFFSET('Hygiene Data'!$E$12,0,10*ROW('Hygiene Data'!E80)))</f>
        <v/>
      </c>
      <c r="DT86" s="286" t="str">
        <f ca="true">+IF(OFFSET('Hygiene Data'!$E$13,0,10*ROW('Hygiene Data'!E80))="","",OFFSET('Hygiene Data'!$E$13,0,10*ROW('Hygiene Data'!E80)))</f>
        <v/>
      </c>
      <c r="DU86" s="286" t="str">
        <f ca="true">+IF(OFFSET('Hygiene Data'!$F$11,0,10*ROW('Hygiene Data'!F80))="","",OFFSET('Hygiene Data'!$F$11,0,10*ROW('Hygiene Data'!F80)))</f>
        <v/>
      </c>
      <c r="DV86" s="286" t="str">
        <f ca="true">+IF(OFFSET('Hygiene Data'!$F$12,0,10*ROW('Hygiene Data'!F80))="","",OFFSET('Hygiene Data'!$F$12,0,10*ROW('Hygiene Data'!F80)))</f>
        <v/>
      </c>
      <c r="DW86" s="286" t="str">
        <f ca="true">+IF(OFFSET('Hygiene Data'!$F$13,0,10*ROW('Hygiene Data'!F80))="","",OFFSET('Hygiene Data'!$F$13,0,10*ROW('Hygiene Data'!F80)))</f>
        <v/>
      </c>
      <c r="DX86" s="286" t="str">
        <f ca="true">+IF(OFFSET('Hygiene Data'!$G$11,0,10*ROW('Hygiene Data'!G80))="","",OFFSET('Hygiene Data'!$G$11,0,10*ROW('Hygiene Data'!G80)))</f>
        <v/>
      </c>
      <c r="DY86" s="286" t="str">
        <f ca="true">+IF(OFFSET('Hygiene Data'!$G$12,0,10*ROW('Hygiene Data'!G80))="","",OFFSET('Hygiene Data'!$G$12,0,10*ROW('Hygiene Data'!G80)))</f>
        <v/>
      </c>
      <c r="DZ86" s="286" t="str">
        <f ca="true">+IF(OFFSET('Hygiene Data'!$G$13,0,10*ROW('Hygiene Data'!G80))="","",OFFSET('Hygiene Data'!$G$13,0,10*ROW('Hygiene Data'!G80)))</f>
        <v/>
      </c>
      <c r="EA86" s="286" t="str">
        <f ca="true">+IF(OFFSET('Hygiene Data'!$H$11,0,10*ROW('Hygiene Data'!H80))="","",OFFSET('Hygiene Data'!$H$11,0,10*ROW('Hygiene Data'!H80)))</f>
        <v/>
      </c>
      <c r="EB86" s="286" t="str">
        <f ca="true">+IF(OFFSET('Hygiene Data'!$H$12,0,10*ROW('Hygiene Data'!H80))="","",OFFSET('Hygiene Data'!$H$12,0,10*ROW('Hygiene Data'!H80)))</f>
        <v/>
      </c>
      <c r="EC86" s="286" t="str">
        <f ca="true">+IF(OFFSET('Hygiene Data'!$H$13,0,10*ROW('Hygiene Data'!H80))="","",OFFSET('Hygiene Data'!$H$13,0,10*ROW('Hygiene Data'!H80)))</f>
        <v/>
      </c>
      <c r="ED86" s="286" t="str">
        <f ca="true">+IF(OFFSET('Hygiene Data'!$I$11,0,10*ROW('Hygiene Data'!I80))="","",OFFSET('Hygiene Data'!$I$11,0,10*ROW('Hygiene Data'!I80)))</f>
        <v/>
      </c>
      <c r="EE86" s="286" t="str">
        <f ca="true">+IF(OFFSET('Hygiene Data'!$I$12,0,10*ROW('Hygiene Data'!I80))="","",OFFSET('Hygiene Data'!$I$12,0,10*ROW('Hygiene Data'!I80)))</f>
        <v/>
      </c>
      <c r="EF86" s="286"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42"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6"/>
      <c r="BS87" s="286" t="str">
        <f ca="true">+IF(OFFSET('Water Data'!$D$27,0,10*ROW('Water Data'!D81))="","",OFFSET('Water Data'!$D$27,0,10*ROW('Water Data'!D81)))</f>
        <v/>
      </c>
      <c r="BT87" s="286" t="str">
        <f ca="true">+IF(OFFSET('Water Data'!$D$28,0,10*ROW('Water Data'!D81))="","",OFFSET('Water Data'!$D$28,0,10*ROW('Water Data'!D81)))</f>
        <v/>
      </c>
      <c r="BU87" s="286" t="str">
        <f ca="true">+IF(OFFSET('Water Data'!$D$29,0,10*ROW('Water Data'!D81))="","",OFFSET('Water Data'!$D$29,0,10*ROW('Water Data'!D81)))</f>
        <v/>
      </c>
      <c r="BV87" s="286" t="str">
        <f ca="true">+IF(OFFSET('Water Data'!$E$27,0,10*ROW('Water Data'!E81))="","",OFFSET('Water Data'!$E$27,0,10*ROW('Water Data'!E81)))</f>
        <v/>
      </c>
      <c r="BW87" s="286" t="str">
        <f ca="true">+IF(OFFSET('Water Data'!$E$28,0,10*ROW('Water Data'!E81))="","",OFFSET('Water Data'!$E$28,0,10*ROW('Water Data'!E81)))</f>
        <v/>
      </c>
      <c r="BX87" s="286" t="str">
        <f ca="true">+IF(OFFSET('Water Data'!$E$29,0,10*ROW('Water Data'!E81))="","",OFFSET('Water Data'!$E$29,0,10*ROW('Water Data'!E81)))</f>
        <v/>
      </c>
      <c r="BY87" s="286" t="str">
        <f ca="true">+IF(OFFSET('Water Data'!$F$27,0,10*ROW('Water Data'!F81))="","",OFFSET('Water Data'!$F$27,0,10*ROW('Water Data'!F81)))</f>
        <v/>
      </c>
      <c r="BZ87" s="286" t="str">
        <f ca="true">+IF(OFFSET('Water Data'!$F$28,0,10*ROW('Water Data'!F81))="","",OFFSET('Water Data'!$F$28,0,10*ROW('Water Data'!F81)))</f>
        <v/>
      </c>
      <c r="CA87" s="286" t="str">
        <f ca="true">+IF(OFFSET('Water Data'!$F$29,0,10*ROW('Water Data'!F81))="","",OFFSET('Water Data'!$F$29,0,10*ROW('Water Data'!F81)))</f>
        <v/>
      </c>
      <c r="CB87" s="286" t="str">
        <f ca="true">+IF(OFFSET('Water Data'!$G$27,0,10*ROW('Water Data'!G81))="","",OFFSET('Water Data'!$G$27,0,10*ROW('Water Data'!G81)))</f>
        <v/>
      </c>
      <c r="CC87" s="286" t="str">
        <f ca="true">+IF(OFFSET('Water Data'!$G$28,0,10*ROW('Water Data'!G81))="","",OFFSET('Water Data'!$G$28,0,10*ROW('Water Data'!G81)))</f>
        <v/>
      </c>
      <c r="CD87" s="286" t="str">
        <f ca="true">+IF(OFFSET('Water Data'!$G$29,0,10*ROW('Water Data'!G81))="","",OFFSET('Water Data'!$G$29,0,10*ROW('Water Data'!G81)))</f>
        <v/>
      </c>
      <c r="CE87" s="286" t="str">
        <f ca="true">+IF(OFFSET('Water Data'!$H$27,0,10*ROW('Water Data'!H81))="","",OFFSET('Water Data'!$H$27,0,10*ROW('Water Data'!H81)))</f>
        <v/>
      </c>
      <c r="CF87" s="286" t="str">
        <f ca="true">+IF(OFFSET('Water Data'!$H$28,0,10*ROW('Water Data'!H81))="","",OFFSET('Water Data'!$H$28,0,10*ROW('Water Data'!H81)))</f>
        <v/>
      </c>
      <c r="CG87" s="286" t="str">
        <f ca="true">+IF(OFFSET('Water Data'!$H$29,0,10*ROW('Water Data'!H81))="","",OFFSET('Water Data'!$H$29,0,10*ROW('Water Data'!H81)))</f>
        <v/>
      </c>
      <c r="CH87" s="286" t="str">
        <f ca="true">+IF(OFFSET('Water Data'!$I$27,0,10*ROW('Water Data'!I81))="","",OFFSET('Water Data'!$I$27,0,10*ROW('Water Data'!I81)))</f>
        <v/>
      </c>
      <c r="CI87" s="286" t="str">
        <f ca="true">+IF(OFFSET('Water Data'!$I$28,0,10*ROW('Water Data'!I81))="","",OFFSET('Water Data'!$I$28,0,10*ROW('Water Data'!I81)))</f>
        <v/>
      </c>
      <c r="CJ87" s="286" t="str">
        <f ca="true">+IF(OFFSET('Water Data'!$I$29,0,10*ROW('Water Data'!I81))="","",OFFSET('Water Data'!$I$29,0,10*ROW('Water Data'!I81)))</f>
        <v/>
      </c>
      <c r="CK87" s="286" t="str">
        <f ca="true">+IF(OFFSET('Sanitation Data'!$D$28,0,10*ROW('Sanitation Data'!D81))="","",OFFSET('Sanitation Data'!$D$28,0,10*ROW('Sanitation Data'!D81)))</f>
        <v/>
      </c>
      <c r="CL87" s="286" t="str">
        <f ca="true">+IF(OFFSET('Sanitation Data'!$D$29,0,10*ROW('Sanitation Data'!D81))="","",OFFSET('Sanitation Data'!$D$29,0,10*ROW('Sanitation Data'!D81)))</f>
        <v/>
      </c>
      <c r="CM87" s="286" t="str">
        <f ca="true">+IF(OFFSET('Sanitation Data'!$D$30,0,10*ROW('Sanitation Data'!D81))="","",OFFSET('Sanitation Data'!$D$30,0,10*ROW('Sanitation Data'!D81)))</f>
        <v/>
      </c>
      <c r="CN87" s="286" t="str">
        <f ca="true">+IF(OFFSET('Sanitation Data'!$D$31,0,10*ROW('Sanitation Data'!D81))="","",OFFSET('Sanitation Data'!$D$31,0,10*ROW('Sanitation Data'!D81)))</f>
        <v/>
      </c>
      <c r="CO87" s="286" t="str">
        <f ca="true">+IF(OFFSET('Sanitation Data'!$D$32,0,10*ROW('Sanitation Data'!D81))="","",OFFSET('Sanitation Data'!$D$32,0,10*ROW('Sanitation Data'!D81)))</f>
        <v/>
      </c>
      <c r="CP87" s="286" t="str">
        <f ca="true">+IF(OFFSET('Sanitation Data'!$E$28,0,10*ROW('Sanitation Data'!E81))="","",OFFSET('Sanitation Data'!$E$28,0,10*ROW('Sanitation Data'!E81)))</f>
        <v/>
      </c>
      <c r="CQ87" s="286" t="str">
        <f ca="true">+IF(OFFSET('Sanitation Data'!$E$29,0,10*ROW('Sanitation Data'!E81))="","",OFFSET('Sanitation Data'!$E$29,0,10*ROW('Sanitation Data'!E81)))</f>
        <v/>
      </c>
      <c r="CR87" s="286" t="str">
        <f ca="true">+IF(OFFSET('Sanitation Data'!$E$30,0,10*ROW('Sanitation Data'!E81))="","",OFFSET('Sanitation Data'!$E$30,0,10*ROW('Sanitation Data'!E81)))</f>
        <v/>
      </c>
      <c r="CS87" s="286" t="str">
        <f ca="true">+IF(OFFSET('Sanitation Data'!$E$31,0,10*ROW('Sanitation Data'!E81))="","",OFFSET('Sanitation Data'!$E$31,0,10*ROW('Sanitation Data'!E81)))</f>
        <v/>
      </c>
      <c r="CT87" s="286" t="str">
        <f ca="true">+IF(OFFSET('Sanitation Data'!$E$32,0,10*ROW('Sanitation Data'!E81))="","",OFFSET('Sanitation Data'!$E$32,0,10*ROW('Sanitation Data'!E81)))</f>
        <v/>
      </c>
      <c r="CU87" s="286" t="str">
        <f ca="true">+IF(OFFSET('Sanitation Data'!$F$28,0,10*ROW('Sanitation Data'!F81))="","",OFFSET('Sanitation Data'!$F$28,0,10*ROW('Sanitation Data'!F81)))</f>
        <v/>
      </c>
      <c r="CV87" s="286" t="str">
        <f ca="true">+IF(OFFSET('Sanitation Data'!$F$29,0,10*ROW('Sanitation Data'!F81))="","",OFFSET('Sanitation Data'!$F$29,0,10*ROW('Sanitation Data'!F81)))</f>
        <v/>
      </c>
      <c r="CW87" s="286" t="str">
        <f ca="true">+IF(OFFSET('Sanitation Data'!$F$30,0,10*ROW('Sanitation Data'!F81))="","",OFFSET('Sanitation Data'!$F$30,0,10*ROW('Sanitation Data'!F81)))</f>
        <v/>
      </c>
      <c r="CX87" s="286" t="str">
        <f ca="true">+IF(OFFSET('Sanitation Data'!$F$31,0,10*ROW('Sanitation Data'!F81))="","",OFFSET('Sanitation Data'!$F$31,0,10*ROW('Sanitation Data'!F81)))</f>
        <v/>
      </c>
      <c r="CY87" s="286" t="str">
        <f ca="true">+IF(OFFSET('Sanitation Data'!$F$32,0,10*ROW('Sanitation Data'!F81))="","",OFFSET('Sanitation Data'!$F$32,0,10*ROW('Sanitation Data'!F81)))</f>
        <v/>
      </c>
      <c r="CZ87" s="286" t="str">
        <f ca="true">+IF(OFFSET('Sanitation Data'!$G$28,0,10*ROW('Sanitation Data'!G81))="","",OFFSET('Sanitation Data'!$G$28,0,10*ROW('Sanitation Data'!G81)))</f>
        <v/>
      </c>
      <c r="DA87" s="286" t="str">
        <f ca="true">+IF(OFFSET('Sanitation Data'!$G$29,0,10*ROW('Sanitation Data'!G81))="","",OFFSET('Sanitation Data'!$G$29,0,10*ROW('Sanitation Data'!G81)))</f>
        <v/>
      </c>
      <c r="DB87" s="286" t="str">
        <f ca="true">+IF(OFFSET('Sanitation Data'!$G$30,0,10*ROW('Sanitation Data'!G81))="","",OFFSET('Sanitation Data'!$G$30,0,10*ROW('Sanitation Data'!G81)))</f>
        <v/>
      </c>
      <c r="DC87" s="286" t="str">
        <f ca="true">+IF(OFFSET('Sanitation Data'!$G$31,0,10*ROW('Sanitation Data'!G81))="","",OFFSET('Sanitation Data'!$G$31,0,10*ROW('Sanitation Data'!G81)))</f>
        <v/>
      </c>
      <c r="DD87" s="286" t="str">
        <f ca="true">+IF(OFFSET('Sanitation Data'!$G$32,0,10*ROW('Sanitation Data'!G81))="","",OFFSET('Sanitation Data'!$G$32,0,10*ROW('Sanitation Data'!G81)))</f>
        <v/>
      </c>
      <c r="DE87" s="286" t="str">
        <f ca="true">+IF(OFFSET('Sanitation Data'!$H$28,0,10*ROW('Sanitation Data'!H81))="","",OFFSET('Sanitation Data'!$H$28,0,10*ROW('Sanitation Data'!H81)))</f>
        <v/>
      </c>
      <c r="DF87" s="286" t="str">
        <f ca="true">+IF(OFFSET('Sanitation Data'!$H$29,0,10*ROW('Sanitation Data'!H81))="","",OFFSET('Sanitation Data'!$H$29,0,10*ROW('Sanitation Data'!H81)))</f>
        <v/>
      </c>
      <c r="DG87" s="286" t="str">
        <f ca="true">+IF(OFFSET('Sanitation Data'!$H$30,0,10*ROW('Sanitation Data'!H81))="","",OFFSET('Sanitation Data'!$H$30,0,10*ROW('Sanitation Data'!H81)))</f>
        <v/>
      </c>
      <c r="DH87" s="286" t="str">
        <f ca="true">+IF(OFFSET('Sanitation Data'!$H$31,0,10*ROW('Sanitation Data'!H81))="","",OFFSET('Sanitation Data'!$H$31,0,10*ROW('Sanitation Data'!H81)))</f>
        <v/>
      </c>
      <c r="DI87" s="286" t="str">
        <f ca="true">+IF(OFFSET('Sanitation Data'!$H$32,0,10*ROW('Sanitation Data'!H81))="","",OFFSET('Sanitation Data'!$H$32,0,10*ROW('Sanitation Data'!H81)))</f>
        <v/>
      </c>
      <c r="DJ87" s="286" t="str">
        <f ca="true">+IF(OFFSET('Sanitation Data'!$I$28,0,10*ROW('Sanitation Data'!I81))="","",OFFSET('Sanitation Data'!$I$28,0,10*ROW('Sanitation Data'!I81)))</f>
        <v/>
      </c>
      <c r="DK87" s="286" t="str">
        <f ca="true">+IF(OFFSET('Sanitation Data'!$I$29,0,10*ROW('Sanitation Data'!I81))="","",OFFSET('Sanitation Data'!$I$29,0,10*ROW('Sanitation Data'!I81)))</f>
        <v/>
      </c>
      <c r="DL87" s="286" t="str">
        <f ca="true">+IF(OFFSET('Sanitation Data'!$I$30,0,10*ROW('Sanitation Data'!I81))="","",OFFSET('Sanitation Data'!$I$30,0,10*ROW('Sanitation Data'!I81)))</f>
        <v/>
      </c>
      <c r="DM87" s="286" t="str">
        <f ca="true">+IF(OFFSET('Sanitation Data'!$I$31,0,10*ROW('Sanitation Data'!I81))="","",OFFSET('Sanitation Data'!$I$31,0,10*ROW('Sanitation Data'!I81)))</f>
        <v/>
      </c>
      <c r="DN87" s="286" t="str">
        <f ca="true">+IF(OFFSET('Sanitation Data'!$I$32,0,10*ROW('Sanitation Data'!I81))="","",OFFSET('Sanitation Data'!$I$32,0,10*ROW('Sanitation Data'!I81)))</f>
        <v/>
      </c>
      <c r="DO87" s="286" t="str">
        <f ca="true">+IF(OFFSET('Hygiene Data'!$D$11,0,10*ROW('Hygiene Data'!D81))="","",OFFSET('Hygiene Data'!$D$11,0,10*ROW('Hygiene Data'!D81)))</f>
        <v/>
      </c>
      <c r="DP87" s="286" t="str">
        <f ca="true">+IF(OFFSET('Hygiene Data'!$D$12,0,10*ROW('Hygiene Data'!D81))="","",OFFSET('Hygiene Data'!$D$12,0,10*ROW('Hygiene Data'!D81)))</f>
        <v/>
      </c>
      <c r="DQ87" s="286" t="str">
        <f ca="true">+IF(OFFSET('Hygiene Data'!$D$13,0,10*ROW('Hygiene Data'!D81))="","",OFFSET('Hygiene Data'!$D$13,0,10*ROW('Hygiene Data'!D81)))</f>
        <v/>
      </c>
      <c r="DR87" s="286" t="str">
        <f ca="true">+IF(OFFSET('Hygiene Data'!$E$11,0,10*ROW('Hygiene Data'!E81))="","",OFFSET('Hygiene Data'!$E$11,0,10*ROW('Hygiene Data'!E81)))</f>
        <v/>
      </c>
      <c r="DS87" s="286" t="str">
        <f ca="true">+IF(OFFSET('Hygiene Data'!$E$12,0,10*ROW('Hygiene Data'!E81))="","",OFFSET('Hygiene Data'!$E$12,0,10*ROW('Hygiene Data'!E81)))</f>
        <v/>
      </c>
      <c r="DT87" s="286" t="str">
        <f ca="true">+IF(OFFSET('Hygiene Data'!$E$13,0,10*ROW('Hygiene Data'!E81))="","",OFFSET('Hygiene Data'!$E$13,0,10*ROW('Hygiene Data'!E81)))</f>
        <v/>
      </c>
      <c r="DU87" s="286" t="str">
        <f ca="true">+IF(OFFSET('Hygiene Data'!$F$11,0,10*ROW('Hygiene Data'!F81))="","",OFFSET('Hygiene Data'!$F$11,0,10*ROW('Hygiene Data'!F81)))</f>
        <v/>
      </c>
      <c r="DV87" s="286" t="str">
        <f ca="true">+IF(OFFSET('Hygiene Data'!$F$12,0,10*ROW('Hygiene Data'!F81))="","",OFFSET('Hygiene Data'!$F$12,0,10*ROW('Hygiene Data'!F81)))</f>
        <v/>
      </c>
      <c r="DW87" s="286" t="str">
        <f ca="true">+IF(OFFSET('Hygiene Data'!$F$13,0,10*ROW('Hygiene Data'!F81))="","",OFFSET('Hygiene Data'!$F$13,0,10*ROW('Hygiene Data'!F81)))</f>
        <v/>
      </c>
      <c r="DX87" s="286" t="str">
        <f ca="true">+IF(OFFSET('Hygiene Data'!$G$11,0,10*ROW('Hygiene Data'!G81))="","",OFFSET('Hygiene Data'!$G$11,0,10*ROW('Hygiene Data'!G81)))</f>
        <v/>
      </c>
      <c r="DY87" s="286" t="str">
        <f ca="true">+IF(OFFSET('Hygiene Data'!$G$12,0,10*ROW('Hygiene Data'!G81))="","",OFFSET('Hygiene Data'!$G$12,0,10*ROW('Hygiene Data'!G81)))</f>
        <v/>
      </c>
      <c r="DZ87" s="286" t="str">
        <f ca="true">+IF(OFFSET('Hygiene Data'!$G$13,0,10*ROW('Hygiene Data'!G81))="","",OFFSET('Hygiene Data'!$G$13,0,10*ROW('Hygiene Data'!G81)))</f>
        <v/>
      </c>
      <c r="EA87" s="286" t="str">
        <f ca="true">+IF(OFFSET('Hygiene Data'!$H$11,0,10*ROW('Hygiene Data'!H81))="","",OFFSET('Hygiene Data'!$H$11,0,10*ROW('Hygiene Data'!H81)))</f>
        <v/>
      </c>
      <c r="EB87" s="286" t="str">
        <f ca="true">+IF(OFFSET('Hygiene Data'!$H$12,0,10*ROW('Hygiene Data'!H81))="","",OFFSET('Hygiene Data'!$H$12,0,10*ROW('Hygiene Data'!H81)))</f>
        <v/>
      </c>
      <c r="EC87" s="286" t="str">
        <f ca="true">+IF(OFFSET('Hygiene Data'!$H$13,0,10*ROW('Hygiene Data'!H81))="","",OFFSET('Hygiene Data'!$H$13,0,10*ROW('Hygiene Data'!H81)))</f>
        <v/>
      </c>
      <c r="ED87" s="286" t="str">
        <f ca="true">+IF(OFFSET('Hygiene Data'!$I$11,0,10*ROW('Hygiene Data'!I81))="","",OFFSET('Hygiene Data'!$I$11,0,10*ROW('Hygiene Data'!I81)))</f>
        <v/>
      </c>
      <c r="EE87" s="286" t="str">
        <f ca="true">+IF(OFFSET('Hygiene Data'!$I$12,0,10*ROW('Hygiene Data'!I81))="","",OFFSET('Hygiene Data'!$I$12,0,10*ROW('Hygiene Data'!I81)))</f>
        <v/>
      </c>
      <c r="EF87" s="286"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42"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6"/>
      <c r="BS88" s="286" t="str">
        <f ca="true">+IF(OFFSET('Water Data'!$D$27,0,10*ROW('Water Data'!D82))="","",OFFSET('Water Data'!$D$27,0,10*ROW('Water Data'!D82)))</f>
        <v/>
      </c>
      <c r="BT88" s="286" t="str">
        <f ca="true">+IF(OFFSET('Water Data'!$D$28,0,10*ROW('Water Data'!D82))="","",OFFSET('Water Data'!$D$28,0,10*ROW('Water Data'!D82)))</f>
        <v/>
      </c>
      <c r="BU88" s="286" t="str">
        <f ca="true">+IF(OFFSET('Water Data'!$D$29,0,10*ROW('Water Data'!D82))="","",OFFSET('Water Data'!$D$29,0,10*ROW('Water Data'!D82)))</f>
        <v/>
      </c>
      <c r="BV88" s="286" t="str">
        <f ca="true">+IF(OFFSET('Water Data'!$E$27,0,10*ROW('Water Data'!E82))="","",OFFSET('Water Data'!$E$27,0,10*ROW('Water Data'!E82)))</f>
        <v/>
      </c>
      <c r="BW88" s="286" t="str">
        <f ca="true">+IF(OFFSET('Water Data'!$E$28,0,10*ROW('Water Data'!E82))="","",OFFSET('Water Data'!$E$28,0,10*ROW('Water Data'!E82)))</f>
        <v/>
      </c>
      <c r="BX88" s="286" t="str">
        <f ca="true">+IF(OFFSET('Water Data'!$E$29,0,10*ROW('Water Data'!E82))="","",OFFSET('Water Data'!$E$29,0,10*ROW('Water Data'!E82)))</f>
        <v/>
      </c>
      <c r="BY88" s="286" t="str">
        <f ca="true">+IF(OFFSET('Water Data'!$F$27,0,10*ROW('Water Data'!F82))="","",OFFSET('Water Data'!$F$27,0,10*ROW('Water Data'!F82)))</f>
        <v/>
      </c>
      <c r="BZ88" s="286" t="str">
        <f ca="true">+IF(OFFSET('Water Data'!$F$28,0,10*ROW('Water Data'!F82))="","",OFFSET('Water Data'!$F$28,0,10*ROW('Water Data'!F82)))</f>
        <v/>
      </c>
      <c r="CA88" s="286" t="str">
        <f ca="true">+IF(OFFSET('Water Data'!$F$29,0,10*ROW('Water Data'!F82))="","",OFFSET('Water Data'!$F$29,0,10*ROW('Water Data'!F82)))</f>
        <v/>
      </c>
      <c r="CB88" s="286" t="str">
        <f ca="true">+IF(OFFSET('Water Data'!$G$27,0,10*ROW('Water Data'!G82))="","",OFFSET('Water Data'!$G$27,0,10*ROW('Water Data'!G82)))</f>
        <v/>
      </c>
      <c r="CC88" s="286" t="str">
        <f ca="true">+IF(OFFSET('Water Data'!$G$28,0,10*ROW('Water Data'!G82))="","",OFFSET('Water Data'!$G$28,0,10*ROW('Water Data'!G82)))</f>
        <v/>
      </c>
      <c r="CD88" s="286" t="str">
        <f ca="true">+IF(OFFSET('Water Data'!$G$29,0,10*ROW('Water Data'!G82))="","",OFFSET('Water Data'!$G$29,0,10*ROW('Water Data'!G82)))</f>
        <v/>
      </c>
      <c r="CE88" s="286" t="str">
        <f ca="true">+IF(OFFSET('Water Data'!$H$27,0,10*ROW('Water Data'!H82))="","",OFFSET('Water Data'!$H$27,0,10*ROW('Water Data'!H82)))</f>
        <v/>
      </c>
      <c r="CF88" s="286" t="str">
        <f ca="true">+IF(OFFSET('Water Data'!$H$28,0,10*ROW('Water Data'!H82))="","",OFFSET('Water Data'!$H$28,0,10*ROW('Water Data'!H82)))</f>
        <v/>
      </c>
      <c r="CG88" s="286" t="str">
        <f ca="true">+IF(OFFSET('Water Data'!$H$29,0,10*ROW('Water Data'!H82))="","",OFFSET('Water Data'!$H$29,0,10*ROW('Water Data'!H82)))</f>
        <v/>
      </c>
      <c r="CH88" s="286" t="str">
        <f ca="true">+IF(OFFSET('Water Data'!$I$27,0,10*ROW('Water Data'!I82))="","",OFFSET('Water Data'!$I$27,0,10*ROW('Water Data'!I82)))</f>
        <v/>
      </c>
      <c r="CI88" s="286" t="str">
        <f ca="true">+IF(OFFSET('Water Data'!$I$28,0,10*ROW('Water Data'!I82))="","",OFFSET('Water Data'!$I$28,0,10*ROW('Water Data'!I82)))</f>
        <v/>
      </c>
      <c r="CJ88" s="286" t="str">
        <f ca="true">+IF(OFFSET('Water Data'!$I$29,0,10*ROW('Water Data'!I82))="","",OFFSET('Water Data'!$I$29,0,10*ROW('Water Data'!I82)))</f>
        <v/>
      </c>
      <c r="CK88" s="286" t="str">
        <f ca="true">+IF(OFFSET('Sanitation Data'!$D$28,0,10*ROW('Sanitation Data'!D82))="","",OFFSET('Sanitation Data'!$D$28,0,10*ROW('Sanitation Data'!D82)))</f>
        <v/>
      </c>
      <c r="CL88" s="286" t="str">
        <f ca="true">+IF(OFFSET('Sanitation Data'!$D$29,0,10*ROW('Sanitation Data'!D82))="","",OFFSET('Sanitation Data'!$D$29,0,10*ROW('Sanitation Data'!D82)))</f>
        <v/>
      </c>
      <c r="CM88" s="286" t="str">
        <f ca="true">+IF(OFFSET('Sanitation Data'!$D$30,0,10*ROW('Sanitation Data'!D82))="","",OFFSET('Sanitation Data'!$D$30,0,10*ROW('Sanitation Data'!D82)))</f>
        <v/>
      </c>
      <c r="CN88" s="286" t="str">
        <f ca="true">+IF(OFFSET('Sanitation Data'!$D$31,0,10*ROW('Sanitation Data'!D82))="","",OFFSET('Sanitation Data'!$D$31,0,10*ROW('Sanitation Data'!D82)))</f>
        <v/>
      </c>
      <c r="CO88" s="286" t="str">
        <f ca="true">+IF(OFFSET('Sanitation Data'!$D$32,0,10*ROW('Sanitation Data'!D82))="","",OFFSET('Sanitation Data'!$D$32,0,10*ROW('Sanitation Data'!D82)))</f>
        <v/>
      </c>
      <c r="CP88" s="286" t="str">
        <f ca="true">+IF(OFFSET('Sanitation Data'!$E$28,0,10*ROW('Sanitation Data'!E82))="","",OFFSET('Sanitation Data'!$E$28,0,10*ROW('Sanitation Data'!E82)))</f>
        <v/>
      </c>
      <c r="CQ88" s="286" t="str">
        <f ca="true">+IF(OFFSET('Sanitation Data'!$E$29,0,10*ROW('Sanitation Data'!E82))="","",OFFSET('Sanitation Data'!$E$29,0,10*ROW('Sanitation Data'!E82)))</f>
        <v/>
      </c>
      <c r="CR88" s="286" t="str">
        <f ca="true">+IF(OFFSET('Sanitation Data'!$E$30,0,10*ROW('Sanitation Data'!E82))="","",OFFSET('Sanitation Data'!$E$30,0,10*ROW('Sanitation Data'!E82)))</f>
        <v/>
      </c>
      <c r="CS88" s="286" t="str">
        <f ca="true">+IF(OFFSET('Sanitation Data'!$E$31,0,10*ROW('Sanitation Data'!E82))="","",OFFSET('Sanitation Data'!$E$31,0,10*ROW('Sanitation Data'!E82)))</f>
        <v/>
      </c>
      <c r="CT88" s="286" t="str">
        <f ca="true">+IF(OFFSET('Sanitation Data'!$E$32,0,10*ROW('Sanitation Data'!E82))="","",OFFSET('Sanitation Data'!$E$32,0,10*ROW('Sanitation Data'!E82)))</f>
        <v/>
      </c>
      <c r="CU88" s="286" t="str">
        <f ca="true">+IF(OFFSET('Sanitation Data'!$F$28,0,10*ROW('Sanitation Data'!F82))="","",OFFSET('Sanitation Data'!$F$28,0,10*ROW('Sanitation Data'!F82)))</f>
        <v/>
      </c>
      <c r="CV88" s="286" t="str">
        <f ca="true">+IF(OFFSET('Sanitation Data'!$F$29,0,10*ROW('Sanitation Data'!F82))="","",OFFSET('Sanitation Data'!$F$29,0,10*ROW('Sanitation Data'!F82)))</f>
        <v/>
      </c>
      <c r="CW88" s="286" t="str">
        <f ca="true">+IF(OFFSET('Sanitation Data'!$F$30,0,10*ROW('Sanitation Data'!F82))="","",OFFSET('Sanitation Data'!$F$30,0,10*ROW('Sanitation Data'!F82)))</f>
        <v/>
      </c>
      <c r="CX88" s="286" t="str">
        <f ca="true">+IF(OFFSET('Sanitation Data'!$F$31,0,10*ROW('Sanitation Data'!F82))="","",OFFSET('Sanitation Data'!$F$31,0,10*ROW('Sanitation Data'!F82)))</f>
        <v/>
      </c>
      <c r="CY88" s="286" t="str">
        <f ca="true">+IF(OFFSET('Sanitation Data'!$F$32,0,10*ROW('Sanitation Data'!F82))="","",OFFSET('Sanitation Data'!$F$32,0,10*ROW('Sanitation Data'!F82)))</f>
        <v/>
      </c>
      <c r="CZ88" s="286" t="str">
        <f ca="true">+IF(OFFSET('Sanitation Data'!$G$28,0,10*ROW('Sanitation Data'!G82))="","",OFFSET('Sanitation Data'!$G$28,0,10*ROW('Sanitation Data'!G82)))</f>
        <v/>
      </c>
      <c r="DA88" s="286" t="str">
        <f ca="true">+IF(OFFSET('Sanitation Data'!$G$29,0,10*ROW('Sanitation Data'!G82))="","",OFFSET('Sanitation Data'!$G$29,0,10*ROW('Sanitation Data'!G82)))</f>
        <v/>
      </c>
      <c r="DB88" s="286" t="str">
        <f ca="true">+IF(OFFSET('Sanitation Data'!$G$30,0,10*ROW('Sanitation Data'!G82))="","",OFFSET('Sanitation Data'!$G$30,0,10*ROW('Sanitation Data'!G82)))</f>
        <v/>
      </c>
      <c r="DC88" s="286" t="str">
        <f ca="true">+IF(OFFSET('Sanitation Data'!$G$31,0,10*ROW('Sanitation Data'!G82))="","",OFFSET('Sanitation Data'!$G$31,0,10*ROW('Sanitation Data'!G82)))</f>
        <v/>
      </c>
      <c r="DD88" s="286" t="str">
        <f ca="true">+IF(OFFSET('Sanitation Data'!$G$32,0,10*ROW('Sanitation Data'!G82))="","",OFFSET('Sanitation Data'!$G$32,0,10*ROW('Sanitation Data'!G82)))</f>
        <v/>
      </c>
      <c r="DE88" s="286" t="str">
        <f ca="true">+IF(OFFSET('Sanitation Data'!$H$28,0,10*ROW('Sanitation Data'!H82))="","",OFFSET('Sanitation Data'!$H$28,0,10*ROW('Sanitation Data'!H82)))</f>
        <v/>
      </c>
      <c r="DF88" s="286" t="str">
        <f ca="true">+IF(OFFSET('Sanitation Data'!$H$29,0,10*ROW('Sanitation Data'!H82))="","",OFFSET('Sanitation Data'!$H$29,0,10*ROW('Sanitation Data'!H82)))</f>
        <v/>
      </c>
      <c r="DG88" s="286" t="str">
        <f ca="true">+IF(OFFSET('Sanitation Data'!$H$30,0,10*ROW('Sanitation Data'!H82))="","",OFFSET('Sanitation Data'!$H$30,0,10*ROW('Sanitation Data'!H82)))</f>
        <v/>
      </c>
      <c r="DH88" s="286" t="str">
        <f ca="true">+IF(OFFSET('Sanitation Data'!$H$31,0,10*ROW('Sanitation Data'!H82))="","",OFFSET('Sanitation Data'!$H$31,0,10*ROW('Sanitation Data'!H82)))</f>
        <v/>
      </c>
      <c r="DI88" s="286" t="str">
        <f ca="true">+IF(OFFSET('Sanitation Data'!$H$32,0,10*ROW('Sanitation Data'!H82))="","",OFFSET('Sanitation Data'!$H$32,0,10*ROW('Sanitation Data'!H82)))</f>
        <v/>
      </c>
      <c r="DJ88" s="286" t="str">
        <f ca="true">+IF(OFFSET('Sanitation Data'!$I$28,0,10*ROW('Sanitation Data'!I82))="","",OFFSET('Sanitation Data'!$I$28,0,10*ROW('Sanitation Data'!I82)))</f>
        <v/>
      </c>
      <c r="DK88" s="286" t="str">
        <f ca="true">+IF(OFFSET('Sanitation Data'!$I$29,0,10*ROW('Sanitation Data'!I82))="","",OFFSET('Sanitation Data'!$I$29,0,10*ROW('Sanitation Data'!I82)))</f>
        <v/>
      </c>
      <c r="DL88" s="286" t="str">
        <f ca="true">+IF(OFFSET('Sanitation Data'!$I$30,0,10*ROW('Sanitation Data'!I82))="","",OFFSET('Sanitation Data'!$I$30,0,10*ROW('Sanitation Data'!I82)))</f>
        <v/>
      </c>
      <c r="DM88" s="286" t="str">
        <f ca="true">+IF(OFFSET('Sanitation Data'!$I$31,0,10*ROW('Sanitation Data'!I82))="","",OFFSET('Sanitation Data'!$I$31,0,10*ROW('Sanitation Data'!I82)))</f>
        <v/>
      </c>
      <c r="DN88" s="286" t="str">
        <f ca="true">+IF(OFFSET('Sanitation Data'!$I$32,0,10*ROW('Sanitation Data'!I82))="","",OFFSET('Sanitation Data'!$I$32,0,10*ROW('Sanitation Data'!I82)))</f>
        <v/>
      </c>
      <c r="DO88" s="286" t="str">
        <f ca="true">+IF(OFFSET('Hygiene Data'!$D$11,0,10*ROW('Hygiene Data'!D82))="","",OFFSET('Hygiene Data'!$D$11,0,10*ROW('Hygiene Data'!D82)))</f>
        <v/>
      </c>
      <c r="DP88" s="286" t="str">
        <f ca="true">+IF(OFFSET('Hygiene Data'!$D$12,0,10*ROW('Hygiene Data'!D82))="","",OFFSET('Hygiene Data'!$D$12,0,10*ROW('Hygiene Data'!D82)))</f>
        <v/>
      </c>
      <c r="DQ88" s="286" t="str">
        <f ca="true">+IF(OFFSET('Hygiene Data'!$D$13,0,10*ROW('Hygiene Data'!D82))="","",OFFSET('Hygiene Data'!$D$13,0,10*ROW('Hygiene Data'!D82)))</f>
        <v/>
      </c>
      <c r="DR88" s="286" t="str">
        <f ca="true">+IF(OFFSET('Hygiene Data'!$E$11,0,10*ROW('Hygiene Data'!E82))="","",OFFSET('Hygiene Data'!$E$11,0,10*ROW('Hygiene Data'!E82)))</f>
        <v/>
      </c>
      <c r="DS88" s="286" t="str">
        <f ca="true">+IF(OFFSET('Hygiene Data'!$E$12,0,10*ROW('Hygiene Data'!E82))="","",OFFSET('Hygiene Data'!$E$12,0,10*ROW('Hygiene Data'!E82)))</f>
        <v/>
      </c>
      <c r="DT88" s="286" t="str">
        <f ca="true">+IF(OFFSET('Hygiene Data'!$E$13,0,10*ROW('Hygiene Data'!E82))="","",OFFSET('Hygiene Data'!$E$13,0,10*ROW('Hygiene Data'!E82)))</f>
        <v/>
      </c>
      <c r="DU88" s="286" t="str">
        <f ca="true">+IF(OFFSET('Hygiene Data'!$F$11,0,10*ROW('Hygiene Data'!F82))="","",OFFSET('Hygiene Data'!$F$11,0,10*ROW('Hygiene Data'!F82)))</f>
        <v/>
      </c>
      <c r="DV88" s="286" t="str">
        <f ca="true">+IF(OFFSET('Hygiene Data'!$F$12,0,10*ROW('Hygiene Data'!F82))="","",OFFSET('Hygiene Data'!$F$12,0,10*ROW('Hygiene Data'!F82)))</f>
        <v/>
      </c>
      <c r="DW88" s="286" t="str">
        <f ca="true">+IF(OFFSET('Hygiene Data'!$F$13,0,10*ROW('Hygiene Data'!F82))="","",OFFSET('Hygiene Data'!$F$13,0,10*ROW('Hygiene Data'!F82)))</f>
        <v/>
      </c>
      <c r="DX88" s="286" t="str">
        <f ca="true">+IF(OFFSET('Hygiene Data'!$G$11,0,10*ROW('Hygiene Data'!G82))="","",OFFSET('Hygiene Data'!$G$11,0,10*ROW('Hygiene Data'!G82)))</f>
        <v/>
      </c>
      <c r="DY88" s="286" t="str">
        <f ca="true">+IF(OFFSET('Hygiene Data'!$G$12,0,10*ROW('Hygiene Data'!G82))="","",OFFSET('Hygiene Data'!$G$12,0,10*ROW('Hygiene Data'!G82)))</f>
        <v/>
      </c>
      <c r="DZ88" s="286" t="str">
        <f ca="true">+IF(OFFSET('Hygiene Data'!$G$13,0,10*ROW('Hygiene Data'!G82))="","",OFFSET('Hygiene Data'!$G$13,0,10*ROW('Hygiene Data'!G82)))</f>
        <v/>
      </c>
      <c r="EA88" s="286" t="str">
        <f ca="true">+IF(OFFSET('Hygiene Data'!$H$11,0,10*ROW('Hygiene Data'!H82))="","",OFFSET('Hygiene Data'!$H$11,0,10*ROW('Hygiene Data'!H82)))</f>
        <v/>
      </c>
      <c r="EB88" s="286" t="str">
        <f ca="true">+IF(OFFSET('Hygiene Data'!$H$12,0,10*ROW('Hygiene Data'!H82))="","",OFFSET('Hygiene Data'!$H$12,0,10*ROW('Hygiene Data'!H82)))</f>
        <v/>
      </c>
      <c r="EC88" s="286" t="str">
        <f ca="true">+IF(OFFSET('Hygiene Data'!$H$13,0,10*ROW('Hygiene Data'!H82))="","",OFFSET('Hygiene Data'!$H$13,0,10*ROW('Hygiene Data'!H82)))</f>
        <v/>
      </c>
      <c r="ED88" s="286" t="str">
        <f ca="true">+IF(OFFSET('Hygiene Data'!$I$11,0,10*ROW('Hygiene Data'!I82))="","",OFFSET('Hygiene Data'!$I$11,0,10*ROW('Hygiene Data'!I82)))</f>
        <v/>
      </c>
      <c r="EE88" s="286" t="str">
        <f ca="true">+IF(OFFSET('Hygiene Data'!$I$12,0,10*ROW('Hygiene Data'!I82))="","",OFFSET('Hygiene Data'!$I$12,0,10*ROW('Hygiene Data'!I82)))</f>
        <v/>
      </c>
      <c r="EF88" s="286"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42"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6"/>
      <c r="BS89" s="286" t="str">
        <f ca="true">+IF(OFFSET('Water Data'!$D$27,0,10*ROW('Water Data'!D83))="","",OFFSET('Water Data'!$D$27,0,10*ROW('Water Data'!D83)))</f>
        <v/>
      </c>
      <c r="BT89" s="286" t="str">
        <f ca="true">+IF(OFFSET('Water Data'!$D$28,0,10*ROW('Water Data'!D83))="","",OFFSET('Water Data'!$D$28,0,10*ROW('Water Data'!D83)))</f>
        <v/>
      </c>
      <c r="BU89" s="286" t="str">
        <f ca="true">+IF(OFFSET('Water Data'!$D$29,0,10*ROW('Water Data'!D83))="","",OFFSET('Water Data'!$D$29,0,10*ROW('Water Data'!D83)))</f>
        <v/>
      </c>
      <c r="BV89" s="286" t="str">
        <f ca="true">+IF(OFFSET('Water Data'!$E$27,0,10*ROW('Water Data'!E83))="","",OFFSET('Water Data'!$E$27,0,10*ROW('Water Data'!E83)))</f>
        <v/>
      </c>
      <c r="BW89" s="286" t="str">
        <f ca="true">+IF(OFFSET('Water Data'!$E$28,0,10*ROW('Water Data'!E83))="","",OFFSET('Water Data'!$E$28,0,10*ROW('Water Data'!E83)))</f>
        <v/>
      </c>
      <c r="BX89" s="286" t="str">
        <f ca="true">+IF(OFFSET('Water Data'!$E$29,0,10*ROW('Water Data'!E83))="","",OFFSET('Water Data'!$E$29,0,10*ROW('Water Data'!E83)))</f>
        <v/>
      </c>
      <c r="BY89" s="286" t="str">
        <f ca="true">+IF(OFFSET('Water Data'!$F$27,0,10*ROW('Water Data'!F83))="","",OFFSET('Water Data'!$F$27,0,10*ROW('Water Data'!F83)))</f>
        <v/>
      </c>
      <c r="BZ89" s="286" t="str">
        <f ca="true">+IF(OFFSET('Water Data'!$F$28,0,10*ROW('Water Data'!F83))="","",OFFSET('Water Data'!$F$28,0,10*ROW('Water Data'!F83)))</f>
        <v/>
      </c>
      <c r="CA89" s="286" t="str">
        <f ca="true">+IF(OFFSET('Water Data'!$F$29,0,10*ROW('Water Data'!F83))="","",OFFSET('Water Data'!$F$29,0,10*ROW('Water Data'!F83)))</f>
        <v/>
      </c>
      <c r="CB89" s="286" t="str">
        <f ca="true">+IF(OFFSET('Water Data'!$G$27,0,10*ROW('Water Data'!G83))="","",OFFSET('Water Data'!$G$27,0,10*ROW('Water Data'!G83)))</f>
        <v/>
      </c>
      <c r="CC89" s="286" t="str">
        <f ca="true">+IF(OFFSET('Water Data'!$G$28,0,10*ROW('Water Data'!G83))="","",OFFSET('Water Data'!$G$28,0,10*ROW('Water Data'!G83)))</f>
        <v/>
      </c>
      <c r="CD89" s="286" t="str">
        <f ca="true">+IF(OFFSET('Water Data'!$G$29,0,10*ROW('Water Data'!G83))="","",OFFSET('Water Data'!$G$29,0,10*ROW('Water Data'!G83)))</f>
        <v/>
      </c>
      <c r="CE89" s="286" t="str">
        <f ca="true">+IF(OFFSET('Water Data'!$H$27,0,10*ROW('Water Data'!H83))="","",OFFSET('Water Data'!$H$27,0,10*ROW('Water Data'!H83)))</f>
        <v/>
      </c>
      <c r="CF89" s="286" t="str">
        <f ca="true">+IF(OFFSET('Water Data'!$H$28,0,10*ROW('Water Data'!H83))="","",OFFSET('Water Data'!$H$28,0,10*ROW('Water Data'!H83)))</f>
        <v/>
      </c>
      <c r="CG89" s="286" t="str">
        <f ca="true">+IF(OFFSET('Water Data'!$H$29,0,10*ROW('Water Data'!H83))="","",OFFSET('Water Data'!$H$29,0,10*ROW('Water Data'!H83)))</f>
        <v/>
      </c>
      <c r="CH89" s="286" t="str">
        <f ca="true">+IF(OFFSET('Water Data'!$I$27,0,10*ROW('Water Data'!I83))="","",OFFSET('Water Data'!$I$27,0,10*ROW('Water Data'!I83)))</f>
        <v/>
      </c>
      <c r="CI89" s="286" t="str">
        <f ca="true">+IF(OFFSET('Water Data'!$I$28,0,10*ROW('Water Data'!I83))="","",OFFSET('Water Data'!$I$28,0,10*ROW('Water Data'!I83)))</f>
        <v/>
      </c>
      <c r="CJ89" s="286" t="str">
        <f ca="true">+IF(OFFSET('Water Data'!$I$29,0,10*ROW('Water Data'!I83))="","",OFFSET('Water Data'!$I$29,0,10*ROW('Water Data'!I83)))</f>
        <v/>
      </c>
      <c r="CK89" s="286" t="str">
        <f ca="true">+IF(OFFSET('Sanitation Data'!$D$28,0,10*ROW('Sanitation Data'!D83))="","",OFFSET('Sanitation Data'!$D$28,0,10*ROW('Sanitation Data'!D83)))</f>
        <v/>
      </c>
      <c r="CL89" s="286" t="str">
        <f ca="true">+IF(OFFSET('Sanitation Data'!$D$29,0,10*ROW('Sanitation Data'!D83))="","",OFFSET('Sanitation Data'!$D$29,0,10*ROW('Sanitation Data'!D83)))</f>
        <v/>
      </c>
      <c r="CM89" s="286" t="str">
        <f ca="true">+IF(OFFSET('Sanitation Data'!$D$30,0,10*ROW('Sanitation Data'!D83))="","",OFFSET('Sanitation Data'!$D$30,0,10*ROW('Sanitation Data'!D83)))</f>
        <v/>
      </c>
      <c r="CN89" s="286" t="str">
        <f ca="true">+IF(OFFSET('Sanitation Data'!$D$31,0,10*ROW('Sanitation Data'!D83))="","",OFFSET('Sanitation Data'!$D$31,0,10*ROW('Sanitation Data'!D83)))</f>
        <v/>
      </c>
      <c r="CO89" s="286" t="str">
        <f ca="true">+IF(OFFSET('Sanitation Data'!$D$32,0,10*ROW('Sanitation Data'!D83))="","",OFFSET('Sanitation Data'!$D$32,0,10*ROW('Sanitation Data'!D83)))</f>
        <v/>
      </c>
      <c r="CP89" s="286" t="str">
        <f ca="true">+IF(OFFSET('Sanitation Data'!$E$28,0,10*ROW('Sanitation Data'!E83))="","",OFFSET('Sanitation Data'!$E$28,0,10*ROW('Sanitation Data'!E83)))</f>
        <v/>
      </c>
      <c r="CQ89" s="286" t="str">
        <f ca="true">+IF(OFFSET('Sanitation Data'!$E$29,0,10*ROW('Sanitation Data'!E83))="","",OFFSET('Sanitation Data'!$E$29,0,10*ROW('Sanitation Data'!E83)))</f>
        <v/>
      </c>
      <c r="CR89" s="286" t="str">
        <f ca="true">+IF(OFFSET('Sanitation Data'!$E$30,0,10*ROW('Sanitation Data'!E83))="","",OFFSET('Sanitation Data'!$E$30,0,10*ROW('Sanitation Data'!E83)))</f>
        <v/>
      </c>
      <c r="CS89" s="286" t="str">
        <f ca="true">+IF(OFFSET('Sanitation Data'!$E$31,0,10*ROW('Sanitation Data'!E83))="","",OFFSET('Sanitation Data'!$E$31,0,10*ROW('Sanitation Data'!E83)))</f>
        <v/>
      </c>
      <c r="CT89" s="286" t="str">
        <f ca="true">+IF(OFFSET('Sanitation Data'!$E$32,0,10*ROW('Sanitation Data'!E83))="","",OFFSET('Sanitation Data'!$E$32,0,10*ROW('Sanitation Data'!E83)))</f>
        <v/>
      </c>
      <c r="CU89" s="286" t="str">
        <f ca="true">+IF(OFFSET('Sanitation Data'!$F$28,0,10*ROW('Sanitation Data'!F83))="","",OFFSET('Sanitation Data'!$F$28,0,10*ROW('Sanitation Data'!F83)))</f>
        <v/>
      </c>
      <c r="CV89" s="286" t="str">
        <f ca="true">+IF(OFFSET('Sanitation Data'!$F$29,0,10*ROW('Sanitation Data'!F83))="","",OFFSET('Sanitation Data'!$F$29,0,10*ROW('Sanitation Data'!F83)))</f>
        <v/>
      </c>
      <c r="CW89" s="286" t="str">
        <f ca="true">+IF(OFFSET('Sanitation Data'!$F$30,0,10*ROW('Sanitation Data'!F83))="","",OFFSET('Sanitation Data'!$F$30,0,10*ROW('Sanitation Data'!F83)))</f>
        <v/>
      </c>
      <c r="CX89" s="286" t="str">
        <f ca="true">+IF(OFFSET('Sanitation Data'!$F$31,0,10*ROW('Sanitation Data'!F83))="","",OFFSET('Sanitation Data'!$F$31,0,10*ROW('Sanitation Data'!F83)))</f>
        <v/>
      </c>
      <c r="CY89" s="286" t="str">
        <f ca="true">+IF(OFFSET('Sanitation Data'!$F$32,0,10*ROW('Sanitation Data'!F83))="","",OFFSET('Sanitation Data'!$F$32,0,10*ROW('Sanitation Data'!F83)))</f>
        <v/>
      </c>
      <c r="CZ89" s="286" t="str">
        <f ca="true">+IF(OFFSET('Sanitation Data'!$G$28,0,10*ROW('Sanitation Data'!G83))="","",OFFSET('Sanitation Data'!$G$28,0,10*ROW('Sanitation Data'!G83)))</f>
        <v/>
      </c>
      <c r="DA89" s="286" t="str">
        <f ca="true">+IF(OFFSET('Sanitation Data'!$G$29,0,10*ROW('Sanitation Data'!G83))="","",OFFSET('Sanitation Data'!$G$29,0,10*ROW('Sanitation Data'!G83)))</f>
        <v/>
      </c>
      <c r="DB89" s="286" t="str">
        <f ca="true">+IF(OFFSET('Sanitation Data'!$G$30,0,10*ROW('Sanitation Data'!G83))="","",OFFSET('Sanitation Data'!$G$30,0,10*ROW('Sanitation Data'!G83)))</f>
        <v/>
      </c>
      <c r="DC89" s="286" t="str">
        <f ca="true">+IF(OFFSET('Sanitation Data'!$G$31,0,10*ROW('Sanitation Data'!G83))="","",OFFSET('Sanitation Data'!$G$31,0,10*ROW('Sanitation Data'!G83)))</f>
        <v/>
      </c>
      <c r="DD89" s="286" t="str">
        <f ca="true">+IF(OFFSET('Sanitation Data'!$G$32,0,10*ROW('Sanitation Data'!G83))="","",OFFSET('Sanitation Data'!$G$32,0,10*ROW('Sanitation Data'!G83)))</f>
        <v/>
      </c>
      <c r="DE89" s="286" t="str">
        <f ca="true">+IF(OFFSET('Sanitation Data'!$H$28,0,10*ROW('Sanitation Data'!H83))="","",OFFSET('Sanitation Data'!$H$28,0,10*ROW('Sanitation Data'!H83)))</f>
        <v/>
      </c>
      <c r="DF89" s="286" t="str">
        <f ca="true">+IF(OFFSET('Sanitation Data'!$H$29,0,10*ROW('Sanitation Data'!H83))="","",OFFSET('Sanitation Data'!$H$29,0,10*ROW('Sanitation Data'!H83)))</f>
        <v/>
      </c>
      <c r="DG89" s="286" t="str">
        <f ca="true">+IF(OFFSET('Sanitation Data'!$H$30,0,10*ROW('Sanitation Data'!H83))="","",OFFSET('Sanitation Data'!$H$30,0,10*ROW('Sanitation Data'!H83)))</f>
        <v/>
      </c>
      <c r="DH89" s="286" t="str">
        <f ca="true">+IF(OFFSET('Sanitation Data'!$H$31,0,10*ROW('Sanitation Data'!H83))="","",OFFSET('Sanitation Data'!$H$31,0,10*ROW('Sanitation Data'!H83)))</f>
        <v/>
      </c>
      <c r="DI89" s="286" t="str">
        <f ca="true">+IF(OFFSET('Sanitation Data'!$H$32,0,10*ROW('Sanitation Data'!H83))="","",OFFSET('Sanitation Data'!$H$32,0,10*ROW('Sanitation Data'!H83)))</f>
        <v/>
      </c>
      <c r="DJ89" s="286" t="str">
        <f ca="true">+IF(OFFSET('Sanitation Data'!$I$28,0,10*ROW('Sanitation Data'!I83))="","",OFFSET('Sanitation Data'!$I$28,0,10*ROW('Sanitation Data'!I83)))</f>
        <v/>
      </c>
      <c r="DK89" s="286" t="str">
        <f ca="true">+IF(OFFSET('Sanitation Data'!$I$29,0,10*ROW('Sanitation Data'!I83))="","",OFFSET('Sanitation Data'!$I$29,0,10*ROW('Sanitation Data'!I83)))</f>
        <v/>
      </c>
      <c r="DL89" s="286" t="str">
        <f ca="true">+IF(OFFSET('Sanitation Data'!$I$30,0,10*ROW('Sanitation Data'!I83))="","",OFFSET('Sanitation Data'!$I$30,0,10*ROW('Sanitation Data'!I83)))</f>
        <v/>
      </c>
      <c r="DM89" s="286" t="str">
        <f ca="true">+IF(OFFSET('Sanitation Data'!$I$31,0,10*ROW('Sanitation Data'!I83))="","",OFFSET('Sanitation Data'!$I$31,0,10*ROW('Sanitation Data'!I83)))</f>
        <v/>
      </c>
      <c r="DN89" s="286" t="str">
        <f ca="true">+IF(OFFSET('Sanitation Data'!$I$32,0,10*ROW('Sanitation Data'!I83))="","",OFFSET('Sanitation Data'!$I$32,0,10*ROW('Sanitation Data'!I83)))</f>
        <v/>
      </c>
      <c r="DO89" s="286" t="str">
        <f ca="true">+IF(OFFSET('Hygiene Data'!$D$11,0,10*ROW('Hygiene Data'!D83))="","",OFFSET('Hygiene Data'!$D$11,0,10*ROW('Hygiene Data'!D83)))</f>
        <v/>
      </c>
      <c r="DP89" s="286" t="str">
        <f ca="true">+IF(OFFSET('Hygiene Data'!$D$12,0,10*ROW('Hygiene Data'!D83))="","",OFFSET('Hygiene Data'!$D$12,0,10*ROW('Hygiene Data'!D83)))</f>
        <v/>
      </c>
      <c r="DQ89" s="286" t="str">
        <f ca="true">+IF(OFFSET('Hygiene Data'!$D$13,0,10*ROW('Hygiene Data'!D83))="","",OFFSET('Hygiene Data'!$D$13,0,10*ROW('Hygiene Data'!D83)))</f>
        <v/>
      </c>
      <c r="DR89" s="286" t="str">
        <f ca="true">+IF(OFFSET('Hygiene Data'!$E$11,0,10*ROW('Hygiene Data'!E83))="","",OFFSET('Hygiene Data'!$E$11,0,10*ROW('Hygiene Data'!E83)))</f>
        <v/>
      </c>
      <c r="DS89" s="286" t="str">
        <f ca="true">+IF(OFFSET('Hygiene Data'!$E$12,0,10*ROW('Hygiene Data'!E83))="","",OFFSET('Hygiene Data'!$E$12,0,10*ROW('Hygiene Data'!E83)))</f>
        <v/>
      </c>
      <c r="DT89" s="286" t="str">
        <f ca="true">+IF(OFFSET('Hygiene Data'!$E$13,0,10*ROW('Hygiene Data'!E83))="","",OFFSET('Hygiene Data'!$E$13,0,10*ROW('Hygiene Data'!E83)))</f>
        <v/>
      </c>
      <c r="DU89" s="286" t="str">
        <f ca="true">+IF(OFFSET('Hygiene Data'!$F$11,0,10*ROW('Hygiene Data'!F83))="","",OFFSET('Hygiene Data'!$F$11,0,10*ROW('Hygiene Data'!F83)))</f>
        <v/>
      </c>
      <c r="DV89" s="286" t="str">
        <f ca="true">+IF(OFFSET('Hygiene Data'!$F$12,0,10*ROW('Hygiene Data'!F83))="","",OFFSET('Hygiene Data'!$F$12,0,10*ROW('Hygiene Data'!F83)))</f>
        <v/>
      </c>
      <c r="DW89" s="286" t="str">
        <f ca="true">+IF(OFFSET('Hygiene Data'!$F$13,0,10*ROW('Hygiene Data'!F83))="","",OFFSET('Hygiene Data'!$F$13,0,10*ROW('Hygiene Data'!F83)))</f>
        <v/>
      </c>
      <c r="DX89" s="286" t="str">
        <f ca="true">+IF(OFFSET('Hygiene Data'!$G$11,0,10*ROW('Hygiene Data'!G83))="","",OFFSET('Hygiene Data'!$G$11,0,10*ROW('Hygiene Data'!G83)))</f>
        <v/>
      </c>
      <c r="DY89" s="286" t="str">
        <f ca="true">+IF(OFFSET('Hygiene Data'!$G$12,0,10*ROW('Hygiene Data'!G83))="","",OFFSET('Hygiene Data'!$G$12,0,10*ROW('Hygiene Data'!G83)))</f>
        <v/>
      </c>
      <c r="DZ89" s="286" t="str">
        <f ca="true">+IF(OFFSET('Hygiene Data'!$G$13,0,10*ROW('Hygiene Data'!G83))="","",OFFSET('Hygiene Data'!$G$13,0,10*ROW('Hygiene Data'!G83)))</f>
        <v/>
      </c>
      <c r="EA89" s="286" t="str">
        <f ca="true">+IF(OFFSET('Hygiene Data'!$H$11,0,10*ROW('Hygiene Data'!H83))="","",OFFSET('Hygiene Data'!$H$11,0,10*ROW('Hygiene Data'!H83)))</f>
        <v/>
      </c>
      <c r="EB89" s="286" t="str">
        <f ca="true">+IF(OFFSET('Hygiene Data'!$H$12,0,10*ROW('Hygiene Data'!H83))="","",OFFSET('Hygiene Data'!$H$12,0,10*ROW('Hygiene Data'!H83)))</f>
        <v/>
      </c>
      <c r="EC89" s="286" t="str">
        <f ca="true">+IF(OFFSET('Hygiene Data'!$H$13,0,10*ROW('Hygiene Data'!H83))="","",OFFSET('Hygiene Data'!$H$13,0,10*ROW('Hygiene Data'!H83)))</f>
        <v/>
      </c>
      <c r="ED89" s="286" t="str">
        <f ca="true">+IF(OFFSET('Hygiene Data'!$I$11,0,10*ROW('Hygiene Data'!I83))="","",OFFSET('Hygiene Data'!$I$11,0,10*ROW('Hygiene Data'!I83)))</f>
        <v/>
      </c>
      <c r="EE89" s="286" t="str">
        <f ca="true">+IF(OFFSET('Hygiene Data'!$I$12,0,10*ROW('Hygiene Data'!I83))="","",OFFSET('Hygiene Data'!$I$12,0,10*ROW('Hygiene Data'!I83)))</f>
        <v/>
      </c>
      <c r="EF89" s="286"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42"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6"/>
      <c r="BS90" s="286" t="str">
        <f ca="true">+IF(OFFSET('Water Data'!$D$27,0,10*ROW('Water Data'!D84))="","",OFFSET('Water Data'!$D$27,0,10*ROW('Water Data'!D84)))</f>
        <v/>
      </c>
      <c r="BT90" s="286" t="str">
        <f ca="true">+IF(OFFSET('Water Data'!$D$28,0,10*ROW('Water Data'!D84))="","",OFFSET('Water Data'!$D$28,0,10*ROW('Water Data'!D84)))</f>
        <v/>
      </c>
      <c r="BU90" s="286" t="str">
        <f ca="true">+IF(OFFSET('Water Data'!$D$29,0,10*ROW('Water Data'!D84))="","",OFFSET('Water Data'!$D$29,0,10*ROW('Water Data'!D84)))</f>
        <v/>
      </c>
      <c r="BV90" s="286" t="str">
        <f ca="true">+IF(OFFSET('Water Data'!$E$27,0,10*ROW('Water Data'!E84))="","",OFFSET('Water Data'!$E$27,0,10*ROW('Water Data'!E84)))</f>
        <v/>
      </c>
      <c r="BW90" s="286" t="str">
        <f ca="true">+IF(OFFSET('Water Data'!$E$28,0,10*ROW('Water Data'!E84))="","",OFFSET('Water Data'!$E$28,0,10*ROW('Water Data'!E84)))</f>
        <v/>
      </c>
      <c r="BX90" s="286" t="str">
        <f ca="true">+IF(OFFSET('Water Data'!$E$29,0,10*ROW('Water Data'!E84))="","",OFFSET('Water Data'!$E$29,0,10*ROW('Water Data'!E84)))</f>
        <v/>
      </c>
      <c r="BY90" s="286" t="str">
        <f ca="true">+IF(OFFSET('Water Data'!$F$27,0,10*ROW('Water Data'!F84))="","",OFFSET('Water Data'!$F$27,0,10*ROW('Water Data'!F84)))</f>
        <v/>
      </c>
      <c r="BZ90" s="286" t="str">
        <f ca="true">+IF(OFFSET('Water Data'!$F$28,0,10*ROW('Water Data'!F84))="","",OFFSET('Water Data'!$F$28,0,10*ROW('Water Data'!F84)))</f>
        <v/>
      </c>
      <c r="CA90" s="286" t="str">
        <f ca="true">+IF(OFFSET('Water Data'!$F$29,0,10*ROW('Water Data'!F84))="","",OFFSET('Water Data'!$F$29,0,10*ROW('Water Data'!F84)))</f>
        <v/>
      </c>
      <c r="CB90" s="286" t="str">
        <f ca="true">+IF(OFFSET('Water Data'!$G$27,0,10*ROW('Water Data'!G84))="","",OFFSET('Water Data'!$G$27,0,10*ROW('Water Data'!G84)))</f>
        <v/>
      </c>
      <c r="CC90" s="286" t="str">
        <f ca="true">+IF(OFFSET('Water Data'!$G$28,0,10*ROW('Water Data'!G84))="","",OFFSET('Water Data'!$G$28,0,10*ROW('Water Data'!G84)))</f>
        <v/>
      </c>
      <c r="CD90" s="286" t="str">
        <f ca="true">+IF(OFFSET('Water Data'!$G$29,0,10*ROW('Water Data'!G84))="","",OFFSET('Water Data'!$G$29,0,10*ROW('Water Data'!G84)))</f>
        <v/>
      </c>
      <c r="CE90" s="286" t="str">
        <f ca="true">+IF(OFFSET('Water Data'!$H$27,0,10*ROW('Water Data'!H84))="","",OFFSET('Water Data'!$H$27,0,10*ROW('Water Data'!H84)))</f>
        <v/>
      </c>
      <c r="CF90" s="286" t="str">
        <f ca="true">+IF(OFFSET('Water Data'!$H$28,0,10*ROW('Water Data'!H84))="","",OFFSET('Water Data'!$H$28,0,10*ROW('Water Data'!H84)))</f>
        <v/>
      </c>
      <c r="CG90" s="286" t="str">
        <f ca="true">+IF(OFFSET('Water Data'!$H$29,0,10*ROW('Water Data'!H84))="","",OFFSET('Water Data'!$H$29,0,10*ROW('Water Data'!H84)))</f>
        <v/>
      </c>
      <c r="CH90" s="286" t="str">
        <f ca="true">+IF(OFFSET('Water Data'!$I$27,0,10*ROW('Water Data'!I84))="","",OFFSET('Water Data'!$I$27,0,10*ROW('Water Data'!I84)))</f>
        <v/>
      </c>
      <c r="CI90" s="286" t="str">
        <f ca="true">+IF(OFFSET('Water Data'!$I$28,0,10*ROW('Water Data'!I84))="","",OFFSET('Water Data'!$I$28,0,10*ROW('Water Data'!I84)))</f>
        <v/>
      </c>
      <c r="CJ90" s="286" t="str">
        <f ca="true">+IF(OFFSET('Water Data'!$I$29,0,10*ROW('Water Data'!I84))="","",OFFSET('Water Data'!$I$29,0,10*ROW('Water Data'!I84)))</f>
        <v/>
      </c>
      <c r="CK90" s="286" t="str">
        <f ca="true">+IF(OFFSET('Sanitation Data'!$D$28,0,10*ROW('Sanitation Data'!D84))="","",OFFSET('Sanitation Data'!$D$28,0,10*ROW('Sanitation Data'!D84)))</f>
        <v/>
      </c>
      <c r="CL90" s="286" t="str">
        <f ca="true">+IF(OFFSET('Sanitation Data'!$D$29,0,10*ROW('Sanitation Data'!D84))="","",OFFSET('Sanitation Data'!$D$29,0,10*ROW('Sanitation Data'!D84)))</f>
        <v/>
      </c>
      <c r="CM90" s="286" t="str">
        <f ca="true">+IF(OFFSET('Sanitation Data'!$D$30,0,10*ROW('Sanitation Data'!D84))="","",OFFSET('Sanitation Data'!$D$30,0,10*ROW('Sanitation Data'!D84)))</f>
        <v/>
      </c>
      <c r="CN90" s="286" t="str">
        <f ca="true">+IF(OFFSET('Sanitation Data'!$D$31,0,10*ROW('Sanitation Data'!D84))="","",OFFSET('Sanitation Data'!$D$31,0,10*ROW('Sanitation Data'!D84)))</f>
        <v/>
      </c>
      <c r="CO90" s="286" t="str">
        <f ca="true">+IF(OFFSET('Sanitation Data'!$D$32,0,10*ROW('Sanitation Data'!D84))="","",OFFSET('Sanitation Data'!$D$32,0,10*ROW('Sanitation Data'!D84)))</f>
        <v/>
      </c>
      <c r="CP90" s="286" t="str">
        <f ca="true">+IF(OFFSET('Sanitation Data'!$E$28,0,10*ROW('Sanitation Data'!E84))="","",OFFSET('Sanitation Data'!$E$28,0,10*ROW('Sanitation Data'!E84)))</f>
        <v/>
      </c>
      <c r="CQ90" s="286" t="str">
        <f ca="true">+IF(OFFSET('Sanitation Data'!$E$29,0,10*ROW('Sanitation Data'!E84))="","",OFFSET('Sanitation Data'!$E$29,0,10*ROW('Sanitation Data'!E84)))</f>
        <v/>
      </c>
      <c r="CR90" s="286" t="str">
        <f ca="true">+IF(OFFSET('Sanitation Data'!$E$30,0,10*ROW('Sanitation Data'!E84))="","",OFFSET('Sanitation Data'!$E$30,0,10*ROW('Sanitation Data'!E84)))</f>
        <v/>
      </c>
      <c r="CS90" s="286" t="str">
        <f ca="true">+IF(OFFSET('Sanitation Data'!$E$31,0,10*ROW('Sanitation Data'!E84))="","",OFFSET('Sanitation Data'!$E$31,0,10*ROW('Sanitation Data'!E84)))</f>
        <v/>
      </c>
      <c r="CT90" s="286" t="str">
        <f ca="true">+IF(OFFSET('Sanitation Data'!$E$32,0,10*ROW('Sanitation Data'!E84))="","",OFFSET('Sanitation Data'!$E$32,0,10*ROW('Sanitation Data'!E84)))</f>
        <v/>
      </c>
      <c r="CU90" s="286" t="str">
        <f ca="true">+IF(OFFSET('Sanitation Data'!$F$28,0,10*ROW('Sanitation Data'!F84))="","",OFFSET('Sanitation Data'!$F$28,0,10*ROW('Sanitation Data'!F84)))</f>
        <v/>
      </c>
      <c r="CV90" s="286" t="str">
        <f ca="true">+IF(OFFSET('Sanitation Data'!$F$29,0,10*ROW('Sanitation Data'!F84))="","",OFFSET('Sanitation Data'!$F$29,0,10*ROW('Sanitation Data'!F84)))</f>
        <v/>
      </c>
      <c r="CW90" s="286" t="str">
        <f ca="true">+IF(OFFSET('Sanitation Data'!$F$30,0,10*ROW('Sanitation Data'!F84))="","",OFFSET('Sanitation Data'!$F$30,0,10*ROW('Sanitation Data'!F84)))</f>
        <v/>
      </c>
      <c r="CX90" s="286" t="str">
        <f ca="true">+IF(OFFSET('Sanitation Data'!$F$31,0,10*ROW('Sanitation Data'!F84))="","",OFFSET('Sanitation Data'!$F$31,0,10*ROW('Sanitation Data'!F84)))</f>
        <v/>
      </c>
      <c r="CY90" s="286" t="str">
        <f ca="true">+IF(OFFSET('Sanitation Data'!$F$32,0,10*ROW('Sanitation Data'!F84))="","",OFFSET('Sanitation Data'!$F$32,0,10*ROW('Sanitation Data'!F84)))</f>
        <v/>
      </c>
      <c r="CZ90" s="286" t="str">
        <f ca="true">+IF(OFFSET('Sanitation Data'!$G$28,0,10*ROW('Sanitation Data'!G84))="","",OFFSET('Sanitation Data'!$G$28,0,10*ROW('Sanitation Data'!G84)))</f>
        <v/>
      </c>
      <c r="DA90" s="286" t="str">
        <f ca="true">+IF(OFFSET('Sanitation Data'!$G$29,0,10*ROW('Sanitation Data'!G84))="","",OFFSET('Sanitation Data'!$G$29,0,10*ROW('Sanitation Data'!G84)))</f>
        <v/>
      </c>
      <c r="DB90" s="286" t="str">
        <f ca="true">+IF(OFFSET('Sanitation Data'!$G$30,0,10*ROW('Sanitation Data'!G84))="","",OFFSET('Sanitation Data'!$G$30,0,10*ROW('Sanitation Data'!G84)))</f>
        <v/>
      </c>
      <c r="DC90" s="286" t="str">
        <f ca="true">+IF(OFFSET('Sanitation Data'!$G$31,0,10*ROW('Sanitation Data'!G84))="","",OFFSET('Sanitation Data'!$G$31,0,10*ROW('Sanitation Data'!G84)))</f>
        <v/>
      </c>
      <c r="DD90" s="286" t="str">
        <f ca="true">+IF(OFFSET('Sanitation Data'!$G$32,0,10*ROW('Sanitation Data'!G84))="","",OFFSET('Sanitation Data'!$G$32,0,10*ROW('Sanitation Data'!G84)))</f>
        <v/>
      </c>
      <c r="DE90" s="286" t="str">
        <f ca="true">+IF(OFFSET('Sanitation Data'!$H$28,0,10*ROW('Sanitation Data'!H84))="","",OFFSET('Sanitation Data'!$H$28,0,10*ROW('Sanitation Data'!H84)))</f>
        <v/>
      </c>
      <c r="DF90" s="286" t="str">
        <f ca="true">+IF(OFFSET('Sanitation Data'!$H$29,0,10*ROW('Sanitation Data'!H84))="","",OFFSET('Sanitation Data'!$H$29,0,10*ROW('Sanitation Data'!H84)))</f>
        <v/>
      </c>
      <c r="DG90" s="286" t="str">
        <f ca="true">+IF(OFFSET('Sanitation Data'!$H$30,0,10*ROW('Sanitation Data'!H84))="","",OFFSET('Sanitation Data'!$H$30,0,10*ROW('Sanitation Data'!H84)))</f>
        <v/>
      </c>
      <c r="DH90" s="286" t="str">
        <f ca="true">+IF(OFFSET('Sanitation Data'!$H$31,0,10*ROW('Sanitation Data'!H84))="","",OFFSET('Sanitation Data'!$H$31,0,10*ROW('Sanitation Data'!H84)))</f>
        <v/>
      </c>
      <c r="DI90" s="286" t="str">
        <f ca="true">+IF(OFFSET('Sanitation Data'!$H$32,0,10*ROW('Sanitation Data'!H84))="","",OFFSET('Sanitation Data'!$H$32,0,10*ROW('Sanitation Data'!H84)))</f>
        <v/>
      </c>
      <c r="DJ90" s="286" t="str">
        <f ca="true">+IF(OFFSET('Sanitation Data'!$I$28,0,10*ROW('Sanitation Data'!I84))="","",OFFSET('Sanitation Data'!$I$28,0,10*ROW('Sanitation Data'!I84)))</f>
        <v/>
      </c>
      <c r="DK90" s="286" t="str">
        <f ca="true">+IF(OFFSET('Sanitation Data'!$I$29,0,10*ROW('Sanitation Data'!I84))="","",OFFSET('Sanitation Data'!$I$29,0,10*ROW('Sanitation Data'!I84)))</f>
        <v/>
      </c>
      <c r="DL90" s="286" t="str">
        <f ca="true">+IF(OFFSET('Sanitation Data'!$I$30,0,10*ROW('Sanitation Data'!I84))="","",OFFSET('Sanitation Data'!$I$30,0,10*ROW('Sanitation Data'!I84)))</f>
        <v/>
      </c>
      <c r="DM90" s="286" t="str">
        <f ca="true">+IF(OFFSET('Sanitation Data'!$I$31,0,10*ROW('Sanitation Data'!I84))="","",OFFSET('Sanitation Data'!$I$31,0,10*ROW('Sanitation Data'!I84)))</f>
        <v/>
      </c>
      <c r="DN90" s="286" t="str">
        <f ca="true">+IF(OFFSET('Sanitation Data'!$I$32,0,10*ROW('Sanitation Data'!I84))="","",OFFSET('Sanitation Data'!$I$32,0,10*ROW('Sanitation Data'!I84)))</f>
        <v/>
      </c>
      <c r="DO90" s="286" t="str">
        <f ca="true">+IF(OFFSET('Hygiene Data'!$D$11,0,10*ROW('Hygiene Data'!D84))="","",OFFSET('Hygiene Data'!$D$11,0,10*ROW('Hygiene Data'!D84)))</f>
        <v/>
      </c>
      <c r="DP90" s="286" t="str">
        <f ca="true">+IF(OFFSET('Hygiene Data'!$D$12,0,10*ROW('Hygiene Data'!D84))="","",OFFSET('Hygiene Data'!$D$12,0,10*ROW('Hygiene Data'!D84)))</f>
        <v/>
      </c>
      <c r="DQ90" s="286" t="str">
        <f ca="true">+IF(OFFSET('Hygiene Data'!$D$13,0,10*ROW('Hygiene Data'!D84))="","",OFFSET('Hygiene Data'!$D$13,0,10*ROW('Hygiene Data'!D84)))</f>
        <v/>
      </c>
      <c r="DR90" s="286" t="str">
        <f ca="true">+IF(OFFSET('Hygiene Data'!$E$11,0,10*ROW('Hygiene Data'!E84))="","",OFFSET('Hygiene Data'!$E$11,0,10*ROW('Hygiene Data'!E84)))</f>
        <v/>
      </c>
      <c r="DS90" s="286" t="str">
        <f ca="true">+IF(OFFSET('Hygiene Data'!$E$12,0,10*ROW('Hygiene Data'!E84))="","",OFFSET('Hygiene Data'!$E$12,0,10*ROW('Hygiene Data'!E84)))</f>
        <v/>
      </c>
      <c r="DT90" s="286" t="str">
        <f ca="true">+IF(OFFSET('Hygiene Data'!$E$13,0,10*ROW('Hygiene Data'!E84))="","",OFFSET('Hygiene Data'!$E$13,0,10*ROW('Hygiene Data'!E84)))</f>
        <v/>
      </c>
      <c r="DU90" s="286" t="str">
        <f ca="true">+IF(OFFSET('Hygiene Data'!$F$11,0,10*ROW('Hygiene Data'!F84))="","",OFFSET('Hygiene Data'!$F$11,0,10*ROW('Hygiene Data'!F84)))</f>
        <v/>
      </c>
      <c r="DV90" s="286" t="str">
        <f ca="true">+IF(OFFSET('Hygiene Data'!$F$12,0,10*ROW('Hygiene Data'!F84))="","",OFFSET('Hygiene Data'!$F$12,0,10*ROW('Hygiene Data'!F84)))</f>
        <v/>
      </c>
      <c r="DW90" s="286" t="str">
        <f ca="true">+IF(OFFSET('Hygiene Data'!$F$13,0,10*ROW('Hygiene Data'!F84))="","",OFFSET('Hygiene Data'!$F$13,0,10*ROW('Hygiene Data'!F84)))</f>
        <v/>
      </c>
      <c r="DX90" s="286" t="str">
        <f ca="true">+IF(OFFSET('Hygiene Data'!$G$11,0,10*ROW('Hygiene Data'!G84))="","",OFFSET('Hygiene Data'!$G$11,0,10*ROW('Hygiene Data'!G84)))</f>
        <v/>
      </c>
      <c r="DY90" s="286" t="str">
        <f ca="true">+IF(OFFSET('Hygiene Data'!$G$12,0,10*ROW('Hygiene Data'!G84))="","",OFFSET('Hygiene Data'!$G$12,0,10*ROW('Hygiene Data'!G84)))</f>
        <v/>
      </c>
      <c r="DZ90" s="286" t="str">
        <f ca="true">+IF(OFFSET('Hygiene Data'!$G$13,0,10*ROW('Hygiene Data'!G84))="","",OFFSET('Hygiene Data'!$G$13,0,10*ROW('Hygiene Data'!G84)))</f>
        <v/>
      </c>
      <c r="EA90" s="286" t="str">
        <f ca="true">+IF(OFFSET('Hygiene Data'!$H$11,0,10*ROW('Hygiene Data'!H84))="","",OFFSET('Hygiene Data'!$H$11,0,10*ROW('Hygiene Data'!H84)))</f>
        <v/>
      </c>
      <c r="EB90" s="286" t="str">
        <f ca="true">+IF(OFFSET('Hygiene Data'!$H$12,0,10*ROW('Hygiene Data'!H84))="","",OFFSET('Hygiene Data'!$H$12,0,10*ROW('Hygiene Data'!H84)))</f>
        <v/>
      </c>
      <c r="EC90" s="286" t="str">
        <f ca="true">+IF(OFFSET('Hygiene Data'!$H$13,0,10*ROW('Hygiene Data'!H84))="","",OFFSET('Hygiene Data'!$H$13,0,10*ROW('Hygiene Data'!H84)))</f>
        <v/>
      </c>
      <c r="ED90" s="286" t="str">
        <f ca="true">+IF(OFFSET('Hygiene Data'!$I$11,0,10*ROW('Hygiene Data'!I84))="","",OFFSET('Hygiene Data'!$I$11,0,10*ROW('Hygiene Data'!I84)))</f>
        <v/>
      </c>
      <c r="EE90" s="286" t="str">
        <f ca="true">+IF(OFFSET('Hygiene Data'!$I$12,0,10*ROW('Hygiene Data'!I84))="","",OFFSET('Hygiene Data'!$I$12,0,10*ROW('Hygiene Data'!I84)))</f>
        <v/>
      </c>
      <c r="EF90" s="286"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42"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6"/>
      <c r="BS91" s="286" t="str">
        <f ca="true">+IF(OFFSET('Water Data'!$D$27,0,10*ROW('Water Data'!D85))="","",OFFSET('Water Data'!$D$27,0,10*ROW('Water Data'!D85)))</f>
        <v/>
      </c>
      <c r="BT91" s="286" t="str">
        <f ca="true">+IF(OFFSET('Water Data'!$D$28,0,10*ROW('Water Data'!D85))="","",OFFSET('Water Data'!$D$28,0,10*ROW('Water Data'!D85)))</f>
        <v/>
      </c>
      <c r="BU91" s="286" t="str">
        <f ca="true">+IF(OFFSET('Water Data'!$D$29,0,10*ROW('Water Data'!D85))="","",OFFSET('Water Data'!$D$29,0,10*ROW('Water Data'!D85)))</f>
        <v/>
      </c>
      <c r="BV91" s="286" t="str">
        <f ca="true">+IF(OFFSET('Water Data'!$E$27,0,10*ROW('Water Data'!E85))="","",OFFSET('Water Data'!$E$27,0,10*ROW('Water Data'!E85)))</f>
        <v/>
      </c>
      <c r="BW91" s="286" t="str">
        <f ca="true">+IF(OFFSET('Water Data'!$E$28,0,10*ROW('Water Data'!E85))="","",OFFSET('Water Data'!$E$28,0,10*ROW('Water Data'!E85)))</f>
        <v/>
      </c>
      <c r="BX91" s="286" t="str">
        <f ca="true">+IF(OFFSET('Water Data'!$E$29,0,10*ROW('Water Data'!E85))="","",OFFSET('Water Data'!$E$29,0,10*ROW('Water Data'!E85)))</f>
        <v/>
      </c>
      <c r="BY91" s="286" t="str">
        <f ca="true">+IF(OFFSET('Water Data'!$F$27,0,10*ROW('Water Data'!F85))="","",OFFSET('Water Data'!$F$27,0,10*ROW('Water Data'!F85)))</f>
        <v/>
      </c>
      <c r="BZ91" s="286" t="str">
        <f ca="true">+IF(OFFSET('Water Data'!$F$28,0,10*ROW('Water Data'!F85))="","",OFFSET('Water Data'!$F$28,0,10*ROW('Water Data'!F85)))</f>
        <v/>
      </c>
      <c r="CA91" s="286" t="str">
        <f ca="true">+IF(OFFSET('Water Data'!$F$29,0,10*ROW('Water Data'!F85))="","",OFFSET('Water Data'!$F$29,0,10*ROW('Water Data'!F85)))</f>
        <v/>
      </c>
      <c r="CB91" s="286" t="str">
        <f ca="true">+IF(OFFSET('Water Data'!$G$27,0,10*ROW('Water Data'!G85))="","",OFFSET('Water Data'!$G$27,0,10*ROW('Water Data'!G85)))</f>
        <v/>
      </c>
      <c r="CC91" s="286" t="str">
        <f ca="true">+IF(OFFSET('Water Data'!$G$28,0,10*ROW('Water Data'!G85))="","",OFFSET('Water Data'!$G$28,0,10*ROW('Water Data'!G85)))</f>
        <v/>
      </c>
      <c r="CD91" s="286" t="str">
        <f ca="true">+IF(OFFSET('Water Data'!$G$29,0,10*ROW('Water Data'!G85))="","",OFFSET('Water Data'!$G$29,0,10*ROW('Water Data'!G85)))</f>
        <v/>
      </c>
      <c r="CE91" s="286" t="str">
        <f ca="true">+IF(OFFSET('Water Data'!$H$27,0,10*ROW('Water Data'!H85))="","",OFFSET('Water Data'!$H$27,0,10*ROW('Water Data'!H85)))</f>
        <v/>
      </c>
      <c r="CF91" s="286" t="str">
        <f ca="true">+IF(OFFSET('Water Data'!$H$28,0,10*ROW('Water Data'!H85))="","",OFFSET('Water Data'!$H$28,0,10*ROW('Water Data'!H85)))</f>
        <v/>
      </c>
      <c r="CG91" s="286" t="str">
        <f ca="true">+IF(OFFSET('Water Data'!$H$29,0,10*ROW('Water Data'!H85))="","",OFFSET('Water Data'!$H$29,0,10*ROW('Water Data'!H85)))</f>
        <v/>
      </c>
      <c r="CH91" s="286" t="str">
        <f ca="true">+IF(OFFSET('Water Data'!$I$27,0,10*ROW('Water Data'!I85))="","",OFFSET('Water Data'!$I$27,0,10*ROW('Water Data'!I85)))</f>
        <v/>
      </c>
      <c r="CI91" s="286" t="str">
        <f ca="true">+IF(OFFSET('Water Data'!$I$28,0,10*ROW('Water Data'!I85))="","",OFFSET('Water Data'!$I$28,0,10*ROW('Water Data'!I85)))</f>
        <v/>
      </c>
      <c r="CJ91" s="286" t="str">
        <f ca="true">+IF(OFFSET('Water Data'!$I$29,0,10*ROW('Water Data'!I85))="","",OFFSET('Water Data'!$I$29,0,10*ROW('Water Data'!I85)))</f>
        <v/>
      </c>
      <c r="CK91" s="286" t="str">
        <f ca="true">+IF(OFFSET('Sanitation Data'!$D$28,0,10*ROW('Sanitation Data'!D85))="","",OFFSET('Sanitation Data'!$D$28,0,10*ROW('Sanitation Data'!D85)))</f>
        <v/>
      </c>
      <c r="CL91" s="286" t="str">
        <f ca="true">+IF(OFFSET('Sanitation Data'!$D$29,0,10*ROW('Sanitation Data'!D85))="","",OFFSET('Sanitation Data'!$D$29,0,10*ROW('Sanitation Data'!D85)))</f>
        <v/>
      </c>
      <c r="CM91" s="286" t="str">
        <f ca="true">+IF(OFFSET('Sanitation Data'!$D$30,0,10*ROW('Sanitation Data'!D85))="","",OFFSET('Sanitation Data'!$D$30,0,10*ROW('Sanitation Data'!D85)))</f>
        <v/>
      </c>
      <c r="CN91" s="286" t="str">
        <f ca="true">+IF(OFFSET('Sanitation Data'!$D$31,0,10*ROW('Sanitation Data'!D85))="","",OFFSET('Sanitation Data'!$D$31,0,10*ROW('Sanitation Data'!D85)))</f>
        <v/>
      </c>
      <c r="CO91" s="286" t="str">
        <f ca="true">+IF(OFFSET('Sanitation Data'!$D$32,0,10*ROW('Sanitation Data'!D85))="","",OFFSET('Sanitation Data'!$D$32,0,10*ROW('Sanitation Data'!D85)))</f>
        <v/>
      </c>
      <c r="CP91" s="286" t="str">
        <f ca="true">+IF(OFFSET('Sanitation Data'!$E$28,0,10*ROW('Sanitation Data'!E85))="","",OFFSET('Sanitation Data'!$E$28,0,10*ROW('Sanitation Data'!E85)))</f>
        <v/>
      </c>
      <c r="CQ91" s="286" t="str">
        <f ca="true">+IF(OFFSET('Sanitation Data'!$E$29,0,10*ROW('Sanitation Data'!E85))="","",OFFSET('Sanitation Data'!$E$29,0,10*ROW('Sanitation Data'!E85)))</f>
        <v/>
      </c>
      <c r="CR91" s="286" t="str">
        <f ca="true">+IF(OFFSET('Sanitation Data'!$E$30,0,10*ROW('Sanitation Data'!E85))="","",OFFSET('Sanitation Data'!$E$30,0,10*ROW('Sanitation Data'!E85)))</f>
        <v/>
      </c>
      <c r="CS91" s="286" t="str">
        <f ca="true">+IF(OFFSET('Sanitation Data'!$E$31,0,10*ROW('Sanitation Data'!E85))="","",OFFSET('Sanitation Data'!$E$31,0,10*ROW('Sanitation Data'!E85)))</f>
        <v/>
      </c>
      <c r="CT91" s="286" t="str">
        <f ca="true">+IF(OFFSET('Sanitation Data'!$E$32,0,10*ROW('Sanitation Data'!E85))="","",OFFSET('Sanitation Data'!$E$32,0,10*ROW('Sanitation Data'!E85)))</f>
        <v/>
      </c>
      <c r="CU91" s="286" t="str">
        <f ca="true">+IF(OFFSET('Sanitation Data'!$F$28,0,10*ROW('Sanitation Data'!F85))="","",OFFSET('Sanitation Data'!$F$28,0,10*ROW('Sanitation Data'!F85)))</f>
        <v/>
      </c>
      <c r="CV91" s="286" t="str">
        <f ca="true">+IF(OFFSET('Sanitation Data'!$F$29,0,10*ROW('Sanitation Data'!F85))="","",OFFSET('Sanitation Data'!$F$29,0,10*ROW('Sanitation Data'!F85)))</f>
        <v/>
      </c>
      <c r="CW91" s="286" t="str">
        <f ca="true">+IF(OFFSET('Sanitation Data'!$F$30,0,10*ROW('Sanitation Data'!F85))="","",OFFSET('Sanitation Data'!$F$30,0,10*ROW('Sanitation Data'!F85)))</f>
        <v/>
      </c>
      <c r="CX91" s="286" t="str">
        <f ca="true">+IF(OFFSET('Sanitation Data'!$F$31,0,10*ROW('Sanitation Data'!F85))="","",OFFSET('Sanitation Data'!$F$31,0,10*ROW('Sanitation Data'!F85)))</f>
        <v/>
      </c>
      <c r="CY91" s="286" t="str">
        <f ca="true">+IF(OFFSET('Sanitation Data'!$F$32,0,10*ROW('Sanitation Data'!F85))="","",OFFSET('Sanitation Data'!$F$32,0,10*ROW('Sanitation Data'!F85)))</f>
        <v/>
      </c>
      <c r="CZ91" s="286" t="str">
        <f ca="true">+IF(OFFSET('Sanitation Data'!$G$28,0,10*ROW('Sanitation Data'!G85))="","",OFFSET('Sanitation Data'!$G$28,0,10*ROW('Sanitation Data'!G85)))</f>
        <v/>
      </c>
      <c r="DA91" s="286" t="str">
        <f ca="true">+IF(OFFSET('Sanitation Data'!$G$29,0,10*ROW('Sanitation Data'!G85))="","",OFFSET('Sanitation Data'!$G$29,0,10*ROW('Sanitation Data'!G85)))</f>
        <v/>
      </c>
      <c r="DB91" s="286" t="str">
        <f ca="true">+IF(OFFSET('Sanitation Data'!$G$30,0,10*ROW('Sanitation Data'!G85))="","",OFFSET('Sanitation Data'!$G$30,0,10*ROW('Sanitation Data'!G85)))</f>
        <v/>
      </c>
      <c r="DC91" s="286" t="str">
        <f ca="true">+IF(OFFSET('Sanitation Data'!$G$31,0,10*ROW('Sanitation Data'!G85))="","",OFFSET('Sanitation Data'!$G$31,0,10*ROW('Sanitation Data'!G85)))</f>
        <v/>
      </c>
      <c r="DD91" s="286" t="str">
        <f ca="true">+IF(OFFSET('Sanitation Data'!$G$32,0,10*ROW('Sanitation Data'!G85))="","",OFFSET('Sanitation Data'!$G$32,0,10*ROW('Sanitation Data'!G85)))</f>
        <v/>
      </c>
      <c r="DE91" s="286" t="str">
        <f ca="true">+IF(OFFSET('Sanitation Data'!$H$28,0,10*ROW('Sanitation Data'!H85))="","",OFFSET('Sanitation Data'!$H$28,0,10*ROW('Sanitation Data'!H85)))</f>
        <v/>
      </c>
      <c r="DF91" s="286" t="str">
        <f ca="true">+IF(OFFSET('Sanitation Data'!$H$29,0,10*ROW('Sanitation Data'!H85))="","",OFFSET('Sanitation Data'!$H$29,0,10*ROW('Sanitation Data'!H85)))</f>
        <v/>
      </c>
      <c r="DG91" s="286" t="str">
        <f ca="true">+IF(OFFSET('Sanitation Data'!$H$30,0,10*ROW('Sanitation Data'!H85))="","",OFFSET('Sanitation Data'!$H$30,0,10*ROW('Sanitation Data'!H85)))</f>
        <v/>
      </c>
      <c r="DH91" s="286" t="str">
        <f ca="true">+IF(OFFSET('Sanitation Data'!$H$31,0,10*ROW('Sanitation Data'!H85))="","",OFFSET('Sanitation Data'!$H$31,0,10*ROW('Sanitation Data'!H85)))</f>
        <v/>
      </c>
      <c r="DI91" s="286" t="str">
        <f ca="true">+IF(OFFSET('Sanitation Data'!$H$32,0,10*ROW('Sanitation Data'!H85))="","",OFFSET('Sanitation Data'!$H$32,0,10*ROW('Sanitation Data'!H85)))</f>
        <v/>
      </c>
      <c r="DJ91" s="286" t="str">
        <f ca="true">+IF(OFFSET('Sanitation Data'!$I$28,0,10*ROW('Sanitation Data'!I85))="","",OFFSET('Sanitation Data'!$I$28,0,10*ROW('Sanitation Data'!I85)))</f>
        <v/>
      </c>
      <c r="DK91" s="286" t="str">
        <f ca="true">+IF(OFFSET('Sanitation Data'!$I$29,0,10*ROW('Sanitation Data'!I85))="","",OFFSET('Sanitation Data'!$I$29,0,10*ROW('Sanitation Data'!I85)))</f>
        <v/>
      </c>
      <c r="DL91" s="286" t="str">
        <f ca="true">+IF(OFFSET('Sanitation Data'!$I$30,0,10*ROW('Sanitation Data'!I85))="","",OFFSET('Sanitation Data'!$I$30,0,10*ROW('Sanitation Data'!I85)))</f>
        <v/>
      </c>
      <c r="DM91" s="286" t="str">
        <f ca="true">+IF(OFFSET('Sanitation Data'!$I$31,0,10*ROW('Sanitation Data'!I85))="","",OFFSET('Sanitation Data'!$I$31,0,10*ROW('Sanitation Data'!I85)))</f>
        <v/>
      </c>
      <c r="DN91" s="286" t="str">
        <f ca="true">+IF(OFFSET('Sanitation Data'!$I$32,0,10*ROW('Sanitation Data'!I85))="","",OFFSET('Sanitation Data'!$I$32,0,10*ROW('Sanitation Data'!I85)))</f>
        <v/>
      </c>
      <c r="DO91" s="286" t="str">
        <f ca="true">+IF(OFFSET('Hygiene Data'!$D$11,0,10*ROW('Hygiene Data'!D85))="","",OFFSET('Hygiene Data'!$D$11,0,10*ROW('Hygiene Data'!D85)))</f>
        <v/>
      </c>
      <c r="DP91" s="286" t="str">
        <f ca="true">+IF(OFFSET('Hygiene Data'!$D$12,0,10*ROW('Hygiene Data'!D85))="","",OFFSET('Hygiene Data'!$D$12,0,10*ROW('Hygiene Data'!D85)))</f>
        <v/>
      </c>
      <c r="DQ91" s="286" t="str">
        <f ca="true">+IF(OFFSET('Hygiene Data'!$D$13,0,10*ROW('Hygiene Data'!D85))="","",OFFSET('Hygiene Data'!$D$13,0,10*ROW('Hygiene Data'!D85)))</f>
        <v/>
      </c>
      <c r="DR91" s="286" t="str">
        <f ca="true">+IF(OFFSET('Hygiene Data'!$E$11,0,10*ROW('Hygiene Data'!E85))="","",OFFSET('Hygiene Data'!$E$11,0,10*ROW('Hygiene Data'!E85)))</f>
        <v/>
      </c>
      <c r="DS91" s="286" t="str">
        <f ca="true">+IF(OFFSET('Hygiene Data'!$E$12,0,10*ROW('Hygiene Data'!E85))="","",OFFSET('Hygiene Data'!$E$12,0,10*ROW('Hygiene Data'!E85)))</f>
        <v/>
      </c>
      <c r="DT91" s="286" t="str">
        <f ca="true">+IF(OFFSET('Hygiene Data'!$E$13,0,10*ROW('Hygiene Data'!E85))="","",OFFSET('Hygiene Data'!$E$13,0,10*ROW('Hygiene Data'!E85)))</f>
        <v/>
      </c>
      <c r="DU91" s="286" t="str">
        <f ca="true">+IF(OFFSET('Hygiene Data'!$F$11,0,10*ROW('Hygiene Data'!F85))="","",OFFSET('Hygiene Data'!$F$11,0,10*ROW('Hygiene Data'!F85)))</f>
        <v/>
      </c>
      <c r="DV91" s="286" t="str">
        <f ca="true">+IF(OFFSET('Hygiene Data'!$F$12,0,10*ROW('Hygiene Data'!F85))="","",OFFSET('Hygiene Data'!$F$12,0,10*ROW('Hygiene Data'!F85)))</f>
        <v/>
      </c>
      <c r="DW91" s="286" t="str">
        <f ca="true">+IF(OFFSET('Hygiene Data'!$F$13,0,10*ROW('Hygiene Data'!F85))="","",OFFSET('Hygiene Data'!$F$13,0,10*ROW('Hygiene Data'!F85)))</f>
        <v/>
      </c>
      <c r="DX91" s="286" t="str">
        <f ca="true">+IF(OFFSET('Hygiene Data'!$G$11,0,10*ROW('Hygiene Data'!G85))="","",OFFSET('Hygiene Data'!$G$11,0,10*ROW('Hygiene Data'!G85)))</f>
        <v/>
      </c>
      <c r="DY91" s="286" t="str">
        <f ca="true">+IF(OFFSET('Hygiene Data'!$G$12,0,10*ROW('Hygiene Data'!G85))="","",OFFSET('Hygiene Data'!$G$12,0,10*ROW('Hygiene Data'!G85)))</f>
        <v/>
      </c>
      <c r="DZ91" s="286" t="str">
        <f ca="true">+IF(OFFSET('Hygiene Data'!$G$13,0,10*ROW('Hygiene Data'!G85))="","",OFFSET('Hygiene Data'!$G$13,0,10*ROW('Hygiene Data'!G85)))</f>
        <v/>
      </c>
      <c r="EA91" s="286" t="str">
        <f ca="true">+IF(OFFSET('Hygiene Data'!$H$11,0,10*ROW('Hygiene Data'!H85))="","",OFFSET('Hygiene Data'!$H$11,0,10*ROW('Hygiene Data'!H85)))</f>
        <v/>
      </c>
      <c r="EB91" s="286" t="str">
        <f ca="true">+IF(OFFSET('Hygiene Data'!$H$12,0,10*ROW('Hygiene Data'!H85))="","",OFFSET('Hygiene Data'!$H$12,0,10*ROW('Hygiene Data'!H85)))</f>
        <v/>
      </c>
      <c r="EC91" s="286" t="str">
        <f ca="true">+IF(OFFSET('Hygiene Data'!$H$13,0,10*ROW('Hygiene Data'!H85))="","",OFFSET('Hygiene Data'!$H$13,0,10*ROW('Hygiene Data'!H85)))</f>
        <v/>
      </c>
      <c r="ED91" s="286" t="str">
        <f ca="true">+IF(OFFSET('Hygiene Data'!$I$11,0,10*ROW('Hygiene Data'!I85))="","",OFFSET('Hygiene Data'!$I$11,0,10*ROW('Hygiene Data'!I85)))</f>
        <v/>
      </c>
      <c r="EE91" s="286" t="str">
        <f ca="true">+IF(OFFSET('Hygiene Data'!$I$12,0,10*ROW('Hygiene Data'!I85))="","",OFFSET('Hygiene Data'!$I$12,0,10*ROW('Hygiene Data'!I85)))</f>
        <v/>
      </c>
      <c r="EF91" s="286"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42"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6"/>
      <c r="BS92" s="286" t="str">
        <f ca="true">+IF(OFFSET('Water Data'!$D$27,0,10*ROW('Water Data'!D86))="","",OFFSET('Water Data'!$D$27,0,10*ROW('Water Data'!D86)))</f>
        <v/>
      </c>
      <c r="BT92" s="286" t="str">
        <f ca="true">+IF(OFFSET('Water Data'!$D$28,0,10*ROW('Water Data'!D86))="","",OFFSET('Water Data'!$D$28,0,10*ROW('Water Data'!D86)))</f>
        <v/>
      </c>
      <c r="BU92" s="286" t="str">
        <f ca="true">+IF(OFFSET('Water Data'!$D$29,0,10*ROW('Water Data'!D86))="","",OFFSET('Water Data'!$D$29,0,10*ROW('Water Data'!D86)))</f>
        <v/>
      </c>
      <c r="BV92" s="286" t="str">
        <f ca="true">+IF(OFFSET('Water Data'!$E$27,0,10*ROW('Water Data'!E86))="","",OFFSET('Water Data'!$E$27,0,10*ROW('Water Data'!E86)))</f>
        <v/>
      </c>
      <c r="BW92" s="286" t="str">
        <f ca="true">+IF(OFFSET('Water Data'!$E$28,0,10*ROW('Water Data'!E86))="","",OFFSET('Water Data'!$E$28,0,10*ROW('Water Data'!E86)))</f>
        <v/>
      </c>
      <c r="BX92" s="286" t="str">
        <f ca="true">+IF(OFFSET('Water Data'!$E$29,0,10*ROW('Water Data'!E86))="","",OFFSET('Water Data'!$E$29,0,10*ROW('Water Data'!E86)))</f>
        <v/>
      </c>
      <c r="BY92" s="286" t="str">
        <f ca="true">+IF(OFFSET('Water Data'!$F$27,0,10*ROW('Water Data'!F86))="","",OFFSET('Water Data'!$F$27,0,10*ROW('Water Data'!F86)))</f>
        <v/>
      </c>
      <c r="BZ92" s="286" t="str">
        <f ca="true">+IF(OFFSET('Water Data'!$F$28,0,10*ROW('Water Data'!F86))="","",OFFSET('Water Data'!$F$28,0,10*ROW('Water Data'!F86)))</f>
        <v/>
      </c>
      <c r="CA92" s="286" t="str">
        <f ca="true">+IF(OFFSET('Water Data'!$F$29,0,10*ROW('Water Data'!F86))="","",OFFSET('Water Data'!$F$29,0,10*ROW('Water Data'!F86)))</f>
        <v/>
      </c>
      <c r="CB92" s="286" t="str">
        <f ca="true">+IF(OFFSET('Water Data'!$G$27,0,10*ROW('Water Data'!G86))="","",OFFSET('Water Data'!$G$27,0,10*ROW('Water Data'!G86)))</f>
        <v/>
      </c>
      <c r="CC92" s="286" t="str">
        <f ca="true">+IF(OFFSET('Water Data'!$G$28,0,10*ROW('Water Data'!G86))="","",OFFSET('Water Data'!$G$28,0,10*ROW('Water Data'!G86)))</f>
        <v/>
      </c>
      <c r="CD92" s="286" t="str">
        <f ca="true">+IF(OFFSET('Water Data'!$G$29,0,10*ROW('Water Data'!G86))="","",OFFSET('Water Data'!$G$29,0,10*ROW('Water Data'!G86)))</f>
        <v/>
      </c>
      <c r="CE92" s="286" t="str">
        <f ca="true">+IF(OFFSET('Water Data'!$H$27,0,10*ROW('Water Data'!H86))="","",OFFSET('Water Data'!$H$27,0,10*ROW('Water Data'!H86)))</f>
        <v/>
      </c>
      <c r="CF92" s="286" t="str">
        <f ca="true">+IF(OFFSET('Water Data'!$H$28,0,10*ROW('Water Data'!H86))="","",OFFSET('Water Data'!$H$28,0,10*ROW('Water Data'!H86)))</f>
        <v/>
      </c>
      <c r="CG92" s="286" t="str">
        <f ca="true">+IF(OFFSET('Water Data'!$H$29,0,10*ROW('Water Data'!H86))="","",OFFSET('Water Data'!$H$29,0,10*ROW('Water Data'!H86)))</f>
        <v/>
      </c>
      <c r="CH92" s="286" t="str">
        <f ca="true">+IF(OFFSET('Water Data'!$I$27,0,10*ROW('Water Data'!I86))="","",OFFSET('Water Data'!$I$27,0,10*ROW('Water Data'!I86)))</f>
        <v/>
      </c>
      <c r="CI92" s="286" t="str">
        <f ca="true">+IF(OFFSET('Water Data'!$I$28,0,10*ROW('Water Data'!I86))="","",OFFSET('Water Data'!$I$28,0,10*ROW('Water Data'!I86)))</f>
        <v/>
      </c>
      <c r="CJ92" s="286" t="str">
        <f ca="true">+IF(OFFSET('Water Data'!$I$29,0,10*ROW('Water Data'!I86))="","",OFFSET('Water Data'!$I$29,0,10*ROW('Water Data'!I86)))</f>
        <v/>
      </c>
      <c r="CK92" s="286" t="str">
        <f ca="true">+IF(OFFSET('Sanitation Data'!$D$28,0,10*ROW('Sanitation Data'!D86))="","",OFFSET('Sanitation Data'!$D$28,0,10*ROW('Sanitation Data'!D86)))</f>
        <v/>
      </c>
      <c r="CL92" s="286" t="str">
        <f ca="true">+IF(OFFSET('Sanitation Data'!$D$29,0,10*ROW('Sanitation Data'!D86))="","",OFFSET('Sanitation Data'!$D$29,0,10*ROW('Sanitation Data'!D86)))</f>
        <v/>
      </c>
      <c r="CM92" s="286" t="str">
        <f ca="true">+IF(OFFSET('Sanitation Data'!$D$30,0,10*ROW('Sanitation Data'!D86))="","",OFFSET('Sanitation Data'!$D$30,0,10*ROW('Sanitation Data'!D86)))</f>
        <v/>
      </c>
      <c r="CN92" s="286" t="str">
        <f ca="true">+IF(OFFSET('Sanitation Data'!$D$31,0,10*ROW('Sanitation Data'!D86))="","",OFFSET('Sanitation Data'!$D$31,0,10*ROW('Sanitation Data'!D86)))</f>
        <v/>
      </c>
      <c r="CO92" s="286" t="str">
        <f ca="true">+IF(OFFSET('Sanitation Data'!$D$32,0,10*ROW('Sanitation Data'!D86))="","",OFFSET('Sanitation Data'!$D$32,0,10*ROW('Sanitation Data'!D86)))</f>
        <v/>
      </c>
      <c r="CP92" s="286" t="str">
        <f ca="true">+IF(OFFSET('Sanitation Data'!$E$28,0,10*ROW('Sanitation Data'!E86))="","",OFFSET('Sanitation Data'!$E$28,0,10*ROW('Sanitation Data'!E86)))</f>
        <v/>
      </c>
      <c r="CQ92" s="286" t="str">
        <f ca="true">+IF(OFFSET('Sanitation Data'!$E$29,0,10*ROW('Sanitation Data'!E86))="","",OFFSET('Sanitation Data'!$E$29,0,10*ROW('Sanitation Data'!E86)))</f>
        <v/>
      </c>
      <c r="CR92" s="286" t="str">
        <f ca="true">+IF(OFFSET('Sanitation Data'!$E$30,0,10*ROW('Sanitation Data'!E86))="","",OFFSET('Sanitation Data'!$E$30,0,10*ROW('Sanitation Data'!E86)))</f>
        <v/>
      </c>
      <c r="CS92" s="286" t="str">
        <f ca="true">+IF(OFFSET('Sanitation Data'!$E$31,0,10*ROW('Sanitation Data'!E86))="","",OFFSET('Sanitation Data'!$E$31,0,10*ROW('Sanitation Data'!E86)))</f>
        <v/>
      </c>
      <c r="CT92" s="286" t="str">
        <f ca="true">+IF(OFFSET('Sanitation Data'!$E$32,0,10*ROW('Sanitation Data'!E86))="","",OFFSET('Sanitation Data'!$E$32,0,10*ROW('Sanitation Data'!E86)))</f>
        <v/>
      </c>
      <c r="CU92" s="286" t="str">
        <f ca="true">+IF(OFFSET('Sanitation Data'!$F$28,0,10*ROW('Sanitation Data'!F86))="","",OFFSET('Sanitation Data'!$F$28,0,10*ROW('Sanitation Data'!F86)))</f>
        <v/>
      </c>
      <c r="CV92" s="286" t="str">
        <f ca="true">+IF(OFFSET('Sanitation Data'!$F$29,0,10*ROW('Sanitation Data'!F86))="","",OFFSET('Sanitation Data'!$F$29,0,10*ROW('Sanitation Data'!F86)))</f>
        <v/>
      </c>
      <c r="CW92" s="286" t="str">
        <f ca="true">+IF(OFFSET('Sanitation Data'!$F$30,0,10*ROW('Sanitation Data'!F86))="","",OFFSET('Sanitation Data'!$F$30,0,10*ROW('Sanitation Data'!F86)))</f>
        <v/>
      </c>
      <c r="CX92" s="286" t="str">
        <f ca="true">+IF(OFFSET('Sanitation Data'!$F$31,0,10*ROW('Sanitation Data'!F86))="","",OFFSET('Sanitation Data'!$F$31,0,10*ROW('Sanitation Data'!F86)))</f>
        <v/>
      </c>
      <c r="CY92" s="286" t="str">
        <f ca="true">+IF(OFFSET('Sanitation Data'!$F$32,0,10*ROW('Sanitation Data'!F86))="","",OFFSET('Sanitation Data'!$F$32,0,10*ROW('Sanitation Data'!F86)))</f>
        <v/>
      </c>
      <c r="CZ92" s="286" t="str">
        <f ca="true">+IF(OFFSET('Sanitation Data'!$G$28,0,10*ROW('Sanitation Data'!G86))="","",OFFSET('Sanitation Data'!$G$28,0,10*ROW('Sanitation Data'!G86)))</f>
        <v/>
      </c>
      <c r="DA92" s="286" t="str">
        <f ca="true">+IF(OFFSET('Sanitation Data'!$G$29,0,10*ROW('Sanitation Data'!G86))="","",OFFSET('Sanitation Data'!$G$29,0,10*ROW('Sanitation Data'!G86)))</f>
        <v/>
      </c>
      <c r="DB92" s="286" t="str">
        <f ca="true">+IF(OFFSET('Sanitation Data'!$G$30,0,10*ROW('Sanitation Data'!G86))="","",OFFSET('Sanitation Data'!$G$30,0,10*ROW('Sanitation Data'!G86)))</f>
        <v/>
      </c>
      <c r="DC92" s="286" t="str">
        <f ca="true">+IF(OFFSET('Sanitation Data'!$G$31,0,10*ROW('Sanitation Data'!G86))="","",OFFSET('Sanitation Data'!$G$31,0,10*ROW('Sanitation Data'!G86)))</f>
        <v/>
      </c>
      <c r="DD92" s="286" t="str">
        <f ca="true">+IF(OFFSET('Sanitation Data'!$G$32,0,10*ROW('Sanitation Data'!G86))="","",OFFSET('Sanitation Data'!$G$32,0,10*ROW('Sanitation Data'!G86)))</f>
        <v/>
      </c>
      <c r="DE92" s="286" t="str">
        <f ca="true">+IF(OFFSET('Sanitation Data'!$H$28,0,10*ROW('Sanitation Data'!H86))="","",OFFSET('Sanitation Data'!$H$28,0,10*ROW('Sanitation Data'!H86)))</f>
        <v/>
      </c>
      <c r="DF92" s="286" t="str">
        <f ca="true">+IF(OFFSET('Sanitation Data'!$H$29,0,10*ROW('Sanitation Data'!H86))="","",OFFSET('Sanitation Data'!$H$29,0,10*ROW('Sanitation Data'!H86)))</f>
        <v/>
      </c>
      <c r="DG92" s="286" t="str">
        <f ca="true">+IF(OFFSET('Sanitation Data'!$H$30,0,10*ROW('Sanitation Data'!H86))="","",OFFSET('Sanitation Data'!$H$30,0,10*ROW('Sanitation Data'!H86)))</f>
        <v/>
      </c>
      <c r="DH92" s="286" t="str">
        <f ca="true">+IF(OFFSET('Sanitation Data'!$H$31,0,10*ROW('Sanitation Data'!H86))="","",OFFSET('Sanitation Data'!$H$31,0,10*ROW('Sanitation Data'!H86)))</f>
        <v/>
      </c>
      <c r="DI92" s="286" t="str">
        <f ca="true">+IF(OFFSET('Sanitation Data'!$H$32,0,10*ROW('Sanitation Data'!H86))="","",OFFSET('Sanitation Data'!$H$32,0,10*ROW('Sanitation Data'!H86)))</f>
        <v/>
      </c>
      <c r="DJ92" s="286" t="str">
        <f ca="true">+IF(OFFSET('Sanitation Data'!$I$28,0,10*ROW('Sanitation Data'!I86))="","",OFFSET('Sanitation Data'!$I$28,0,10*ROW('Sanitation Data'!I86)))</f>
        <v/>
      </c>
      <c r="DK92" s="286" t="str">
        <f ca="true">+IF(OFFSET('Sanitation Data'!$I$29,0,10*ROW('Sanitation Data'!I86))="","",OFFSET('Sanitation Data'!$I$29,0,10*ROW('Sanitation Data'!I86)))</f>
        <v/>
      </c>
      <c r="DL92" s="286" t="str">
        <f ca="true">+IF(OFFSET('Sanitation Data'!$I$30,0,10*ROW('Sanitation Data'!I86))="","",OFFSET('Sanitation Data'!$I$30,0,10*ROW('Sanitation Data'!I86)))</f>
        <v/>
      </c>
      <c r="DM92" s="286" t="str">
        <f ca="true">+IF(OFFSET('Sanitation Data'!$I$31,0,10*ROW('Sanitation Data'!I86))="","",OFFSET('Sanitation Data'!$I$31,0,10*ROW('Sanitation Data'!I86)))</f>
        <v/>
      </c>
      <c r="DN92" s="286" t="str">
        <f ca="true">+IF(OFFSET('Sanitation Data'!$I$32,0,10*ROW('Sanitation Data'!I86))="","",OFFSET('Sanitation Data'!$I$32,0,10*ROW('Sanitation Data'!I86)))</f>
        <v/>
      </c>
      <c r="DO92" s="286" t="str">
        <f ca="true">+IF(OFFSET('Hygiene Data'!$D$11,0,10*ROW('Hygiene Data'!D86))="","",OFFSET('Hygiene Data'!$D$11,0,10*ROW('Hygiene Data'!D86)))</f>
        <v/>
      </c>
      <c r="DP92" s="286" t="str">
        <f ca="true">+IF(OFFSET('Hygiene Data'!$D$12,0,10*ROW('Hygiene Data'!D86))="","",OFFSET('Hygiene Data'!$D$12,0,10*ROW('Hygiene Data'!D86)))</f>
        <v/>
      </c>
      <c r="DQ92" s="286" t="str">
        <f ca="true">+IF(OFFSET('Hygiene Data'!$D$13,0,10*ROW('Hygiene Data'!D86))="","",OFFSET('Hygiene Data'!$D$13,0,10*ROW('Hygiene Data'!D86)))</f>
        <v/>
      </c>
      <c r="DR92" s="286" t="str">
        <f ca="true">+IF(OFFSET('Hygiene Data'!$E$11,0,10*ROW('Hygiene Data'!E86))="","",OFFSET('Hygiene Data'!$E$11,0,10*ROW('Hygiene Data'!E86)))</f>
        <v/>
      </c>
      <c r="DS92" s="286" t="str">
        <f ca="true">+IF(OFFSET('Hygiene Data'!$E$12,0,10*ROW('Hygiene Data'!E86))="","",OFFSET('Hygiene Data'!$E$12,0,10*ROW('Hygiene Data'!E86)))</f>
        <v/>
      </c>
      <c r="DT92" s="286" t="str">
        <f ca="true">+IF(OFFSET('Hygiene Data'!$E$13,0,10*ROW('Hygiene Data'!E86))="","",OFFSET('Hygiene Data'!$E$13,0,10*ROW('Hygiene Data'!E86)))</f>
        <v/>
      </c>
      <c r="DU92" s="286" t="str">
        <f ca="true">+IF(OFFSET('Hygiene Data'!$F$11,0,10*ROW('Hygiene Data'!F86))="","",OFFSET('Hygiene Data'!$F$11,0,10*ROW('Hygiene Data'!F86)))</f>
        <v/>
      </c>
      <c r="DV92" s="286" t="str">
        <f ca="true">+IF(OFFSET('Hygiene Data'!$F$12,0,10*ROW('Hygiene Data'!F86))="","",OFFSET('Hygiene Data'!$F$12,0,10*ROW('Hygiene Data'!F86)))</f>
        <v/>
      </c>
      <c r="DW92" s="286" t="str">
        <f ca="true">+IF(OFFSET('Hygiene Data'!$F$13,0,10*ROW('Hygiene Data'!F86))="","",OFFSET('Hygiene Data'!$F$13,0,10*ROW('Hygiene Data'!F86)))</f>
        <v/>
      </c>
      <c r="DX92" s="286" t="str">
        <f ca="true">+IF(OFFSET('Hygiene Data'!$G$11,0,10*ROW('Hygiene Data'!G86))="","",OFFSET('Hygiene Data'!$G$11,0,10*ROW('Hygiene Data'!G86)))</f>
        <v/>
      </c>
      <c r="DY92" s="286" t="str">
        <f ca="true">+IF(OFFSET('Hygiene Data'!$G$12,0,10*ROW('Hygiene Data'!G86))="","",OFFSET('Hygiene Data'!$G$12,0,10*ROW('Hygiene Data'!G86)))</f>
        <v/>
      </c>
      <c r="DZ92" s="286" t="str">
        <f ca="true">+IF(OFFSET('Hygiene Data'!$G$13,0,10*ROW('Hygiene Data'!G86))="","",OFFSET('Hygiene Data'!$G$13,0,10*ROW('Hygiene Data'!G86)))</f>
        <v/>
      </c>
      <c r="EA92" s="286" t="str">
        <f ca="true">+IF(OFFSET('Hygiene Data'!$H$11,0,10*ROW('Hygiene Data'!H86))="","",OFFSET('Hygiene Data'!$H$11,0,10*ROW('Hygiene Data'!H86)))</f>
        <v/>
      </c>
      <c r="EB92" s="286" t="str">
        <f ca="true">+IF(OFFSET('Hygiene Data'!$H$12,0,10*ROW('Hygiene Data'!H86))="","",OFFSET('Hygiene Data'!$H$12,0,10*ROW('Hygiene Data'!H86)))</f>
        <v/>
      </c>
      <c r="EC92" s="286" t="str">
        <f ca="true">+IF(OFFSET('Hygiene Data'!$H$13,0,10*ROW('Hygiene Data'!H86))="","",OFFSET('Hygiene Data'!$H$13,0,10*ROW('Hygiene Data'!H86)))</f>
        <v/>
      </c>
      <c r="ED92" s="286" t="str">
        <f ca="true">+IF(OFFSET('Hygiene Data'!$I$11,0,10*ROW('Hygiene Data'!I86))="","",OFFSET('Hygiene Data'!$I$11,0,10*ROW('Hygiene Data'!I86)))</f>
        <v/>
      </c>
      <c r="EE92" s="286" t="str">
        <f ca="true">+IF(OFFSET('Hygiene Data'!$I$12,0,10*ROW('Hygiene Data'!I86))="","",OFFSET('Hygiene Data'!$I$12,0,10*ROW('Hygiene Data'!I86)))</f>
        <v/>
      </c>
      <c r="EF92" s="286"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42"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6"/>
      <c r="BS93" s="286" t="str">
        <f ca="true">+IF(OFFSET('Water Data'!$D$27,0,10*ROW('Water Data'!D87))="","",OFFSET('Water Data'!$D$27,0,10*ROW('Water Data'!D87)))</f>
        <v/>
      </c>
      <c r="BT93" s="286" t="str">
        <f ca="true">+IF(OFFSET('Water Data'!$D$28,0,10*ROW('Water Data'!D87))="","",OFFSET('Water Data'!$D$28,0,10*ROW('Water Data'!D87)))</f>
        <v/>
      </c>
      <c r="BU93" s="286" t="str">
        <f ca="true">+IF(OFFSET('Water Data'!$D$29,0,10*ROW('Water Data'!D87))="","",OFFSET('Water Data'!$D$29,0,10*ROW('Water Data'!D87)))</f>
        <v/>
      </c>
      <c r="BV93" s="286" t="str">
        <f ca="true">+IF(OFFSET('Water Data'!$E$27,0,10*ROW('Water Data'!E87))="","",OFFSET('Water Data'!$E$27,0,10*ROW('Water Data'!E87)))</f>
        <v/>
      </c>
      <c r="BW93" s="286" t="str">
        <f ca="true">+IF(OFFSET('Water Data'!$E$28,0,10*ROW('Water Data'!E87))="","",OFFSET('Water Data'!$E$28,0,10*ROW('Water Data'!E87)))</f>
        <v/>
      </c>
      <c r="BX93" s="286" t="str">
        <f ca="true">+IF(OFFSET('Water Data'!$E$29,0,10*ROW('Water Data'!E87))="","",OFFSET('Water Data'!$E$29,0,10*ROW('Water Data'!E87)))</f>
        <v/>
      </c>
      <c r="BY93" s="286" t="str">
        <f ca="true">+IF(OFFSET('Water Data'!$F$27,0,10*ROW('Water Data'!F87))="","",OFFSET('Water Data'!$F$27,0,10*ROW('Water Data'!F87)))</f>
        <v/>
      </c>
      <c r="BZ93" s="286" t="str">
        <f ca="true">+IF(OFFSET('Water Data'!$F$28,0,10*ROW('Water Data'!F87))="","",OFFSET('Water Data'!$F$28,0,10*ROW('Water Data'!F87)))</f>
        <v/>
      </c>
      <c r="CA93" s="286" t="str">
        <f ca="true">+IF(OFFSET('Water Data'!$F$29,0,10*ROW('Water Data'!F87))="","",OFFSET('Water Data'!$F$29,0,10*ROW('Water Data'!F87)))</f>
        <v/>
      </c>
      <c r="CB93" s="286" t="str">
        <f ca="true">+IF(OFFSET('Water Data'!$G$27,0,10*ROW('Water Data'!G87))="","",OFFSET('Water Data'!$G$27,0,10*ROW('Water Data'!G87)))</f>
        <v/>
      </c>
      <c r="CC93" s="286" t="str">
        <f ca="true">+IF(OFFSET('Water Data'!$G$28,0,10*ROW('Water Data'!G87))="","",OFFSET('Water Data'!$G$28,0,10*ROW('Water Data'!G87)))</f>
        <v/>
      </c>
      <c r="CD93" s="286" t="str">
        <f ca="true">+IF(OFFSET('Water Data'!$G$29,0,10*ROW('Water Data'!G87))="","",OFFSET('Water Data'!$G$29,0,10*ROW('Water Data'!G87)))</f>
        <v/>
      </c>
      <c r="CE93" s="286" t="str">
        <f ca="true">+IF(OFFSET('Water Data'!$H$27,0,10*ROW('Water Data'!H87))="","",OFFSET('Water Data'!$H$27,0,10*ROW('Water Data'!H87)))</f>
        <v/>
      </c>
      <c r="CF93" s="286" t="str">
        <f ca="true">+IF(OFFSET('Water Data'!$H$28,0,10*ROW('Water Data'!H87))="","",OFFSET('Water Data'!$H$28,0,10*ROW('Water Data'!H87)))</f>
        <v/>
      </c>
      <c r="CG93" s="286" t="str">
        <f ca="true">+IF(OFFSET('Water Data'!$H$29,0,10*ROW('Water Data'!H87))="","",OFFSET('Water Data'!$H$29,0,10*ROW('Water Data'!H87)))</f>
        <v/>
      </c>
      <c r="CH93" s="286" t="str">
        <f ca="true">+IF(OFFSET('Water Data'!$I$27,0,10*ROW('Water Data'!I87))="","",OFFSET('Water Data'!$I$27,0,10*ROW('Water Data'!I87)))</f>
        <v/>
      </c>
      <c r="CI93" s="286" t="str">
        <f ca="true">+IF(OFFSET('Water Data'!$I$28,0,10*ROW('Water Data'!I87))="","",OFFSET('Water Data'!$I$28,0,10*ROW('Water Data'!I87)))</f>
        <v/>
      </c>
      <c r="CJ93" s="286" t="str">
        <f ca="true">+IF(OFFSET('Water Data'!$I$29,0,10*ROW('Water Data'!I87))="","",OFFSET('Water Data'!$I$29,0,10*ROW('Water Data'!I87)))</f>
        <v/>
      </c>
      <c r="CK93" s="286" t="str">
        <f ca="true">+IF(OFFSET('Sanitation Data'!$D$28,0,10*ROW('Sanitation Data'!D87))="","",OFFSET('Sanitation Data'!$D$28,0,10*ROW('Sanitation Data'!D87)))</f>
        <v/>
      </c>
      <c r="CL93" s="286" t="str">
        <f ca="true">+IF(OFFSET('Sanitation Data'!$D$29,0,10*ROW('Sanitation Data'!D87))="","",OFFSET('Sanitation Data'!$D$29,0,10*ROW('Sanitation Data'!D87)))</f>
        <v/>
      </c>
      <c r="CM93" s="286" t="str">
        <f ca="true">+IF(OFFSET('Sanitation Data'!$D$30,0,10*ROW('Sanitation Data'!D87))="","",OFFSET('Sanitation Data'!$D$30,0,10*ROW('Sanitation Data'!D87)))</f>
        <v/>
      </c>
      <c r="CN93" s="286" t="str">
        <f ca="true">+IF(OFFSET('Sanitation Data'!$D$31,0,10*ROW('Sanitation Data'!D87))="","",OFFSET('Sanitation Data'!$D$31,0,10*ROW('Sanitation Data'!D87)))</f>
        <v/>
      </c>
      <c r="CO93" s="286" t="str">
        <f ca="true">+IF(OFFSET('Sanitation Data'!$D$32,0,10*ROW('Sanitation Data'!D87))="","",OFFSET('Sanitation Data'!$D$32,0,10*ROW('Sanitation Data'!D87)))</f>
        <v/>
      </c>
      <c r="CP93" s="286" t="str">
        <f ca="true">+IF(OFFSET('Sanitation Data'!$E$28,0,10*ROW('Sanitation Data'!E87))="","",OFFSET('Sanitation Data'!$E$28,0,10*ROW('Sanitation Data'!E87)))</f>
        <v/>
      </c>
      <c r="CQ93" s="286" t="str">
        <f ca="true">+IF(OFFSET('Sanitation Data'!$E$29,0,10*ROW('Sanitation Data'!E87))="","",OFFSET('Sanitation Data'!$E$29,0,10*ROW('Sanitation Data'!E87)))</f>
        <v/>
      </c>
      <c r="CR93" s="286" t="str">
        <f ca="true">+IF(OFFSET('Sanitation Data'!$E$30,0,10*ROW('Sanitation Data'!E87))="","",OFFSET('Sanitation Data'!$E$30,0,10*ROW('Sanitation Data'!E87)))</f>
        <v/>
      </c>
      <c r="CS93" s="286" t="str">
        <f ca="true">+IF(OFFSET('Sanitation Data'!$E$31,0,10*ROW('Sanitation Data'!E87))="","",OFFSET('Sanitation Data'!$E$31,0,10*ROW('Sanitation Data'!E87)))</f>
        <v/>
      </c>
      <c r="CT93" s="286" t="str">
        <f ca="true">+IF(OFFSET('Sanitation Data'!$E$32,0,10*ROW('Sanitation Data'!E87))="","",OFFSET('Sanitation Data'!$E$32,0,10*ROW('Sanitation Data'!E87)))</f>
        <v/>
      </c>
      <c r="CU93" s="286" t="str">
        <f ca="true">+IF(OFFSET('Sanitation Data'!$F$28,0,10*ROW('Sanitation Data'!F87))="","",OFFSET('Sanitation Data'!$F$28,0,10*ROW('Sanitation Data'!F87)))</f>
        <v/>
      </c>
      <c r="CV93" s="286" t="str">
        <f ca="true">+IF(OFFSET('Sanitation Data'!$F$29,0,10*ROW('Sanitation Data'!F87))="","",OFFSET('Sanitation Data'!$F$29,0,10*ROW('Sanitation Data'!F87)))</f>
        <v/>
      </c>
      <c r="CW93" s="286" t="str">
        <f ca="true">+IF(OFFSET('Sanitation Data'!$F$30,0,10*ROW('Sanitation Data'!F87))="","",OFFSET('Sanitation Data'!$F$30,0,10*ROW('Sanitation Data'!F87)))</f>
        <v/>
      </c>
      <c r="CX93" s="286" t="str">
        <f ca="true">+IF(OFFSET('Sanitation Data'!$F$31,0,10*ROW('Sanitation Data'!F87))="","",OFFSET('Sanitation Data'!$F$31,0,10*ROW('Sanitation Data'!F87)))</f>
        <v/>
      </c>
      <c r="CY93" s="286" t="str">
        <f ca="true">+IF(OFFSET('Sanitation Data'!$F$32,0,10*ROW('Sanitation Data'!F87))="","",OFFSET('Sanitation Data'!$F$32,0,10*ROW('Sanitation Data'!F87)))</f>
        <v/>
      </c>
      <c r="CZ93" s="286" t="str">
        <f ca="true">+IF(OFFSET('Sanitation Data'!$G$28,0,10*ROW('Sanitation Data'!G87))="","",OFFSET('Sanitation Data'!$G$28,0,10*ROW('Sanitation Data'!G87)))</f>
        <v/>
      </c>
      <c r="DA93" s="286" t="str">
        <f ca="true">+IF(OFFSET('Sanitation Data'!$G$29,0,10*ROW('Sanitation Data'!G87))="","",OFFSET('Sanitation Data'!$G$29,0,10*ROW('Sanitation Data'!G87)))</f>
        <v/>
      </c>
      <c r="DB93" s="286" t="str">
        <f ca="true">+IF(OFFSET('Sanitation Data'!$G$30,0,10*ROW('Sanitation Data'!G87))="","",OFFSET('Sanitation Data'!$G$30,0,10*ROW('Sanitation Data'!G87)))</f>
        <v/>
      </c>
      <c r="DC93" s="286" t="str">
        <f ca="true">+IF(OFFSET('Sanitation Data'!$G$31,0,10*ROW('Sanitation Data'!G87))="","",OFFSET('Sanitation Data'!$G$31,0,10*ROW('Sanitation Data'!G87)))</f>
        <v/>
      </c>
      <c r="DD93" s="286" t="str">
        <f ca="true">+IF(OFFSET('Sanitation Data'!$G$32,0,10*ROW('Sanitation Data'!G87))="","",OFFSET('Sanitation Data'!$G$32,0,10*ROW('Sanitation Data'!G87)))</f>
        <v/>
      </c>
      <c r="DE93" s="286" t="str">
        <f ca="true">+IF(OFFSET('Sanitation Data'!$H$28,0,10*ROW('Sanitation Data'!H87))="","",OFFSET('Sanitation Data'!$H$28,0,10*ROW('Sanitation Data'!H87)))</f>
        <v/>
      </c>
      <c r="DF93" s="286" t="str">
        <f ca="true">+IF(OFFSET('Sanitation Data'!$H$29,0,10*ROW('Sanitation Data'!H87))="","",OFFSET('Sanitation Data'!$H$29,0,10*ROW('Sanitation Data'!H87)))</f>
        <v/>
      </c>
      <c r="DG93" s="286" t="str">
        <f ca="true">+IF(OFFSET('Sanitation Data'!$H$30,0,10*ROW('Sanitation Data'!H87))="","",OFFSET('Sanitation Data'!$H$30,0,10*ROW('Sanitation Data'!H87)))</f>
        <v/>
      </c>
      <c r="DH93" s="286" t="str">
        <f ca="true">+IF(OFFSET('Sanitation Data'!$H$31,0,10*ROW('Sanitation Data'!H87))="","",OFFSET('Sanitation Data'!$H$31,0,10*ROW('Sanitation Data'!H87)))</f>
        <v/>
      </c>
      <c r="DI93" s="286" t="str">
        <f ca="true">+IF(OFFSET('Sanitation Data'!$H$32,0,10*ROW('Sanitation Data'!H87))="","",OFFSET('Sanitation Data'!$H$32,0,10*ROW('Sanitation Data'!H87)))</f>
        <v/>
      </c>
      <c r="DJ93" s="286" t="str">
        <f ca="true">+IF(OFFSET('Sanitation Data'!$I$28,0,10*ROW('Sanitation Data'!I87))="","",OFFSET('Sanitation Data'!$I$28,0,10*ROW('Sanitation Data'!I87)))</f>
        <v/>
      </c>
      <c r="DK93" s="286" t="str">
        <f ca="true">+IF(OFFSET('Sanitation Data'!$I$29,0,10*ROW('Sanitation Data'!I87))="","",OFFSET('Sanitation Data'!$I$29,0,10*ROW('Sanitation Data'!I87)))</f>
        <v/>
      </c>
      <c r="DL93" s="286" t="str">
        <f ca="true">+IF(OFFSET('Sanitation Data'!$I$30,0,10*ROW('Sanitation Data'!I87))="","",OFFSET('Sanitation Data'!$I$30,0,10*ROW('Sanitation Data'!I87)))</f>
        <v/>
      </c>
      <c r="DM93" s="286" t="str">
        <f ca="true">+IF(OFFSET('Sanitation Data'!$I$31,0,10*ROW('Sanitation Data'!I87))="","",OFFSET('Sanitation Data'!$I$31,0,10*ROW('Sanitation Data'!I87)))</f>
        <v/>
      </c>
      <c r="DN93" s="286" t="str">
        <f ca="true">+IF(OFFSET('Sanitation Data'!$I$32,0,10*ROW('Sanitation Data'!I87))="","",OFFSET('Sanitation Data'!$I$32,0,10*ROW('Sanitation Data'!I87)))</f>
        <v/>
      </c>
      <c r="DO93" s="286" t="str">
        <f ca="true">+IF(OFFSET('Hygiene Data'!$D$11,0,10*ROW('Hygiene Data'!D87))="","",OFFSET('Hygiene Data'!$D$11,0,10*ROW('Hygiene Data'!D87)))</f>
        <v/>
      </c>
      <c r="DP93" s="286" t="str">
        <f ca="true">+IF(OFFSET('Hygiene Data'!$D$12,0,10*ROW('Hygiene Data'!D87))="","",OFFSET('Hygiene Data'!$D$12,0,10*ROW('Hygiene Data'!D87)))</f>
        <v/>
      </c>
      <c r="DQ93" s="286" t="str">
        <f ca="true">+IF(OFFSET('Hygiene Data'!$D$13,0,10*ROW('Hygiene Data'!D87))="","",OFFSET('Hygiene Data'!$D$13,0,10*ROW('Hygiene Data'!D87)))</f>
        <v/>
      </c>
      <c r="DR93" s="286" t="str">
        <f ca="true">+IF(OFFSET('Hygiene Data'!$E$11,0,10*ROW('Hygiene Data'!E87))="","",OFFSET('Hygiene Data'!$E$11,0,10*ROW('Hygiene Data'!E87)))</f>
        <v/>
      </c>
      <c r="DS93" s="286" t="str">
        <f ca="true">+IF(OFFSET('Hygiene Data'!$E$12,0,10*ROW('Hygiene Data'!E87))="","",OFFSET('Hygiene Data'!$E$12,0,10*ROW('Hygiene Data'!E87)))</f>
        <v/>
      </c>
      <c r="DT93" s="286" t="str">
        <f ca="true">+IF(OFFSET('Hygiene Data'!$E$13,0,10*ROW('Hygiene Data'!E87))="","",OFFSET('Hygiene Data'!$E$13,0,10*ROW('Hygiene Data'!E87)))</f>
        <v/>
      </c>
      <c r="DU93" s="286" t="str">
        <f ca="true">+IF(OFFSET('Hygiene Data'!$F$11,0,10*ROW('Hygiene Data'!F87))="","",OFFSET('Hygiene Data'!$F$11,0,10*ROW('Hygiene Data'!F87)))</f>
        <v/>
      </c>
      <c r="DV93" s="286" t="str">
        <f ca="true">+IF(OFFSET('Hygiene Data'!$F$12,0,10*ROW('Hygiene Data'!F87))="","",OFFSET('Hygiene Data'!$F$12,0,10*ROW('Hygiene Data'!F87)))</f>
        <v/>
      </c>
      <c r="DW93" s="286" t="str">
        <f ca="true">+IF(OFFSET('Hygiene Data'!$F$13,0,10*ROW('Hygiene Data'!F87))="","",OFFSET('Hygiene Data'!$F$13,0,10*ROW('Hygiene Data'!F87)))</f>
        <v/>
      </c>
      <c r="DX93" s="286" t="str">
        <f ca="true">+IF(OFFSET('Hygiene Data'!$G$11,0,10*ROW('Hygiene Data'!G87))="","",OFFSET('Hygiene Data'!$G$11,0,10*ROW('Hygiene Data'!G87)))</f>
        <v/>
      </c>
      <c r="DY93" s="286" t="str">
        <f ca="true">+IF(OFFSET('Hygiene Data'!$G$12,0,10*ROW('Hygiene Data'!G87))="","",OFFSET('Hygiene Data'!$G$12,0,10*ROW('Hygiene Data'!G87)))</f>
        <v/>
      </c>
      <c r="DZ93" s="286" t="str">
        <f ca="true">+IF(OFFSET('Hygiene Data'!$G$13,0,10*ROW('Hygiene Data'!G87))="","",OFFSET('Hygiene Data'!$G$13,0,10*ROW('Hygiene Data'!G87)))</f>
        <v/>
      </c>
      <c r="EA93" s="286" t="str">
        <f ca="true">+IF(OFFSET('Hygiene Data'!$H$11,0,10*ROW('Hygiene Data'!H87))="","",OFFSET('Hygiene Data'!$H$11,0,10*ROW('Hygiene Data'!H87)))</f>
        <v/>
      </c>
      <c r="EB93" s="286" t="str">
        <f ca="true">+IF(OFFSET('Hygiene Data'!$H$12,0,10*ROW('Hygiene Data'!H87))="","",OFFSET('Hygiene Data'!$H$12,0,10*ROW('Hygiene Data'!H87)))</f>
        <v/>
      </c>
      <c r="EC93" s="286" t="str">
        <f ca="true">+IF(OFFSET('Hygiene Data'!$H$13,0,10*ROW('Hygiene Data'!H87))="","",OFFSET('Hygiene Data'!$H$13,0,10*ROW('Hygiene Data'!H87)))</f>
        <v/>
      </c>
      <c r="ED93" s="286" t="str">
        <f ca="true">+IF(OFFSET('Hygiene Data'!$I$11,0,10*ROW('Hygiene Data'!I87))="","",OFFSET('Hygiene Data'!$I$11,0,10*ROW('Hygiene Data'!I87)))</f>
        <v/>
      </c>
      <c r="EE93" s="286" t="str">
        <f ca="true">+IF(OFFSET('Hygiene Data'!$I$12,0,10*ROW('Hygiene Data'!I87))="","",OFFSET('Hygiene Data'!$I$12,0,10*ROW('Hygiene Data'!I87)))</f>
        <v/>
      </c>
      <c r="EF93" s="286"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42"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6"/>
      <c r="BS94" s="286" t="str">
        <f ca="true">+IF(OFFSET('Water Data'!$D$27,0,10*ROW('Water Data'!D88))="","",OFFSET('Water Data'!$D$27,0,10*ROW('Water Data'!D88)))</f>
        <v/>
      </c>
      <c r="BT94" s="286" t="str">
        <f ca="true">+IF(OFFSET('Water Data'!$D$28,0,10*ROW('Water Data'!D88))="","",OFFSET('Water Data'!$D$28,0,10*ROW('Water Data'!D88)))</f>
        <v/>
      </c>
      <c r="BU94" s="286" t="str">
        <f ca="true">+IF(OFFSET('Water Data'!$D$29,0,10*ROW('Water Data'!D88))="","",OFFSET('Water Data'!$D$29,0,10*ROW('Water Data'!D88)))</f>
        <v/>
      </c>
      <c r="BV94" s="286" t="str">
        <f ca="true">+IF(OFFSET('Water Data'!$E$27,0,10*ROW('Water Data'!E88))="","",OFFSET('Water Data'!$E$27,0,10*ROW('Water Data'!E88)))</f>
        <v/>
      </c>
      <c r="BW94" s="286" t="str">
        <f ca="true">+IF(OFFSET('Water Data'!$E$28,0,10*ROW('Water Data'!E88))="","",OFFSET('Water Data'!$E$28,0,10*ROW('Water Data'!E88)))</f>
        <v/>
      </c>
      <c r="BX94" s="286" t="str">
        <f ca="true">+IF(OFFSET('Water Data'!$E$29,0,10*ROW('Water Data'!E88))="","",OFFSET('Water Data'!$E$29,0,10*ROW('Water Data'!E88)))</f>
        <v/>
      </c>
      <c r="BY94" s="286" t="str">
        <f ca="true">+IF(OFFSET('Water Data'!$F$27,0,10*ROW('Water Data'!F88))="","",OFFSET('Water Data'!$F$27,0,10*ROW('Water Data'!F88)))</f>
        <v/>
      </c>
      <c r="BZ94" s="286" t="str">
        <f ca="true">+IF(OFFSET('Water Data'!$F$28,0,10*ROW('Water Data'!F88))="","",OFFSET('Water Data'!$F$28,0,10*ROW('Water Data'!F88)))</f>
        <v/>
      </c>
      <c r="CA94" s="286" t="str">
        <f ca="true">+IF(OFFSET('Water Data'!$F$29,0,10*ROW('Water Data'!F88))="","",OFFSET('Water Data'!$F$29,0,10*ROW('Water Data'!F88)))</f>
        <v/>
      </c>
      <c r="CB94" s="286" t="str">
        <f ca="true">+IF(OFFSET('Water Data'!$G$27,0,10*ROW('Water Data'!G88))="","",OFFSET('Water Data'!$G$27,0,10*ROW('Water Data'!G88)))</f>
        <v/>
      </c>
      <c r="CC94" s="286" t="str">
        <f ca="true">+IF(OFFSET('Water Data'!$G$28,0,10*ROW('Water Data'!G88))="","",OFFSET('Water Data'!$G$28,0,10*ROW('Water Data'!G88)))</f>
        <v/>
      </c>
      <c r="CD94" s="286" t="str">
        <f ca="true">+IF(OFFSET('Water Data'!$G$29,0,10*ROW('Water Data'!G88))="","",OFFSET('Water Data'!$G$29,0,10*ROW('Water Data'!G88)))</f>
        <v/>
      </c>
      <c r="CE94" s="286" t="str">
        <f ca="true">+IF(OFFSET('Water Data'!$H$27,0,10*ROW('Water Data'!H88))="","",OFFSET('Water Data'!$H$27,0,10*ROW('Water Data'!H88)))</f>
        <v/>
      </c>
      <c r="CF94" s="286" t="str">
        <f ca="true">+IF(OFFSET('Water Data'!$H$28,0,10*ROW('Water Data'!H88))="","",OFFSET('Water Data'!$H$28,0,10*ROW('Water Data'!H88)))</f>
        <v/>
      </c>
      <c r="CG94" s="286" t="str">
        <f ca="true">+IF(OFFSET('Water Data'!$H$29,0,10*ROW('Water Data'!H88))="","",OFFSET('Water Data'!$H$29,0,10*ROW('Water Data'!H88)))</f>
        <v/>
      </c>
      <c r="CH94" s="286" t="str">
        <f ca="true">+IF(OFFSET('Water Data'!$I$27,0,10*ROW('Water Data'!I88))="","",OFFSET('Water Data'!$I$27,0,10*ROW('Water Data'!I88)))</f>
        <v/>
      </c>
      <c r="CI94" s="286" t="str">
        <f ca="true">+IF(OFFSET('Water Data'!$I$28,0,10*ROW('Water Data'!I88))="","",OFFSET('Water Data'!$I$28,0,10*ROW('Water Data'!I88)))</f>
        <v/>
      </c>
      <c r="CJ94" s="286" t="str">
        <f ca="true">+IF(OFFSET('Water Data'!$I$29,0,10*ROW('Water Data'!I88))="","",OFFSET('Water Data'!$I$29,0,10*ROW('Water Data'!I88)))</f>
        <v/>
      </c>
      <c r="CK94" s="286" t="str">
        <f ca="true">+IF(OFFSET('Sanitation Data'!$D$28,0,10*ROW('Sanitation Data'!D88))="","",OFFSET('Sanitation Data'!$D$28,0,10*ROW('Sanitation Data'!D88)))</f>
        <v/>
      </c>
      <c r="CL94" s="286" t="str">
        <f ca="true">+IF(OFFSET('Sanitation Data'!$D$29,0,10*ROW('Sanitation Data'!D88))="","",OFFSET('Sanitation Data'!$D$29,0,10*ROW('Sanitation Data'!D88)))</f>
        <v/>
      </c>
      <c r="CM94" s="286" t="str">
        <f ca="true">+IF(OFFSET('Sanitation Data'!$D$30,0,10*ROW('Sanitation Data'!D88))="","",OFFSET('Sanitation Data'!$D$30,0,10*ROW('Sanitation Data'!D88)))</f>
        <v/>
      </c>
      <c r="CN94" s="286" t="str">
        <f ca="true">+IF(OFFSET('Sanitation Data'!$D$31,0,10*ROW('Sanitation Data'!D88))="","",OFFSET('Sanitation Data'!$D$31,0,10*ROW('Sanitation Data'!D88)))</f>
        <v/>
      </c>
      <c r="CO94" s="286" t="str">
        <f ca="true">+IF(OFFSET('Sanitation Data'!$D$32,0,10*ROW('Sanitation Data'!D88))="","",OFFSET('Sanitation Data'!$D$32,0,10*ROW('Sanitation Data'!D88)))</f>
        <v/>
      </c>
      <c r="CP94" s="286" t="str">
        <f ca="true">+IF(OFFSET('Sanitation Data'!$E$28,0,10*ROW('Sanitation Data'!E88))="","",OFFSET('Sanitation Data'!$E$28,0,10*ROW('Sanitation Data'!E88)))</f>
        <v/>
      </c>
      <c r="CQ94" s="286" t="str">
        <f ca="true">+IF(OFFSET('Sanitation Data'!$E$29,0,10*ROW('Sanitation Data'!E88))="","",OFFSET('Sanitation Data'!$E$29,0,10*ROW('Sanitation Data'!E88)))</f>
        <v/>
      </c>
      <c r="CR94" s="286" t="str">
        <f ca="true">+IF(OFFSET('Sanitation Data'!$E$30,0,10*ROW('Sanitation Data'!E88))="","",OFFSET('Sanitation Data'!$E$30,0,10*ROW('Sanitation Data'!E88)))</f>
        <v/>
      </c>
      <c r="CS94" s="286" t="str">
        <f ca="true">+IF(OFFSET('Sanitation Data'!$E$31,0,10*ROW('Sanitation Data'!E88))="","",OFFSET('Sanitation Data'!$E$31,0,10*ROW('Sanitation Data'!E88)))</f>
        <v/>
      </c>
      <c r="CT94" s="286" t="str">
        <f ca="true">+IF(OFFSET('Sanitation Data'!$E$32,0,10*ROW('Sanitation Data'!E88))="","",OFFSET('Sanitation Data'!$E$32,0,10*ROW('Sanitation Data'!E88)))</f>
        <v/>
      </c>
      <c r="CU94" s="286" t="str">
        <f ca="true">+IF(OFFSET('Sanitation Data'!$F$28,0,10*ROW('Sanitation Data'!F88))="","",OFFSET('Sanitation Data'!$F$28,0,10*ROW('Sanitation Data'!F88)))</f>
        <v/>
      </c>
      <c r="CV94" s="286" t="str">
        <f ca="true">+IF(OFFSET('Sanitation Data'!$F$29,0,10*ROW('Sanitation Data'!F88))="","",OFFSET('Sanitation Data'!$F$29,0,10*ROW('Sanitation Data'!F88)))</f>
        <v/>
      </c>
      <c r="CW94" s="286" t="str">
        <f ca="true">+IF(OFFSET('Sanitation Data'!$F$30,0,10*ROW('Sanitation Data'!F88))="","",OFFSET('Sanitation Data'!$F$30,0,10*ROW('Sanitation Data'!F88)))</f>
        <v/>
      </c>
      <c r="CX94" s="286" t="str">
        <f ca="true">+IF(OFFSET('Sanitation Data'!$F$31,0,10*ROW('Sanitation Data'!F88))="","",OFFSET('Sanitation Data'!$F$31,0,10*ROW('Sanitation Data'!F88)))</f>
        <v/>
      </c>
      <c r="CY94" s="286" t="str">
        <f ca="true">+IF(OFFSET('Sanitation Data'!$F$32,0,10*ROW('Sanitation Data'!F88))="","",OFFSET('Sanitation Data'!$F$32,0,10*ROW('Sanitation Data'!F88)))</f>
        <v/>
      </c>
      <c r="CZ94" s="286" t="str">
        <f ca="true">+IF(OFFSET('Sanitation Data'!$G$28,0,10*ROW('Sanitation Data'!G88))="","",OFFSET('Sanitation Data'!$G$28,0,10*ROW('Sanitation Data'!G88)))</f>
        <v/>
      </c>
      <c r="DA94" s="286" t="str">
        <f ca="true">+IF(OFFSET('Sanitation Data'!$G$29,0,10*ROW('Sanitation Data'!G88))="","",OFFSET('Sanitation Data'!$G$29,0,10*ROW('Sanitation Data'!G88)))</f>
        <v/>
      </c>
      <c r="DB94" s="286" t="str">
        <f ca="true">+IF(OFFSET('Sanitation Data'!$G$30,0,10*ROW('Sanitation Data'!G88))="","",OFFSET('Sanitation Data'!$G$30,0,10*ROW('Sanitation Data'!G88)))</f>
        <v/>
      </c>
      <c r="DC94" s="286" t="str">
        <f ca="true">+IF(OFFSET('Sanitation Data'!$G$31,0,10*ROW('Sanitation Data'!G88))="","",OFFSET('Sanitation Data'!$G$31,0,10*ROW('Sanitation Data'!G88)))</f>
        <v/>
      </c>
      <c r="DD94" s="286" t="str">
        <f ca="true">+IF(OFFSET('Sanitation Data'!$G$32,0,10*ROW('Sanitation Data'!G88))="","",OFFSET('Sanitation Data'!$G$32,0,10*ROW('Sanitation Data'!G88)))</f>
        <v/>
      </c>
      <c r="DE94" s="286" t="str">
        <f ca="true">+IF(OFFSET('Sanitation Data'!$H$28,0,10*ROW('Sanitation Data'!H88))="","",OFFSET('Sanitation Data'!$H$28,0,10*ROW('Sanitation Data'!H88)))</f>
        <v/>
      </c>
      <c r="DF94" s="286" t="str">
        <f ca="true">+IF(OFFSET('Sanitation Data'!$H$29,0,10*ROW('Sanitation Data'!H88))="","",OFFSET('Sanitation Data'!$H$29,0,10*ROW('Sanitation Data'!H88)))</f>
        <v/>
      </c>
      <c r="DG94" s="286" t="str">
        <f ca="true">+IF(OFFSET('Sanitation Data'!$H$30,0,10*ROW('Sanitation Data'!H88))="","",OFFSET('Sanitation Data'!$H$30,0,10*ROW('Sanitation Data'!H88)))</f>
        <v/>
      </c>
      <c r="DH94" s="286" t="str">
        <f ca="true">+IF(OFFSET('Sanitation Data'!$H$31,0,10*ROW('Sanitation Data'!H88))="","",OFFSET('Sanitation Data'!$H$31,0,10*ROW('Sanitation Data'!H88)))</f>
        <v/>
      </c>
      <c r="DI94" s="286" t="str">
        <f ca="true">+IF(OFFSET('Sanitation Data'!$H$32,0,10*ROW('Sanitation Data'!H88))="","",OFFSET('Sanitation Data'!$H$32,0,10*ROW('Sanitation Data'!H88)))</f>
        <v/>
      </c>
      <c r="DJ94" s="286" t="str">
        <f ca="true">+IF(OFFSET('Sanitation Data'!$I$28,0,10*ROW('Sanitation Data'!I88))="","",OFFSET('Sanitation Data'!$I$28,0,10*ROW('Sanitation Data'!I88)))</f>
        <v/>
      </c>
      <c r="DK94" s="286" t="str">
        <f ca="true">+IF(OFFSET('Sanitation Data'!$I$29,0,10*ROW('Sanitation Data'!I88))="","",OFFSET('Sanitation Data'!$I$29,0,10*ROW('Sanitation Data'!I88)))</f>
        <v/>
      </c>
      <c r="DL94" s="286" t="str">
        <f ca="true">+IF(OFFSET('Sanitation Data'!$I$30,0,10*ROW('Sanitation Data'!I88))="","",OFFSET('Sanitation Data'!$I$30,0,10*ROW('Sanitation Data'!I88)))</f>
        <v/>
      </c>
      <c r="DM94" s="286" t="str">
        <f ca="true">+IF(OFFSET('Sanitation Data'!$I$31,0,10*ROW('Sanitation Data'!I88))="","",OFFSET('Sanitation Data'!$I$31,0,10*ROW('Sanitation Data'!I88)))</f>
        <v/>
      </c>
      <c r="DN94" s="286" t="str">
        <f ca="true">+IF(OFFSET('Sanitation Data'!$I$32,0,10*ROW('Sanitation Data'!I88))="","",OFFSET('Sanitation Data'!$I$32,0,10*ROW('Sanitation Data'!I88)))</f>
        <v/>
      </c>
      <c r="DO94" s="286" t="str">
        <f ca="true">+IF(OFFSET('Hygiene Data'!$D$11,0,10*ROW('Hygiene Data'!D88))="","",OFFSET('Hygiene Data'!$D$11,0,10*ROW('Hygiene Data'!D88)))</f>
        <v/>
      </c>
      <c r="DP94" s="286" t="str">
        <f ca="true">+IF(OFFSET('Hygiene Data'!$D$12,0,10*ROW('Hygiene Data'!D88))="","",OFFSET('Hygiene Data'!$D$12,0,10*ROW('Hygiene Data'!D88)))</f>
        <v/>
      </c>
      <c r="DQ94" s="286" t="str">
        <f ca="true">+IF(OFFSET('Hygiene Data'!$D$13,0,10*ROW('Hygiene Data'!D88))="","",OFFSET('Hygiene Data'!$D$13,0,10*ROW('Hygiene Data'!D88)))</f>
        <v/>
      </c>
      <c r="DR94" s="286" t="str">
        <f ca="true">+IF(OFFSET('Hygiene Data'!$E$11,0,10*ROW('Hygiene Data'!E88))="","",OFFSET('Hygiene Data'!$E$11,0,10*ROW('Hygiene Data'!E88)))</f>
        <v/>
      </c>
      <c r="DS94" s="286" t="str">
        <f ca="true">+IF(OFFSET('Hygiene Data'!$E$12,0,10*ROW('Hygiene Data'!E88))="","",OFFSET('Hygiene Data'!$E$12,0,10*ROW('Hygiene Data'!E88)))</f>
        <v/>
      </c>
      <c r="DT94" s="286" t="str">
        <f ca="true">+IF(OFFSET('Hygiene Data'!$E$13,0,10*ROW('Hygiene Data'!E88))="","",OFFSET('Hygiene Data'!$E$13,0,10*ROW('Hygiene Data'!E88)))</f>
        <v/>
      </c>
      <c r="DU94" s="286" t="str">
        <f ca="true">+IF(OFFSET('Hygiene Data'!$F$11,0,10*ROW('Hygiene Data'!F88))="","",OFFSET('Hygiene Data'!$F$11,0,10*ROW('Hygiene Data'!F88)))</f>
        <v/>
      </c>
      <c r="DV94" s="286" t="str">
        <f ca="true">+IF(OFFSET('Hygiene Data'!$F$12,0,10*ROW('Hygiene Data'!F88))="","",OFFSET('Hygiene Data'!$F$12,0,10*ROW('Hygiene Data'!F88)))</f>
        <v/>
      </c>
      <c r="DW94" s="286" t="str">
        <f ca="true">+IF(OFFSET('Hygiene Data'!$F$13,0,10*ROW('Hygiene Data'!F88))="","",OFFSET('Hygiene Data'!$F$13,0,10*ROW('Hygiene Data'!F88)))</f>
        <v/>
      </c>
      <c r="DX94" s="286" t="str">
        <f ca="true">+IF(OFFSET('Hygiene Data'!$G$11,0,10*ROW('Hygiene Data'!G88))="","",OFFSET('Hygiene Data'!$G$11,0,10*ROW('Hygiene Data'!G88)))</f>
        <v/>
      </c>
      <c r="DY94" s="286" t="str">
        <f ca="true">+IF(OFFSET('Hygiene Data'!$G$12,0,10*ROW('Hygiene Data'!G88))="","",OFFSET('Hygiene Data'!$G$12,0,10*ROW('Hygiene Data'!G88)))</f>
        <v/>
      </c>
      <c r="DZ94" s="286" t="str">
        <f ca="true">+IF(OFFSET('Hygiene Data'!$G$13,0,10*ROW('Hygiene Data'!G88))="","",OFFSET('Hygiene Data'!$G$13,0,10*ROW('Hygiene Data'!G88)))</f>
        <v/>
      </c>
      <c r="EA94" s="286" t="str">
        <f ca="true">+IF(OFFSET('Hygiene Data'!$H$11,0,10*ROW('Hygiene Data'!H88))="","",OFFSET('Hygiene Data'!$H$11,0,10*ROW('Hygiene Data'!H88)))</f>
        <v/>
      </c>
      <c r="EB94" s="286" t="str">
        <f ca="true">+IF(OFFSET('Hygiene Data'!$H$12,0,10*ROW('Hygiene Data'!H88))="","",OFFSET('Hygiene Data'!$H$12,0,10*ROW('Hygiene Data'!H88)))</f>
        <v/>
      </c>
      <c r="EC94" s="286" t="str">
        <f ca="true">+IF(OFFSET('Hygiene Data'!$H$13,0,10*ROW('Hygiene Data'!H88))="","",OFFSET('Hygiene Data'!$H$13,0,10*ROW('Hygiene Data'!H88)))</f>
        <v/>
      </c>
      <c r="ED94" s="286" t="str">
        <f ca="true">+IF(OFFSET('Hygiene Data'!$I$11,0,10*ROW('Hygiene Data'!I88))="","",OFFSET('Hygiene Data'!$I$11,0,10*ROW('Hygiene Data'!I88)))</f>
        <v/>
      </c>
      <c r="EE94" s="286" t="str">
        <f ca="true">+IF(OFFSET('Hygiene Data'!$I$12,0,10*ROW('Hygiene Data'!I88))="","",OFFSET('Hygiene Data'!$I$12,0,10*ROW('Hygiene Data'!I88)))</f>
        <v/>
      </c>
      <c r="EF94" s="286"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42"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6"/>
      <c r="BS95" s="286" t="str">
        <f ca="true">+IF(OFFSET('Water Data'!$D$27,0,10*ROW('Water Data'!D89))="","",OFFSET('Water Data'!$D$27,0,10*ROW('Water Data'!D89)))</f>
        <v/>
      </c>
      <c r="BT95" s="286" t="str">
        <f ca="true">+IF(OFFSET('Water Data'!$D$28,0,10*ROW('Water Data'!D89))="","",OFFSET('Water Data'!$D$28,0,10*ROW('Water Data'!D89)))</f>
        <v/>
      </c>
      <c r="BU95" s="286" t="str">
        <f ca="true">+IF(OFFSET('Water Data'!$D$29,0,10*ROW('Water Data'!D89))="","",OFFSET('Water Data'!$D$29,0,10*ROW('Water Data'!D89)))</f>
        <v/>
      </c>
      <c r="BV95" s="286" t="str">
        <f ca="true">+IF(OFFSET('Water Data'!$E$27,0,10*ROW('Water Data'!E89))="","",OFFSET('Water Data'!$E$27,0,10*ROW('Water Data'!E89)))</f>
        <v/>
      </c>
      <c r="BW95" s="286" t="str">
        <f ca="true">+IF(OFFSET('Water Data'!$E$28,0,10*ROW('Water Data'!E89))="","",OFFSET('Water Data'!$E$28,0,10*ROW('Water Data'!E89)))</f>
        <v/>
      </c>
      <c r="BX95" s="286" t="str">
        <f ca="true">+IF(OFFSET('Water Data'!$E$29,0,10*ROW('Water Data'!E89))="","",OFFSET('Water Data'!$E$29,0,10*ROW('Water Data'!E89)))</f>
        <v/>
      </c>
      <c r="BY95" s="286" t="str">
        <f ca="true">+IF(OFFSET('Water Data'!$F$27,0,10*ROW('Water Data'!F89))="","",OFFSET('Water Data'!$F$27,0,10*ROW('Water Data'!F89)))</f>
        <v/>
      </c>
      <c r="BZ95" s="286" t="str">
        <f ca="true">+IF(OFFSET('Water Data'!$F$28,0,10*ROW('Water Data'!F89))="","",OFFSET('Water Data'!$F$28,0,10*ROW('Water Data'!F89)))</f>
        <v/>
      </c>
      <c r="CA95" s="286" t="str">
        <f ca="true">+IF(OFFSET('Water Data'!$F$29,0,10*ROW('Water Data'!F89))="","",OFFSET('Water Data'!$F$29,0,10*ROW('Water Data'!F89)))</f>
        <v/>
      </c>
      <c r="CB95" s="286" t="str">
        <f ca="true">+IF(OFFSET('Water Data'!$G$27,0,10*ROW('Water Data'!G89))="","",OFFSET('Water Data'!$G$27,0,10*ROW('Water Data'!G89)))</f>
        <v/>
      </c>
      <c r="CC95" s="286" t="str">
        <f ca="true">+IF(OFFSET('Water Data'!$G$28,0,10*ROW('Water Data'!G89))="","",OFFSET('Water Data'!$G$28,0,10*ROW('Water Data'!G89)))</f>
        <v/>
      </c>
      <c r="CD95" s="286" t="str">
        <f ca="true">+IF(OFFSET('Water Data'!$G$29,0,10*ROW('Water Data'!G89))="","",OFFSET('Water Data'!$G$29,0,10*ROW('Water Data'!G89)))</f>
        <v/>
      </c>
      <c r="CE95" s="286" t="str">
        <f ca="true">+IF(OFFSET('Water Data'!$H$27,0,10*ROW('Water Data'!H89))="","",OFFSET('Water Data'!$H$27,0,10*ROW('Water Data'!H89)))</f>
        <v/>
      </c>
      <c r="CF95" s="286" t="str">
        <f ca="true">+IF(OFFSET('Water Data'!$H$28,0,10*ROW('Water Data'!H89))="","",OFFSET('Water Data'!$H$28,0,10*ROW('Water Data'!H89)))</f>
        <v/>
      </c>
      <c r="CG95" s="286" t="str">
        <f ca="true">+IF(OFFSET('Water Data'!$H$29,0,10*ROW('Water Data'!H89))="","",OFFSET('Water Data'!$H$29,0,10*ROW('Water Data'!H89)))</f>
        <v/>
      </c>
      <c r="CH95" s="286" t="str">
        <f ca="true">+IF(OFFSET('Water Data'!$I$27,0,10*ROW('Water Data'!I89))="","",OFFSET('Water Data'!$I$27,0,10*ROW('Water Data'!I89)))</f>
        <v/>
      </c>
      <c r="CI95" s="286" t="str">
        <f ca="true">+IF(OFFSET('Water Data'!$I$28,0,10*ROW('Water Data'!I89))="","",OFFSET('Water Data'!$I$28,0,10*ROW('Water Data'!I89)))</f>
        <v/>
      </c>
      <c r="CJ95" s="286" t="str">
        <f ca="true">+IF(OFFSET('Water Data'!$I$29,0,10*ROW('Water Data'!I89))="","",OFFSET('Water Data'!$I$29,0,10*ROW('Water Data'!I89)))</f>
        <v/>
      </c>
      <c r="CK95" s="286" t="str">
        <f ca="true">+IF(OFFSET('Sanitation Data'!$D$28,0,10*ROW('Sanitation Data'!D89))="","",OFFSET('Sanitation Data'!$D$28,0,10*ROW('Sanitation Data'!D89)))</f>
        <v/>
      </c>
      <c r="CL95" s="286" t="str">
        <f ca="true">+IF(OFFSET('Sanitation Data'!$D$29,0,10*ROW('Sanitation Data'!D89))="","",OFFSET('Sanitation Data'!$D$29,0,10*ROW('Sanitation Data'!D89)))</f>
        <v/>
      </c>
      <c r="CM95" s="286" t="str">
        <f ca="true">+IF(OFFSET('Sanitation Data'!$D$30,0,10*ROW('Sanitation Data'!D89))="","",OFFSET('Sanitation Data'!$D$30,0,10*ROW('Sanitation Data'!D89)))</f>
        <v/>
      </c>
      <c r="CN95" s="286" t="str">
        <f ca="true">+IF(OFFSET('Sanitation Data'!$D$31,0,10*ROW('Sanitation Data'!D89))="","",OFFSET('Sanitation Data'!$D$31,0,10*ROW('Sanitation Data'!D89)))</f>
        <v/>
      </c>
      <c r="CO95" s="286" t="str">
        <f ca="true">+IF(OFFSET('Sanitation Data'!$D$32,0,10*ROW('Sanitation Data'!D89))="","",OFFSET('Sanitation Data'!$D$32,0,10*ROW('Sanitation Data'!D89)))</f>
        <v/>
      </c>
      <c r="CP95" s="286" t="str">
        <f ca="true">+IF(OFFSET('Sanitation Data'!$E$28,0,10*ROW('Sanitation Data'!E89))="","",OFFSET('Sanitation Data'!$E$28,0,10*ROW('Sanitation Data'!E89)))</f>
        <v/>
      </c>
      <c r="CQ95" s="286" t="str">
        <f ca="true">+IF(OFFSET('Sanitation Data'!$E$29,0,10*ROW('Sanitation Data'!E89))="","",OFFSET('Sanitation Data'!$E$29,0,10*ROW('Sanitation Data'!E89)))</f>
        <v/>
      </c>
      <c r="CR95" s="286" t="str">
        <f ca="true">+IF(OFFSET('Sanitation Data'!$E$30,0,10*ROW('Sanitation Data'!E89))="","",OFFSET('Sanitation Data'!$E$30,0,10*ROW('Sanitation Data'!E89)))</f>
        <v/>
      </c>
      <c r="CS95" s="286" t="str">
        <f ca="true">+IF(OFFSET('Sanitation Data'!$E$31,0,10*ROW('Sanitation Data'!E89))="","",OFFSET('Sanitation Data'!$E$31,0,10*ROW('Sanitation Data'!E89)))</f>
        <v/>
      </c>
      <c r="CT95" s="286" t="str">
        <f ca="true">+IF(OFFSET('Sanitation Data'!$E$32,0,10*ROW('Sanitation Data'!E89))="","",OFFSET('Sanitation Data'!$E$32,0,10*ROW('Sanitation Data'!E89)))</f>
        <v/>
      </c>
      <c r="CU95" s="286" t="str">
        <f ca="true">+IF(OFFSET('Sanitation Data'!$F$28,0,10*ROW('Sanitation Data'!F89))="","",OFFSET('Sanitation Data'!$F$28,0,10*ROW('Sanitation Data'!F89)))</f>
        <v/>
      </c>
      <c r="CV95" s="286" t="str">
        <f ca="true">+IF(OFFSET('Sanitation Data'!$F$29,0,10*ROW('Sanitation Data'!F89))="","",OFFSET('Sanitation Data'!$F$29,0,10*ROW('Sanitation Data'!F89)))</f>
        <v/>
      </c>
      <c r="CW95" s="286" t="str">
        <f ca="true">+IF(OFFSET('Sanitation Data'!$F$30,0,10*ROW('Sanitation Data'!F89))="","",OFFSET('Sanitation Data'!$F$30,0,10*ROW('Sanitation Data'!F89)))</f>
        <v/>
      </c>
      <c r="CX95" s="286" t="str">
        <f ca="true">+IF(OFFSET('Sanitation Data'!$F$31,0,10*ROW('Sanitation Data'!F89))="","",OFFSET('Sanitation Data'!$F$31,0,10*ROW('Sanitation Data'!F89)))</f>
        <v/>
      </c>
      <c r="CY95" s="286" t="str">
        <f ca="true">+IF(OFFSET('Sanitation Data'!$F$32,0,10*ROW('Sanitation Data'!F89))="","",OFFSET('Sanitation Data'!$F$32,0,10*ROW('Sanitation Data'!F89)))</f>
        <v/>
      </c>
      <c r="CZ95" s="286" t="str">
        <f ca="true">+IF(OFFSET('Sanitation Data'!$G$28,0,10*ROW('Sanitation Data'!G89))="","",OFFSET('Sanitation Data'!$G$28,0,10*ROW('Sanitation Data'!G89)))</f>
        <v/>
      </c>
      <c r="DA95" s="286" t="str">
        <f ca="true">+IF(OFFSET('Sanitation Data'!$G$29,0,10*ROW('Sanitation Data'!G89))="","",OFFSET('Sanitation Data'!$G$29,0,10*ROW('Sanitation Data'!G89)))</f>
        <v/>
      </c>
      <c r="DB95" s="286" t="str">
        <f ca="true">+IF(OFFSET('Sanitation Data'!$G$30,0,10*ROW('Sanitation Data'!G89))="","",OFFSET('Sanitation Data'!$G$30,0,10*ROW('Sanitation Data'!G89)))</f>
        <v/>
      </c>
      <c r="DC95" s="286" t="str">
        <f ca="true">+IF(OFFSET('Sanitation Data'!$G$31,0,10*ROW('Sanitation Data'!G89))="","",OFFSET('Sanitation Data'!$G$31,0,10*ROW('Sanitation Data'!G89)))</f>
        <v/>
      </c>
      <c r="DD95" s="286" t="str">
        <f ca="true">+IF(OFFSET('Sanitation Data'!$G$32,0,10*ROW('Sanitation Data'!G89))="","",OFFSET('Sanitation Data'!$G$32,0,10*ROW('Sanitation Data'!G89)))</f>
        <v/>
      </c>
      <c r="DE95" s="286" t="str">
        <f ca="true">+IF(OFFSET('Sanitation Data'!$H$28,0,10*ROW('Sanitation Data'!H89))="","",OFFSET('Sanitation Data'!$H$28,0,10*ROW('Sanitation Data'!H89)))</f>
        <v/>
      </c>
      <c r="DF95" s="286" t="str">
        <f ca="true">+IF(OFFSET('Sanitation Data'!$H$29,0,10*ROW('Sanitation Data'!H89))="","",OFFSET('Sanitation Data'!$H$29,0,10*ROW('Sanitation Data'!H89)))</f>
        <v/>
      </c>
      <c r="DG95" s="286" t="str">
        <f ca="true">+IF(OFFSET('Sanitation Data'!$H$30,0,10*ROW('Sanitation Data'!H89))="","",OFFSET('Sanitation Data'!$H$30,0,10*ROW('Sanitation Data'!H89)))</f>
        <v/>
      </c>
      <c r="DH95" s="286" t="str">
        <f ca="true">+IF(OFFSET('Sanitation Data'!$H$31,0,10*ROW('Sanitation Data'!H89))="","",OFFSET('Sanitation Data'!$H$31,0,10*ROW('Sanitation Data'!H89)))</f>
        <v/>
      </c>
      <c r="DI95" s="286" t="str">
        <f ca="true">+IF(OFFSET('Sanitation Data'!$H$32,0,10*ROW('Sanitation Data'!H89))="","",OFFSET('Sanitation Data'!$H$32,0,10*ROW('Sanitation Data'!H89)))</f>
        <v/>
      </c>
      <c r="DJ95" s="286" t="str">
        <f ca="true">+IF(OFFSET('Sanitation Data'!$I$28,0,10*ROW('Sanitation Data'!I89))="","",OFFSET('Sanitation Data'!$I$28,0,10*ROW('Sanitation Data'!I89)))</f>
        <v/>
      </c>
      <c r="DK95" s="286" t="str">
        <f ca="true">+IF(OFFSET('Sanitation Data'!$I$29,0,10*ROW('Sanitation Data'!I89))="","",OFFSET('Sanitation Data'!$I$29,0,10*ROW('Sanitation Data'!I89)))</f>
        <v/>
      </c>
      <c r="DL95" s="286" t="str">
        <f ca="true">+IF(OFFSET('Sanitation Data'!$I$30,0,10*ROW('Sanitation Data'!I89))="","",OFFSET('Sanitation Data'!$I$30,0,10*ROW('Sanitation Data'!I89)))</f>
        <v/>
      </c>
      <c r="DM95" s="286" t="str">
        <f ca="true">+IF(OFFSET('Sanitation Data'!$I$31,0,10*ROW('Sanitation Data'!I89))="","",OFFSET('Sanitation Data'!$I$31,0,10*ROW('Sanitation Data'!I89)))</f>
        <v/>
      </c>
      <c r="DN95" s="286" t="str">
        <f ca="true">+IF(OFFSET('Sanitation Data'!$I$32,0,10*ROW('Sanitation Data'!I89))="","",OFFSET('Sanitation Data'!$I$32,0,10*ROW('Sanitation Data'!I89)))</f>
        <v/>
      </c>
      <c r="DO95" s="286" t="str">
        <f ca="true">+IF(OFFSET('Hygiene Data'!$D$11,0,10*ROW('Hygiene Data'!D89))="","",OFFSET('Hygiene Data'!$D$11,0,10*ROW('Hygiene Data'!D89)))</f>
        <v/>
      </c>
      <c r="DP95" s="286" t="str">
        <f ca="true">+IF(OFFSET('Hygiene Data'!$D$12,0,10*ROW('Hygiene Data'!D89))="","",OFFSET('Hygiene Data'!$D$12,0,10*ROW('Hygiene Data'!D89)))</f>
        <v/>
      </c>
      <c r="DQ95" s="286" t="str">
        <f ca="true">+IF(OFFSET('Hygiene Data'!$D$13,0,10*ROW('Hygiene Data'!D89))="","",OFFSET('Hygiene Data'!$D$13,0,10*ROW('Hygiene Data'!D89)))</f>
        <v/>
      </c>
      <c r="DR95" s="286" t="str">
        <f ca="true">+IF(OFFSET('Hygiene Data'!$E$11,0,10*ROW('Hygiene Data'!E89))="","",OFFSET('Hygiene Data'!$E$11,0,10*ROW('Hygiene Data'!E89)))</f>
        <v/>
      </c>
      <c r="DS95" s="286" t="str">
        <f ca="true">+IF(OFFSET('Hygiene Data'!$E$12,0,10*ROW('Hygiene Data'!E89))="","",OFFSET('Hygiene Data'!$E$12,0,10*ROW('Hygiene Data'!E89)))</f>
        <v/>
      </c>
      <c r="DT95" s="286" t="str">
        <f ca="true">+IF(OFFSET('Hygiene Data'!$E$13,0,10*ROW('Hygiene Data'!E89))="","",OFFSET('Hygiene Data'!$E$13,0,10*ROW('Hygiene Data'!E89)))</f>
        <v/>
      </c>
      <c r="DU95" s="286" t="str">
        <f ca="true">+IF(OFFSET('Hygiene Data'!$F$11,0,10*ROW('Hygiene Data'!F89))="","",OFFSET('Hygiene Data'!$F$11,0,10*ROW('Hygiene Data'!F89)))</f>
        <v/>
      </c>
      <c r="DV95" s="286" t="str">
        <f ca="true">+IF(OFFSET('Hygiene Data'!$F$12,0,10*ROW('Hygiene Data'!F89))="","",OFFSET('Hygiene Data'!$F$12,0,10*ROW('Hygiene Data'!F89)))</f>
        <v/>
      </c>
      <c r="DW95" s="286" t="str">
        <f ca="true">+IF(OFFSET('Hygiene Data'!$F$13,0,10*ROW('Hygiene Data'!F89))="","",OFFSET('Hygiene Data'!$F$13,0,10*ROW('Hygiene Data'!F89)))</f>
        <v/>
      </c>
      <c r="DX95" s="286" t="str">
        <f ca="true">+IF(OFFSET('Hygiene Data'!$G$11,0,10*ROW('Hygiene Data'!G89))="","",OFFSET('Hygiene Data'!$G$11,0,10*ROW('Hygiene Data'!G89)))</f>
        <v/>
      </c>
      <c r="DY95" s="286" t="str">
        <f ca="true">+IF(OFFSET('Hygiene Data'!$G$12,0,10*ROW('Hygiene Data'!G89))="","",OFFSET('Hygiene Data'!$G$12,0,10*ROW('Hygiene Data'!G89)))</f>
        <v/>
      </c>
      <c r="DZ95" s="286" t="str">
        <f ca="true">+IF(OFFSET('Hygiene Data'!$G$13,0,10*ROW('Hygiene Data'!G89))="","",OFFSET('Hygiene Data'!$G$13,0,10*ROW('Hygiene Data'!G89)))</f>
        <v/>
      </c>
      <c r="EA95" s="286" t="str">
        <f ca="true">+IF(OFFSET('Hygiene Data'!$H$11,0,10*ROW('Hygiene Data'!H89))="","",OFFSET('Hygiene Data'!$H$11,0,10*ROW('Hygiene Data'!H89)))</f>
        <v/>
      </c>
      <c r="EB95" s="286" t="str">
        <f ca="true">+IF(OFFSET('Hygiene Data'!$H$12,0,10*ROW('Hygiene Data'!H89))="","",OFFSET('Hygiene Data'!$H$12,0,10*ROW('Hygiene Data'!H89)))</f>
        <v/>
      </c>
      <c r="EC95" s="286" t="str">
        <f ca="true">+IF(OFFSET('Hygiene Data'!$H$13,0,10*ROW('Hygiene Data'!H89))="","",OFFSET('Hygiene Data'!$H$13,0,10*ROW('Hygiene Data'!H89)))</f>
        <v/>
      </c>
      <c r="ED95" s="286" t="str">
        <f ca="true">+IF(OFFSET('Hygiene Data'!$I$11,0,10*ROW('Hygiene Data'!I89))="","",OFFSET('Hygiene Data'!$I$11,0,10*ROW('Hygiene Data'!I89)))</f>
        <v/>
      </c>
      <c r="EE95" s="286" t="str">
        <f ca="true">+IF(OFFSET('Hygiene Data'!$I$12,0,10*ROW('Hygiene Data'!I89))="","",OFFSET('Hygiene Data'!$I$12,0,10*ROW('Hygiene Data'!I89)))</f>
        <v/>
      </c>
      <c r="EF95" s="286"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42"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6"/>
      <c r="BS96" s="286" t="str">
        <f ca="true">+IF(OFFSET('Water Data'!$D$27,0,10*ROW('Water Data'!D90))="","",OFFSET('Water Data'!$D$27,0,10*ROW('Water Data'!D90)))</f>
        <v/>
      </c>
      <c r="BT96" s="286" t="str">
        <f ca="true">+IF(OFFSET('Water Data'!$D$28,0,10*ROW('Water Data'!D90))="","",OFFSET('Water Data'!$D$28,0,10*ROW('Water Data'!D90)))</f>
        <v/>
      </c>
      <c r="BU96" s="286" t="str">
        <f ca="true">+IF(OFFSET('Water Data'!$D$29,0,10*ROW('Water Data'!D90))="","",OFFSET('Water Data'!$D$29,0,10*ROW('Water Data'!D90)))</f>
        <v/>
      </c>
      <c r="BV96" s="286" t="str">
        <f ca="true">+IF(OFFSET('Water Data'!$E$27,0,10*ROW('Water Data'!E90))="","",OFFSET('Water Data'!$E$27,0,10*ROW('Water Data'!E90)))</f>
        <v/>
      </c>
      <c r="BW96" s="286" t="str">
        <f ca="true">+IF(OFFSET('Water Data'!$E$28,0,10*ROW('Water Data'!E90))="","",OFFSET('Water Data'!$E$28,0,10*ROW('Water Data'!E90)))</f>
        <v/>
      </c>
      <c r="BX96" s="286" t="str">
        <f ca="true">+IF(OFFSET('Water Data'!$E$29,0,10*ROW('Water Data'!E90))="","",OFFSET('Water Data'!$E$29,0,10*ROW('Water Data'!E90)))</f>
        <v/>
      </c>
      <c r="BY96" s="286" t="str">
        <f ca="true">+IF(OFFSET('Water Data'!$F$27,0,10*ROW('Water Data'!F90))="","",OFFSET('Water Data'!$F$27,0,10*ROW('Water Data'!F90)))</f>
        <v/>
      </c>
      <c r="BZ96" s="286" t="str">
        <f ca="true">+IF(OFFSET('Water Data'!$F$28,0,10*ROW('Water Data'!F90))="","",OFFSET('Water Data'!$F$28,0,10*ROW('Water Data'!F90)))</f>
        <v/>
      </c>
      <c r="CA96" s="286" t="str">
        <f ca="true">+IF(OFFSET('Water Data'!$F$29,0,10*ROW('Water Data'!F90))="","",OFFSET('Water Data'!$F$29,0,10*ROW('Water Data'!F90)))</f>
        <v/>
      </c>
      <c r="CB96" s="286" t="str">
        <f ca="true">+IF(OFFSET('Water Data'!$G$27,0,10*ROW('Water Data'!G90))="","",OFFSET('Water Data'!$G$27,0,10*ROW('Water Data'!G90)))</f>
        <v/>
      </c>
      <c r="CC96" s="286" t="str">
        <f ca="true">+IF(OFFSET('Water Data'!$G$28,0,10*ROW('Water Data'!G90))="","",OFFSET('Water Data'!$G$28,0,10*ROW('Water Data'!G90)))</f>
        <v/>
      </c>
      <c r="CD96" s="286" t="str">
        <f ca="true">+IF(OFFSET('Water Data'!$G$29,0,10*ROW('Water Data'!G90))="","",OFFSET('Water Data'!$G$29,0,10*ROW('Water Data'!G90)))</f>
        <v/>
      </c>
      <c r="CE96" s="286" t="str">
        <f ca="true">+IF(OFFSET('Water Data'!$H$27,0,10*ROW('Water Data'!H90))="","",OFFSET('Water Data'!$H$27,0,10*ROW('Water Data'!H90)))</f>
        <v/>
      </c>
      <c r="CF96" s="286" t="str">
        <f ca="true">+IF(OFFSET('Water Data'!$H$28,0,10*ROW('Water Data'!H90))="","",OFFSET('Water Data'!$H$28,0,10*ROW('Water Data'!H90)))</f>
        <v/>
      </c>
      <c r="CG96" s="286" t="str">
        <f ca="true">+IF(OFFSET('Water Data'!$H$29,0,10*ROW('Water Data'!H90))="","",OFFSET('Water Data'!$H$29,0,10*ROW('Water Data'!H90)))</f>
        <v/>
      </c>
      <c r="CH96" s="286" t="str">
        <f ca="true">+IF(OFFSET('Water Data'!$I$27,0,10*ROW('Water Data'!I90))="","",OFFSET('Water Data'!$I$27,0,10*ROW('Water Data'!I90)))</f>
        <v/>
      </c>
      <c r="CI96" s="286" t="str">
        <f ca="true">+IF(OFFSET('Water Data'!$I$28,0,10*ROW('Water Data'!I90))="","",OFFSET('Water Data'!$I$28,0,10*ROW('Water Data'!I90)))</f>
        <v/>
      </c>
      <c r="CJ96" s="286" t="str">
        <f ca="true">+IF(OFFSET('Water Data'!$I$29,0,10*ROW('Water Data'!I90))="","",OFFSET('Water Data'!$I$29,0,10*ROW('Water Data'!I90)))</f>
        <v/>
      </c>
      <c r="CK96" s="286" t="str">
        <f ca="true">+IF(OFFSET('Sanitation Data'!$D$28,0,10*ROW('Sanitation Data'!D90))="","",OFFSET('Sanitation Data'!$D$28,0,10*ROW('Sanitation Data'!D90)))</f>
        <v/>
      </c>
      <c r="CL96" s="286" t="str">
        <f ca="true">+IF(OFFSET('Sanitation Data'!$D$29,0,10*ROW('Sanitation Data'!D90))="","",OFFSET('Sanitation Data'!$D$29,0,10*ROW('Sanitation Data'!D90)))</f>
        <v/>
      </c>
      <c r="CM96" s="286" t="str">
        <f ca="true">+IF(OFFSET('Sanitation Data'!$D$30,0,10*ROW('Sanitation Data'!D90))="","",OFFSET('Sanitation Data'!$D$30,0,10*ROW('Sanitation Data'!D90)))</f>
        <v/>
      </c>
      <c r="CN96" s="286" t="str">
        <f ca="true">+IF(OFFSET('Sanitation Data'!$D$31,0,10*ROW('Sanitation Data'!D90))="","",OFFSET('Sanitation Data'!$D$31,0,10*ROW('Sanitation Data'!D90)))</f>
        <v/>
      </c>
      <c r="CO96" s="286" t="str">
        <f ca="true">+IF(OFFSET('Sanitation Data'!$D$32,0,10*ROW('Sanitation Data'!D90))="","",OFFSET('Sanitation Data'!$D$32,0,10*ROW('Sanitation Data'!D90)))</f>
        <v/>
      </c>
      <c r="CP96" s="286" t="str">
        <f ca="true">+IF(OFFSET('Sanitation Data'!$E$28,0,10*ROW('Sanitation Data'!E90))="","",OFFSET('Sanitation Data'!$E$28,0,10*ROW('Sanitation Data'!E90)))</f>
        <v/>
      </c>
      <c r="CQ96" s="286" t="str">
        <f ca="true">+IF(OFFSET('Sanitation Data'!$E$29,0,10*ROW('Sanitation Data'!E90))="","",OFFSET('Sanitation Data'!$E$29,0,10*ROW('Sanitation Data'!E90)))</f>
        <v/>
      </c>
      <c r="CR96" s="286" t="str">
        <f ca="true">+IF(OFFSET('Sanitation Data'!$E$30,0,10*ROW('Sanitation Data'!E90))="","",OFFSET('Sanitation Data'!$E$30,0,10*ROW('Sanitation Data'!E90)))</f>
        <v/>
      </c>
      <c r="CS96" s="286" t="str">
        <f ca="true">+IF(OFFSET('Sanitation Data'!$E$31,0,10*ROW('Sanitation Data'!E90))="","",OFFSET('Sanitation Data'!$E$31,0,10*ROW('Sanitation Data'!E90)))</f>
        <v/>
      </c>
      <c r="CT96" s="286" t="str">
        <f ca="true">+IF(OFFSET('Sanitation Data'!$E$32,0,10*ROW('Sanitation Data'!E90))="","",OFFSET('Sanitation Data'!$E$32,0,10*ROW('Sanitation Data'!E90)))</f>
        <v/>
      </c>
      <c r="CU96" s="286" t="str">
        <f ca="true">+IF(OFFSET('Sanitation Data'!$F$28,0,10*ROW('Sanitation Data'!F90))="","",OFFSET('Sanitation Data'!$F$28,0,10*ROW('Sanitation Data'!F90)))</f>
        <v/>
      </c>
      <c r="CV96" s="286" t="str">
        <f ca="true">+IF(OFFSET('Sanitation Data'!$F$29,0,10*ROW('Sanitation Data'!F90))="","",OFFSET('Sanitation Data'!$F$29,0,10*ROW('Sanitation Data'!F90)))</f>
        <v/>
      </c>
      <c r="CW96" s="286" t="str">
        <f ca="true">+IF(OFFSET('Sanitation Data'!$F$30,0,10*ROW('Sanitation Data'!F90))="","",OFFSET('Sanitation Data'!$F$30,0,10*ROW('Sanitation Data'!F90)))</f>
        <v/>
      </c>
      <c r="CX96" s="286" t="str">
        <f ca="true">+IF(OFFSET('Sanitation Data'!$F$31,0,10*ROW('Sanitation Data'!F90))="","",OFFSET('Sanitation Data'!$F$31,0,10*ROW('Sanitation Data'!F90)))</f>
        <v/>
      </c>
      <c r="CY96" s="286" t="str">
        <f ca="true">+IF(OFFSET('Sanitation Data'!$F$32,0,10*ROW('Sanitation Data'!F90))="","",OFFSET('Sanitation Data'!$F$32,0,10*ROW('Sanitation Data'!F90)))</f>
        <v/>
      </c>
      <c r="CZ96" s="286" t="str">
        <f ca="true">+IF(OFFSET('Sanitation Data'!$G$28,0,10*ROW('Sanitation Data'!G90))="","",OFFSET('Sanitation Data'!$G$28,0,10*ROW('Sanitation Data'!G90)))</f>
        <v/>
      </c>
      <c r="DA96" s="286" t="str">
        <f ca="true">+IF(OFFSET('Sanitation Data'!$G$29,0,10*ROW('Sanitation Data'!G90))="","",OFFSET('Sanitation Data'!$G$29,0,10*ROW('Sanitation Data'!G90)))</f>
        <v/>
      </c>
      <c r="DB96" s="286" t="str">
        <f ca="true">+IF(OFFSET('Sanitation Data'!$G$30,0,10*ROW('Sanitation Data'!G90))="","",OFFSET('Sanitation Data'!$G$30,0,10*ROW('Sanitation Data'!G90)))</f>
        <v/>
      </c>
      <c r="DC96" s="286" t="str">
        <f ca="true">+IF(OFFSET('Sanitation Data'!$G$31,0,10*ROW('Sanitation Data'!G90))="","",OFFSET('Sanitation Data'!$G$31,0,10*ROW('Sanitation Data'!G90)))</f>
        <v/>
      </c>
      <c r="DD96" s="286" t="str">
        <f ca="true">+IF(OFFSET('Sanitation Data'!$G$32,0,10*ROW('Sanitation Data'!G90))="","",OFFSET('Sanitation Data'!$G$32,0,10*ROW('Sanitation Data'!G90)))</f>
        <v/>
      </c>
      <c r="DE96" s="286" t="str">
        <f ca="true">+IF(OFFSET('Sanitation Data'!$H$28,0,10*ROW('Sanitation Data'!H90))="","",OFFSET('Sanitation Data'!$H$28,0,10*ROW('Sanitation Data'!H90)))</f>
        <v/>
      </c>
      <c r="DF96" s="286" t="str">
        <f ca="true">+IF(OFFSET('Sanitation Data'!$H$29,0,10*ROW('Sanitation Data'!H90))="","",OFFSET('Sanitation Data'!$H$29,0,10*ROW('Sanitation Data'!H90)))</f>
        <v/>
      </c>
      <c r="DG96" s="286" t="str">
        <f ca="true">+IF(OFFSET('Sanitation Data'!$H$30,0,10*ROW('Sanitation Data'!H90))="","",OFFSET('Sanitation Data'!$H$30,0,10*ROW('Sanitation Data'!H90)))</f>
        <v/>
      </c>
      <c r="DH96" s="286" t="str">
        <f ca="true">+IF(OFFSET('Sanitation Data'!$H$31,0,10*ROW('Sanitation Data'!H90))="","",OFFSET('Sanitation Data'!$H$31,0,10*ROW('Sanitation Data'!H90)))</f>
        <v/>
      </c>
      <c r="DI96" s="286" t="str">
        <f ca="true">+IF(OFFSET('Sanitation Data'!$H$32,0,10*ROW('Sanitation Data'!H90))="","",OFFSET('Sanitation Data'!$H$32,0,10*ROW('Sanitation Data'!H90)))</f>
        <v/>
      </c>
      <c r="DJ96" s="286" t="str">
        <f ca="true">+IF(OFFSET('Sanitation Data'!$I$28,0,10*ROW('Sanitation Data'!I90))="","",OFFSET('Sanitation Data'!$I$28,0,10*ROW('Sanitation Data'!I90)))</f>
        <v/>
      </c>
      <c r="DK96" s="286" t="str">
        <f ca="true">+IF(OFFSET('Sanitation Data'!$I$29,0,10*ROW('Sanitation Data'!I90))="","",OFFSET('Sanitation Data'!$I$29,0,10*ROW('Sanitation Data'!I90)))</f>
        <v/>
      </c>
      <c r="DL96" s="286" t="str">
        <f ca="true">+IF(OFFSET('Sanitation Data'!$I$30,0,10*ROW('Sanitation Data'!I90))="","",OFFSET('Sanitation Data'!$I$30,0,10*ROW('Sanitation Data'!I90)))</f>
        <v/>
      </c>
      <c r="DM96" s="286" t="str">
        <f ca="true">+IF(OFFSET('Sanitation Data'!$I$31,0,10*ROW('Sanitation Data'!I90))="","",OFFSET('Sanitation Data'!$I$31,0,10*ROW('Sanitation Data'!I90)))</f>
        <v/>
      </c>
      <c r="DN96" s="286" t="str">
        <f ca="true">+IF(OFFSET('Sanitation Data'!$I$32,0,10*ROW('Sanitation Data'!I90))="","",OFFSET('Sanitation Data'!$I$32,0,10*ROW('Sanitation Data'!I90)))</f>
        <v/>
      </c>
      <c r="DO96" s="286" t="str">
        <f ca="true">+IF(OFFSET('Hygiene Data'!$D$11,0,10*ROW('Hygiene Data'!D90))="","",OFFSET('Hygiene Data'!$D$11,0,10*ROW('Hygiene Data'!D90)))</f>
        <v/>
      </c>
      <c r="DP96" s="286" t="str">
        <f ca="true">+IF(OFFSET('Hygiene Data'!$D$12,0,10*ROW('Hygiene Data'!D90))="","",OFFSET('Hygiene Data'!$D$12,0,10*ROW('Hygiene Data'!D90)))</f>
        <v/>
      </c>
      <c r="DQ96" s="286" t="str">
        <f ca="true">+IF(OFFSET('Hygiene Data'!$D$13,0,10*ROW('Hygiene Data'!D90))="","",OFFSET('Hygiene Data'!$D$13,0,10*ROW('Hygiene Data'!D90)))</f>
        <v/>
      </c>
      <c r="DR96" s="286" t="str">
        <f ca="true">+IF(OFFSET('Hygiene Data'!$E$11,0,10*ROW('Hygiene Data'!E90))="","",OFFSET('Hygiene Data'!$E$11,0,10*ROW('Hygiene Data'!E90)))</f>
        <v/>
      </c>
      <c r="DS96" s="286" t="str">
        <f ca="true">+IF(OFFSET('Hygiene Data'!$E$12,0,10*ROW('Hygiene Data'!E90))="","",OFFSET('Hygiene Data'!$E$12,0,10*ROW('Hygiene Data'!E90)))</f>
        <v/>
      </c>
      <c r="DT96" s="286" t="str">
        <f ca="true">+IF(OFFSET('Hygiene Data'!$E$13,0,10*ROW('Hygiene Data'!E90))="","",OFFSET('Hygiene Data'!$E$13,0,10*ROW('Hygiene Data'!E90)))</f>
        <v/>
      </c>
      <c r="DU96" s="286" t="str">
        <f ca="true">+IF(OFFSET('Hygiene Data'!$F$11,0,10*ROW('Hygiene Data'!F90))="","",OFFSET('Hygiene Data'!$F$11,0,10*ROW('Hygiene Data'!F90)))</f>
        <v/>
      </c>
      <c r="DV96" s="286" t="str">
        <f ca="true">+IF(OFFSET('Hygiene Data'!$F$12,0,10*ROW('Hygiene Data'!F90))="","",OFFSET('Hygiene Data'!$F$12,0,10*ROW('Hygiene Data'!F90)))</f>
        <v/>
      </c>
      <c r="DW96" s="286" t="str">
        <f ca="true">+IF(OFFSET('Hygiene Data'!$F$13,0,10*ROW('Hygiene Data'!F90))="","",OFFSET('Hygiene Data'!$F$13,0,10*ROW('Hygiene Data'!F90)))</f>
        <v/>
      </c>
      <c r="DX96" s="286" t="str">
        <f ca="true">+IF(OFFSET('Hygiene Data'!$G$11,0,10*ROW('Hygiene Data'!G90))="","",OFFSET('Hygiene Data'!$G$11,0,10*ROW('Hygiene Data'!G90)))</f>
        <v/>
      </c>
      <c r="DY96" s="286" t="str">
        <f ca="true">+IF(OFFSET('Hygiene Data'!$G$12,0,10*ROW('Hygiene Data'!G90))="","",OFFSET('Hygiene Data'!$G$12,0,10*ROW('Hygiene Data'!G90)))</f>
        <v/>
      </c>
      <c r="DZ96" s="286" t="str">
        <f ca="true">+IF(OFFSET('Hygiene Data'!$G$13,0,10*ROW('Hygiene Data'!G90))="","",OFFSET('Hygiene Data'!$G$13,0,10*ROW('Hygiene Data'!G90)))</f>
        <v/>
      </c>
      <c r="EA96" s="286" t="str">
        <f ca="true">+IF(OFFSET('Hygiene Data'!$H$11,0,10*ROW('Hygiene Data'!H90))="","",OFFSET('Hygiene Data'!$H$11,0,10*ROW('Hygiene Data'!H90)))</f>
        <v/>
      </c>
      <c r="EB96" s="286" t="str">
        <f ca="true">+IF(OFFSET('Hygiene Data'!$H$12,0,10*ROW('Hygiene Data'!H90))="","",OFFSET('Hygiene Data'!$H$12,0,10*ROW('Hygiene Data'!H90)))</f>
        <v/>
      </c>
      <c r="EC96" s="286" t="str">
        <f ca="true">+IF(OFFSET('Hygiene Data'!$H$13,0,10*ROW('Hygiene Data'!H90))="","",OFFSET('Hygiene Data'!$H$13,0,10*ROW('Hygiene Data'!H90)))</f>
        <v/>
      </c>
      <c r="ED96" s="286" t="str">
        <f ca="true">+IF(OFFSET('Hygiene Data'!$I$11,0,10*ROW('Hygiene Data'!I90))="","",OFFSET('Hygiene Data'!$I$11,0,10*ROW('Hygiene Data'!I90)))</f>
        <v/>
      </c>
      <c r="EE96" s="286" t="str">
        <f ca="true">+IF(OFFSET('Hygiene Data'!$I$12,0,10*ROW('Hygiene Data'!I90))="","",OFFSET('Hygiene Data'!$I$12,0,10*ROW('Hygiene Data'!I90)))</f>
        <v/>
      </c>
      <c r="EF96" s="286"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42"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6"/>
      <c r="BS97" s="286" t="str">
        <f ca="true">+IF(OFFSET('Water Data'!$D$27,0,10*ROW('Water Data'!D91))="","",OFFSET('Water Data'!$D$27,0,10*ROW('Water Data'!D91)))</f>
        <v/>
      </c>
      <c r="BT97" s="286" t="str">
        <f ca="true">+IF(OFFSET('Water Data'!$D$28,0,10*ROW('Water Data'!D91))="","",OFFSET('Water Data'!$D$28,0,10*ROW('Water Data'!D91)))</f>
        <v/>
      </c>
      <c r="BU97" s="286" t="str">
        <f ca="true">+IF(OFFSET('Water Data'!$D$29,0,10*ROW('Water Data'!D91))="","",OFFSET('Water Data'!$D$29,0,10*ROW('Water Data'!D91)))</f>
        <v/>
      </c>
      <c r="BV97" s="286" t="str">
        <f ca="true">+IF(OFFSET('Water Data'!$E$27,0,10*ROW('Water Data'!E91))="","",OFFSET('Water Data'!$E$27,0,10*ROW('Water Data'!E91)))</f>
        <v/>
      </c>
      <c r="BW97" s="286" t="str">
        <f ca="true">+IF(OFFSET('Water Data'!$E$28,0,10*ROW('Water Data'!E91))="","",OFFSET('Water Data'!$E$28,0,10*ROW('Water Data'!E91)))</f>
        <v/>
      </c>
      <c r="BX97" s="286" t="str">
        <f ca="true">+IF(OFFSET('Water Data'!$E$29,0,10*ROW('Water Data'!E91))="","",OFFSET('Water Data'!$E$29,0,10*ROW('Water Data'!E91)))</f>
        <v/>
      </c>
      <c r="BY97" s="286" t="str">
        <f ca="true">+IF(OFFSET('Water Data'!$F$27,0,10*ROW('Water Data'!F91))="","",OFFSET('Water Data'!$F$27,0,10*ROW('Water Data'!F91)))</f>
        <v/>
      </c>
      <c r="BZ97" s="286" t="str">
        <f ca="true">+IF(OFFSET('Water Data'!$F$28,0,10*ROW('Water Data'!F91))="","",OFFSET('Water Data'!$F$28,0,10*ROW('Water Data'!F91)))</f>
        <v/>
      </c>
      <c r="CA97" s="286" t="str">
        <f ca="true">+IF(OFFSET('Water Data'!$F$29,0,10*ROW('Water Data'!F91))="","",OFFSET('Water Data'!$F$29,0,10*ROW('Water Data'!F91)))</f>
        <v/>
      </c>
      <c r="CB97" s="286" t="str">
        <f ca="true">+IF(OFFSET('Water Data'!$G$27,0,10*ROW('Water Data'!G91))="","",OFFSET('Water Data'!$G$27,0,10*ROW('Water Data'!G91)))</f>
        <v/>
      </c>
      <c r="CC97" s="286" t="str">
        <f ca="true">+IF(OFFSET('Water Data'!$G$28,0,10*ROW('Water Data'!G91))="","",OFFSET('Water Data'!$G$28,0,10*ROW('Water Data'!G91)))</f>
        <v/>
      </c>
      <c r="CD97" s="286" t="str">
        <f ca="true">+IF(OFFSET('Water Data'!$G$29,0,10*ROW('Water Data'!G91))="","",OFFSET('Water Data'!$G$29,0,10*ROW('Water Data'!G91)))</f>
        <v/>
      </c>
      <c r="CE97" s="286" t="str">
        <f ca="true">+IF(OFFSET('Water Data'!$H$27,0,10*ROW('Water Data'!H91))="","",OFFSET('Water Data'!$H$27,0,10*ROW('Water Data'!H91)))</f>
        <v/>
      </c>
      <c r="CF97" s="286" t="str">
        <f ca="true">+IF(OFFSET('Water Data'!$H$28,0,10*ROW('Water Data'!H91))="","",OFFSET('Water Data'!$H$28,0,10*ROW('Water Data'!H91)))</f>
        <v/>
      </c>
      <c r="CG97" s="286" t="str">
        <f ca="true">+IF(OFFSET('Water Data'!$H$29,0,10*ROW('Water Data'!H91))="","",OFFSET('Water Data'!$H$29,0,10*ROW('Water Data'!H91)))</f>
        <v/>
      </c>
      <c r="CH97" s="286" t="str">
        <f ca="true">+IF(OFFSET('Water Data'!$I$27,0,10*ROW('Water Data'!I91))="","",OFFSET('Water Data'!$I$27,0,10*ROW('Water Data'!I91)))</f>
        <v/>
      </c>
      <c r="CI97" s="286" t="str">
        <f ca="true">+IF(OFFSET('Water Data'!$I$28,0,10*ROW('Water Data'!I91))="","",OFFSET('Water Data'!$I$28,0,10*ROW('Water Data'!I91)))</f>
        <v/>
      </c>
      <c r="CJ97" s="286" t="str">
        <f ca="true">+IF(OFFSET('Water Data'!$I$29,0,10*ROW('Water Data'!I91))="","",OFFSET('Water Data'!$I$29,0,10*ROW('Water Data'!I91)))</f>
        <v/>
      </c>
      <c r="CK97" s="286" t="str">
        <f ca="true">+IF(OFFSET('Sanitation Data'!$D$28,0,10*ROW('Sanitation Data'!D91))="","",OFFSET('Sanitation Data'!$D$28,0,10*ROW('Sanitation Data'!D91)))</f>
        <v/>
      </c>
      <c r="CL97" s="286" t="str">
        <f ca="true">+IF(OFFSET('Sanitation Data'!$D$29,0,10*ROW('Sanitation Data'!D91))="","",OFFSET('Sanitation Data'!$D$29,0,10*ROW('Sanitation Data'!D91)))</f>
        <v/>
      </c>
      <c r="CM97" s="286" t="str">
        <f ca="true">+IF(OFFSET('Sanitation Data'!$D$30,0,10*ROW('Sanitation Data'!D91))="","",OFFSET('Sanitation Data'!$D$30,0,10*ROW('Sanitation Data'!D91)))</f>
        <v/>
      </c>
      <c r="CN97" s="286" t="str">
        <f ca="true">+IF(OFFSET('Sanitation Data'!$D$31,0,10*ROW('Sanitation Data'!D91))="","",OFFSET('Sanitation Data'!$D$31,0,10*ROW('Sanitation Data'!D91)))</f>
        <v/>
      </c>
      <c r="CO97" s="286" t="str">
        <f ca="true">+IF(OFFSET('Sanitation Data'!$D$32,0,10*ROW('Sanitation Data'!D91))="","",OFFSET('Sanitation Data'!$D$32,0,10*ROW('Sanitation Data'!D91)))</f>
        <v/>
      </c>
      <c r="CP97" s="286" t="str">
        <f ca="true">+IF(OFFSET('Sanitation Data'!$E$28,0,10*ROW('Sanitation Data'!E91))="","",OFFSET('Sanitation Data'!$E$28,0,10*ROW('Sanitation Data'!E91)))</f>
        <v/>
      </c>
      <c r="CQ97" s="286" t="str">
        <f ca="true">+IF(OFFSET('Sanitation Data'!$E$29,0,10*ROW('Sanitation Data'!E91))="","",OFFSET('Sanitation Data'!$E$29,0,10*ROW('Sanitation Data'!E91)))</f>
        <v/>
      </c>
      <c r="CR97" s="286" t="str">
        <f ca="true">+IF(OFFSET('Sanitation Data'!$E$30,0,10*ROW('Sanitation Data'!E91))="","",OFFSET('Sanitation Data'!$E$30,0,10*ROW('Sanitation Data'!E91)))</f>
        <v/>
      </c>
      <c r="CS97" s="286" t="str">
        <f ca="true">+IF(OFFSET('Sanitation Data'!$E$31,0,10*ROW('Sanitation Data'!E91))="","",OFFSET('Sanitation Data'!$E$31,0,10*ROW('Sanitation Data'!E91)))</f>
        <v/>
      </c>
      <c r="CT97" s="286" t="str">
        <f ca="true">+IF(OFFSET('Sanitation Data'!$E$32,0,10*ROW('Sanitation Data'!E91))="","",OFFSET('Sanitation Data'!$E$32,0,10*ROW('Sanitation Data'!E91)))</f>
        <v/>
      </c>
      <c r="CU97" s="286" t="str">
        <f ca="true">+IF(OFFSET('Sanitation Data'!$F$28,0,10*ROW('Sanitation Data'!F91))="","",OFFSET('Sanitation Data'!$F$28,0,10*ROW('Sanitation Data'!F91)))</f>
        <v/>
      </c>
      <c r="CV97" s="286" t="str">
        <f ca="true">+IF(OFFSET('Sanitation Data'!$F$29,0,10*ROW('Sanitation Data'!F91))="","",OFFSET('Sanitation Data'!$F$29,0,10*ROW('Sanitation Data'!F91)))</f>
        <v/>
      </c>
      <c r="CW97" s="286" t="str">
        <f ca="true">+IF(OFFSET('Sanitation Data'!$F$30,0,10*ROW('Sanitation Data'!F91))="","",OFFSET('Sanitation Data'!$F$30,0,10*ROW('Sanitation Data'!F91)))</f>
        <v/>
      </c>
      <c r="CX97" s="286" t="str">
        <f ca="true">+IF(OFFSET('Sanitation Data'!$F$31,0,10*ROW('Sanitation Data'!F91))="","",OFFSET('Sanitation Data'!$F$31,0,10*ROW('Sanitation Data'!F91)))</f>
        <v/>
      </c>
      <c r="CY97" s="286" t="str">
        <f ca="true">+IF(OFFSET('Sanitation Data'!$F$32,0,10*ROW('Sanitation Data'!F91))="","",OFFSET('Sanitation Data'!$F$32,0,10*ROW('Sanitation Data'!F91)))</f>
        <v/>
      </c>
      <c r="CZ97" s="286" t="str">
        <f ca="true">+IF(OFFSET('Sanitation Data'!$G$28,0,10*ROW('Sanitation Data'!G91))="","",OFFSET('Sanitation Data'!$G$28,0,10*ROW('Sanitation Data'!G91)))</f>
        <v/>
      </c>
      <c r="DA97" s="286" t="str">
        <f ca="true">+IF(OFFSET('Sanitation Data'!$G$29,0,10*ROW('Sanitation Data'!G91))="","",OFFSET('Sanitation Data'!$G$29,0,10*ROW('Sanitation Data'!G91)))</f>
        <v/>
      </c>
      <c r="DB97" s="286" t="str">
        <f ca="true">+IF(OFFSET('Sanitation Data'!$G$30,0,10*ROW('Sanitation Data'!G91))="","",OFFSET('Sanitation Data'!$G$30,0,10*ROW('Sanitation Data'!G91)))</f>
        <v/>
      </c>
      <c r="DC97" s="286" t="str">
        <f ca="true">+IF(OFFSET('Sanitation Data'!$G$31,0,10*ROW('Sanitation Data'!G91))="","",OFFSET('Sanitation Data'!$G$31,0,10*ROW('Sanitation Data'!G91)))</f>
        <v/>
      </c>
      <c r="DD97" s="286" t="str">
        <f ca="true">+IF(OFFSET('Sanitation Data'!$G$32,0,10*ROW('Sanitation Data'!G91))="","",OFFSET('Sanitation Data'!$G$32,0,10*ROW('Sanitation Data'!G91)))</f>
        <v/>
      </c>
      <c r="DE97" s="286" t="str">
        <f ca="true">+IF(OFFSET('Sanitation Data'!$H$28,0,10*ROW('Sanitation Data'!H91))="","",OFFSET('Sanitation Data'!$H$28,0,10*ROW('Sanitation Data'!H91)))</f>
        <v/>
      </c>
      <c r="DF97" s="286" t="str">
        <f ca="true">+IF(OFFSET('Sanitation Data'!$H$29,0,10*ROW('Sanitation Data'!H91))="","",OFFSET('Sanitation Data'!$H$29,0,10*ROW('Sanitation Data'!H91)))</f>
        <v/>
      </c>
      <c r="DG97" s="286" t="str">
        <f ca="true">+IF(OFFSET('Sanitation Data'!$H$30,0,10*ROW('Sanitation Data'!H91))="","",OFFSET('Sanitation Data'!$H$30,0,10*ROW('Sanitation Data'!H91)))</f>
        <v/>
      </c>
      <c r="DH97" s="286" t="str">
        <f ca="true">+IF(OFFSET('Sanitation Data'!$H$31,0,10*ROW('Sanitation Data'!H91))="","",OFFSET('Sanitation Data'!$H$31,0,10*ROW('Sanitation Data'!H91)))</f>
        <v/>
      </c>
      <c r="DI97" s="286" t="str">
        <f ca="true">+IF(OFFSET('Sanitation Data'!$H$32,0,10*ROW('Sanitation Data'!H91))="","",OFFSET('Sanitation Data'!$H$32,0,10*ROW('Sanitation Data'!H91)))</f>
        <v/>
      </c>
      <c r="DJ97" s="286" t="str">
        <f ca="true">+IF(OFFSET('Sanitation Data'!$I$28,0,10*ROW('Sanitation Data'!I91))="","",OFFSET('Sanitation Data'!$I$28,0,10*ROW('Sanitation Data'!I91)))</f>
        <v/>
      </c>
      <c r="DK97" s="286" t="str">
        <f ca="true">+IF(OFFSET('Sanitation Data'!$I$29,0,10*ROW('Sanitation Data'!I91))="","",OFFSET('Sanitation Data'!$I$29,0,10*ROW('Sanitation Data'!I91)))</f>
        <v/>
      </c>
      <c r="DL97" s="286" t="str">
        <f ca="true">+IF(OFFSET('Sanitation Data'!$I$30,0,10*ROW('Sanitation Data'!I91))="","",OFFSET('Sanitation Data'!$I$30,0,10*ROW('Sanitation Data'!I91)))</f>
        <v/>
      </c>
      <c r="DM97" s="286" t="str">
        <f ca="true">+IF(OFFSET('Sanitation Data'!$I$31,0,10*ROW('Sanitation Data'!I91))="","",OFFSET('Sanitation Data'!$I$31,0,10*ROW('Sanitation Data'!I91)))</f>
        <v/>
      </c>
      <c r="DN97" s="286" t="str">
        <f ca="true">+IF(OFFSET('Sanitation Data'!$I$32,0,10*ROW('Sanitation Data'!I91))="","",OFFSET('Sanitation Data'!$I$32,0,10*ROW('Sanitation Data'!I91)))</f>
        <v/>
      </c>
      <c r="DO97" s="286" t="str">
        <f ca="true">+IF(OFFSET('Hygiene Data'!$D$11,0,10*ROW('Hygiene Data'!D91))="","",OFFSET('Hygiene Data'!$D$11,0,10*ROW('Hygiene Data'!D91)))</f>
        <v/>
      </c>
      <c r="DP97" s="286" t="str">
        <f ca="true">+IF(OFFSET('Hygiene Data'!$D$12,0,10*ROW('Hygiene Data'!D91))="","",OFFSET('Hygiene Data'!$D$12,0,10*ROW('Hygiene Data'!D91)))</f>
        <v/>
      </c>
      <c r="DQ97" s="286" t="str">
        <f ca="true">+IF(OFFSET('Hygiene Data'!$D$13,0,10*ROW('Hygiene Data'!D91))="","",OFFSET('Hygiene Data'!$D$13,0,10*ROW('Hygiene Data'!D91)))</f>
        <v/>
      </c>
      <c r="DR97" s="286" t="str">
        <f ca="true">+IF(OFFSET('Hygiene Data'!$E$11,0,10*ROW('Hygiene Data'!E91))="","",OFFSET('Hygiene Data'!$E$11,0,10*ROW('Hygiene Data'!E91)))</f>
        <v/>
      </c>
      <c r="DS97" s="286" t="str">
        <f ca="true">+IF(OFFSET('Hygiene Data'!$E$12,0,10*ROW('Hygiene Data'!E91))="","",OFFSET('Hygiene Data'!$E$12,0,10*ROW('Hygiene Data'!E91)))</f>
        <v/>
      </c>
      <c r="DT97" s="286" t="str">
        <f ca="true">+IF(OFFSET('Hygiene Data'!$E$13,0,10*ROW('Hygiene Data'!E91))="","",OFFSET('Hygiene Data'!$E$13,0,10*ROW('Hygiene Data'!E91)))</f>
        <v/>
      </c>
      <c r="DU97" s="286" t="str">
        <f ca="true">+IF(OFFSET('Hygiene Data'!$F$11,0,10*ROW('Hygiene Data'!F91))="","",OFFSET('Hygiene Data'!$F$11,0,10*ROW('Hygiene Data'!F91)))</f>
        <v/>
      </c>
      <c r="DV97" s="286" t="str">
        <f ca="true">+IF(OFFSET('Hygiene Data'!$F$12,0,10*ROW('Hygiene Data'!F91))="","",OFFSET('Hygiene Data'!$F$12,0,10*ROW('Hygiene Data'!F91)))</f>
        <v/>
      </c>
      <c r="DW97" s="286" t="str">
        <f ca="true">+IF(OFFSET('Hygiene Data'!$F$13,0,10*ROW('Hygiene Data'!F91))="","",OFFSET('Hygiene Data'!$F$13,0,10*ROW('Hygiene Data'!F91)))</f>
        <v/>
      </c>
      <c r="DX97" s="286" t="str">
        <f ca="true">+IF(OFFSET('Hygiene Data'!$G$11,0,10*ROW('Hygiene Data'!G91))="","",OFFSET('Hygiene Data'!$G$11,0,10*ROW('Hygiene Data'!G91)))</f>
        <v/>
      </c>
      <c r="DY97" s="286" t="str">
        <f ca="true">+IF(OFFSET('Hygiene Data'!$G$12,0,10*ROW('Hygiene Data'!G91))="","",OFFSET('Hygiene Data'!$G$12,0,10*ROW('Hygiene Data'!G91)))</f>
        <v/>
      </c>
      <c r="DZ97" s="286" t="str">
        <f ca="true">+IF(OFFSET('Hygiene Data'!$G$13,0,10*ROW('Hygiene Data'!G91))="","",OFFSET('Hygiene Data'!$G$13,0,10*ROW('Hygiene Data'!G91)))</f>
        <v/>
      </c>
      <c r="EA97" s="286" t="str">
        <f ca="true">+IF(OFFSET('Hygiene Data'!$H$11,0,10*ROW('Hygiene Data'!H91))="","",OFFSET('Hygiene Data'!$H$11,0,10*ROW('Hygiene Data'!H91)))</f>
        <v/>
      </c>
      <c r="EB97" s="286" t="str">
        <f ca="true">+IF(OFFSET('Hygiene Data'!$H$12,0,10*ROW('Hygiene Data'!H91))="","",OFFSET('Hygiene Data'!$H$12,0,10*ROW('Hygiene Data'!H91)))</f>
        <v/>
      </c>
      <c r="EC97" s="286" t="str">
        <f ca="true">+IF(OFFSET('Hygiene Data'!$H$13,0,10*ROW('Hygiene Data'!H91))="","",OFFSET('Hygiene Data'!$H$13,0,10*ROW('Hygiene Data'!H91)))</f>
        <v/>
      </c>
      <c r="ED97" s="286" t="str">
        <f ca="true">+IF(OFFSET('Hygiene Data'!$I$11,0,10*ROW('Hygiene Data'!I91))="","",OFFSET('Hygiene Data'!$I$11,0,10*ROW('Hygiene Data'!I91)))</f>
        <v/>
      </c>
      <c r="EE97" s="286" t="str">
        <f ca="true">+IF(OFFSET('Hygiene Data'!$I$12,0,10*ROW('Hygiene Data'!I91))="","",OFFSET('Hygiene Data'!$I$12,0,10*ROW('Hygiene Data'!I91)))</f>
        <v/>
      </c>
      <c r="EF97" s="286"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42"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6"/>
      <c r="BS98" s="286" t="str">
        <f ca="true">+IF(OFFSET('Water Data'!$D$27,0,10*ROW('Water Data'!D92))="","",OFFSET('Water Data'!$D$27,0,10*ROW('Water Data'!D92)))</f>
        <v/>
      </c>
      <c r="BT98" s="286" t="str">
        <f ca="true">+IF(OFFSET('Water Data'!$D$28,0,10*ROW('Water Data'!D92))="","",OFFSET('Water Data'!$D$28,0,10*ROW('Water Data'!D92)))</f>
        <v/>
      </c>
      <c r="BU98" s="286" t="str">
        <f ca="true">+IF(OFFSET('Water Data'!$D$29,0,10*ROW('Water Data'!D92))="","",OFFSET('Water Data'!$D$29,0,10*ROW('Water Data'!D92)))</f>
        <v/>
      </c>
      <c r="BV98" s="286" t="str">
        <f ca="true">+IF(OFFSET('Water Data'!$E$27,0,10*ROW('Water Data'!E92))="","",OFFSET('Water Data'!$E$27,0,10*ROW('Water Data'!E92)))</f>
        <v/>
      </c>
      <c r="BW98" s="286" t="str">
        <f ca="true">+IF(OFFSET('Water Data'!$E$28,0,10*ROW('Water Data'!E92))="","",OFFSET('Water Data'!$E$28,0,10*ROW('Water Data'!E92)))</f>
        <v/>
      </c>
      <c r="BX98" s="286" t="str">
        <f ca="true">+IF(OFFSET('Water Data'!$E$29,0,10*ROW('Water Data'!E92))="","",OFFSET('Water Data'!$E$29,0,10*ROW('Water Data'!E92)))</f>
        <v/>
      </c>
      <c r="BY98" s="286" t="str">
        <f ca="true">+IF(OFFSET('Water Data'!$F$27,0,10*ROW('Water Data'!F92))="","",OFFSET('Water Data'!$F$27,0,10*ROW('Water Data'!F92)))</f>
        <v/>
      </c>
      <c r="BZ98" s="286" t="str">
        <f ca="true">+IF(OFFSET('Water Data'!$F$28,0,10*ROW('Water Data'!F92))="","",OFFSET('Water Data'!$F$28,0,10*ROW('Water Data'!F92)))</f>
        <v/>
      </c>
      <c r="CA98" s="286" t="str">
        <f ca="true">+IF(OFFSET('Water Data'!$F$29,0,10*ROW('Water Data'!F92))="","",OFFSET('Water Data'!$F$29,0,10*ROW('Water Data'!F92)))</f>
        <v/>
      </c>
      <c r="CB98" s="286" t="str">
        <f ca="true">+IF(OFFSET('Water Data'!$G$27,0,10*ROW('Water Data'!G92))="","",OFFSET('Water Data'!$G$27,0,10*ROW('Water Data'!G92)))</f>
        <v/>
      </c>
      <c r="CC98" s="286" t="str">
        <f ca="true">+IF(OFFSET('Water Data'!$G$28,0,10*ROW('Water Data'!G92))="","",OFFSET('Water Data'!$G$28,0,10*ROW('Water Data'!G92)))</f>
        <v/>
      </c>
      <c r="CD98" s="286" t="str">
        <f ca="true">+IF(OFFSET('Water Data'!$G$29,0,10*ROW('Water Data'!G92))="","",OFFSET('Water Data'!$G$29,0,10*ROW('Water Data'!G92)))</f>
        <v/>
      </c>
      <c r="CE98" s="286" t="str">
        <f ca="true">+IF(OFFSET('Water Data'!$H$27,0,10*ROW('Water Data'!H92))="","",OFFSET('Water Data'!$H$27,0,10*ROW('Water Data'!H92)))</f>
        <v/>
      </c>
      <c r="CF98" s="286" t="str">
        <f ca="true">+IF(OFFSET('Water Data'!$H$28,0,10*ROW('Water Data'!H92))="","",OFFSET('Water Data'!$H$28,0,10*ROW('Water Data'!H92)))</f>
        <v/>
      </c>
      <c r="CG98" s="286" t="str">
        <f ca="true">+IF(OFFSET('Water Data'!$H$29,0,10*ROW('Water Data'!H92))="","",OFFSET('Water Data'!$H$29,0,10*ROW('Water Data'!H92)))</f>
        <v/>
      </c>
      <c r="CH98" s="286" t="str">
        <f ca="true">+IF(OFFSET('Water Data'!$I$27,0,10*ROW('Water Data'!I92))="","",OFFSET('Water Data'!$I$27,0,10*ROW('Water Data'!I92)))</f>
        <v/>
      </c>
      <c r="CI98" s="286" t="str">
        <f ca="true">+IF(OFFSET('Water Data'!$I$28,0,10*ROW('Water Data'!I92))="","",OFFSET('Water Data'!$I$28,0,10*ROW('Water Data'!I92)))</f>
        <v/>
      </c>
      <c r="CJ98" s="286" t="str">
        <f ca="true">+IF(OFFSET('Water Data'!$I$29,0,10*ROW('Water Data'!I92))="","",OFFSET('Water Data'!$I$29,0,10*ROW('Water Data'!I92)))</f>
        <v/>
      </c>
      <c r="CK98" s="286" t="str">
        <f ca="true">+IF(OFFSET('Sanitation Data'!$D$28,0,10*ROW('Sanitation Data'!D92))="","",OFFSET('Sanitation Data'!$D$28,0,10*ROW('Sanitation Data'!D92)))</f>
        <v/>
      </c>
      <c r="CL98" s="286" t="str">
        <f ca="true">+IF(OFFSET('Sanitation Data'!$D$29,0,10*ROW('Sanitation Data'!D92))="","",OFFSET('Sanitation Data'!$D$29,0,10*ROW('Sanitation Data'!D92)))</f>
        <v/>
      </c>
      <c r="CM98" s="286" t="str">
        <f ca="true">+IF(OFFSET('Sanitation Data'!$D$30,0,10*ROW('Sanitation Data'!D92))="","",OFFSET('Sanitation Data'!$D$30,0,10*ROW('Sanitation Data'!D92)))</f>
        <v/>
      </c>
      <c r="CN98" s="286" t="str">
        <f ca="true">+IF(OFFSET('Sanitation Data'!$D$31,0,10*ROW('Sanitation Data'!D92))="","",OFFSET('Sanitation Data'!$D$31,0,10*ROW('Sanitation Data'!D92)))</f>
        <v/>
      </c>
      <c r="CO98" s="286" t="str">
        <f ca="true">+IF(OFFSET('Sanitation Data'!$D$32,0,10*ROW('Sanitation Data'!D92))="","",OFFSET('Sanitation Data'!$D$32,0,10*ROW('Sanitation Data'!D92)))</f>
        <v/>
      </c>
      <c r="CP98" s="286" t="str">
        <f ca="true">+IF(OFFSET('Sanitation Data'!$E$28,0,10*ROW('Sanitation Data'!E92))="","",OFFSET('Sanitation Data'!$E$28,0,10*ROW('Sanitation Data'!E92)))</f>
        <v/>
      </c>
      <c r="CQ98" s="286" t="str">
        <f ca="true">+IF(OFFSET('Sanitation Data'!$E$29,0,10*ROW('Sanitation Data'!E92))="","",OFFSET('Sanitation Data'!$E$29,0,10*ROW('Sanitation Data'!E92)))</f>
        <v/>
      </c>
      <c r="CR98" s="286" t="str">
        <f ca="true">+IF(OFFSET('Sanitation Data'!$E$30,0,10*ROW('Sanitation Data'!E92))="","",OFFSET('Sanitation Data'!$E$30,0,10*ROW('Sanitation Data'!E92)))</f>
        <v/>
      </c>
      <c r="CS98" s="286" t="str">
        <f ca="true">+IF(OFFSET('Sanitation Data'!$E$31,0,10*ROW('Sanitation Data'!E92))="","",OFFSET('Sanitation Data'!$E$31,0,10*ROW('Sanitation Data'!E92)))</f>
        <v/>
      </c>
      <c r="CT98" s="286" t="str">
        <f ca="true">+IF(OFFSET('Sanitation Data'!$E$32,0,10*ROW('Sanitation Data'!E92))="","",OFFSET('Sanitation Data'!$E$32,0,10*ROW('Sanitation Data'!E92)))</f>
        <v/>
      </c>
      <c r="CU98" s="286" t="str">
        <f ca="true">+IF(OFFSET('Sanitation Data'!$F$28,0,10*ROW('Sanitation Data'!F92))="","",OFFSET('Sanitation Data'!$F$28,0,10*ROW('Sanitation Data'!F92)))</f>
        <v/>
      </c>
      <c r="CV98" s="286" t="str">
        <f ca="true">+IF(OFFSET('Sanitation Data'!$F$29,0,10*ROW('Sanitation Data'!F92))="","",OFFSET('Sanitation Data'!$F$29,0,10*ROW('Sanitation Data'!F92)))</f>
        <v/>
      </c>
      <c r="CW98" s="286" t="str">
        <f ca="true">+IF(OFFSET('Sanitation Data'!$F$30,0,10*ROW('Sanitation Data'!F92))="","",OFFSET('Sanitation Data'!$F$30,0,10*ROW('Sanitation Data'!F92)))</f>
        <v/>
      </c>
      <c r="CX98" s="286" t="str">
        <f ca="true">+IF(OFFSET('Sanitation Data'!$F$31,0,10*ROW('Sanitation Data'!F92))="","",OFFSET('Sanitation Data'!$F$31,0,10*ROW('Sanitation Data'!F92)))</f>
        <v/>
      </c>
      <c r="CY98" s="286" t="str">
        <f ca="true">+IF(OFFSET('Sanitation Data'!$F$32,0,10*ROW('Sanitation Data'!F92))="","",OFFSET('Sanitation Data'!$F$32,0,10*ROW('Sanitation Data'!F92)))</f>
        <v/>
      </c>
      <c r="CZ98" s="286" t="str">
        <f ca="true">+IF(OFFSET('Sanitation Data'!$G$28,0,10*ROW('Sanitation Data'!G92))="","",OFFSET('Sanitation Data'!$G$28,0,10*ROW('Sanitation Data'!G92)))</f>
        <v/>
      </c>
      <c r="DA98" s="286" t="str">
        <f ca="true">+IF(OFFSET('Sanitation Data'!$G$29,0,10*ROW('Sanitation Data'!G92))="","",OFFSET('Sanitation Data'!$G$29,0,10*ROW('Sanitation Data'!G92)))</f>
        <v/>
      </c>
      <c r="DB98" s="286" t="str">
        <f ca="true">+IF(OFFSET('Sanitation Data'!$G$30,0,10*ROW('Sanitation Data'!G92))="","",OFFSET('Sanitation Data'!$G$30,0,10*ROW('Sanitation Data'!G92)))</f>
        <v/>
      </c>
      <c r="DC98" s="286" t="str">
        <f ca="true">+IF(OFFSET('Sanitation Data'!$G$31,0,10*ROW('Sanitation Data'!G92))="","",OFFSET('Sanitation Data'!$G$31,0,10*ROW('Sanitation Data'!G92)))</f>
        <v/>
      </c>
      <c r="DD98" s="286" t="str">
        <f ca="true">+IF(OFFSET('Sanitation Data'!$G$32,0,10*ROW('Sanitation Data'!G92))="","",OFFSET('Sanitation Data'!$G$32,0,10*ROW('Sanitation Data'!G92)))</f>
        <v/>
      </c>
      <c r="DE98" s="286" t="str">
        <f ca="true">+IF(OFFSET('Sanitation Data'!$H$28,0,10*ROW('Sanitation Data'!H92))="","",OFFSET('Sanitation Data'!$H$28,0,10*ROW('Sanitation Data'!H92)))</f>
        <v/>
      </c>
      <c r="DF98" s="286" t="str">
        <f ca="true">+IF(OFFSET('Sanitation Data'!$H$29,0,10*ROW('Sanitation Data'!H92))="","",OFFSET('Sanitation Data'!$H$29,0,10*ROW('Sanitation Data'!H92)))</f>
        <v/>
      </c>
      <c r="DG98" s="286" t="str">
        <f ca="true">+IF(OFFSET('Sanitation Data'!$H$30,0,10*ROW('Sanitation Data'!H92))="","",OFFSET('Sanitation Data'!$H$30,0,10*ROW('Sanitation Data'!H92)))</f>
        <v/>
      </c>
      <c r="DH98" s="286" t="str">
        <f ca="true">+IF(OFFSET('Sanitation Data'!$H$31,0,10*ROW('Sanitation Data'!H92))="","",OFFSET('Sanitation Data'!$H$31,0,10*ROW('Sanitation Data'!H92)))</f>
        <v/>
      </c>
      <c r="DI98" s="286" t="str">
        <f ca="true">+IF(OFFSET('Sanitation Data'!$H$32,0,10*ROW('Sanitation Data'!H92))="","",OFFSET('Sanitation Data'!$H$32,0,10*ROW('Sanitation Data'!H92)))</f>
        <v/>
      </c>
      <c r="DJ98" s="286" t="str">
        <f ca="true">+IF(OFFSET('Sanitation Data'!$I$28,0,10*ROW('Sanitation Data'!I92))="","",OFFSET('Sanitation Data'!$I$28,0,10*ROW('Sanitation Data'!I92)))</f>
        <v/>
      </c>
      <c r="DK98" s="286" t="str">
        <f ca="true">+IF(OFFSET('Sanitation Data'!$I$29,0,10*ROW('Sanitation Data'!I92))="","",OFFSET('Sanitation Data'!$I$29,0,10*ROW('Sanitation Data'!I92)))</f>
        <v/>
      </c>
      <c r="DL98" s="286" t="str">
        <f ca="true">+IF(OFFSET('Sanitation Data'!$I$30,0,10*ROW('Sanitation Data'!I92))="","",OFFSET('Sanitation Data'!$I$30,0,10*ROW('Sanitation Data'!I92)))</f>
        <v/>
      </c>
      <c r="DM98" s="286" t="str">
        <f ca="true">+IF(OFFSET('Sanitation Data'!$I$31,0,10*ROW('Sanitation Data'!I92))="","",OFFSET('Sanitation Data'!$I$31,0,10*ROW('Sanitation Data'!I92)))</f>
        <v/>
      </c>
      <c r="DN98" s="286" t="str">
        <f ca="true">+IF(OFFSET('Sanitation Data'!$I$32,0,10*ROW('Sanitation Data'!I92))="","",OFFSET('Sanitation Data'!$I$32,0,10*ROW('Sanitation Data'!I92)))</f>
        <v/>
      </c>
      <c r="DO98" s="286" t="str">
        <f ca="true">+IF(OFFSET('Hygiene Data'!$D$11,0,10*ROW('Hygiene Data'!D92))="","",OFFSET('Hygiene Data'!$D$11,0,10*ROW('Hygiene Data'!D92)))</f>
        <v/>
      </c>
      <c r="DP98" s="286" t="str">
        <f ca="true">+IF(OFFSET('Hygiene Data'!$D$12,0,10*ROW('Hygiene Data'!D92))="","",OFFSET('Hygiene Data'!$D$12,0,10*ROW('Hygiene Data'!D92)))</f>
        <v/>
      </c>
      <c r="DQ98" s="286" t="str">
        <f ca="true">+IF(OFFSET('Hygiene Data'!$D$13,0,10*ROW('Hygiene Data'!D92))="","",OFFSET('Hygiene Data'!$D$13,0,10*ROW('Hygiene Data'!D92)))</f>
        <v/>
      </c>
      <c r="DR98" s="286" t="str">
        <f ca="true">+IF(OFFSET('Hygiene Data'!$E$11,0,10*ROW('Hygiene Data'!E92))="","",OFFSET('Hygiene Data'!$E$11,0,10*ROW('Hygiene Data'!E92)))</f>
        <v/>
      </c>
      <c r="DS98" s="286" t="str">
        <f ca="true">+IF(OFFSET('Hygiene Data'!$E$12,0,10*ROW('Hygiene Data'!E92))="","",OFFSET('Hygiene Data'!$E$12,0,10*ROW('Hygiene Data'!E92)))</f>
        <v/>
      </c>
      <c r="DT98" s="286" t="str">
        <f ca="true">+IF(OFFSET('Hygiene Data'!$E$13,0,10*ROW('Hygiene Data'!E92))="","",OFFSET('Hygiene Data'!$E$13,0,10*ROW('Hygiene Data'!E92)))</f>
        <v/>
      </c>
      <c r="DU98" s="286" t="str">
        <f ca="true">+IF(OFFSET('Hygiene Data'!$F$11,0,10*ROW('Hygiene Data'!F92))="","",OFFSET('Hygiene Data'!$F$11,0,10*ROW('Hygiene Data'!F92)))</f>
        <v/>
      </c>
      <c r="DV98" s="286" t="str">
        <f ca="true">+IF(OFFSET('Hygiene Data'!$F$12,0,10*ROW('Hygiene Data'!F92))="","",OFFSET('Hygiene Data'!$F$12,0,10*ROW('Hygiene Data'!F92)))</f>
        <v/>
      </c>
      <c r="DW98" s="286" t="str">
        <f ca="true">+IF(OFFSET('Hygiene Data'!$F$13,0,10*ROW('Hygiene Data'!F92))="","",OFFSET('Hygiene Data'!$F$13,0,10*ROW('Hygiene Data'!F92)))</f>
        <v/>
      </c>
      <c r="DX98" s="286" t="str">
        <f ca="true">+IF(OFFSET('Hygiene Data'!$G$11,0,10*ROW('Hygiene Data'!G92))="","",OFFSET('Hygiene Data'!$G$11,0,10*ROW('Hygiene Data'!G92)))</f>
        <v/>
      </c>
      <c r="DY98" s="286" t="str">
        <f ca="true">+IF(OFFSET('Hygiene Data'!$G$12,0,10*ROW('Hygiene Data'!G92))="","",OFFSET('Hygiene Data'!$G$12,0,10*ROW('Hygiene Data'!G92)))</f>
        <v/>
      </c>
      <c r="DZ98" s="286" t="str">
        <f ca="true">+IF(OFFSET('Hygiene Data'!$G$13,0,10*ROW('Hygiene Data'!G92))="","",OFFSET('Hygiene Data'!$G$13,0,10*ROW('Hygiene Data'!G92)))</f>
        <v/>
      </c>
      <c r="EA98" s="286" t="str">
        <f ca="true">+IF(OFFSET('Hygiene Data'!$H$11,0,10*ROW('Hygiene Data'!H92))="","",OFFSET('Hygiene Data'!$H$11,0,10*ROW('Hygiene Data'!H92)))</f>
        <v/>
      </c>
      <c r="EB98" s="286" t="str">
        <f ca="true">+IF(OFFSET('Hygiene Data'!$H$12,0,10*ROW('Hygiene Data'!H92))="","",OFFSET('Hygiene Data'!$H$12,0,10*ROW('Hygiene Data'!H92)))</f>
        <v/>
      </c>
      <c r="EC98" s="286" t="str">
        <f ca="true">+IF(OFFSET('Hygiene Data'!$H$13,0,10*ROW('Hygiene Data'!H92))="","",OFFSET('Hygiene Data'!$H$13,0,10*ROW('Hygiene Data'!H92)))</f>
        <v/>
      </c>
      <c r="ED98" s="286" t="str">
        <f ca="true">+IF(OFFSET('Hygiene Data'!$I$11,0,10*ROW('Hygiene Data'!I92))="","",OFFSET('Hygiene Data'!$I$11,0,10*ROW('Hygiene Data'!I92)))</f>
        <v/>
      </c>
      <c r="EE98" s="286" t="str">
        <f ca="true">+IF(OFFSET('Hygiene Data'!$I$12,0,10*ROW('Hygiene Data'!I92))="","",OFFSET('Hygiene Data'!$I$12,0,10*ROW('Hygiene Data'!I92)))</f>
        <v/>
      </c>
      <c r="EF98" s="286"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42"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6"/>
      <c r="BS99" s="286" t="str">
        <f ca="true">+IF(OFFSET('Water Data'!$D$27,0,10*ROW('Water Data'!D93))="","",OFFSET('Water Data'!$D$27,0,10*ROW('Water Data'!D93)))</f>
        <v/>
      </c>
      <c r="BT99" s="286" t="str">
        <f ca="true">+IF(OFFSET('Water Data'!$D$28,0,10*ROW('Water Data'!D93))="","",OFFSET('Water Data'!$D$28,0,10*ROW('Water Data'!D93)))</f>
        <v/>
      </c>
      <c r="BU99" s="286" t="str">
        <f ca="true">+IF(OFFSET('Water Data'!$D$29,0,10*ROW('Water Data'!D93))="","",OFFSET('Water Data'!$D$29,0,10*ROW('Water Data'!D93)))</f>
        <v/>
      </c>
      <c r="BV99" s="286" t="str">
        <f ca="true">+IF(OFFSET('Water Data'!$E$27,0,10*ROW('Water Data'!E93))="","",OFFSET('Water Data'!$E$27,0,10*ROW('Water Data'!E93)))</f>
        <v/>
      </c>
      <c r="BW99" s="286" t="str">
        <f ca="true">+IF(OFFSET('Water Data'!$E$28,0,10*ROW('Water Data'!E93))="","",OFFSET('Water Data'!$E$28,0,10*ROW('Water Data'!E93)))</f>
        <v/>
      </c>
      <c r="BX99" s="286" t="str">
        <f ca="true">+IF(OFFSET('Water Data'!$E$29,0,10*ROW('Water Data'!E93))="","",OFFSET('Water Data'!$E$29,0,10*ROW('Water Data'!E93)))</f>
        <v/>
      </c>
      <c r="BY99" s="286" t="str">
        <f ca="true">+IF(OFFSET('Water Data'!$F$27,0,10*ROW('Water Data'!F93))="","",OFFSET('Water Data'!$F$27,0,10*ROW('Water Data'!F93)))</f>
        <v/>
      </c>
      <c r="BZ99" s="286" t="str">
        <f ca="true">+IF(OFFSET('Water Data'!$F$28,0,10*ROW('Water Data'!F93))="","",OFFSET('Water Data'!$F$28,0,10*ROW('Water Data'!F93)))</f>
        <v/>
      </c>
      <c r="CA99" s="286" t="str">
        <f ca="true">+IF(OFFSET('Water Data'!$F$29,0,10*ROW('Water Data'!F93))="","",OFFSET('Water Data'!$F$29,0,10*ROW('Water Data'!F93)))</f>
        <v/>
      </c>
      <c r="CB99" s="286" t="str">
        <f ca="true">+IF(OFFSET('Water Data'!$G$27,0,10*ROW('Water Data'!G93))="","",OFFSET('Water Data'!$G$27,0,10*ROW('Water Data'!G93)))</f>
        <v/>
      </c>
      <c r="CC99" s="286" t="str">
        <f ca="true">+IF(OFFSET('Water Data'!$G$28,0,10*ROW('Water Data'!G93))="","",OFFSET('Water Data'!$G$28,0,10*ROW('Water Data'!G93)))</f>
        <v/>
      </c>
      <c r="CD99" s="286" t="str">
        <f ca="true">+IF(OFFSET('Water Data'!$G$29,0,10*ROW('Water Data'!G93))="","",OFFSET('Water Data'!$G$29,0,10*ROW('Water Data'!G93)))</f>
        <v/>
      </c>
      <c r="CE99" s="286" t="str">
        <f ca="true">+IF(OFFSET('Water Data'!$H$27,0,10*ROW('Water Data'!H93))="","",OFFSET('Water Data'!$H$27,0,10*ROW('Water Data'!H93)))</f>
        <v/>
      </c>
      <c r="CF99" s="286" t="str">
        <f ca="true">+IF(OFFSET('Water Data'!$H$28,0,10*ROW('Water Data'!H93))="","",OFFSET('Water Data'!$H$28,0,10*ROW('Water Data'!H93)))</f>
        <v/>
      </c>
      <c r="CG99" s="286" t="str">
        <f ca="true">+IF(OFFSET('Water Data'!$H$29,0,10*ROW('Water Data'!H93))="","",OFFSET('Water Data'!$H$29,0,10*ROW('Water Data'!H93)))</f>
        <v/>
      </c>
      <c r="CH99" s="286" t="str">
        <f ca="true">+IF(OFFSET('Water Data'!$I$27,0,10*ROW('Water Data'!I93))="","",OFFSET('Water Data'!$I$27,0,10*ROW('Water Data'!I93)))</f>
        <v/>
      </c>
      <c r="CI99" s="286" t="str">
        <f ca="true">+IF(OFFSET('Water Data'!$I$28,0,10*ROW('Water Data'!I93))="","",OFFSET('Water Data'!$I$28,0,10*ROW('Water Data'!I93)))</f>
        <v/>
      </c>
      <c r="CJ99" s="286" t="str">
        <f ca="true">+IF(OFFSET('Water Data'!$I$29,0,10*ROW('Water Data'!I93))="","",OFFSET('Water Data'!$I$29,0,10*ROW('Water Data'!I93)))</f>
        <v/>
      </c>
      <c r="CK99" s="286" t="str">
        <f ca="true">+IF(OFFSET('Sanitation Data'!$D$28,0,10*ROW('Sanitation Data'!D93))="","",OFFSET('Sanitation Data'!$D$28,0,10*ROW('Sanitation Data'!D93)))</f>
        <v/>
      </c>
      <c r="CL99" s="286" t="str">
        <f ca="true">+IF(OFFSET('Sanitation Data'!$D$29,0,10*ROW('Sanitation Data'!D93))="","",OFFSET('Sanitation Data'!$D$29,0,10*ROW('Sanitation Data'!D93)))</f>
        <v/>
      </c>
      <c r="CM99" s="286" t="str">
        <f ca="true">+IF(OFFSET('Sanitation Data'!$D$30,0,10*ROW('Sanitation Data'!D93))="","",OFFSET('Sanitation Data'!$D$30,0,10*ROW('Sanitation Data'!D93)))</f>
        <v/>
      </c>
      <c r="CN99" s="286" t="str">
        <f ca="true">+IF(OFFSET('Sanitation Data'!$D$31,0,10*ROW('Sanitation Data'!D93))="","",OFFSET('Sanitation Data'!$D$31,0,10*ROW('Sanitation Data'!D93)))</f>
        <v/>
      </c>
      <c r="CO99" s="286" t="str">
        <f ca="true">+IF(OFFSET('Sanitation Data'!$D$32,0,10*ROW('Sanitation Data'!D93))="","",OFFSET('Sanitation Data'!$D$32,0,10*ROW('Sanitation Data'!D93)))</f>
        <v/>
      </c>
      <c r="CP99" s="286" t="str">
        <f ca="true">+IF(OFFSET('Sanitation Data'!$E$28,0,10*ROW('Sanitation Data'!E93))="","",OFFSET('Sanitation Data'!$E$28,0,10*ROW('Sanitation Data'!E93)))</f>
        <v/>
      </c>
      <c r="CQ99" s="286" t="str">
        <f ca="true">+IF(OFFSET('Sanitation Data'!$E$29,0,10*ROW('Sanitation Data'!E93))="","",OFFSET('Sanitation Data'!$E$29,0,10*ROW('Sanitation Data'!E93)))</f>
        <v/>
      </c>
      <c r="CR99" s="286" t="str">
        <f ca="true">+IF(OFFSET('Sanitation Data'!$E$30,0,10*ROW('Sanitation Data'!E93))="","",OFFSET('Sanitation Data'!$E$30,0,10*ROW('Sanitation Data'!E93)))</f>
        <v/>
      </c>
      <c r="CS99" s="286" t="str">
        <f ca="true">+IF(OFFSET('Sanitation Data'!$E$31,0,10*ROW('Sanitation Data'!E93))="","",OFFSET('Sanitation Data'!$E$31,0,10*ROW('Sanitation Data'!E93)))</f>
        <v/>
      </c>
      <c r="CT99" s="286" t="str">
        <f ca="true">+IF(OFFSET('Sanitation Data'!$E$32,0,10*ROW('Sanitation Data'!E93))="","",OFFSET('Sanitation Data'!$E$32,0,10*ROW('Sanitation Data'!E93)))</f>
        <v/>
      </c>
      <c r="CU99" s="286" t="str">
        <f ca="true">+IF(OFFSET('Sanitation Data'!$F$28,0,10*ROW('Sanitation Data'!F93))="","",OFFSET('Sanitation Data'!$F$28,0,10*ROW('Sanitation Data'!F93)))</f>
        <v/>
      </c>
      <c r="CV99" s="286" t="str">
        <f ca="true">+IF(OFFSET('Sanitation Data'!$F$29,0,10*ROW('Sanitation Data'!F93))="","",OFFSET('Sanitation Data'!$F$29,0,10*ROW('Sanitation Data'!F93)))</f>
        <v/>
      </c>
      <c r="CW99" s="286" t="str">
        <f ca="true">+IF(OFFSET('Sanitation Data'!$F$30,0,10*ROW('Sanitation Data'!F93))="","",OFFSET('Sanitation Data'!$F$30,0,10*ROW('Sanitation Data'!F93)))</f>
        <v/>
      </c>
      <c r="CX99" s="286" t="str">
        <f ca="true">+IF(OFFSET('Sanitation Data'!$F$31,0,10*ROW('Sanitation Data'!F93))="","",OFFSET('Sanitation Data'!$F$31,0,10*ROW('Sanitation Data'!F93)))</f>
        <v/>
      </c>
      <c r="CY99" s="286" t="str">
        <f ca="true">+IF(OFFSET('Sanitation Data'!$F$32,0,10*ROW('Sanitation Data'!F93))="","",OFFSET('Sanitation Data'!$F$32,0,10*ROW('Sanitation Data'!F93)))</f>
        <v/>
      </c>
      <c r="CZ99" s="286" t="str">
        <f ca="true">+IF(OFFSET('Sanitation Data'!$G$28,0,10*ROW('Sanitation Data'!G93))="","",OFFSET('Sanitation Data'!$G$28,0,10*ROW('Sanitation Data'!G93)))</f>
        <v/>
      </c>
      <c r="DA99" s="286" t="str">
        <f ca="true">+IF(OFFSET('Sanitation Data'!$G$29,0,10*ROW('Sanitation Data'!G93))="","",OFFSET('Sanitation Data'!$G$29,0,10*ROW('Sanitation Data'!G93)))</f>
        <v/>
      </c>
      <c r="DB99" s="286" t="str">
        <f ca="true">+IF(OFFSET('Sanitation Data'!$G$30,0,10*ROW('Sanitation Data'!G93))="","",OFFSET('Sanitation Data'!$G$30,0,10*ROW('Sanitation Data'!G93)))</f>
        <v/>
      </c>
      <c r="DC99" s="286" t="str">
        <f ca="true">+IF(OFFSET('Sanitation Data'!$G$31,0,10*ROW('Sanitation Data'!G93))="","",OFFSET('Sanitation Data'!$G$31,0,10*ROW('Sanitation Data'!G93)))</f>
        <v/>
      </c>
      <c r="DD99" s="286" t="str">
        <f ca="true">+IF(OFFSET('Sanitation Data'!$G$32,0,10*ROW('Sanitation Data'!G93))="","",OFFSET('Sanitation Data'!$G$32,0,10*ROW('Sanitation Data'!G93)))</f>
        <v/>
      </c>
      <c r="DE99" s="286" t="str">
        <f ca="true">+IF(OFFSET('Sanitation Data'!$H$28,0,10*ROW('Sanitation Data'!H93))="","",OFFSET('Sanitation Data'!$H$28,0,10*ROW('Sanitation Data'!H93)))</f>
        <v/>
      </c>
      <c r="DF99" s="286" t="str">
        <f ca="true">+IF(OFFSET('Sanitation Data'!$H$29,0,10*ROW('Sanitation Data'!H93))="","",OFFSET('Sanitation Data'!$H$29,0,10*ROW('Sanitation Data'!H93)))</f>
        <v/>
      </c>
      <c r="DG99" s="286" t="str">
        <f ca="true">+IF(OFFSET('Sanitation Data'!$H$30,0,10*ROW('Sanitation Data'!H93))="","",OFFSET('Sanitation Data'!$H$30,0,10*ROW('Sanitation Data'!H93)))</f>
        <v/>
      </c>
      <c r="DH99" s="286" t="str">
        <f ca="true">+IF(OFFSET('Sanitation Data'!$H$31,0,10*ROW('Sanitation Data'!H93))="","",OFFSET('Sanitation Data'!$H$31,0,10*ROW('Sanitation Data'!H93)))</f>
        <v/>
      </c>
      <c r="DI99" s="286" t="str">
        <f ca="true">+IF(OFFSET('Sanitation Data'!$H$32,0,10*ROW('Sanitation Data'!H93))="","",OFFSET('Sanitation Data'!$H$32,0,10*ROW('Sanitation Data'!H93)))</f>
        <v/>
      </c>
      <c r="DJ99" s="286" t="str">
        <f ca="true">+IF(OFFSET('Sanitation Data'!$I$28,0,10*ROW('Sanitation Data'!I93))="","",OFFSET('Sanitation Data'!$I$28,0,10*ROW('Sanitation Data'!I93)))</f>
        <v/>
      </c>
      <c r="DK99" s="286" t="str">
        <f ca="true">+IF(OFFSET('Sanitation Data'!$I$29,0,10*ROW('Sanitation Data'!I93))="","",OFFSET('Sanitation Data'!$I$29,0,10*ROW('Sanitation Data'!I93)))</f>
        <v/>
      </c>
      <c r="DL99" s="286" t="str">
        <f ca="true">+IF(OFFSET('Sanitation Data'!$I$30,0,10*ROW('Sanitation Data'!I93))="","",OFFSET('Sanitation Data'!$I$30,0,10*ROW('Sanitation Data'!I93)))</f>
        <v/>
      </c>
      <c r="DM99" s="286" t="str">
        <f ca="true">+IF(OFFSET('Sanitation Data'!$I$31,0,10*ROW('Sanitation Data'!I93))="","",OFFSET('Sanitation Data'!$I$31,0,10*ROW('Sanitation Data'!I93)))</f>
        <v/>
      </c>
      <c r="DN99" s="286" t="str">
        <f ca="true">+IF(OFFSET('Sanitation Data'!$I$32,0,10*ROW('Sanitation Data'!I93))="","",OFFSET('Sanitation Data'!$I$32,0,10*ROW('Sanitation Data'!I93)))</f>
        <v/>
      </c>
      <c r="DO99" s="286" t="str">
        <f ca="true">+IF(OFFSET('Hygiene Data'!$D$11,0,10*ROW('Hygiene Data'!D93))="","",OFFSET('Hygiene Data'!$D$11,0,10*ROW('Hygiene Data'!D93)))</f>
        <v/>
      </c>
      <c r="DP99" s="286" t="str">
        <f ca="true">+IF(OFFSET('Hygiene Data'!$D$12,0,10*ROW('Hygiene Data'!D93))="","",OFFSET('Hygiene Data'!$D$12,0,10*ROW('Hygiene Data'!D93)))</f>
        <v/>
      </c>
      <c r="DQ99" s="286" t="str">
        <f ca="true">+IF(OFFSET('Hygiene Data'!$D$13,0,10*ROW('Hygiene Data'!D93))="","",OFFSET('Hygiene Data'!$D$13,0,10*ROW('Hygiene Data'!D93)))</f>
        <v/>
      </c>
      <c r="DR99" s="286" t="str">
        <f ca="true">+IF(OFFSET('Hygiene Data'!$E$11,0,10*ROW('Hygiene Data'!E93))="","",OFFSET('Hygiene Data'!$E$11,0,10*ROW('Hygiene Data'!E93)))</f>
        <v/>
      </c>
      <c r="DS99" s="286" t="str">
        <f ca="true">+IF(OFFSET('Hygiene Data'!$E$12,0,10*ROW('Hygiene Data'!E93))="","",OFFSET('Hygiene Data'!$E$12,0,10*ROW('Hygiene Data'!E93)))</f>
        <v/>
      </c>
      <c r="DT99" s="286" t="str">
        <f ca="true">+IF(OFFSET('Hygiene Data'!$E$13,0,10*ROW('Hygiene Data'!E93))="","",OFFSET('Hygiene Data'!$E$13,0,10*ROW('Hygiene Data'!E93)))</f>
        <v/>
      </c>
      <c r="DU99" s="286" t="str">
        <f ca="true">+IF(OFFSET('Hygiene Data'!$F$11,0,10*ROW('Hygiene Data'!F93))="","",OFFSET('Hygiene Data'!$F$11,0,10*ROW('Hygiene Data'!F93)))</f>
        <v/>
      </c>
      <c r="DV99" s="286" t="str">
        <f ca="true">+IF(OFFSET('Hygiene Data'!$F$12,0,10*ROW('Hygiene Data'!F93))="","",OFFSET('Hygiene Data'!$F$12,0,10*ROW('Hygiene Data'!F93)))</f>
        <v/>
      </c>
      <c r="DW99" s="286" t="str">
        <f ca="true">+IF(OFFSET('Hygiene Data'!$F$13,0,10*ROW('Hygiene Data'!F93))="","",OFFSET('Hygiene Data'!$F$13,0,10*ROW('Hygiene Data'!F93)))</f>
        <v/>
      </c>
      <c r="DX99" s="286" t="str">
        <f ca="true">+IF(OFFSET('Hygiene Data'!$G$11,0,10*ROW('Hygiene Data'!G93))="","",OFFSET('Hygiene Data'!$G$11,0,10*ROW('Hygiene Data'!G93)))</f>
        <v/>
      </c>
      <c r="DY99" s="286" t="str">
        <f ca="true">+IF(OFFSET('Hygiene Data'!$G$12,0,10*ROW('Hygiene Data'!G93))="","",OFFSET('Hygiene Data'!$G$12,0,10*ROW('Hygiene Data'!G93)))</f>
        <v/>
      </c>
      <c r="DZ99" s="286" t="str">
        <f ca="true">+IF(OFFSET('Hygiene Data'!$G$13,0,10*ROW('Hygiene Data'!G93))="","",OFFSET('Hygiene Data'!$G$13,0,10*ROW('Hygiene Data'!G93)))</f>
        <v/>
      </c>
      <c r="EA99" s="286" t="str">
        <f ca="true">+IF(OFFSET('Hygiene Data'!$H$11,0,10*ROW('Hygiene Data'!H93))="","",OFFSET('Hygiene Data'!$H$11,0,10*ROW('Hygiene Data'!H93)))</f>
        <v/>
      </c>
      <c r="EB99" s="286" t="str">
        <f ca="true">+IF(OFFSET('Hygiene Data'!$H$12,0,10*ROW('Hygiene Data'!H93))="","",OFFSET('Hygiene Data'!$H$12,0,10*ROW('Hygiene Data'!H93)))</f>
        <v/>
      </c>
      <c r="EC99" s="286" t="str">
        <f ca="true">+IF(OFFSET('Hygiene Data'!$H$13,0,10*ROW('Hygiene Data'!H93))="","",OFFSET('Hygiene Data'!$H$13,0,10*ROW('Hygiene Data'!H93)))</f>
        <v/>
      </c>
      <c r="ED99" s="286" t="str">
        <f ca="true">+IF(OFFSET('Hygiene Data'!$I$11,0,10*ROW('Hygiene Data'!I93))="","",OFFSET('Hygiene Data'!$I$11,0,10*ROW('Hygiene Data'!I93)))</f>
        <v/>
      </c>
      <c r="EE99" s="286" t="str">
        <f ca="true">+IF(OFFSET('Hygiene Data'!$I$12,0,10*ROW('Hygiene Data'!I93))="","",OFFSET('Hygiene Data'!$I$12,0,10*ROW('Hygiene Data'!I93)))</f>
        <v/>
      </c>
      <c r="EF99" s="286"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42"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6"/>
      <c r="BS100" s="286" t="str">
        <f ca="true">+IF(OFFSET('Water Data'!$D$27,0,10*ROW('Water Data'!D94))="","",OFFSET('Water Data'!$D$27,0,10*ROW('Water Data'!D94)))</f>
        <v/>
      </c>
      <c r="BT100" s="286" t="str">
        <f ca="true">+IF(OFFSET('Water Data'!$D$28,0,10*ROW('Water Data'!D94))="","",OFFSET('Water Data'!$D$28,0,10*ROW('Water Data'!D94)))</f>
        <v/>
      </c>
      <c r="BU100" s="286" t="str">
        <f ca="true">+IF(OFFSET('Water Data'!$D$29,0,10*ROW('Water Data'!D94))="","",OFFSET('Water Data'!$D$29,0,10*ROW('Water Data'!D94)))</f>
        <v/>
      </c>
      <c r="BV100" s="286" t="str">
        <f ca="true">+IF(OFFSET('Water Data'!$E$27,0,10*ROW('Water Data'!E94))="","",OFFSET('Water Data'!$E$27,0,10*ROW('Water Data'!E94)))</f>
        <v/>
      </c>
      <c r="BW100" s="286" t="str">
        <f ca="true">+IF(OFFSET('Water Data'!$E$28,0,10*ROW('Water Data'!E94))="","",OFFSET('Water Data'!$E$28,0,10*ROW('Water Data'!E94)))</f>
        <v/>
      </c>
      <c r="BX100" s="286" t="str">
        <f ca="true">+IF(OFFSET('Water Data'!$E$29,0,10*ROW('Water Data'!E94))="","",OFFSET('Water Data'!$E$29,0,10*ROW('Water Data'!E94)))</f>
        <v/>
      </c>
      <c r="BY100" s="286" t="str">
        <f ca="true">+IF(OFFSET('Water Data'!$F$27,0,10*ROW('Water Data'!F94))="","",OFFSET('Water Data'!$F$27,0,10*ROW('Water Data'!F94)))</f>
        <v/>
      </c>
      <c r="BZ100" s="286" t="str">
        <f ca="true">+IF(OFFSET('Water Data'!$F$28,0,10*ROW('Water Data'!F94))="","",OFFSET('Water Data'!$F$28,0,10*ROW('Water Data'!F94)))</f>
        <v/>
      </c>
      <c r="CA100" s="286" t="str">
        <f ca="true">+IF(OFFSET('Water Data'!$F$29,0,10*ROW('Water Data'!F94))="","",OFFSET('Water Data'!$F$29,0,10*ROW('Water Data'!F94)))</f>
        <v/>
      </c>
      <c r="CB100" s="286" t="str">
        <f ca="true">+IF(OFFSET('Water Data'!$G$27,0,10*ROW('Water Data'!G94))="","",OFFSET('Water Data'!$G$27,0,10*ROW('Water Data'!G94)))</f>
        <v/>
      </c>
      <c r="CC100" s="286" t="str">
        <f ca="true">+IF(OFFSET('Water Data'!$G$28,0,10*ROW('Water Data'!G94))="","",OFFSET('Water Data'!$G$28,0,10*ROW('Water Data'!G94)))</f>
        <v/>
      </c>
      <c r="CD100" s="286" t="str">
        <f ca="true">+IF(OFFSET('Water Data'!$G$29,0,10*ROW('Water Data'!G94))="","",OFFSET('Water Data'!$G$29,0,10*ROW('Water Data'!G94)))</f>
        <v/>
      </c>
      <c r="CE100" s="286" t="str">
        <f ca="true">+IF(OFFSET('Water Data'!$H$27,0,10*ROW('Water Data'!H94))="","",OFFSET('Water Data'!$H$27,0,10*ROW('Water Data'!H94)))</f>
        <v/>
      </c>
      <c r="CF100" s="286" t="str">
        <f ca="true">+IF(OFFSET('Water Data'!$H$28,0,10*ROW('Water Data'!H94))="","",OFFSET('Water Data'!$H$28,0,10*ROW('Water Data'!H94)))</f>
        <v/>
      </c>
      <c r="CG100" s="286" t="str">
        <f ca="true">+IF(OFFSET('Water Data'!$H$29,0,10*ROW('Water Data'!H94))="","",OFFSET('Water Data'!$H$29,0,10*ROW('Water Data'!H94)))</f>
        <v/>
      </c>
      <c r="CH100" s="286" t="str">
        <f ca="true">+IF(OFFSET('Water Data'!$I$27,0,10*ROW('Water Data'!I94))="","",OFFSET('Water Data'!$I$27,0,10*ROW('Water Data'!I94)))</f>
        <v/>
      </c>
      <c r="CI100" s="286" t="str">
        <f ca="true">+IF(OFFSET('Water Data'!$I$28,0,10*ROW('Water Data'!I94))="","",OFFSET('Water Data'!$I$28,0,10*ROW('Water Data'!I94)))</f>
        <v/>
      </c>
      <c r="CJ100" s="286" t="str">
        <f ca="true">+IF(OFFSET('Water Data'!$I$29,0,10*ROW('Water Data'!I94))="","",OFFSET('Water Data'!$I$29,0,10*ROW('Water Data'!I94)))</f>
        <v/>
      </c>
      <c r="CK100" s="286" t="str">
        <f ca="true">+IF(OFFSET('Sanitation Data'!$D$28,0,10*ROW('Sanitation Data'!D94))="","",OFFSET('Sanitation Data'!$D$28,0,10*ROW('Sanitation Data'!D94)))</f>
        <v/>
      </c>
      <c r="CL100" s="286" t="str">
        <f ca="true">+IF(OFFSET('Sanitation Data'!$D$29,0,10*ROW('Sanitation Data'!D94))="","",OFFSET('Sanitation Data'!$D$29,0,10*ROW('Sanitation Data'!D94)))</f>
        <v/>
      </c>
      <c r="CM100" s="286" t="str">
        <f ca="true">+IF(OFFSET('Sanitation Data'!$D$30,0,10*ROW('Sanitation Data'!D94))="","",OFFSET('Sanitation Data'!$D$30,0,10*ROW('Sanitation Data'!D94)))</f>
        <v/>
      </c>
      <c r="CN100" s="286" t="str">
        <f ca="true">+IF(OFFSET('Sanitation Data'!$D$31,0,10*ROW('Sanitation Data'!D94))="","",OFFSET('Sanitation Data'!$D$31,0,10*ROW('Sanitation Data'!D94)))</f>
        <v/>
      </c>
      <c r="CO100" s="286" t="str">
        <f ca="true">+IF(OFFSET('Sanitation Data'!$D$32,0,10*ROW('Sanitation Data'!D94))="","",OFFSET('Sanitation Data'!$D$32,0,10*ROW('Sanitation Data'!D94)))</f>
        <v/>
      </c>
      <c r="CP100" s="286" t="str">
        <f ca="true">+IF(OFFSET('Sanitation Data'!$E$28,0,10*ROW('Sanitation Data'!E94))="","",OFFSET('Sanitation Data'!$E$28,0,10*ROW('Sanitation Data'!E94)))</f>
        <v/>
      </c>
      <c r="CQ100" s="286" t="str">
        <f ca="true">+IF(OFFSET('Sanitation Data'!$E$29,0,10*ROW('Sanitation Data'!E94))="","",OFFSET('Sanitation Data'!$E$29,0,10*ROW('Sanitation Data'!E94)))</f>
        <v/>
      </c>
      <c r="CR100" s="286" t="str">
        <f ca="true">+IF(OFFSET('Sanitation Data'!$E$30,0,10*ROW('Sanitation Data'!E94))="","",OFFSET('Sanitation Data'!$E$30,0,10*ROW('Sanitation Data'!E94)))</f>
        <v/>
      </c>
      <c r="CS100" s="286" t="str">
        <f ca="true">+IF(OFFSET('Sanitation Data'!$E$31,0,10*ROW('Sanitation Data'!E94))="","",OFFSET('Sanitation Data'!$E$31,0,10*ROW('Sanitation Data'!E94)))</f>
        <v/>
      </c>
      <c r="CT100" s="286" t="str">
        <f ca="true">+IF(OFFSET('Sanitation Data'!$E$32,0,10*ROW('Sanitation Data'!E94))="","",OFFSET('Sanitation Data'!$E$32,0,10*ROW('Sanitation Data'!E94)))</f>
        <v/>
      </c>
      <c r="CU100" s="286" t="str">
        <f ca="true">+IF(OFFSET('Sanitation Data'!$F$28,0,10*ROW('Sanitation Data'!F94))="","",OFFSET('Sanitation Data'!$F$28,0,10*ROW('Sanitation Data'!F94)))</f>
        <v/>
      </c>
      <c r="CV100" s="286" t="str">
        <f ca="true">+IF(OFFSET('Sanitation Data'!$F$29,0,10*ROW('Sanitation Data'!F94))="","",OFFSET('Sanitation Data'!$F$29,0,10*ROW('Sanitation Data'!F94)))</f>
        <v/>
      </c>
      <c r="CW100" s="286" t="str">
        <f ca="true">+IF(OFFSET('Sanitation Data'!$F$30,0,10*ROW('Sanitation Data'!F94))="","",OFFSET('Sanitation Data'!$F$30,0,10*ROW('Sanitation Data'!F94)))</f>
        <v/>
      </c>
      <c r="CX100" s="286" t="str">
        <f ca="true">+IF(OFFSET('Sanitation Data'!$F$31,0,10*ROW('Sanitation Data'!F94))="","",OFFSET('Sanitation Data'!$F$31,0,10*ROW('Sanitation Data'!F94)))</f>
        <v/>
      </c>
      <c r="CY100" s="286" t="str">
        <f ca="true">+IF(OFFSET('Sanitation Data'!$F$32,0,10*ROW('Sanitation Data'!F94))="","",OFFSET('Sanitation Data'!$F$32,0,10*ROW('Sanitation Data'!F94)))</f>
        <v/>
      </c>
      <c r="CZ100" s="286" t="str">
        <f ca="true">+IF(OFFSET('Sanitation Data'!$G$28,0,10*ROW('Sanitation Data'!G94))="","",OFFSET('Sanitation Data'!$G$28,0,10*ROW('Sanitation Data'!G94)))</f>
        <v/>
      </c>
      <c r="DA100" s="286" t="str">
        <f ca="true">+IF(OFFSET('Sanitation Data'!$G$29,0,10*ROW('Sanitation Data'!G94))="","",OFFSET('Sanitation Data'!$G$29,0,10*ROW('Sanitation Data'!G94)))</f>
        <v/>
      </c>
      <c r="DB100" s="286" t="str">
        <f ca="true">+IF(OFFSET('Sanitation Data'!$G$30,0,10*ROW('Sanitation Data'!G94))="","",OFFSET('Sanitation Data'!$G$30,0,10*ROW('Sanitation Data'!G94)))</f>
        <v/>
      </c>
      <c r="DC100" s="286" t="str">
        <f ca="true">+IF(OFFSET('Sanitation Data'!$G$31,0,10*ROW('Sanitation Data'!G94))="","",OFFSET('Sanitation Data'!$G$31,0,10*ROW('Sanitation Data'!G94)))</f>
        <v/>
      </c>
      <c r="DD100" s="286" t="str">
        <f ca="true">+IF(OFFSET('Sanitation Data'!$G$32,0,10*ROW('Sanitation Data'!G94))="","",OFFSET('Sanitation Data'!$G$32,0,10*ROW('Sanitation Data'!G94)))</f>
        <v/>
      </c>
      <c r="DE100" s="286" t="str">
        <f ca="true">+IF(OFFSET('Sanitation Data'!$H$28,0,10*ROW('Sanitation Data'!H94))="","",OFFSET('Sanitation Data'!$H$28,0,10*ROW('Sanitation Data'!H94)))</f>
        <v/>
      </c>
      <c r="DF100" s="286" t="str">
        <f ca="true">+IF(OFFSET('Sanitation Data'!$H$29,0,10*ROW('Sanitation Data'!H94))="","",OFFSET('Sanitation Data'!$H$29,0,10*ROW('Sanitation Data'!H94)))</f>
        <v/>
      </c>
      <c r="DG100" s="286" t="str">
        <f ca="true">+IF(OFFSET('Sanitation Data'!$H$30,0,10*ROW('Sanitation Data'!H94))="","",OFFSET('Sanitation Data'!$H$30,0,10*ROW('Sanitation Data'!H94)))</f>
        <v/>
      </c>
      <c r="DH100" s="286" t="str">
        <f ca="true">+IF(OFFSET('Sanitation Data'!$H$31,0,10*ROW('Sanitation Data'!H94))="","",OFFSET('Sanitation Data'!$H$31,0,10*ROW('Sanitation Data'!H94)))</f>
        <v/>
      </c>
      <c r="DI100" s="286" t="str">
        <f ca="true">+IF(OFFSET('Sanitation Data'!$H$32,0,10*ROW('Sanitation Data'!H94))="","",OFFSET('Sanitation Data'!$H$32,0,10*ROW('Sanitation Data'!H94)))</f>
        <v/>
      </c>
      <c r="DJ100" s="286" t="str">
        <f ca="true">+IF(OFFSET('Sanitation Data'!$I$28,0,10*ROW('Sanitation Data'!I94))="","",OFFSET('Sanitation Data'!$I$28,0,10*ROW('Sanitation Data'!I94)))</f>
        <v/>
      </c>
      <c r="DK100" s="286" t="str">
        <f ca="true">+IF(OFFSET('Sanitation Data'!$I$29,0,10*ROW('Sanitation Data'!I94))="","",OFFSET('Sanitation Data'!$I$29,0,10*ROW('Sanitation Data'!I94)))</f>
        <v/>
      </c>
      <c r="DL100" s="286" t="str">
        <f ca="true">+IF(OFFSET('Sanitation Data'!$I$30,0,10*ROW('Sanitation Data'!I94))="","",OFFSET('Sanitation Data'!$I$30,0,10*ROW('Sanitation Data'!I94)))</f>
        <v/>
      </c>
      <c r="DM100" s="286" t="str">
        <f ca="true">+IF(OFFSET('Sanitation Data'!$I$31,0,10*ROW('Sanitation Data'!I94))="","",OFFSET('Sanitation Data'!$I$31,0,10*ROW('Sanitation Data'!I94)))</f>
        <v/>
      </c>
      <c r="DN100" s="286" t="str">
        <f ca="true">+IF(OFFSET('Sanitation Data'!$I$32,0,10*ROW('Sanitation Data'!I94))="","",OFFSET('Sanitation Data'!$I$32,0,10*ROW('Sanitation Data'!I94)))</f>
        <v/>
      </c>
      <c r="DO100" s="286" t="str">
        <f ca="true">+IF(OFFSET('Hygiene Data'!$D$11,0,10*ROW('Hygiene Data'!D94))="","",OFFSET('Hygiene Data'!$D$11,0,10*ROW('Hygiene Data'!D94)))</f>
        <v/>
      </c>
      <c r="DP100" s="286" t="str">
        <f ca="true">+IF(OFFSET('Hygiene Data'!$D$12,0,10*ROW('Hygiene Data'!D94))="","",OFFSET('Hygiene Data'!$D$12,0,10*ROW('Hygiene Data'!D94)))</f>
        <v/>
      </c>
      <c r="DQ100" s="286" t="str">
        <f ca="true">+IF(OFFSET('Hygiene Data'!$D$13,0,10*ROW('Hygiene Data'!D94))="","",OFFSET('Hygiene Data'!$D$13,0,10*ROW('Hygiene Data'!D94)))</f>
        <v/>
      </c>
      <c r="DR100" s="286" t="str">
        <f ca="true">+IF(OFFSET('Hygiene Data'!$E$11,0,10*ROW('Hygiene Data'!E94))="","",OFFSET('Hygiene Data'!$E$11,0,10*ROW('Hygiene Data'!E94)))</f>
        <v/>
      </c>
      <c r="DS100" s="286" t="str">
        <f ca="true">+IF(OFFSET('Hygiene Data'!$E$12,0,10*ROW('Hygiene Data'!E94))="","",OFFSET('Hygiene Data'!$E$12,0,10*ROW('Hygiene Data'!E94)))</f>
        <v/>
      </c>
      <c r="DT100" s="286" t="str">
        <f ca="true">+IF(OFFSET('Hygiene Data'!$E$13,0,10*ROW('Hygiene Data'!E94))="","",OFFSET('Hygiene Data'!$E$13,0,10*ROW('Hygiene Data'!E94)))</f>
        <v/>
      </c>
      <c r="DU100" s="286" t="str">
        <f ca="true">+IF(OFFSET('Hygiene Data'!$F$11,0,10*ROW('Hygiene Data'!F94))="","",OFFSET('Hygiene Data'!$F$11,0,10*ROW('Hygiene Data'!F94)))</f>
        <v/>
      </c>
      <c r="DV100" s="286" t="str">
        <f ca="true">+IF(OFFSET('Hygiene Data'!$F$12,0,10*ROW('Hygiene Data'!F94))="","",OFFSET('Hygiene Data'!$F$12,0,10*ROW('Hygiene Data'!F94)))</f>
        <v/>
      </c>
      <c r="DW100" s="286" t="str">
        <f ca="true">+IF(OFFSET('Hygiene Data'!$F$13,0,10*ROW('Hygiene Data'!F94))="","",OFFSET('Hygiene Data'!$F$13,0,10*ROW('Hygiene Data'!F94)))</f>
        <v/>
      </c>
      <c r="DX100" s="286" t="str">
        <f ca="true">+IF(OFFSET('Hygiene Data'!$G$11,0,10*ROW('Hygiene Data'!G94))="","",OFFSET('Hygiene Data'!$G$11,0,10*ROW('Hygiene Data'!G94)))</f>
        <v/>
      </c>
      <c r="DY100" s="286" t="str">
        <f ca="true">+IF(OFFSET('Hygiene Data'!$G$12,0,10*ROW('Hygiene Data'!G94))="","",OFFSET('Hygiene Data'!$G$12,0,10*ROW('Hygiene Data'!G94)))</f>
        <v/>
      </c>
      <c r="DZ100" s="286" t="str">
        <f ca="true">+IF(OFFSET('Hygiene Data'!$G$13,0,10*ROW('Hygiene Data'!G94))="","",OFFSET('Hygiene Data'!$G$13,0,10*ROW('Hygiene Data'!G94)))</f>
        <v/>
      </c>
      <c r="EA100" s="286" t="str">
        <f ca="true">+IF(OFFSET('Hygiene Data'!$H$11,0,10*ROW('Hygiene Data'!H94))="","",OFFSET('Hygiene Data'!$H$11,0,10*ROW('Hygiene Data'!H94)))</f>
        <v/>
      </c>
      <c r="EB100" s="286" t="str">
        <f ca="true">+IF(OFFSET('Hygiene Data'!$H$12,0,10*ROW('Hygiene Data'!H94))="","",OFFSET('Hygiene Data'!$H$12,0,10*ROW('Hygiene Data'!H94)))</f>
        <v/>
      </c>
      <c r="EC100" s="286" t="str">
        <f ca="true">+IF(OFFSET('Hygiene Data'!$H$13,0,10*ROW('Hygiene Data'!H94))="","",OFFSET('Hygiene Data'!$H$13,0,10*ROW('Hygiene Data'!H94)))</f>
        <v/>
      </c>
      <c r="ED100" s="286" t="str">
        <f ca="true">+IF(OFFSET('Hygiene Data'!$I$11,0,10*ROW('Hygiene Data'!I94))="","",OFFSET('Hygiene Data'!$I$11,0,10*ROW('Hygiene Data'!I94)))</f>
        <v/>
      </c>
      <c r="EE100" s="286" t="str">
        <f ca="true">+IF(OFFSET('Hygiene Data'!$I$12,0,10*ROW('Hygiene Data'!I94))="","",OFFSET('Hygiene Data'!$I$12,0,10*ROW('Hygiene Data'!I94)))</f>
        <v/>
      </c>
      <c r="EF100" s="286"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42"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6"/>
      <c r="BS101" s="286" t="str">
        <f ca="true">+IF(OFFSET('Water Data'!$D$27,0,10*ROW('Water Data'!D95))="","",OFFSET('Water Data'!$D$27,0,10*ROW('Water Data'!D95)))</f>
        <v/>
      </c>
      <c r="BT101" s="286" t="str">
        <f ca="true">+IF(OFFSET('Water Data'!$D$28,0,10*ROW('Water Data'!D95))="","",OFFSET('Water Data'!$D$28,0,10*ROW('Water Data'!D95)))</f>
        <v/>
      </c>
      <c r="BU101" s="286" t="str">
        <f ca="true">+IF(OFFSET('Water Data'!$D$29,0,10*ROW('Water Data'!D95))="","",OFFSET('Water Data'!$D$29,0,10*ROW('Water Data'!D95)))</f>
        <v/>
      </c>
      <c r="BV101" s="286" t="str">
        <f ca="true">+IF(OFFSET('Water Data'!$E$27,0,10*ROW('Water Data'!E95))="","",OFFSET('Water Data'!$E$27,0,10*ROW('Water Data'!E95)))</f>
        <v/>
      </c>
      <c r="BW101" s="286" t="str">
        <f ca="true">+IF(OFFSET('Water Data'!$E$28,0,10*ROW('Water Data'!E95))="","",OFFSET('Water Data'!$E$28,0,10*ROW('Water Data'!E95)))</f>
        <v/>
      </c>
      <c r="BX101" s="286" t="str">
        <f ca="true">+IF(OFFSET('Water Data'!$E$29,0,10*ROW('Water Data'!E95))="","",OFFSET('Water Data'!$E$29,0,10*ROW('Water Data'!E95)))</f>
        <v/>
      </c>
      <c r="BY101" s="286" t="str">
        <f ca="true">+IF(OFFSET('Water Data'!$F$27,0,10*ROW('Water Data'!F95))="","",OFFSET('Water Data'!$F$27,0,10*ROW('Water Data'!F95)))</f>
        <v/>
      </c>
      <c r="BZ101" s="286" t="str">
        <f ca="true">+IF(OFFSET('Water Data'!$F$28,0,10*ROW('Water Data'!F95))="","",OFFSET('Water Data'!$F$28,0,10*ROW('Water Data'!F95)))</f>
        <v/>
      </c>
      <c r="CA101" s="286" t="str">
        <f ca="true">+IF(OFFSET('Water Data'!$F$29,0,10*ROW('Water Data'!F95))="","",OFFSET('Water Data'!$F$29,0,10*ROW('Water Data'!F95)))</f>
        <v/>
      </c>
      <c r="CB101" s="286" t="str">
        <f ca="true">+IF(OFFSET('Water Data'!$G$27,0,10*ROW('Water Data'!G95))="","",OFFSET('Water Data'!$G$27,0,10*ROW('Water Data'!G95)))</f>
        <v/>
      </c>
      <c r="CC101" s="286" t="str">
        <f ca="true">+IF(OFFSET('Water Data'!$G$28,0,10*ROW('Water Data'!G95))="","",OFFSET('Water Data'!$G$28,0,10*ROW('Water Data'!G95)))</f>
        <v/>
      </c>
      <c r="CD101" s="286" t="str">
        <f ca="true">+IF(OFFSET('Water Data'!$G$29,0,10*ROW('Water Data'!G95))="","",OFFSET('Water Data'!$G$29,0,10*ROW('Water Data'!G95)))</f>
        <v/>
      </c>
      <c r="CE101" s="286" t="str">
        <f ca="true">+IF(OFFSET('Water Data'!$H$27,0,10*ROW('Water Data'!H95))="","",OFFSET('Water Data'!$H$27,0,10*ROW('Water Data'!H95)))</f>
        <v/>
      </c>
      <c r="CF101" s="286" t="str">
        <f ca="true">+IF(OFFSET('Water Data'!$H$28,0,10*ROW('Water Data'!H95))="","",OFFSET('Water Data'!$H$28,0,10*ROW('Water Data'!H95)))</f>
        <v/>
      </c>
      <c r="CG101" s="286" t="str">
        <f ca="true">+IF(OFFSET('Water Data'!$H$29,0,10*ROW('Water Data'!H95))="","",OFFSET('Water Data'!$H$29,0,10*ROW('Water Data'!H95)))</f>
        <v/>
      </c>
      <c r="CH101" s="286" t="str">
        <f ca="true">+IF(OFFSET('Water Data'!$I$27,0,10*ROW('Water Data'!I95))="","",OFFSET('Water Data'!$I$27,0,10*ROW('Water Data'!I95)))</f>
        <v/>
      </c>
      <c r="CI101" s="286" t="str">
        <f ca="true">+IF(OFFSET('Water Data'!$I$28,0,10*ROW('Water Data'!I95))="","",OFFSET('Water Data'!$I$28,0,10*ROW('Water Data'!I95)))</f>
        <v/>
      </c>
      <c r="CJ101" s="286" t="str">
        <f ca="true">+IF(OFFSET('Water Data'!$I$29,0,10*ROW('Water Data'!I95))="","",OFFSET('Water Data'!$I$29,0,10*ROW('Water Data'!I95)))</f>
        <v/>
      </c>
      <c r="CK101" s="286" t="str">
        <f ca="true">+IF(OFFSET('Sanitation Data'!$D$28,0,10*ROW('Sanitation Data'!D95))="","",OFFSET('Sanitation Data'!$D$28,0,10*ROW('Sanitation Data'!D95)))</f>
        <v/>
      </c>
      <c r="CL101" s="286" t="str">
        <f ca="true">+IF(OFFSET('Sanitation Data'!$D$29,0,10*ROW('Sanitation Data'!D95))="","",OFFSET('Sanitation Data'!$D$29,0,10*ROW('Sanitation Data'!D95)))</f>
        <v/>
      </c>
      <c r="CM101" s="286" t="str">
        <f ca="true">+IF(OFFSET('Sanitation Data'!$D$30,0,10*ROW('Sanitation Data'!D95))="","",OFFSET('Sanitation Data'!$D$30,0,10*ROW('Sanitation Data'!D95)))</f>
        <v/>
      </c>
      <c r="CN101" s="286" t="str">
        <f ca="true">+IF(OFFSET('Sanitation Data'!$D$31,0,10*ROW('Sanitation Data'!D95))="","",OFFSET('Sanitation Data'!$D$31,0,10*ROW('Sanitation Data'!D95)))</f>
        <v/>
      </c>
      <c r="CO101" s="286" t="str">
        <f ca="true">+IF(OFFSET('Sanitation Data'!$D$32,0,10*ROW('Sanitation Data'!D95))="","",OFFSET('Sanitation Data'!$D$32,0,10*ROW('Sanitation Data'!D95)))</f>
        <v/>
      </c>
      <c r="CP101" s="286" t="str">
        <f ca="true">+IF(OFFSET('Sanitation Data'!$E$28,0,10*ROW('Sanitation Data'!E95))="","",OFFSET('Sanitation Data'!$E$28,0,10*ROW('Sanitation Data'!E95)))</f>
        <v/>
      </c>
      <c r="CQ101" s="286" t="str">
        <f ca="true">+IF(OFFSET('Sanitation Data'!$E$29,0,10*ROW('Sanitation Data'!E95))="","",OFFSET('Sanitation Data'!$E$29,0,10*ROW('Sanitation Data'!E95)))</f>
        <v/>
      </c>
      <c r="CR101" s="286" t="str">
        <f ca="true">+IF(OFFSET('Sanitation Data'!$E$30,0,10*ROW('Sanitation Data'!E95))="","",OFFSET('Sanitation Data'!$E$30,0,10*ROW('Sanitation Data'!E95)))</f>
        <v/>
      </c>
      <c r="CS101" s="286" t="str">
        <f ca="true">+IF(OFFSET('Sanitation Data'!$E$31,0,10*ROW('Sanitation Data'!E95))="","",OFFSET('Sanitation Data'!$E$31,0,10*ROW('Sanitation Data'!E95)))</f>
        <v/>
      </c>
      <c r="CT101" s="286" t="str">
        <f ca="true">+IF(OFFSET('Sanitation Data'!$E$32,0,10*ROW('Sanitation Data'!E95))="","",OFFSET('Sanitation Data'!$E$32,0,10*ROW('Sanitation Data'!E95)))</f>
        <v/>
      </c>
      <c r="CU101" s="286" t="str">
        <f ca="true">+IF(OFFSET('Sanitation Data'!$F$28,0,10*ROW('Sanitation Data'!F95))="","",OFFSET('Sanitation Data'!$F$28,0,10*ROW('Sanitation Data'!F95)))</f>
        <v/>
      </c>
      <c r="CV101" s="286" t="str">
        <f ca="true">+IF(OFFSET('Sanitation Data'!$F$29,0,10*ROW('Sanitation Data'!F95))="","",OFFSET('Sanitation Data'!$F$29,0,10*ROW('Sanitation Data'!F95)))</f>
        <v/>
      </c>
      <c r="CW101" s="286" t="str">
        <f ca="true">+IF(OFFSET('Sanitation Data'!$F$30,0,10*ROW('Sanitation Data'!F95))="","",OFFSET('Sanitation Data'!$F$30,0,10*ROW('Sanitation Data'!F95)))</f>
        <v/>
      </c>
      <c r="CX101" s="286" t="str">
        <f ca="true">+IF(OFFSET('Sanitation Data'!$F$31,0,10*ROW('Sanitation Data'!F95))="","",OFFSET('Sanitation Data'!$F$31,0,10*ROW('Sanitation Data'!F95)))</f>
        <v/>
      </c>
      <c r="CY101" s="286" t="str">
        <f ca="true">+IF(OFFSET('Sanitation Data'!$F$32,0,10*ROW('Sanitation Data'!F95))="","",OFFSET('Sanitation Data'!$F$32,0,10*ROW('Sanitation Data'!F95)))</f>
        <v/>
      </c>
      <c r="CZ101" s="286" t="str">
        <f ca="true">+IF(OFFSET('Sanitation Data'!$G$28,0,10*ROW('Sanitation Data'!G95))="","",OFFSET('Sanitation Data'!$G$28,0,10*ROW('Sanitation Data'!G95)))</f>
        <v/>
      </c>
      <c r="DA101" s="286" t="str">
        <f ca="true">+IF(OFFSET('Sanitation Data'!$G$29,0,10*ROW('Sanitation Data'!G95))="","",OFFSET('Sanitation Data'!$G$29,0,10*ROW('Sanitation Data'!G95)))</f>
        <v/>
      </c>
      <c r="DB101" s="286" t="str">
        <f ca="true">+IF(OFFSET('Sanitation Data'!$G$30,0,10*ROW('Sanitation Data'!G95))="","",OFFSET('Sanitation Data'!$G$30,0,10*ROW('Sanitation Data'!G95)))</f>
        <v/>
      </c>
      <c r="DC101" s="286" t="str">
        <f ca="true">+IF(OFFSET('Sanitation Data'!$G$31,0,10*ROW('Sanitation Data'!G95))="","",OFFSET('Sanitation Data'!$G$31,0,10*ROW('Sanitation Data'!G95)))</f>
        <v/>
      </c>
      <c r="DD101" s="286" t="str">
        <f ca="true">+IF(OFFSET('Sanitation Data'!$G$32,0,10*ROW('Sanitation Data'!G95))="","",OFFSET('Sanitation Data'!$G$32,0,10*ROW('Sanitation Data'!G95)))</f>
        <v/>
      </c>
      <c r="DE101" s="286" t="str">
        <f ca="true">+IF(OFFSET('Sanitation Data'!$H$28,0,10*ROW('Sanitation Data'!H95))="","",OFFSET('Sanitation Data'!$H$28,0,10*ROW('Sanitation Data'!H95)))</f>
        <v/>
      </c>
      <c r="DF101" s="286" t="str">
        <f ca="true">+IF(OFFSET('Sanitation Data'!$H$29,0,10*ROW('Sanitation Data'!H95))="","",OFFSET('Sanitation Data'!$H$29,0,10*ROW('Sanitation Data'!H95)))</f>
        <v/>
      </c>
      <c r="DG101" s="286" t="str">
        <f ca="true">+IF(OFFSET('Sanitation Data'!$H$30,0,10*ROW('Sanitation Data'!H95))="","",OFFSET('Sanitation Data'!$H$30,0,10*ROW('Sanitation Data'!H95)))</f>
        <v/>
      </c>
      <c r="DH101" s="286" t="str">
        <f ca="true">+IF(OFFSET('Sanitation Data'!$H$31,0,10*ROW('Sanitation Data'!H95))="","",OFFSET('Sanitation Data'!$H$31,0,10*ROW('Sanitation Data'!H95)))</f>
        <v/>
      </c>
      <c r="DI101" s="286" t="str">
        <f ca="true">+IF(OFFSET('Sanitation Data'!$H$32,0,10*ROW('Sanitation Data'!H95))="","",OFFSET('Sanitation Data'!$H$32,0,10*ROW('Sanitation Data'!H95)))</f>
        <v/>
      </c>
      <c r="DJ101" s="286" t="str">
        <f ca="true">+IF(OFFSET('Sanitation Data'!$I$28,0,10*ROW('Sanitation Data'!I95))="","",OFFSET('Sanitation Data'!$I$28,0,10*ROW('Sanitation Data'!I95)))</f>
        <v/>
      </c>
      <c r="DK101" s="286" t="str">
        <f ca="true">+IF(OFFSET('Sanitation Data'!$I$29,0,10*ROW('Sanitation Data'!I95))="","",OFFSET('Sanitation Data'!$I$29,0,10*ROW('Sanitation Data'!I95)))</f>
        <v/>
      </c>
      <c r="DL101" s="286" t="str">
        <f ca="true">+IF(OFFSET('Sanitation Data'!$I$30,0,10*ROW('Sanitation Data'!I95))="","",OFFSET('Sanitation Data'!$I$30,0,10*ROW('Sanitation Data'!I95)))</f>
        <v/>
      </c>
      <c r="DM101" s="286" t="str">
        <f ca="true">+IF(OFFSET('Sanitation Data'!$I$31,0,10*ROW('Sanitation Data'!I95))="","",OFFSET('Sanitation Data'!$I$31,0,10*ROW('Sanitation Data'!I95)))</f>
        <v/>
      </c>
      <c r="DN101" s="286" t="str">
        <f ca="true">+IF(OFFSET('Sanitation Data'!$I$32,0,10*ROW('Sanitation Data'!I95))="","",OFFSET('Sanitation Data'!$I$32,0,10*ROW('Sanitation Data'!I95)))</f>
        <v/>
      </c>
      <c r="DO101" s="286" t="str">
        <f ca="true">+IF(OFFSET('Hygiene Data'!$D$11,0,10*ROW('Hygiene Data'!D95))="","",OFFSET('Hygiene Data'!$D$11,0,10*ROW('Hygiene Data'!D95)))</f>
        <v/>
      </c>
      <c r="DP101" s="286" t="str">
        <f ca="true">+IF(OFFSET('Hygiene Data'!$D$12,0,10*ROW('Hygiene Data'!D95))="","",OFFSET('Hygiene Data'!$D$12,0,10*ROW('Hygiene Data'!D95)))</f>
        <v/>
      </c>
      <c r="DQ101" s="286" t="str">
        <f ca="true">+IF(OFFSET('Hygiene Data'!$D$13,0,10*ROW('Hygiene Data'!D95))="","",OFFSET('Hygiene Data'!$D$13,0,10*ROW('Hygiene Data'!D95)))</f>
        <v/>
      </c>
      <c r="DR101" s="286" t="str">
        <f ca="true">+IF(OFFSET('Hygiene Data'!$E$11,0,10*ROW('Hygiene Data'!E95))="","",OFFSET('Hygiene Data'!$E$11,0,10*ROW('Hygiene Data'!E95)))</f>
        <v/>
      </c>
      <c r="DS101" s="286" t="str">
        <f ca="true">+IF(OFFSET('Hygiene Data'!$E$12,0,10*ROW('Hygiene Data'!E95))="","",OFFSET('Hygiene Data'!$E$12,0,10*ROW('Hygiene Data'!E95)))</f>
        <v/>
      </c>
      <c r="DT101" s="286" t="str">
        <f ca="true">+IF(OFFSET('Hygiene Data'!$E$13,0,10*ROW('Hygiene Data'!E95))="","",OFFSET('Hygiene Data'!$E$13,0,10*ROW('Hygiene Data'!E95)))</f>
        <v/>
      </c>
      <c r="DU101" s="286" t="str">
        <f ca="true">+IF(OFFSET('Hygiene Data'!$F$11,0,10*ROW('Hygiene Data'!F95))="","",OFFSET('Hygiene Data'!$F$11,0,10*ROW('Hygiene Data'!F95)))</f>
        <v/>
      </c>
      <c r="DV101" s="286" t="str">
        <f ca="true">+IF(OFFSET('Hygiene Data'!$F$12,0,10*ROW('Hygiene Data'!F95))="","",OFFSET('Hygiene Data'!$F$12,0,10*ROW('Hygiene Data'!F95)))</f>
        <v/>
      </c>
      <c r="DW101" s="286" t="str">
        <f ca="true">+IF(OFFSET('Hygiene Data'!$F$13,0,10*ROW('Hygiene Data'!F95))="","",OFFSET('Hygiene Data'!$F$13,0,10*ROW('Hygiene Data'!F95)))</f>
        <v/>
      </c>
      <c r="DX101" s="286" t="str">
        <f ca="true">+IF(OFFSET('Hygiene Data'!$G$11,0,10*ROW('Hygiene Data'!G95))="","",OFFSET('Hygiene Data'!$G$11,0,10*ROW('Hygiene Data'!G95)))</f>
        <v/>
      </c>
      <c r="DY101" s="286" t="str">
        <f ca="true">+IF(OFFSET('Hygiene Data'!$G$12,0,10*ROW('Hygiene Data'!G95))="","",OFFSET('Hygiene Data'!$G$12,0,10*ROW('Hygiene Data'!G95)))</f>
        <v/>
      </c>
      <c r="DZ101" s="286" t="str">
        <f ca="true">+IF(OFFSET('Hygiene Data'!$G$13,0,10*ROW('Hygiene Data'!G95))="","",OFFSET('Hygiene Data'!$G$13,0,10*ROW('Hygiene Data'!G95)))</f>
        <v/>
      </c>
      <c r="EA101" s="286" t="str">
        <f ca="true">+IF(OFFSET('Hygiene Data'!$H$11,0,10*ROW('Hygiene Data'!H95))="","",OFFSET('Hygiene Data'!$H$11,0,10*ROW('Hygiene Data'!H95)))</f>
        <v/>
      </c>
      <c r="EB101" s="286" t="str">
        <f ca="true">+IF(OFFSET('Hygiene Data'!$H$12,0,10*ROW('Hygiene Data'!H95))="","",OFFSET('Hygiene Data'!$H$12,0,10*ROW('Hygiene Data'!H95)))</f>
        <v/>
      </c>
      <c r="EC101" s="286" t="str">
        <f ca="true">+IF(OFFSET('Hygiene Data'!$H$13,0,10*ROW('Hygiene Data'!H95))="","",OFFSET('Hygiene Data'!$H$13,0,10*ROW('Hygiene Data'!H95)))</f>
        <v/>
      </c>
      <c r="ED101" s="286" t="str">
        <f ca="true">+IF(OFFSET('Hygiene Data'!$I$11,0,10*ROW('Hygiene Data'!I95))="","",OFFSET('Hygiene Data'!$I$11,0,10*ROW('Hygiene Data'!I95)))</f>
        <v/>
      </c>
      <c r="EE101" s="286" t="str">
        <f ca="true">+IF(OFFSET('Hygiene Data'!$I$12,0,10*ROW('Hygiene Data'!I95))="","",OFFSET('Hygiene Data'!$I$12,0,10*ROW('Hygiene Data'!I95)))</f>
        <v/>
      </c>
      <c r="EF101" s="286"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42"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6"/>
      <c r="BS102" s="286" t="str">
        <f ca="true">+IF(OFFSET('Water Data'!$D$27,0,10*ROW('Water Data'!D96))="","",OFFSET('Water Data'!$D$27,0,10*ROW('Water Data'!D96)))</f>
        <v/>
      </c>
      <c r="BT102" s="286" t="str">
        <f ca="true">+IF(OFFSET('Water Data'!$D$28,0,10*ROW('Water Data'!D96))="","",OFFSET('Water Data'!$D$28,0,10*ROW('Water Data'!D96)))</f>
        <v/>
      </c>
      <c r="BU102" s="286" t="str">
        <f ca="true">+IF(OFFSET('Water Data'!$D$29,0,10*ROW('Water Data'!D96))="","",OFFSET('Water Data'!$D$29,0,10*ROW('Water Data'!D96)))</f>
        <v/>
      </c>
      <c r="BV102" s="286" t="str">
        <f ca="true">+IF(OFFSET('Water Data'!$E$27,0,10*ROW('Water Data'!E96))="","",OFFSET('Water Data'!$E$27,0,10*ROW('Water Data'!E96)))</f>
        <v/>
      </c>
      <c r="BW102" s="286" t="str">
        <f ca="true">+IF(OFFSET('Water Data'!$E$28,0,10*ROW('Water Data'!E96))="","",OFFSET('Water Data'!$E$28,0,10*ROW('Water Data'!E96)))</f>
        <v/>
      </c>
      <c r="BX102" s="286" t="str">
        <f ca="true">+IF(OFFSET('Water Data'!$E$29,0,10*ROW('Water Data'!E96))="","",OFFSET('Water Data'!$E$29,0,10*ROW('Water Data'!E96)))</f>
        <v/>
      </c>
      <c r="BY102" s="286" t="str">
        <f ca="true">+IF(OFFSET('Water Data'!$F$27,0,10*ROW('Water Data'!F96))="","",OFFSET('Water Data'!$F$27,0,10*ROW('Water Data'!F96)))</f>
        <v/>
      </c>
      <c r="BZ102" s="286" t="str">
        <f ca="true">+IF(OFFSET('Water Data'!$F$28,0,10*ROW('Water Data'!F96))="","",OFFSET('Water Data'!$F$28,0,10*ROW('Water Data'!F96)))</f>
        <v/>
      </c>
      <c r="CA102" s="286" t="str">
        <f ca="true">+IF(OFFSET('Water Data'!$F$29,0,10*ROW('Water Data'!F96))="","",OFFSET('Water Data'!$F$29,0,10*ROW('Water Data'!F96)))</f>
        <v/>
      </c>
      <c r="CB102" s="286" t="str">
        <f ca="true">+IF(OFFSET('Water Data'!$G$27,0,10*ROW('Water Data'!G96))="","",OFFSET('Water Data'!$G$27,0,10*ROW('Water Data'!G96)))</f>
        <v/>
      </c>
      <c r="CC102" s="286" t="str">
        <f ca="true">+IF(OFFSET('Water Data'!$G$28,0,10*ROW('Water Data'!G96))="","",OFFSET('Water Data'!$G$28,0,10*ROW('Water Data'!G96)))</f>
        <v/>
      </c>
      <c r="CD102" s="286" t="str">
        <f ca="true">+IF(OFFSET('Water Data'!$G$29,0,10*ROW('Water Data'!G96))="","",OFFSET('Water Data'!$G$29,0,10*ROW('Water Data'!G96)))</f>
        <v/>
      </c>
      <c r="CE102" s="286" t="str">
        <f ca="true">+IF(OFFSET('Water Data'!$H$27,0,10*ROW('Water Data'!H96))="","",OFFSET('Water Data'!$H$27,0,10*ROW('Water Data'!H96)))</f>
        <v/>
      </c>
      <c r="CF102" s="286" t="str">
        <f ca="true">+IF(OFFSET('Water Data'!$H$28,0,10*ROW('Water Data'!H96))="","",OFFSET('Water Data'!$H$28,0,10*ROW('Water Data'!H96)))</f>
        <v/>
      </c>
      <c r="CG102" s="286" t="str">
        <f ca="true">+IF(OFFSET('Water Data'!$H$29,0,10*ROW('Water Data'!H96))="","",OFFSET('Water Data'!$H$29,0,10*ROW('Water Data'!H96)))</f>
        <v/>
      </c>
      <c r="CH102" s="286" t="str">
        <f ca="true">+IF(OFFSET('Water Data'!$I$27,0,10*ROW('Water Data'!I96))="","",OFFSET('Water Data'!$I$27,0,10*ROW('Water Data'!I96)))</f>
        <v/>
      </c>
      <c r="CI102" s="286" t="str">
        <f ca="true">+IF(OFFSET('Water Data'!$I$28,0,10*ROW('Water Data'!I96))="","",OFFSET('Water Data'!$I$28,0,10*ROW('Water Data'!I96)))</f>
        <v/>
      </c>
      <c r="CJ102" s="286" t="str">
        <f ca="true">+IF(OFFSET('Water Data'!$I$29,0,10*ROW('Water Data'!I96))="","",OFFSET('Water Data'!$I$29,0,10*ROW('Water Data'!I96)))</f>
        <v/>
      </c>
      <c r="CK102" s="286" t="str">
        <f ca="true">+IF(OFFSET('Sanitation Data'!$D$28,0,10*ROW('Sanitation Data'!D96))="","",OFFSET('Sanitation Data'!$D$28,0,10*ROW('Sanitation Data'!D96)))</f>
        <v/>
      </c>
      <c r="CL102" s="286" t="str">
        <f ca="true">+IF(OFFSET('Sanitation Data'!$D$29,0,10*ROW('Sanitation Data'!D96))="","",OFFSET('Sanitation Data'!$D$29,0,10*ROW('Sanitation Data'!D96)))</f>
        <v/>
      </c>
      <c r="CM102" s="286" t="str">
        <f ca="true">+IF(OFFSET('Sanitation Data'!$D$30,0,10*ROW('Sanitation Data'!D96))="","",OFFSET('Sanitation Data'!$D$30,0,10*ROW('Sanitation Data'!D96)))</f>
        <v/>
      </c>
      <c r="CN102" s="286" t="str">
        <f ca="true">+IF(OFFSET('Sanitation Data'!$D$31,0,10*ROW('Sanitation Data'!D96))="","",OFFSET('Sanitation Data'!$D$31,0,10*ROW('Sanitation Data'!D96)))</f>
        <v/>
      </c>
      <c r="CO102" s="286" t="str">
        <f ca="true">+IF(OFFSET('Sanitation Data'!$D$32,0,10*ROW('Sanitation Data'!D96))="","",OFFSET('Sanitation Data'!$D$32,0,10*ROW('Sanitation Data'!D96)))</f>
        <v/>
      </c>
      <c r="CP102" s="286" t="str">
        <f ca="true">+IF(OFFSET('Sanitation Data'!$E$28,0,10*ROW('Sanitation Data'!E96))="","",OFFSET('Sanitation Data'!$E$28,0,10*ROW('Sanitation Data'!E96)))</f>
        <v/>
      </c>
      <c r="CQ102" s="286" t="str">
        <f ca="true">+IF(OFFSET('Sanitation Data'!$E$29,0,10*ROW('Sanitation Data'!E96))="","",OFFSET('Sanitation Data'!$E$29,0,10*ROW('Sanitation Data'!E96)))</f>
        <v/>
      </c>
      <c r="CR102" s="286" t="str">
        <f ca="true">+IF(OFFSET('Sanitation Data'!$E$30,0,10*ROW('Sanitation Data'!E96))="","",OFFSET('Sanitation Data'!$E$30,0,10*ROW('Sanitation Data'!E96)))</f>
        <v/>
      </c>
      <c r="CS102" s="286" t="str">
        <f ca="true">+IF(OFFSET('Sanitation Data'!$E$31,0,10*ROW('Sanitation Data'!E96))="","",OFFSET('Sanitation Data'!$E$31,0,10*ROW('Sanitation Data'!E96)))</f>
        <v/>
      </c>
      <c r="CT102" s="286" t="str">
        <f ca="true">+IF(OFFSET('Sanitation Data'!$E$32,0,10*ROW('Sanitation Data'!E96))="","",OFFSET('Sanitation Data'!$E$32,0,10*ROW('Sanitation Data'!E96)))</f>
        <v/>
      </c>
      <c r="CU102" s="286" t="str">
        <f ca="true">+IF(OFFSET('Sanitation Data'!$F$28,0,10*ROW('Sanitation Data'!F96))="","",OFFSET('Sanitation Data'!$F$28,0,10*ROW('Sanitation Data'!F96)))</f>
        <v/>
      </c>
      <c r="CV102" s="286" t="str">
        <f ca="true">+IF(OFFSET('Sanitation Data'!$F$29,0,10*ROW('Sanitation Data'!F96))="","",OFFSET('Sanitation Data'!$F$29,0,10*ROW('Sanitation Data'!F96)))</f>
        <v/>
      </c>
      <c r="CW102" s="286" t="str">
        <f ca="true">+IF(OFFSET('Sanitation Data'!$F$30,0,10*ROW('Sanitation Data'!F96))="","",OFFSET('Sanitation Data'!$F$30,0,10*ROW('Sanitation Data'!F96)))</f>
        <v/>
      </c>
      <c r="CX102" s="286" t="str">
        <f ca="true">+IF(OFFSET('Sanitation Data'!$F$31,0,10*ROW('Sanitation Data'!F96))="","",OFFSET('Sanitation Data'!$F$31,0,10*ROW('Sanitation Data'!F96)))</f>
        <v/>
      </c>
      <c r="CY102" s="286" t="str">
        <f ca="true">+IF(OFFSET('Sanitation Data'!$F$32,0,10*ROW('Sanitation Data'!F96))="","",OFFSET('Sanitation Data'!$F$32,0,10*ROW('Sanitation Data'!F96)))</f>
        <v/>
      </c>
      <c r="CZ102" s="286" t="str">
        <f ca="true">+IF(OFFSET('Sanitation Data'!$G$28,0,10*ROW('Sanitation Data'!G96))="","",OFFSET('Sanitation Data'!$G$28,0,10*ROW('Sanitation Data'!G96)))</f>
        <v/>
      </c>
      <c r="DA102" s="286" t="str">
        <f ca="true">+IF(OFFSET('Sanitation Data'!$G$29,0,10*ROW('Sanitation Data'!G96))="","",OFFSET('Sanitation Data'!$G$29,0,10*ROW('Sanitation Data'!G96)))</f>
        <v/>
      </c>
      <c r="DB102" s="286" t="str">
        <f ca="true">+IF(OFFSET('Sanitation Data'!$G$30,0,10*ROW('Sanitation Data'!G96))="","",OFFSET('Sanitation Data'!$G$30,0,10*ROW('Sanitation Data'!G96)))</f>
        <v/>
      </c>
      <c r="DC102" s="286" t="str">
        <f ca="true">+IF(OFFSET('Sanitation Data'!$G$31,0,10*ROW('Sanitation Data'!G96))="","",OFFSET('Sanitation Data'!$G$31,0,10*ROW('Sanitation Data'!G96)))</f>
        <v/>
      </c>
      <c r="DD102" s="286" t="str">
        <f ca="true">+IF(OFFSET('Sanitation Data'!$G$32,0,10*ROW('Sanitation Data'!G96))="","",OFFSET('Sanitation Data'!$G$32,0,10*ROW('Sanitation Data'!G96)))</f>
        <v/>
      </c>
      <c r="DE102" s="286" t="str">
        <f ca="true">+IF(OFFSET('Sanitation Data'!$H$28,0,10*ROW('Sanitation Data'!H96))="","",OFFSET('Sanitation Data'!$H$28,0,10*ROW('Sanitation Data'!H96)))</f>
        <v/>
      </c>
      <c r="DF102" s="286" t="str">
        <f ca="true">+IF(OFFSET('Sanitation Data'!$H$29,0,10*ROW('Sanitation Data'!H96))="","",OFFSET('Sanitation Data'!$H$29,0,10*ROW('Sanitation Data'!H96)))</f>
        <v/>
      </c>
      <c r="DG102" s="286" t="str">
        <f ca="true">+IF(OFFSET('Sanitation Data'!$H$30,0,10*ROW('Sanitation Data'!H96))="","",OFFSET('Sanitation Data'!$H$30,0,10*ROW('Sanitation Data'!H96)))</f>
        <v/>
      </c>
      <c r="DH102" s="286" t="str">
        <f ca="true">+IF(OFFSET('Sanitation Data'!$H$31,0,10*ROW('Sanitation Data'!H96))="","",OFFSET('Sanitation Data'!$H$31,0,10*ROW('Sanitation Data'!H96)))</f>
        <v/>
      </c>
      <c r="DI102" s="286" t="str">
        <f ca="true">+IF(OFFSET('Sanitation Data'!$H$32,0,10*ROW('Sanitation Data'!H96))="","",OFFSET('Sanitation Data'!$H$32,0,10*ROW('Sanitation Data'!H96)))</f>
        <v/>
      </c>
      <c r="DJ102" s="286" t="str">
        <f ca="true">+IF(OFFSET('Sanitation Data'!$I$28,0,10*ROW('Sanitation Data'!I96))="","",OFFSET('Sanitation Data'!$I$28,0,10*ROW('Sanitation Data'!I96)))</f>
        <v/>
      </c>
      <c r="DK102" s="286" t="str">
        <f ca="true">+IF(OFFSET('Sanitation Data'!$I$29,0,10*ROW('Sanitation Data'!I96))="","",OFFSET('Sanitation Data'!$I$29,0,10*ROW('Sanitation Data'!I96)))</f>
        <v/>
      </c>
      <c r="DL102" s="286" t="str">
        <f ca="true">+IF(OFFSET('Sanitation Data'!$I$30,0,10*ROW('Sanitation Data'!I96))="","",OFFSET('Sanitation Data'!$I$30,0,10*ROW('Sanitation Data'!I96)))</f>
        <v/>
      </c>
      <c r="DM102" s="286" t="str">
        <f ca="true">+IF(OFFSET('Sanitation Data'!$I$31,0,10*ROW('Sanitation Data'!I96))="","",OFFSET('Sanitation Data'!$I$31,0,10*ROW('Sanitation Data'!I96)))</f>
        <v/>
      </c>
      <c r="DN102" s="286" t="str">
        <f ca="true">+IF(OFFSET('Sanitation Data'!$I$32,0,10*ROW('Sanitation Data'!I96))="","",OFFSET('Sanitation Data'!$I$32,0,10*ROW('Sanitation Data'!I96)))</f>
        <v/>
      </c>
      <c r="DO102" s="286" t="str">
        <f ca="true">+IF(OFFSET('Hygiene Data'!$D$11,0,10*ROW('Hygiene Data'!D96))="","",OFFSET('Hygiene Data'!$D$11,0,10*ROW('Hygiene Data'!D96)))</f>
        <v/>
      </c>
      <c r="DP102" s="286" t="str">
        <f ca="true">+IF(OFFSET('Hygiene Data'!$D$12,0,10*ROW('Hygiene Data'!D96))="","",OFFSET('Hygiene Data'!$D$12,0,10*ROW('Hygiene Data'!D96)))</f>
        <v/>
      </c>
      <c r="DQ102" s="286" t="str">
        <f ca="true">+IF(OFFSET('Hygiene Data'!$D$13,0,10*ROW('Hygiene Data'!D96))="","",OFFSET('Hygiene Data'!$D$13,0,10*ROW('Hygiene Data'!D96)))</f>
        <v/>
      </c>
      <c r="DR102" s="286" t="str">
        <f ca="true">+IF(OFFSET('Hygiene Data'!$E$11,0,10*ROW('Hygiene Data'!E96))="","",OFFSET('Hygiene Data'!$E$11,0,10*ROW('Hygiene Data'!E96)))</f>
        <v/>
      </c>
      <c r="DS102" s="286" t="str">
        <f ca="true">+IF(OFFSET('Hygiene Data'!$E$12,0,10*ROW('Hygiene Data'!E96))="","",OFFSET('Hygiene Data'!$E$12,0,10*ROW('Hygiene Data'!E96)))</f>
        <v/>
      </c>
      <c r="DT102" s="286" t="str">
        <f ca="true">+IF(OFFSET('Hygiene Data'!$E$13,0,10*ROW('Hygiene Data'!E96))="","",OFFSET('Hygiene Data'!$E$13,0,10*ROW('Hygiene Data'!E96)))</f>
        <v/>
      </c>
      <c r="DU102" s="286" t="str">
        <f ca="true">+IF(OFFSET('Hygiene Data'!$F$11,0,10*ROW('Hygiene Data'!F96))="","",OFFSET('Hygiene Data'!$F$11,0,10*ROW('Hygiene Data'!F96)))</f>
        <v/>
      </c>
      <c r="DV102" s="286" t="str">
        <f ca="true">+IF(OFFSET('Hygiene Data'!$F$12,0,10*ROW('Hygiene Data'!F96))="","",OFFSET('Hygiene Data'!$F$12,0,10*ROW('Hygiene Data'!F96)))</f>
        <v/>
      </c>
      <c r="DW102" s="286" t="str">
        <f ca="true">+IF(OFFSET('Hygiene Data'!$F$13,0,10*ROW('Hygiene Data'!F96))="","",OFFSET('Hygiene Data'!$F$13,0,10*ROW('Hygiene Data'!F96)))</f>
        <v/>
      </c>
      <c r="DX102" s="286" t="str">
        <f ca="true">+IF(OFFSET('Hygiene Data'!$G$11,0,10*ROW('Hygiene Data'!G96))="","",OFFSET('Hygiene Data'!$G$11,0,10*ROW('Hygiene Data'!G96)))</f>
        <v/>
      </c>
      <c r="DY102" s="286" t="str">
        <f ca="true">+IF(OFFSET('Hygiene Data'!$G$12,0,10*ROW('Hygiene Data'!G96))="","",OFFSET('Hygiene Data'!$G$12,0,10*ROW('Hygiene Data'!G96)))</f>
        <v/>
      </c>
      <c r="DZ102" s="286" t="str">
        <f ca="true">+IF(OFFSET('Hygiene Data'!$G$13,0,10*ROW('Hygiene Data'!G96))="","",OFFSET('Hygiene Data'!$G$13,0,10*ROW('Hygiene Data'!G96)))</f>
        <v/>
      </c>
      <c r="EA102" s="286" t="str">
        <f ca="true">+IF(OFFSET('Hygiene Data'!$H$11,0,10*ROW('Hygiene Data'!H96))="","",OFFSET('Hygiene Data'!$H$11,0,10*ROW('Hygiene Data'!H96)))</f>
        <v/>
      </c>
      <c r="EB102" s="286" t="str">
        <f ca="true">+IF(OFFSET('Hygiene Data'!$H$12,0,10*ROW('Hygiene Data'!H96))="","",OFFSET('Hygiene Data'!$H$12,0,10*ROW('Hygiene Data'!H96)))</f>
        <v/>
      </c>
      <c r="EC102" s="286" t="str">
        <f ca="true">+IF(OFFSET('Hygiene Data'!$H$13,0,10*ROW('Hygiene Data'!H96))="","",OFFSET('Hygiene Data'!$H$13,0,10*ROW('Hygiene Data'!H96)))</f>
        <v/>
      </c>
      <c r="ED102" s="286" t="str">
        <f ca="true">+IF(OFFSET('Hygiene Data'!$I$11,0,10*ROW('Hygiene Data'!I96))="","",OFFSET('Hygiene Data'!$I$11,0,10*ROW('Hygiene Data'!I96)))</f>
        <v/>
      </c>
      <c r="EE102" s="286" t="str">
        <f ca="true">+IF(OFFSET('Hygiene Data'!$I$12,0,10*ROW('Hygiene Data'!I96))="","",OFFSET('Hygiene Data'!$I$12,0,10*ROW('Hygiene Data'!I96)))</f>
        <v/>
      </c>
      <c r="EF102" s="286"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42"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6"/>
      <c r="BS103" s="286" t="str">
        <f ca="true">+IF(OFFSET('Water Data'!$D$27,0,10*ROW('Water Data'!D97))="","",OFFSET('Water Data'!$D$27,0,10*ROW('Water Data'!D97)))</f>
        <v/>
      </c>
      <c r="BT103" s="286" t="str">
        <f ca="true">+IF(OFFSET('Water Data'!$D$28,0,10*ROW('Water Data'!D97))="","",OFFSET('Water Data'!$D$28,0,10*ROW('Water Data'!D97)))</f>
        <v/>
      </c>
      <c r="BU103" s="286" t="str">
        <f ca="true">+IF(OFFSET('Water Data'!$D$29,0,10*ROW('Water Data'!D97))="","",OFFSET('Water Data'!$D$29,0,10*ROW('Water Data'!D97)))</f>
        <v/>
      </c>
      <c r="BV103" s="286" t="str">
        <f ca="true">+IF(OFFSET('Water Data'!$E$27,0,10*ROW('Water Data'!E97))="","",OFFSET('Water Data'!$E$27,0,10*ROW('Water Data'!E97)))</f>
        <v/>
      </c>
      <c r="BW103" s="286" t="str">
        <f ca="true">+IF(OFFSET('Water Data'!$E$28,0,10*ROW('Water Data'!E97))="","",OFFSET('Water Data'!$E$28,0,10*ROW('Water Data'!E97)))</f>
        <v/>
      </c>
      <c r="BX103" s="286" t="str">
        <f ca="true">+IF(OFFSET('Water Data'!$E$29,0,10*ROW('Water Data'!E97))="","",OFFSET('Water Data'!$E$29,0,10*ROW('Water Data'!E97)))</f>
        <v/>
      </c>
      <c r="BY103" s="286" t="str">
        <f ca="true">+IF(OFFSET('Water Data'!$F$27,0,10*ROW('Water Data'!F97))="","",OFFSET('Water Data'!$F$27,0,10*ROW('Water Data'!F97)))</f>
        <v/>
      </c>
      <c r="BZ103" s="286" t="str">
        <f ca="true">+IF(OFFSET('Water Data'!$F$28,0,10*ROW('Water Data'!F97))="","",OFFSET('Water Data'!$F$28,0,10*ROW('Water Data'!F97)))</f>
        <v/>
      </c>
      <c r="CA103" s="286" t="str">
        <f ca="true">+IF(OFFSET('Water Data'!$F$29,0,10*ROW('Water Data'!F97))="","",OFFSET('Water Data'!$F$29,0,10*ROW('Water Data'!F97)))</f>
        <v/>
      </c>
      <c r="CB103" s="286" t="str">
        <f ca="true">+IF(OFFSET('Water Data'!$G$27,0,10*ROW('Water Data'!G97))="","",OFFSET('Water Data'!$G$27,0,10*ROW('Water Data'!G97)))</f>
        <v/>
      </c>
      <c r="CC103" s="286" t="str">
        <f ca="true">+IF(OFFSET('Water Data'!$G$28,0,10*ROW('Water Data'!G97))="","",OFFSET('Water Data'!$G$28,0,10*ROW('Water Data'!G97)))</f>
        <v/>
      </c>
      <c r="CD103" s="286" t="str">
        <f ca="true">+IF(OFFSET('Water Data'!$G$29,0,10*ROW('Water Data'!G97))="","",OFFSET('Water Data'!$G$29,0,10*ROW('Water Data'!G97)))</f>
        <v/>
      </c>
      <c r="CE103" s="286" t="str">
        <f ca="true">+IF(OFFSET('Water Data'!$H$27,0,10*ROW('Water Data'!H97))="","",OFFSET('Water Data'!$H$27,0,10*ROW('Water Data'!H97)))</f>
        <v/>
      </c>
      <c r="CF103" s="286" t="str">
        <f ca="true">+IF(OFFSET('Water Data'!$H$28,0,10*ROW('Water Data'!H97))="","",OFFSET('Water Data'!$H$28,0,10*ROW('Water Data'!H97)))</f>
        <v/>
      </c>
      <c r="CG103" s="286" t="str">
        <f ca="true">+IF(OFFSET('Water Data'!$H$29,0,10*ROW('Water Data'!H97))="","",OFFSET('Water Data'!$H$29,0,10*ROW('Water Data'!H97)))</f>
        <v/>
      </c>
      <c r="CH103" s="286" t="str">
        <f ca="true">+IF(OFFSET('Water Data'!$I$27,0,10*ROW('Water Data'!I97))="","",OFFSET('Water Data'!$I$27,0,10*ROW('Water Data'!I97)))</f>
        <v/>
      </c>
      <c r="CI103" s="286" t="str">
        <f ca="true">+IF(OFFSET('Water Data'!$I$28,0,10*ROW('Water Data'!I97))="","",OFFSET('Water Data'!$I$28,0,10*ROW('Water Data'!I97)))</f>
        <v/>
      </c>
      <c r="CJ103" s="286" t="str">
        <f ca="true">+IF(OFFSET('Water Data'!$I$29,0,10*ROW('Water Data'!I97))="","",OFFSET('Water Data'!$I$29,0,10*ROW('Water Data'!I97)))</f>
        <v/>
      </c>
      <c r="CK103" s="286" t="str">
        <f ca="true">+IF(OFFSET('Sanitation Data'!$D$28,0,10*ROW('Sanitation Data'!D97))="","",OFFSET('Sanitation Data'!$D$28,0,10*ROW('Sanitation Data'!D97)))</f>
        <v/>
      </c>
      <c r="CL103" s="286" t="str">
        <f ca="true">+IF(OFFSET('Sanitation Data'!$D$29,0,10*ROW('Sanitation Data'!D97))="","",OFFSET('Sanitation Data'!$D$29,0,10*ROW('Sanitation Data'!D97)))</f>
        <v/>
      </c>
      <c r="CM103" s="286" t="str">
        <f ca="true">+IF(OFFSET('Sanitation Data'!$D$30,0,10*ROW('Sanitation Data'!D97))="","",OFFSET('Sanitation Data'!$D$30,0,10*ROW('Sanitation Data'!D97)))</f>
        <v/>
      </c>
      <c r="CN103" s="286" t="str">
        <f ca="true">+IF(OFFSET('Sanitation Data'!$D$31,0,10*ROW('Sanitation Data'!D97))="","",OFFSET('Sanitation Data'!$D$31,0,10*ROW('Sanitation Data'!D97)))</f>
        <v/>
      </c>
      <c r="CO103" s="286" t="str">
        <f ca="true">+IF(OFFSET('Sanitation Data'!$D$32,0,10*ROW('Sanitation Data'!D97))="","",OFFSET('Sanitation Data'!$D$32,0,10*ROW('Sanitation Data'!D97)))</f>
        <v/>
      </c>
      <c r="CP103" s="286" t="str">
        <f ca="true">+IF(OFFSET('Sanitation Data'!$E$28,0,10*ROW('Sanitation Data'!E97))="","",OFFSET('Sanitation Data'!$E$28,0,10*ROW('Sanitation Data'!E97)))</f>
        <v/>
      </c>
      <c r="CQ103" s="286" t="str">
        <f ca="true">+IF(OFFSET('Sanitation Data'!$E$29,0,10*ROW('Sanitation Data'!E97))="","",OFFSET('Sanitation Data'!$E$29,0,10*ROW('Sanitation Data'!E97)))</f>
        <v/>
      </c>
      <c r="CR103" s="286" t="str">
        <f ca="true">+IF(OFFSET('Sanitation Data'!$E$30,0,10*ROW('Sanitation Data'!E97))="","",OFFSET('Sanitation Data'!$E$30,0,10*ROW('Sanitation Data'!E97)))</f>
        <v/>
      </c>
      <c r="CS103" s="286" t="str">
        <f ca="true">+IF(OFFSET('Sanitation Data'!$E$31,0,10*ROW('Sanitation Data'!E97))="","",OFFSET('Sanitation Data'!$E$31,0,10*ROW('Sanitation Data'!E97)))</f>
        <v/>
      </c>
      <c r="CT103" s="286" t="str">
        <f ca="true">+IF(OFFSET('Sanitation Data'!$E$32,0,10*ROW('Sanitation Data'!E97))="","",OFFSET('Sanitation Data'!$E$32,0,10*ROW('Sanitation Data'!E97)))</f>
        <v/>
      </c>
      <c r="CU103" s="286" t="str">
        <f ca="true">+IF(OFFSET('Sanitation Data'!$F$28,0,10*ROW('Sanitation Data'!F97))="","",OFFSET('Sanitation Data'!$F$28,0,10*ROW('Sanitation Data'!F97)))</f>
        <v/>
      </c>
      <c r="CV103" s="286" t="str">
        <f ca="true">+IF(OFFSET('Sanitation Data'!$F$29,0,10*ROW('Sanitation Data'!F97))="","",OFFSET('Sanitation Data'!$F$29,0,10*ROW('Sanitation Data'!F97)))</f>
        <v/>
      </c>
      <c r="CW103" s="286" t="str">
        <f ca="true">+IF(OFFSET('Sanitation Data'!$F$30,0,10*ROW('Sanitation Data'!F97))="","",OFFSET('Sanitation Data'!$F$30,0,10*ROW('Sanitation Data'!F97)))</f>
        <v/>
      </c>
      <c r="CX103" s="286" t="str">
        <f ca="true">+IF(OFFSET('Sanitation Data'!$F$31,0,10*ROW('Sanitation Data'!F97))="","",OFFSET('Sanitation Data'!$F$31,0,10*ROW('Sanitation Data'!F97)))</f>
        <v/>
      </c>
      <c r="CY103" s="286" t="str">
        <f ca="true">+IF(OFFSET('Sanitation Data'!$F$32,0,10*ROW('Sanitation Data'!F97))="","",OFFSET('Sanitation Data'!$F$32,0,10*ROW('Sanitation Data'!F97)))</f>
        <v/>
      </c>
      <c r="CZ103" s="286" t="str">
        <f ca="true">+IF(OFFSET('Sanitation Data'!$G$28,0,10*ROW('Sanitation Data'!G97))="","",OFFSET('Sanitation Data'!$G$28,0,10*ROW('Sanitation Data'!G97)))</f>
        <v/>
      </c>
      <c r="DA103" s="286" t="str">
        <f ca="true">+IF(OFFSET('Sanitation Data'!$G$29,0,10*ROW('Sanitation Data'!G97))="","",OFFSET('Sanitation Data'!$G$29,0,10*ROW('Sanitation Data'!G97)))</f>
        <v/>
      </c>
      <c r="DB103" s="286" t="str">
        <f ca="true">+IF(OFFSET('Sanitation Data'!$G$30,0,10*ROW('Sanitation Data'!G97))="","",OFFSET('Sanitation Data'!$G$30,0,10*ROW('Sanitation Data'!G97)))</f>
        <v/>
      </c>
      <c r="DC103" s="286" t="str">
        <f ca="true">+IF(OFFSET('Sanitation Data'!$G$31,0,10*ROW('Sanitation Data'!G97))="","",OFFSET('Sanitation Data'!$G$31,0,10*ROW('Sanitation Data'!G97)))</f>
        <v/>
      </c>
      <c r="DD103" s="286" t="str">
        <f ca="true">+IF(OFFSET('Sanitation Data'!$G$32,0,10*ROW('Sanitation Data'!G97))="","",OFFSET('Sanitation Data'!$G$32,0,10*ROW('Sanitation Data'!G97)))</f>
        <v/>
      </c>
      <c r="DE103" s="286" t="str">
        <f ca="true">+IF(OFFSET('Sanitation Data'!$H$28,0,10*ROW('Sanitation Data'!H97))="","",OFFSET('Sanitation Data'!$H$28,0,10*ROW('Sanitation Data'!H97)))</f>
        <v/>
      </c>
      <c r="DF103" s="286" t="str">
        <f ca="true">+IF(OFFSET('Sanitation Data'!$H$29,0,10*ROW('Sanitation Data'!H97))="","",OFFSET('Sanitation Data'!$H$29,0,10*ROW('Sanitation Data'!H97)))</f>
        <v/>
      </c>
      <c r="DG103" s="286" t="str">
        <f ca="true">+IF(OFFSET('Sanitation Data'!$H$30,0,10*ROW('Sanitation Data'!H97))="","",OFFSET('Sanitation Data'!$H$30,0,10*ROW('Sanitation Data'!H97)))</f>
        <v/>
      </c>
      <c r="DH103" s="286" t="str">
        <f ca="true">+IF(OFFSET('Sanitation Data'!$H$31,0,10*ROW('Sanitation Data'!H97))="","",OFFSET('Sanitation Data'!$H$31,0,10*ROW('Sanitation Data'!H97)))</f>
        <v/>
      </c>
      <c r="DI103" s="286" t="str">
        <f ca="true">+IF(OFFSET('Sanitation Data'!$H$32,0,10*ROW('Sanitation Data'!H97))="","",OFFSET('Sanitation Data'!$H$32,0,10*ROW('Sanitation Data'!H97)))</f>
        <v/>
      </c>
      <c r="DJ103" s="286" t="str">
        <f ca="true">+IF(OFFSET('Sanitation Data'!$I$28,0,10*ROW('Sanitation Data'!I97))="","",OFFSET('Sanitation Data'!$I$28,0,10*ROW('Sanitation Data'!I97)))</f>
        <v/>
      </c>
      <c r="DK103" s="286" t="str">
        <f ca="true">+IF(OFFSET('Sanitation Data'!$I$29,0,10*ROW('Sanitation Data'!I97))="","",OFFSET('Sanitation Data'!$I$29,0,10*ROW('Sanitation Data'!I97)))</f>
        <v/>
      </c>
      <c r="DL103" s="286" t="str">
        <f ca="true">+IF(OFFSET('Sanitation Data'!$I$30,0,10*ROW('Sanitation Data'!I97))="","",OFFSET('Sanitation Data'!$I$30,0,10*ROW('Sanitation Data'!I97)))</f>
        <v/>
      </c>
      <c r="DM103" s="286" t="str">
        <f ca="true">+IF(OFFSET('Sanitation Data'!$I$31,0,10*ROW('Sanitation Data'!I97))="","",OFFSET('Sanitation Data'!$I$31,0,10*ROW('Sanitation Data'!I97)))</f>
        <v/>
      </c>
      <c r="DN103" s="286" t="str">
        <f ca="true">+IF(OFFSET('Sanitation Data'!$I$32,0,10*ROW('Sanitation Data'!I97))="","",OFFSET('Sanitation Data'!$I$32,0,10*ROW('Sanitation Data'!I97)))</f>
        <v/>
      </c>
      <c r="DO103" s="286" t="str">
        <f ca="true">+IF(OFFSET('Hygiene Data'!$D$11,0,10*ROW('Hygiene Data'!D97))="","",OFFSET('Hygiene Data'!$D$11,0,10*ROW('Hygiene Data'!D97)))</f>
        <v/>
      </c>
      <c r="DP103" s="286" t="str">
        <f ca="true">+IF(OFFSET('Hygiene Data'!$D$12,0,10*ROW('Hygiene Data'!D97))="","",OFFSET('Hygiene Data'!$D$12,0,10*ROW('Hygiene Data'!D97)))</f>
        <v/>
      </c>
      <c r="DQ103" s="286" t="str">
        <f ca="true">+IF(OFFSET('Hygiene Data'!$D$13,0,10*ROW('Hygiene Data'!D97))="","",OFFSET('Hygiene Data'!$D$13,0,10*ROW('Hygiene Data'!D97)))</f>
        <v/>
      </c>
      <c r="DR103" s="286" t="str">
        <f ca="true">+IF(OFFSET('Hygiene Data'!$E$11,0,10*ROW('Hygiene Data'!E97))="","",OFFSET('Hygiene Data'!$E$11,0,10*ROW('Hygiene Data'!E97)))</f>
        <v/>
      </c>
      <c r="DS103" s="286" t="str">
        <f ca="true">+IF(OFFSET('Hygiene Data'!$E$12,0,10*ROW('Hygiene Data'!E97))="","",OFFSET('Hygiene Data'!$E$12,0,10*ROW('Hygiene Data'!E97)))</f>
        <v/>
      </c>
      <c r="DT103" s="286" t="str">
        <f ca="true">+IF(OFFSET('Hygiene Data'!$E$13,0,10*ROW('Hygiene Data'!E97))="","",OFFSET('Hygiene Data'!$E$13,0,10*ROW('Hygiene Data'!E97)))</f>
        <v/>
      </c>
      <c r="DU103" s="286" t="str">
        <f ca="true">+IF(OFFSET('Hygiene Data'!$F$11,0,10*ROW('Hygiene Data'!F97))="","",OFFSET('Hygiene Data'!$F$11,0,10*ROW('Hygiene Data'!F97)))</f>
        <v/>
      </c>
      <c r="DV103" s="286" t="str">
        <f ca="true">+IF(OFFSET('Hygiene Data'!$F$12,0,10*ROW('Hygiene Data'!F97))="","",OFFSET('Hygiene Data'!$F$12,0,10*ROW('Hygiene Data'!F97)))</f>
        <v/>
      </c>
      <c r="DW103" s="286" t="str">
        <f ca="true">+IF(OFFSET('Hygiene Data'!$F$13,0,10*ROW('Hygiene Data'!F97))="","",OFFSET('Hygiene Data'!$F$13,0,10*ROW('Hygiene Data'!F97)))</f>
        <v/>
      </c>
      <c r="DX103" s="286" t="str">
        <f ca="true">+IF(OFFSET('Hygiene Data'!$G$11,0,10*ROW('Hygiene Data'!G97))="","",OFFSET('Hygiene Data'!$G$11,0,10*ROW('Hygiene Data'!G97)))</f>
        <v/>
      </c>
      <c r="DY103" s="286" t="str">
        <f ca="true">+IF(OFFSET('Hygiene Data'!$G$12,0,10*ROW('Hygiene Data'!G97))="","",OFFSET('Hygiene Data'!$G$12,0,10*ROW('Hygiene Data'!G97)))</f>
        <v/>
      </c>
      <c r="DZ103" s="286" t="str">
        <f ca="true">+IF(OFFSET('Hygiene Data'!$G$13,0,10*ROW('Hygiene Data'!G97))="","",OFFSET('Hygiene Data'!$G$13,0,10*ROW('Hygiene Data'!G97)))</f>
        <v/>
      </c>
      <c r="EA103" s="286" t="str">
        <f ca="true">+IF(OFFSET('Hygiene Data'!$H$11,0,10*ROW('Hygiene Data'!H97))="","",OFFSET('Hygiene Data'!$H$11,0,10*ROW('Hygiene Data'!H97)))</f>
        <v/>
      </c>
      <c r="EB103" s="286" t="str">
        <f ca="true">+IF(OFFSET('Hygiene Data'!$H$12,0,10*ROW('Hygiene Data'!H97))="","",OFFSET('Hygiene Data'!$H$12,0,10*ROW('Hygiene Data'!H97)))</f>
        <v/>
      </c>
      <c r="EC103" s="286" t="str">
        <f ca="true">+IF(OFFSET('Hygiene Data'!$H$13,0,10*ROW('Hygiene Data'!H97))="","",OFFSET('Hygiene Data'!$H$13,0,10*ROW('Hygiene Data'!H97)))</f>
        <v/>
      </c>
      <c r="ED103" s="286" t="str">
        <f ca="true">+IF(OFFSET('Hygiene Data'!$I$11,0,10*ROW('Hygiene Data'!I97))="","",OFFSET('Hygiene Data'!$I$11,0,10*ROW('Hygiene Data'!I97)))</f>
        <v/>
      </c>
      <c r="EE103" s="286" t="str">
        <f ca="true">+IF(OFFSET('Hygiene Data'!$I$12,0,10*ROW('Hygiene Data'!I97))="","",OFFSET('Hygiene Data'!$I$12,0,10*ROW('Hygiene Data'!I97)))</f>
        <v/>
      </c>
      <c r="EF103" s="286"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42"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6"/>
      <c r="BS104" s="286" t="str">
        <f ca="true">+IF(OFFSET('Water Data'!$D$27,0,10*ROW('Water Data'!D98))="","",OFFSET('Water Data'!$D$27,0,10*ROW('Water Data'!D98)))</f>
        <v/>
      </c>
      <c r="BT104" s="286" t="str">
        <f ca="true">+IF(OFFSET('Water Data'!$D$28,0,10*ROW('Water Data'!D98))="","",OFFSET('Water Data'!$D$28,0,10*ROW('Water Data'!D98)))</f>
        <v/>
      </c>
      <c r="BU104" s="286" t="str">
        <f ca="true">+IF(OFFSET('Water Data'!$D$29,0,10*ROW('Water Data'!D98))="","",OFFSET('Water Data'!$D$29,0,10*ROW('Water Data'!D98)))</f>
        <v/>
      </c>
      <c r="BV104" s="286" t="str">
        <f ca="true">+IF(OFFSET('Water Data'!$E$27,0,10*ROW('Water Data'!E98))="","",OFFSET('Water Data'!$E$27,0,10*ROW('Water Data'!E98)))</f>
        <v/>
      </c>
      <c r="BW104" s="286" t="str">
        <f ca="true">+IF(OFFSET('Water Data'!$E$28,0,10*ROW('Water Data'!E98))="","",OFFSET('Water Data'!$E$28,0,10*ROW('Water Data'!E98)))</f>
        <v/>
      </c>
      <c r="BX104" s="286" t="str">
        <f ca="true">+IF(OFFSET('Water Data'!$E$29,0,10*ROW('Water Data'!E98))="","",OFFSET('Water Data'!$E$29,0,10*ROW('Water Data'!E98)))</f>
        <v/>
      </c>
      <c r="BY104" s="286" t="str">
        <f ca="true">+IF(OFFSET('Water Data'!$F$27,0,10*ROW('Water Data'!F98))="","",OFFSET('Water Data'!$F$27,0,10*ROW('Water Data'!F98)))</f>
        <v/>
      </c>
      <c r="BZ104" s="286" t="str">
        <f ca="true">+IF(OFFSET('Water Data'!$F$28,0,10*ROW('Water Data'!F98))="","",OFFSET('Water Data'!$F$28,0,10*ROW('Water Data'!F98)))</f>
        <v/>
      </c>
      <c r="CA104" s="286" t="str">
        <f ca="true">+IF(OFFSET('Water Data'!$F$29,0,10*ROW('Water Data'!F98))="","",OFFSET('Water Data'!$F$29,0,10*ROW('Water Data'!F98)))</f>
        <v/>
      </c>
      <c r="CB104" s="286" t="str">
        <f ca="true">+IF(OFFSET('Water Data'!$G$27,0,10*ROW('Water Data'!G98))="","",OFFSET('Water Data'!$G$27,0,10*ROW('Water Data'!G98)))</f>
        <v/>
      </c>
      <c r="CC104" s="286" t="str">
        <f ca="true">+IF(OFFSET('Water Data'!$G$28,0,10*ROW('Water Data'!G98))="","",OFFSET('Water Data'!$G$28,0,10*ROW('Water Data'!G98)))</f>
        <v/>
      </c>
      <c r="CD104" s="286" t="str">
        <f ca="true">+IF(OFFSET('Water Data'!$G$29,0,10*ROW('Water Data'!G98))="","",OFFSET('Water Data'!$G$29,0,10*ROW('Water Data'!G98)))</f>
        <v/>
      </c>
      <c r="CE104" s="286" t="str">
        <f ca="true">+IF(OFFSET('Water Data'!$H$27,0,10*ROW('Water Data'!H98))="","",OFFSET('Water Data'!$H$27,0,10*ROW('Water Data'!H98)))</f>
        <v/>
      </c>
      <c r="CF104" s="286" t="str">
        <f ca="true">+IF(OFFSET('Water Data'!$H$28,0,10*ROW('Water Data'!H98))="","",OFFSET('Water Data'!$H$28,0,10*ROW('Water Data'!H98)))</f>
        <v/>
      </c>
      <c r="CG104" s="286" t="str">
        <f ca="true">+IF(OFFSET('Water Data'!$H$29,0,10*ROW('Water Data'!H98))="","",OFFSET('Water Data'!$H$29,0,10*ROW('Water Data'!H98)))</f>
        <v/>
      </c>
      <c r="CH104" s="286" t="str">
        <f ca="true">+IF(OFFSET('Water Data'!$I$27,0,10*ROW('Water Data'!I98))="","",OFFSET('Water Data'!$I$27,0,10*ROW('Water Data'!I98)))</f>
        <v/>
      </c>
      <c r="CI104" s="286" t="str">
        <f ca="true">+IF(OFFSET('Water Data'!$I$28,0,10*ROW('Water Data'!I98))="","",OFFSET('Water Data'!$I$28,0,10*ROW('Water Data'!I98)))</f>
        <v/>
      </c>
      <c r="CJ104" s="286" t="str">
        <f ca="true">+IF(OFFSET('Water Data'!$I$29,0,10*ROW('Water Data'!I98))="","",OFFSET('Water Data'!$I$29,0,10*ROW('Water Data'!I98)))</f>
        <v/>
      </c>
      <c r="CK104" s="286" t="str">
        <f ca="true">+IF(OFFSET('Sanitation Data'!$D$28,0,10*ROW('Sanitation Data'!D98))="","",OFFSET('Sanitation Data'!$D$28,0,10*ROW('Sanitation Data'!D98)))</f>
        <v/>
      </c>
      <c r="CL104" s="286" t="str">
        <f ca="true">+IF(OFFSET('Sanitation Data'!$D$29,0,10*ROW('Sanitation Data'!D98))="","",OFFSET('Sanitation Data'!$D$29,0,10*ROW('Sanitation Data'!D98)))</f>
        <v/>
      </c>
      <c r="CM104" s="286" t="str">
        <f ca="true">+IF(OFFSET('Sanitation Data'!$D$30,0,10*ROW('Sanitation Data'!D98))="","",OFFSET('Sanitation Data'!$D$30,0,10*ROW('Sanitation Data'!D98)))</f>
        <v/>
      </c>
      <c r="CN104" s="286" t="str">
        <f ca="true">+IF(OFFSET('Sanitation Data'!$D$31,0,10*ROW('Sanitation Data'!D98))="","",OFFSET('Sanitation Data'!$D$31,0,10*ROW('Sanitation Data'!D98)))</f>
        <v/>
      </c>
      <c r="CO104" s="286" t="str">
        <f ca="true">+IF(OFFSET('Sanitation Data'!$D$32,0,10*ROW('Sanitation Data'!D98))="","",OFFSET('Sanitation Data'!$D$32,0,10*ROW('Sanitation Data'!D98)))</f>
        <v/>
      </c>
      <c r="CP104" s="286" t="str">
        <f ca="true">+IF(OFFSET('Sanitation Data'!$E$28,0,10*ROW('Sanitation Data'!E98))="","",OFFSET('Sanitation Data'!$E$28,0,10*ROW('Sanitation Data'!E98)))</f>
        <v/>
      </c>
      <c r="CQ104" s="286" t="str">
        <f ca="true">+IF(OFFSET('Sanitation Data'!$E$29,0,10*ROW('Sanitation Data'!E98))="","",OFFSET('Sanitation Data'!$E$29,0,10*ROW('Sanitation Data'!E98)))</f>
        <v/>
      </c>
      <c r="CR104" s="286" t="str">
        <f ca="true">+IF(OFFSET('Sanitation Data'!$E$30,0,10*ROW('Sanitation Data'!E98))="","",OFFSET('Sanitation Data'!$E$30,0,10*ROW('Sanitation Data'!E98)))</f>
        <v/>
      </c>
      <c r="CS104" s="286" t="str">
        <f ca="true">+IF(OFFSET('Sanitation Data'!$E$31,0,10*ROW('Sanitation Data'!E98))="","",OFFSET('Sanitation Data'!$E$31,0,10*ROW('Sanitation Data'!E98)))</f>
        <v/>
      </c>
      <c r="CT104" s="286" t="str">
        <f ca="true">+IF(OFFSET('Sanitation Data'!$E$32,0,10*ROW('Sanitation Data'!E98))="","",OFFSET('Sanitation Data'!$E$32,0,10*ROW('Sanitation Data'!E98)))</f>
        <v/>
      </c>
      <c r="CU104" s="286" t="str">
        <f ca="true">+IF(OFFSET('Sanitation Data'!$F$28,0,10*ROW('Sanitation Data'!F98))="","",OFFSET('Sanitation Data'!$F$28,0,10*ROW('Sanitation Data'!F98)))</f>
        <v/>
      </c>
      <c r="CV104" s="286" t="str">
        <f ca="true">+IF(OFFSET('Sanitation Data'!$F$29,0,10*ROW('Sanitation Data'!F98))="","",OFFSET('Sanitation Data'!$F$29,0,10*ROW('Sanitation Data'!F98)))</f>
        <v/>
      </c>
      <c r="CW104" s="286" t="str">
        <f ca="true">+IF(OFFSET('Sanitation Data'!$F$30,0,10*ROW('Sanitation Data'!F98))="","",OFFSET('Sanitation Data'!$F$30,0,10*ROW('Sanitation Data'!F98)))</f>
        <v/>
      </c>
      <c r="CX104" s="286" t="str">
        <f ca="true">+IF(OFFSET('Sanitation Data'!$F$31,0,10*ROW('Sanitation Data'!F98))="","",OFFSET('Sanitation Data'!$F$31,0,10*ROW('Sanitation Data'!F98)))</f>
        <v/>
      </c>
      <c r="CY104" s="286" t="str">
        <f ca="true">+IF(OFFSET('Sanitation Data'!$F$32,0,10*ROW('Sanitation Data'!F98))="","",OFFSET('Sanitation Data'!$F$32,0,10*ROW('Sanitation Data'!F98)))</f>
        <v/>
      </c>
      <c r="CZ104" s="286" t="str">
        <f ca="true">+IF(OFFSET('Sanitation Data'!$G$28,0,10*ROW('Sanitation Data'!G98))="","",OFFSET('Sanitation Data'!$G$28,0,10*ROW('Sanitation Data'!G98)))</f>
        <v/>
      </c>
      <c r="DA104" s="286" t="str">
        <f ca="true">+IF(OFFSET('Sanitation Data'!$G$29,0,10*ROW('Sanitation Data'!G98))="","",OFFSET('Sanitation Data'!$G$29,0,10*ROW('Sanitation Data'!G98)))</f>
        <v/>
      </c>
      <c r="DB104" s="286" t="str">
        <f ca="true">+IF(OFFSET('Sanitation Data'!$G$30,0,10*ROW('Sanitation Data'!G98))="","",OFFSET('Sanitation Data'!$G$30,0,10*ROW('Sanitation Data'!G98)))</f>
        <v/>
      </c>
      <c r="DC104" s="286" t="str">
        <f ca="true">+IF(OFFSET('Sanitation Data'!$G$31,0,10*ROW('Sanitation Data'!G98))="","",OFFSET('Sanitation Data'!$G$31,0,10*ROW('Sanitation Data'!G98)))</f>
        <v/>
      </c>
      <c r="DD104" s="286" t="str">
        <f ca="true">+IF(OFFSET('Sanitation Data'!$G$32,0,10*ROW('Sanitation Data'!G98))="","",OFFSET('Sanitation Data'!$G$32,0,10*ROW('Sanitation Data'!G98)))</f>
        <v/>
      </c>
      <c r="DE104" s="286" t="str">
        <f ca="true">+IF(OFFSET('Sanitation Data'!$H$28,0,10*ROW('Sanitation Data'!H98))="","",OFFSET('Sanitation Data'!$H$28,0,10*ROW('Sanitation Data'!H98)))</f>
        <v/>
      </c>
      <c r="DF104" s="286" t="str">
        <f ca="true">+IF(OFFSET('Sanitation Data'!$H$29,0,10*ROW('Sanitation Data'!H98))="","",OFFSET('Sanitation Data'!$H$29,0,10*ROW('Sanitation Data'!H98)))</f>
        <v/>
      </c>
      <c r="DG104" s="286" t="str">
        <f ca="true">+IF(OFFSET('Sanitation Data'!$H$30,0,10*ROW('Sanitation Data'!H98))="","",OFFSET('Sanitation Data'!$H$30,0,10*ROW('Sanitation Data'!H98)))</f>
        <v/>
      </c>
      <c r="DH104" s="286" t="str">
        <f ca="true">+IF(OFFSET('Sanitation Data'!$H$31,0,10*ROW('Sanitation Data'!H98))="","",OFFSET('Sanitation Data'!$H$31,0,10*ROW('Sanitation Data'!H98)))</f>
        <v/>
      </c>
      <c r="DI104" s="286" t="str">
        <f ca="true">+IF(OFFSET('Sanitation Data'!$H$32,0,10*ROW('Sanitation Data'!H98))="","",OFFSET('Sanitation Data'!$H$32,0,10*ROW('Sanitation Data'!H98)))</f>
        <v/>
      </c>
      <c r="DJ104" s="286" t="str">
        <f ca="true">+IF(OFFSET('Sanitation Data'!$I$28,0,10*ROW('Sanitation Data'!I98))="","",OFFSET('Sanitation Data'!$I$28,0,10*ROW('Sanitation Data'!I98)))</f>
        <v/>
      </c>
      <c r="DK104" s="286" t="str">
        <f ca="true">+IF(OFFSET('Sanitation Data'!$I$29,0,10*ROW('Sanitation Data'!I98))="","",OFFSET('Sanitation Data'!$I$29,0,10*ROW('Sanitation Data'!I98)))</f>
        <v/>
      </c>
      <c r="DL104" s="286" t="str">
        <f ca="true">+IF(OFFSET('Sanitation Data'!$I$30,0,10*ROW('Sanitation Data'!I98))="","",OFFSET('Sanitation Data'!$I$30,0,10*ROW('Sanitation Data'!I98)))</f>
        <v/>
      </c>
      <c r="DM104" s="286" t="str">
        <f ca="true">+IF(OFFSET('Sanitation Data'!$I$31,0,10*ROW('Sanitation Data'!I98))="","",OFFSET('Sanitation Data'!$I$31,0,10*ROW('Sanitation Data'!I98)))</f>
        <v/>
      </c>
      <c r="DN104" s="286" t="str">
        <f ca="true">+IF(OFFSET('Sanitation Data'!$I$32,0,10*ROW('Sanitation Data'!I98))="","",OFFSET('Sanitation Data'!$I$32,0,10*ROW('Sanitation Data'!I98)))</f>
        <v/>
      </c>
      <c r="DO104" s="286" t="str">
        <f ca="true">+IF(OFFSET('Hygiene Data'!$D$11,0,10*ROW('Hygiene Data'!D98))="","",OFFSET('Hygiene Data'!$D$11,0,10*ROW('Hygiene Data'!D98)))</f>
        <v/>
      </c>
      <c r="DP104" s="286" t="str">
        <f ca="true">+IF(OFFSET('Hygiene Data'!$D$12,0,10*ROW('Hygiene Data'!D98))="","",OFFSET('Hygiene Data'!$D$12,0,10*ROW('Hygiene Data'!D98)))</f>
        <v/>
      </c>
      <c r="DQ104" s="286" t="str">
        <f ca="true">+IF(OFFSET('Hygiene Data'!$D$13,0,10*ROW('Hygiene Data'!D98))="","",OFFSET('Hygiene Data'!$D$13,0,10*ROW('Hygiene Data'!D98)))</f>
        <v/>
      </c>
      <c r="DR104" s="286" t="str">
        <f ca="true">+IF(OFFSET('Hygiene Data'!$E$11,0,10*ROW('Hygiene Data'!E98))="","",OFFSET('Hygiene Data'!$E$11,0,10*ROW('Hygiene Data'!E98)))</f>
        <v/>
      </c>
      <c r="DS104" s="286" t="str">
        <f ca="true">+IF(OFFSET('Hygiene Data'!$E$12,0,10*ROW('Hygiene Data'!E98))="","",OFFSET('Hygiene Data'!$E$12,0,10*ROW('Hygiene Data'!E98)))</f>
        <v/>
      </c>
      <c r="DT104" s="286" t="str">
        <f ca="true">+IF(OFFSET('Hygiene Data'!$E$13,0,10*ROW('Hygiene Data'!E98))="","",OFFSET('Hygiene Data'!$E$13,0,10*ROW('Hygiene Data'!E98)))</f>
        <v/>
      </c>
      <c r="DU104" s="286" t="str">
        <f ca="true">+IF(OFFSET('Hygiene Data'!$F$11,0,10*ROW('Hygiene Data'!F98))="","",OFFSET('Hygiene Data'!$F$11,0,10*ROW('Hygiene Data'!F98)))</f>
        <v/>
      </c>
      <c r="DV104" s="286" t="str">
        <f ca="true">+IF(OFFSET('Hygiene Data'!$F$12,0,10*ROW('Hygiene Data'!F98))="","",OFFSET('Hygiene Data'!$F$12,0,10*ROW('Hygiene Data'!F98)))</f>
        <v/>
      </c>
      <c r="DW104" s="286" t="str">
        <f ca="true">+IF(OFFSET('Hygiene Data'!$F$13,0,10*ROW('Hygiene Data'!F98))="","",OFFSET('Hygiene Data'!$F$13,0,10*ROW('Hygiene Data'!F98)))</f>
        <v/>
      </c>
      <c r="DX104" s="286" t="str">
        <f ca="true">+IF(OFFSET('Hygiene Data'!$G$11,0,10*ROW('Hygiene Data'!G98))="","",OFFSET('Hygiene Data'!$G$11,0,10*ROW('Hygiene Data'!G98)))</f>
        <v/>
      </c>
      <c r="DY104" s="286" t="str">
        <f ca="true">+IF(OFFSET('Hygiene Data'!$G$12,0,10*ROW('Hygiene Data'!G98))="","",OFFSET('Hygiene Data'!$G$12,0,10*ROW('Hygiene Data'!G98)))</f>
        <v/>
      </c>
      <c r="DZ104" s="286" t="str">
        <f ca="true">+IF(OFFSET('Hygiene Data'!$G$13,0,10*ROW('Hygiene Data'!G98))="","",OFFSET('Hygiene Data'!$G$13,0,10*ROW('Hygiene Data'!G98)))</f>
        <v/>
      </c>
      <c r="EA104" s="286" t="str">
        <f ca="true">+IF(OFFSET('Hygiene Data'!$H$11,0,10*ROW('Hygiene Data'!H98))="","",OFFSET('Hygiene Data'!$H$11,0,10*ROW('Hygiene Data'!H98)))</f>
        <v/>
      </c>
      <c r="EB104" s="286" t="str">
        <f ca="true">+IF(OFFSET('Hygiene Data'!$H$12,0,10*ROW('Hygiene Data'!H98))="","",OFFSET('Hygiene Data'!$H$12,0,10*ROW('Hygiene Data'!H98)))</f>
        <v/>
      </c>
      <c r="EC104" s="286" t="str">
        <f ca="true">+IF(OFFSET('Hygiene Data'!$H$13,0,10*ROW('Hygiene Data'!H98))="","",OFFSET('Hygiene Data'!$H$13,0,10*ROW('Hygiene Data'!H98)))</f>
        <v/>
      </c>
      <c r="ED104" s="286" t="str">
        <f ca="true">+IF(OFFSET('Hygiene Data'!$I$11,0,10*ROW('Hygiene Data'!I98))="","",OFFSET('Hygiene Data'!$I$11,0,10*ROW('Hygiene Data'!I98)))</f>
        <v/>
      </c>
      <c r="EE104" s="286" t="str">
        <f ca="true">+IF(OFFSET('Hygiene Data'!$I$12,0,10*ROW('Hygiene Data'!I98))="","",OFFSET('Hygiene Data'!$I$12,0,10*ROW('Hygiene Data'!I98)))</f>
        <v/>
      </c>
      <c r="EF104" s="286"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42"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6"/>
      <c r="BS105" s="286" t="str">
        <f ca="true">+IF(OFFSET('Water Data'!$D$27,0,10*ROW('Water Data'!D99))="","",OFFSET('Water Data'!$D$27,0,10*ROW('Water Data'!D99)))</f>
        <v/>
      </c>
      <c r="BT105" s="286" t="str">
        <f ca="true">+IF(OFFSET('Water Data'!$D$28,0,10*ROW('Water Data'!D99))="","",OFFSET('Water Data'!$D$28,0,10*ROW('Water Data'!D99)))</f>
        <v/>
      </c>
      <c r="BU105" s="286" t="str">
        <f ca="true">+IF(OFFSET('Water Data'!$D$29,0,10*ROW('Water Data'!D99))="","",OFFSET('Water Data'!$D$29,0,10*ROW('Water Data'!D99)))</f>
        <v/>
      </c>
      <c r="BV105" s="286" t="str">
        <f ca="true">+IF(OFFSET('Water Data'!$E$27,0,10*ROW('Water Data'!E99))="","",OFFSET('Water Data'!$E$27,0,10*ROW('Water Data'!E99)))</f>
        <v/>
      </c>
      <c r="BW105" s="286" t="str">
        <f ca="true">+IF(OFFSET('Water Data'!$E$28,0,10*ROW('Water Data'!E99))="","",OFFSET('Water Data'!$E$28,0,10*ROW('Water Data'!E99)))</f>
        <v/>
      </c>
      <c r="BX105" s="286" t="str">
        <f ca="true">+IF(OFFSET('Water Data'!$E$29,0,10*ROW('Water Data'!E99))="","",OFFSET('Water Data'!$E$29,0,10*ROW('Water Data'!E99)))</f>
        <v/>
      </c>
      <c r="BY105" s="286" t="str">
        <f ca="true">+IF(OFFSET('Water Data'!$F$27,0,10*ROW('Water Data'!F99))="","",OFFSET('Water Data'!$F$27,0,10*ROW('Water Data'!F99)))</f>
        <v/>
      </c>
      <c r="BZ105" s="286" t="str">
        <f ca="true">+IF(OFFSET('Water Data'!$F$28,0,10*ROW('Water Data'!F99))="","",OFFSET('Water Data'!$F$28,0,10*ROW('Water Data'!F99)))</f>
        <v/>
      </c>
      <c r="CA105" s="286" t="str">
        <f ca="true">+IF(OFFSET('Water Data'!$F$29,0,10*ROW('Water Data'!F99))="","",OFFSET('Water Data'!$F$29,0,10*ROW('Water Data'!F99)))</f>
        <v/>
      </c>
      <c r="CB105" s="286" t="str">
        <f ca="true">+IF(OFFSET('Water Data'!$G$27,0,10*ROW('Water Data'!G99))="","",OFFSET('Water Data'!$G$27,0,10*ROW('Water Data'!G99)))</f>
        <v/>
      </c>
      <c r="CC105" s="286" t="str">
        <f ca="true">+IF(OFFSET('Water Data'!$G$28,0,10*ROW('Water Data'!G99))="","",OFFSET('Water Data'!$G$28,0,10*ROW('Water Data'!G99)))</f>
        <v/>
      </c>
      <c r="CD105" s="286" t="str">
        <f ca="true">+IF(OFFSET('Water Data'!$G$29,0,10*ROW('Water Data'!G99))="","",OFFSET('Water Data'!$G$29,0,10*ROW('Water Data'!G99)))</f>
        <v/>
      </c>
      <c r="CE105" s="286" t="str">
        <f ca="true">+IF(OFFSET('Water Data'!$H$27,0,10*ROW('Water Data'!H99))="","",OFFSET('Water Data'!$H$27,0,10*ROW('Water Data'!H99)))</f>
        <v/>
      </c>
      <c r="CF105" s="286" t="str">
        <f ca="true">+IF(OFFSET('Water Data'!$H$28,0,10*ROW('Water Data'!H99))="","",OFFSET('Water Data'!$H$28,0,10*ROW('Water Data'!H99)))</f>
        <v/>
      </c>
      <c r="CG105" s="286" t="str">
        <f ca="true">+IF(OFFSET('Water Data'!$H$29,0,10*ROW('Water Data'!H99))="","",OFFSET('Water Data'!$H$29,0,10*ROW('Water Data'!H99)))</f>
        <v/>
      </c>
      <c r="CH105" s="286" t="str">
        <f ca="true">+IF(OFFSET('Water Data'!$I$27,0,10*ROW('Water Data'!I99))="","",OFFSET('Water Data'!$I$27,0,10*ROW('Water Data'!I99)))</f>
        <v/>
      </c>
      <c r="CI105" s="286" t="str">
        <f ca="true">+IF(OFFSET('Water Data'!$I$28,0,10*ROW('Water Data'!I99))="","",OFFSET('Water Data'!$I$28,0,10*ROW('Water Data'!I99)))</f>
        <v/>
      </c>
      <c r="CJ105" s="286" t="str">
        <f ca="true">+IF(OFFSET('Water Data'!$I$29,0,10*ROW('Water Data'!I99))="","",OFFSET('Water Data'!$I$29,0,10*ROW('Water Data'!I99)))</f>
        <v/>
      </c>
      <c r="CK105" s="286" t="str">
        <f ca="true">+IF(OFFSET('Sanitation Data'!$D$28,0,10*ROW('Sanitation Data'!D99))="","",OFFSET('Sanitation Data'!$D$28,0,10*ROW('Sanitation Data'!D99)))</f>
        <v/>
      </c>
      <c r="CL105" s="286" t="str">
        <f ca="true">+IF(OFFSET('Sanitation Data'!$D$29,0,10*ROW('Sanitation Data'!D99))="","",OFFSET('Sanitation Data'!$D$29,0,10*ROW('Sanitation Data'!D99)))</f>
        <v/>
      </c>
      <c r="CM105" s="286" t="str">
        <f ca="true">+IF(OFFSET('Sanitation Data'!$D$30,0,10*ROW('Sanitation Data'!D99))="","",OFFSET('Sanitation Data'!$D$30,0,10*ROW('Sanitation Data'!D99)))</f>
        <v/>
      </c>
      <c r="CN105" s="286" t="str">
        <f ca="true">+IF(OFFSET('Sanitation Data'!$D$31,0,10*ROW('Sanitation Data'!D99))="","",OFFSET('Sanitation Data'!$D$31,0,10*ROW('Sanitation Data'!D99)))</f>
        <v/>
      </c>
      <c r="CO105" s="286" t="str">
        <f ca="true">+IF(OFFSET('Sanitation Data'!$D$32,0,10*ROW('Sanitation Data'!D99))="","",OFFSET('Sanitation Data'!$D$32,0,10*ROW('Sanitation Data'!D99)))</f>
        <v/>
      </c>
      <c r="CP105" s="286" t="str">
        <f ca="true">+IF(OFFSET('Sanitation Data'!$E$28,0,10*ROW('Sanitation Data'!E99))="","",OFFSET('Sanitation Data'!$E$28,0,10*ROW('Sanitation Data'!E99)))</f>
        <v/>
      </c>
      <c r="CQ105" s="286" t="str">
        <f ca="true">+IF(OFFSET('Sanitation Data'!$E$29,0,10*ROW('Sanitation Data'!E99))="","",OFFSET('Sanitation Data'!$E$29,0,10*ROW('Sanitation Data'!E99)))</f>
        <v/>
      </c>
      <c r="CR105" s="286" t="str">
        <f ca="true">+IF(OFFSET('Sanitation Data'!$E$30,0,10*ROW('Sanitation Data'!E99))="","",OFFSET('Sanitation Data'!$E$30,0,10*ROW('Sanitation Data'!E99)))</f>
        <v/>
      </c>
      <c r="CS105" s="286" t="str">
        <f ca="true">+IF(OFFSET('Sanitation Data'!$E$31,0,10*ROW('Sanitation Data'!E99))="","",OFFSET('Sanitation Data'!$E$31,0,10*ROW('Sanitation Data'!E99)))</f>
        <v/>
      </c>
      <c r="CT105" s="286" t="str">
        <f ca="true">+IF(OFFSET('Sanitation Data'!$E$32,0,10*ROW('Sanitation Data'!E99))="","",OFFSET('Sanitation Data'!$E$32,0,10*ROW('Sanitation Data'!E99)))</f>
        <v/>
      </c>
      <c r="CU105" s="286" t="str">
        <f ca="true">+IF(OFFSET('Sanitation Data'!$F$28,0,10*ROW('Sanitation Data'!F99))="","",OFFSET('Sanitation Data'!$F$28,0,10*ROW('Sanitation Data'!F99)))</f>
        <v/>
      </c>
      <c r="CV105" s="286" t="str">
        <f ca="true">+IF(OFFSET('Sanitation Data'!$F$29,0,10*ROW('Sanitation Data'!F99))="","",OFFSET('Sanitation Data'!$F$29,0,10*ROW('Sanitation Data'!F99)))</f>
        <v/>
      </c>
      <c r="CW105" s="286" t="str">
        <f ca="true">+IF(OFFSET('Sanitation Data'!$F$30,0,10*ROW('Sanitation Data'!F99))="","",OFFSET('Sanitation Data'!$F$30,0,10*ROW('Sanitation Data'!F99)))</f>
        <v/>
      </c>
      <c r="CX105" s="286" t="str">
        <f ca="true">+IF(OFFSET('Sanitation Data'!$F$31,0,10*ROW('Sanitation Data'!F99))="","",OFFSET('Sanitation Data'!$F$31,0,10*ROW('Sanitation Data'!F99)))</f>
        <v/>
      </c>
      <c r="CY105" s="286" t="str">
        <f ca="true">+IF(OFFSET('Sanitation Data'!$F$32,0,10*ROW('Sanitation Data'!F99))="","",OFFSET('Sanitation Data'!$F$32,0,10*ROW('Sanitation Data'!F99)))</f>
        <v/>
      </c>
      <c r="CZ105" s="286" t="str">
        <f ca="true">+IF(OFFSET('Sanitation Data'!$G$28,0,10*ROW('Sanitation Data'!G99))="","",OFFSET('Sanitation Data'!$G$28,0,10*ROW('Sanitation Data'!G99)))</f>
        <v/>
      </c>
      <c r="DA105" s="286" t="str">
        <f ca="true">+IF(OFFSET('Sanitation Data'!$G$29,0,10*ROW('Sanitation Data'!G99))="","",OFFSET('Sanitation Data'!$G$29,0,10*ROW('Sanitation Data'!G99)))</f>
        <v/>
      </c>
      <c r="DB105" s="286" t="str">
        <f ca="true">+IF(OFFSET('Sanitation Data'!$G$30,0,10*ROW('Sanitation Data'!G99))="","",OFFSET('Sanitation Data'!$G$30,0,10*ROW('Sanitation Data'!G99)))</f>
        <v/>
      </c>
      <c r="DC105" s="286" t="str">
        <f ca="true">+IF(OFFSET('Sanitation Data'!$G$31,0,10*ROW('Sanitation Data'!G99))="","",OFFSET('Sanitation Data'!$G$31,0,10*ROW('Sanitation Data'!G99)))</f>
        <v/>
      </c>
      <c r="DD105" s="286" t="str">
        <f ca="true">+IF(OFFSET('Sanitation Data'!$G$32,0,10*ROW('Sanitation Data'!G99))="","",OFFSET('Sanitation Data'!$G$32,0,10*ROW('Sanitation Data'!G99)))</f>
        <v/>
      </c>
      <c r="DE105" s="286" t="str">
        <f ca="true">+IF(OFFSET('Sanitation Data'!$H$28,0,10*ROW('Sanitation Data'!H99))="","",OFFSET('Sanitation Data'!$H$28,0,10*ROW('Sanitation Data'!H99)))</f>
        <v/>
      </c>
      <c r="DF105" s="286" t="str">
        <f ca="true">+IF(OFFSET('Sanitation Data'!$H$29,0,10*ROW('Sanitation Data'!H99))="","",OFFSET('Sanitation Data'!$H$29,0,10*ROW('Sanitation Data'!H99)))</f>
        <v/>
      </c>
      <c r="DG105" s="286" t="str">
        <f ca="true">+IF(OFFSET('Sanitation Data'!$H$30,0,10*ROW('Sanitation Data'!H99))="","",OFFSET('Sanitation Data'!$H$30,0,10*ROW('Sanitation Data'!H99)))</f>
        <v/>
      </c>
      <c r="DH105" s="286" t="str">
        <f ca="true">+IF(OFFSET('Sanitation Data'!$H$31,0,10*ROW('Sanitation Data'!H99))="","",OFFSET('Sanitation Data'!$H$31,0,10*ROW('Sanitation Data'!H99)))</f>
        <v/>
      </c>
      <c r="DI105" s="286" t="str">
        <f ca="true">+IF(OFFSET('Sanitation Data'!$H$32,0,10*ROW('Sanitation Data'!H99))="","",OFFSET('Sanitation Data'!$H$32,0,10*ROW('Sanitation Data'!H99)))</f>
        <v/>
      </c>
      <c r="DJ105" s="286" t="str">
        <f ca="true">+IF(OFFSET('Sanitation Data'!$I$28,0,10*ROW('Sanitation Data'!I99))="","",OFFSET('Sanitation Data'!$I$28,0,10*ROW('Sanitation Data'!I99)))</f>
        <v/>
      </c>
      <c r="DK105" s="286" t="str">
        <f ca="true">+IF(OFFSET('Sanitation Data'!$I$29,0,10*ROW('Sanitation Data'!I99))="","",OFFSET('Sanitation Data'!$I$29,0,10*ROW('Sanitation Data'!I99)))</f>
        <v/>
      </c>
      <c r="DL105" s="286" t="str">
        <f ca="true">+IF(OFFSET('Sanitation Data'!$I$30,0,10*ROW('Sanitation Data'!I99))="","",OFFSET('Sanitation Data'!$I$30,0,10*ROW('Sanitation Data'!I99)))</f>
        <v/>
      </c>
      <c r="DM105" s="286" t="str">
        <f ca="true">+IF(OFFSET('Sanitation Data'!$I$31,0,10*ROW('Sanitation Data'!I99))="","",OFFSET('Sanitation Data'!$I$31,0,10*ROW('Sanitation Data'!I99)))</f>
        <v/>
      </c>
      <c r="DN105" s="286" t="str">
        <f ca="true">+IF(OFFSET('Sanitation Data'!$I$32,0,10*ROW('Sanitation Data'!I99))="","",OFFSET('Sanitation Data'!$I$32,0,10*ROW('Sanitation Data'!I99)))</f>
        <v/>
      </c>
      <c r="DO105" s="286" t="str">
        <f ca="true">+IF(OFFSET('Hygiene Data'!$D$11,0,10*ROW('Hygiene Data'!D99))="","",OFFSET('Hygiene Data'!$D$11,0,10*ROW('Hygiene Data'!D99)))</f>
        <v/>
      </c>
      <c r="DP105" s="286" t="str">
        <f ca="true">+IF(OFFSET('Hygiene Data'!$D$12,0,10*ROW('Hygiene Data'!D99))="","",OFFSET('Hygiene Data'!$D$12,0,10*ROW('Hygiene Data'!D99)))</f>
        <v/>
      </c>
      <c r="DQ105" s="286" t="str">
        <f ca="true">+IF(OFFSET('Hygiene Data'!$D$13,0,10*ROW('Hygiene Data'!D99))="","",OFFSET('Hygiene Data'!$D$13,0,10*ROW('Hygiene Data'!D99)))</f>
        <v/>
      </c>
      <c r="DR105" s="286" t="str">
        <f ca="true">+IF(OFFSET('Hygiene Data'!$E$11,0,10*ROW('Hygiene Data'!E99))="","",OFFSET('Hygiene Data'!$E$11,0,10*ROW('Hygiene Data'!E99)))</f>
        <v/>
      </c>
      <c r="DS105" s="286" t="str">
        <f ca="true">+IF(OFFSET('Hygiene Data'!$E$12,0,10*ROW('Hygiene Data'!E99))="","",OFFSET('Hygiene Data'!$E$12,0,10*ROW('Hygiene Data'!E99)))</f>
        <v/>
      </c>
      <c r="DT105" s="286" t="str">
        <f ca="true">+IF(OFFSET('Hygiene Data'!$E$13,0,10*ROW('Hygiene Data'!E99))="","",OFFSET('Hygiene Data'!$E$13,0,10*ROW('Hygiene Data'!E99)))</f>
        <v/>
      </c>
      <c r="DU105" s="286" t="str">
        <f ca="true">+IF(OFFSET('Hygiene Data'!$F$11,0,10*ROW('Hygiene Data'!F99))="","",OFFSET('Hygiene Data'!$F$11,0,10*ROW('Hygiene Data'!F99)))</f>
        <v/>
      </c>
      <c r="DV105" s="286" t="str">
        <f ca="true">+IF(OFFSET('Hygiene Data'!$F$12,0,10*ROW('Hygiene Data'!F99))="","",OFFSET('Hygiene Data'!$F$12,0,10*ROW('Hygiene Data'!F99)))</f>
        <v/>
      </c>
      <c r="DW105" s="286" t="str">
        <f ca="true">+IF(OFFSET('Hygiene Data'!$F$13,0,10*ROW('Hygiene Data'!F99))="","",OFFSET('Hygiene Data'!$F$13,0,10*ROW('Hygiene Data'!F99)))</f>
        <v/>
      </c>
      <c r="DX105" s="286" t="str">
        <f ca="true">+IF(OFFSET('Hygiene Data'!$G$11,0,10*ROW('Hygiene Data'!G99))="","",OFFSET('Hygiene Data'!$G$11,0,10*ROW('Hygiene Data'!G99)))</f>
        <v/>
      </c>
      <c r="DY105" s="286" t="str">
        <f ca="true">+IF(OFFSET('Hygiene Data'!$G$12,0,10*ROW('Hygiene Data'!G99))="","",OFFSET('Hygiene Data'!$G$12,0,10*ROW('Hygiene Data'!G99)))</f>
        <v/>
      </c>
      <c r="DZ105" s="286" t="str">
        <f ca="true">+IF(OFFSET('Hygiene Data'!$G$13,0,10*ROW('Hygiene Data'!G99))="","",OFFSET('Hygiene Data'!$G$13,0,10*ROW('Hygiene Data'!G99)))</f>
        <v/>
      </c>
      <c r="EA105" s="286" t="str">
        <f ca="true">+IF(OFFSET('Hygiene Data'!$H$11,0,10*ROW('Hygiene Data'!H99))="","",OFFSET('Hygiene Data'!$H$11,0,10*ROW('Hygiene Data'!H99)))</f>
        <v/>
      </c>
      <c r="EB105" s="286" t="str">
        <f ca="true">+IF(OFFSET('Hygiene Data'!$H$12,0,10*ROW('Hygiene Data'!H99))="","",OFFSET('Hygiene Data'!$H$12,0,10*ROW('Hygiene Data'!H99)))</f>
        <v/>
      </c>
      <c r="EC105" s="286" t="str">
        <f ca="true">+IF(OFFSET('Hygiene Data'!$H$13,0,10*ROW('Hygiene Data'!H99))="","",OFFSET('Hygiene Data'!$H$13,0,10*ROW('Hygiene Data'!H99)))</f>
        <v/>
      </c>
      <c r="ED105" s="286" t="str">
        <f ca="true">+IF(OFFSET('Hygiene Data'!$I$11,0,10*ROW('Hygiene Data'!I99))="","",OFFSET('Hygiene Data'!$I$11,0,10*ROW('Hygiene Data'!I99)))</f>
        <v/>
      </c>
      <c r="EE105" s="286" t="str">
        <f ca="true">+IF(OFFSET('Hygiene Data'!$I$12,0,10*ROW('Hygiene Data'!I99))="","",OFFSET('Hygiene Data'!$I$12,0,10*ROW('Hygiene Data'!I99)))</f>
        <v/>
      </c>
      <c r="EF105" s="286"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42"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6"/>
      <c r="BS106" s="286" t="str">
        <f ca="true">+IF(OFFSET('Water Data'!$D$27,0,10*ROW('Water Data'!D100))="","",OFFSET('Water Data'!$D$27,0,10*ROW('Water Data'!D100)))</f>
        <v/>
      </c>
      <c r="BT106" s="286" t="str">
        <f ca="true">+IF(OFFSET('Water Data'!$D$28,0,10*ROW('Water Data'!D100))="","",OFFSET('Water Data'!$D$28,0,10*ROW('Water Data'!D100)))</f>
        <v/>
      </c>
      <c r="BU106" s="286" t="str">
        <f ca="true">+IF(OFFSET('Water Data'!$D$29,0,10*ROW('Water Data'!D100))="","",OFFSET('Water Data'!$D$29,0,10*ROW('Water Data'!D100)))</f>
        <v/>
      </c>
      <c r="BV106" s="286" t="str">
        <f ca="true">+IF(OFFSET('Water Data'!$E$27,0,10*ROW('Water Data'!E100))="","",OFFSET('Water Data'!$E$27,0,10*ROW('Water Data'!E100)))</f>
        <v/>
      </c>
      <c r="BW106" s="286" t="str">
        <f ca="true">+IF(OFFSET('Water Data'!$E$28,0,10*ROW('Water Data'!E100))="","",OFFSET('Water Data'!$E$28,0,10*ROW('Water Data'!E100)))</f>
        <v/>
      </c>
      <c r="BX106" s="286" t="str">
        <f ca="true">+IF(OFFSET('Water Data'!$E$29,0,10*ROW('Water Data'!E100))="","",OFFSET('Water Data'!$E$29,0,10*ROW('Water Data'!E100)))</f>
        <v/>
      </c>
      <c r="BY106" s="286" t="str">
        <f ca="true">+IF(OFFSET('Water Data'!$F$27,0,10*ROW('Water Data'!F100))="","",OFFSET('Water Data'!$F$27,0,10*ROW('Water Data'!F100)))</f>
        <v/>
      </c>
      <c r="BZ106" s="286" t="str">
        <f ca="true">+IF(OFFSET('Water Data'!$F$28,0,10*ROW('Water Data'!F100))="","",OFFSET('Water Data'!$F$28,0,10*ROW('Water Data'!F100)))</f>
        <v/>
      </c>
      <c r="CA106" s="286" t="str">
        <f ca="true">+IF(OFFSET('Water Data'!$F$29,0,10*ROW('Water Data'!F100))="","",OFFSET('Water Data'!$F$29,0,10*ROW('Water Data'!F100)))</f>
        <v/>
      </c>
      <c r="CB106" s="286" t="str">
        <f ca="true">+IF(OFFSET('Water Data'!$G$27,0,10*ROW('Water Data'!G100))="","",OFFSET('Water Data'!$G$27,0,10*ROW('Water Data'!G100)))</f>
        <v/>
      </c>
      <c r="CC106" s="286" t="str">
        <f ca="true">+IF(OFFSET('Water Data'!$G$28,0,10*ROW('Water Data'!G100))="","",OFFSET('Water Data'!$G$28,0,10*ROW('Water Data'!G100)))</f>
        <v/>
      </c>
      <c r="CD106" s="286" t="str">
        <f ca="true">+IF(OFFSET('Water Data'!$G$29,0,10*ROW('Water Data'!G100))="","",OFFSET('Water Data'!$G$29,0,10*ROW('Water Data'!G100)))</f>
        <v/>
      </c>
      <c r="CE106" s="286" t="str">
        <f ca="true">+IF(OFFSET('Water Data'!$H$27,0,10*ROW('Water Data'!H100))="","",OFFSET('Water Data'!$H$27,0,10*ROW('Water Data'!H100)))</f>
        <v/>
      </c>
      <c r="CF106" s="286" t="str">
        <f ca="true">+IF(OFFSET('Water Data'!$H$28,0,10*ROW('Water Data'!H100))="","",OFFSET('Water Data'!$H$28,0,10*ROW('Water Data'!H100)))</f>
        <v/>
      </c>
      <c r="CG106" s="286" t="str">
        <f ca="true">+IF(OFFSET('Water Data'!$H$29,0,10*ROW('Water Data'!H100))="","",OFFSET('Water Data'!$H$29,0,10*ROW('Water Data'!H100)))</f>
        <v/>
      </c>
      <c r="CH106" s="286" t="str">
        <f ca="true">+IF(OFFSET('Water Data'!$I$27,0,10*ROW('Water Data'!I100))="","",OFFSET('Water Data'!$I$27,0,10*ROW('Water Data'!I100)))</f>
        <v/>
      </c>
      <c r="CI106" s="286" t="str">
        <f ca="true">+IF(OFFSET('Water Data'!$I$28,0,10*ROW('Water Data'!I100))="","",OFFSET('Water Data'!$I$28,0,10*ROW('Water Data'!I100)))</f>
        <v/>
      </c>
      <c r="CJ106" s="286" t="str">
        <f ca="true">+IF(OFFSET('Water Data'!$I$29,0,10*ROW('Water Data'!I100))="","",OFFSET('Water Data'!$I$29,0,10*ROW('Water Data'!I100)))</f>
        <v/>
      </c>
      <c r="CK106" s="286" t="str">
        <f ca="true">+IF(OFFSET('Sanitation Data'!$D$28,0,10*ROW('Sanitation Data'!D100))="","",OFFSET('Sanitation Data'!$D$28,0,10*ROW('Sanitation Data'!D100)))</f>
        <v/>
      </c>
      <c r="CL106" s="286" t="str">
        <f ca="true">+IF(OFFSET('Sanitation Data'!$D$29,0,10*ROW('Sanitation Data'!D100))="","",OFFSET('Sanitation Data'!$D$29,0,10*ROW('Sanitation Data'!D100)))</f>
        <v/>
      </c>
      <c r="CM106" s="286" t="str">
        <f ca="true">+IF(OFFSET('Sanitation Data'!$D$30,0,10*ROW('Sanitation Data'!D100))="","",OFFSET('Sanitation Data'!$D$30,0,10*ROW('Sanitation Data'!D100)))</f>
        <v/>
      </c>
      <c r="CN106" s="286" t="str">
        <f ca="true">+IF(OFFSET('Sanitation Data'!$D$31,0,10*ROW('Sanitation Data'!D100))="","",OFFSET('Sanitation Data'!$D$31,0,10*ROW('Sanitation Data'!D100)))</f>
        <v/>
      </c>
      <c r="CO106" s="286" t="str">
        <f ca="true">+IF(OFFSET('Sanitation Data'!$D$32,0,10*ROW('Sanitation Data'!D100))="","",OFFSET('Sanitation Data'!$D$32,0,10*ROW('Sanitation Data'!D100)))</f>
        <v/>
      </c>
      <c r="CP106" s="286" t="str">
        <f ca="true">+IF(OFFSET('Sanitation Data'!$E$28,0,10*ROW('Sanitation Data'!E100))="","",OFFSET('Sanitation Data'!$E$28,0,10*ROW('Sanitation Data'!E100)))</f>
        <v/>
      </c>
      <c r="CQ106" s="286" t="str">
        <f ca="true">+IF(OFFSET('Sanitation Data'!$E$29,0,10*ROW('Sanitation Data'!E100))="","",OFFSET('Sanitation Data'!$E$29,0,10*ROW('Sanitation Data'!E100)))</f>
        <v/>
      </c>
      <c r="CR106" s="286" t="str">
        <f ca="true">+IF(OFFSET('Sanitation Data'!$E$30,0,10*ROW('Sanitation Data'!E100))="","",OFFSET('Sanitation Data'!$E$30,0,10*ROW('Sanitation Data'!E100)))</f>
        <v/>
      </c>
      <c r="CS106" s="286" t="str">
        <f ca="true">+IF(OFFSET('Sanitation Data'!$E$31,0,10*ROW('Sanitation Data'!E100))="","",OFFSET('Sanitation Data'!$E$31,0,10*ROW('Sanitation Data'!E100)))</f>
        <v/>
      </c>
      <c r="CT106" s="286" t="str">
        <f ca="true">+IF(OFFSET('Sanitation Data'!$E$32,0,10*ROW('Sanitation Data'!E100))="","",OFFSET('Sanitation Data'!$E$32,0,10*ROW('Sanitation Data'!E100)))</f>
        <v/>
      </c>
      <c r="CU106" s="286" t="str">
        <f ca="true">+IF(OFFSET('Sanitation Data'!$F$28,0,10*ROW('Sanitation Data'!F100))="","",OFFSET('Sanitation Data'!$F$28,0,10*ROW('Sanitation Data'!F100)))</f>
        <v/>
      </c>
      <c r="CV106" s="286" t="str">
        <f ca="true">+IF(OFFSET('Sanitation Data'!$F$29,0,10*ROW('Sanitation Data'!F100))="","",OFFSET('Sanitation Data'!$F$29,0,10*ROW('Sanitation Data'!F100)))</f>
        <v/>
      </c>
      <c r="CW106" s="286" t="str">
        <f ca="true">+IF(OFFSET('Sanitation Data'!$F$30,0,10*ROW('Sanitation Data'!F100))="","",OFFSET('Sanitation Data'!$F$30,0,10*ROW('Sanitation Data'!F100)))</f>
        <v/>
      </c>
      <c r="CX106" s="286" t="str">
        <f ca="true">+IF(OFFSET('Sanitation Data'!$F$31,0,10*ROW('Sanitation Data'!F100))="","",OFFSET('Sanitation Data'!$F$31,0,10*ROW('Sanitation Data'!F100)))</f>
        <v/>
      </c>
      <c r="CY106" s="286" t="str">
        <f ca="true">+IF(OFFSET('Sanitation Data'!$F$32,0,10*ROW('Sanitation Data'!F100))="","",OFFSET('Sanitation Data'!$F$32,0,10*ROW('Sanitation Data'!F100)))</f>
        <v/>
      </c>
      <c r="CZ106" s="286" t="str">
        <f ca="true">+IF(OFFSET('Sanitation Data'!$G$28,0,10*ROW('Sanitation Data'!G100))="","",OFFSET('Sanitation Data'!$G$28,0,10*ROW('Sanitation Data'!G100)))</f>
        <v/>
      </c>
      <c r="DA106" s="286" t="str">
        <f ca="true">+IF(OFFSET('Sanitation Data'!$G$29,0,10*ROW('Sanitation Data'!G100))="","",OFFSET('Sanitation Data'!$G$29,0,10*ROW('Sanitation Data'!G100)))</f>
        <v/>
      </c>
      <c r="DB106" s="286" t="str">
        <f ca="true">+IF(OFFSET('Sanitation Data'!$G$30,0,10*ROW('Sanitation Data'!G100))="","",OFFSET('Sanitation Data'!$G$30,0,10*ROW('Sanitation Data'!G100)))</f>
        <v/>
      </c>
      <c r="DC106" s="286" t="str">
        <f ca="true">+IF(OFFSET('Sanitation Data'!$G$31,0,10*ROW('Sanitation Data'!G100))="","",OFFSET('Sanitation Data'!$G$31,0,10*ROW('Sanitation Data'!G100)))</f>
        <v/>
      </c>
      <c r="DD106" s="286" t="str">
        <f ca="true">+IF(OFFSET('Sanitation Data'!$G$32,0,10*ROW('Sanitation Data'!G100))="","",OFFSET('Sanitation Data'!$G$32,0,10*ROW('Sanitation Data'!G100)))</f>
        <v/>
      </c>
      <c r="DE106" s="286" t="str">
        <f ca="true">+IF(OFFSET('Sanitation Data'!$H$28,0,10*ROW('Sanitation Data'!H100))="","",OFFSET('Sanitation Data'!$H$28,0,10*ROW('Sanitation Data'!H100)))</f>
        <v/>
      </c>
      <c r="DF106" s="286" t="str">
        <f ca="true">+IF(OFFSET('Sanitation Data'!$H$29,0,10*ROW('Sanitation Data'!H100))="","",OFFSET('Sanitation Data'!$H$29,0,10*ROW('Sanitation Data'!H100)))</f>
        <v/>
      </c>
      <c r="DG106" s="286" t="str">
        <f ca="true">+IF(OFFSET('Sanitation Data'!$H$30,0,10*ROW('Sanitation Data'!H100))="","",OFFSET('Sanitation Data'!$H$30,0,10*ROW('Sanitation Data'!H100)))</f>
        <v/>
      </c>
      <c r="DH106" s="286" t="str">
        <f ca="true">+IF(OFFSET('Sanitation Data'!$H$31,0,10*ROW('Sanitation Data'!H100))="","",OFFSET('Sanitation Data'!$H$31,0,10*ROW('Sanitation Data'!H100)))</f>
        <v/>
      </c>
      <c r="DI106" s="286" t="str">
        <f ca="true">+IF(OFFSET('Sanitation Data'!$H$32,0,10*ROW('Sanitation Data'!H100))="","",OFFSET('Sanitation Data'!$H$32,0,10*ROW('Sanitation Data'!H100)))</f>
        <v/>
      </c>
      <c r="DJ106" s="286" t="str">
        <f ca="true">+IF(OFFSET('Sanitation Data'!$I$28,0,10*ROW('Sanitation Data'!I100))="","",OFFSET('Sanitation Data'!$I$28,0,10*ROW('Sanitation Data'!I100)))</f>
        <v/>
      </c>
      <c r="DK106" s="286" t="str">
        <f ca="true">+IF(OFFSET('Sanitation Data'!$I$29,0,10*ROW('Sanitation Data'!I100))="","",OFFSET('Sanitation Data'!$I$29,0,10*ROW('Sanitation Data'!I100)))</f>
        <v/>
      </c>
      <c r="DL106" s="286" t="str">
        <f ca="true">+IF(OFFSET('Sanitation Data'!$I$30,0,10*ROW('Sanitation Data'!I100))="","",OFFSET('Sanitation Data'!$I$30,0,10*ROW('Sanitation Data'!I100)))</f>
        <v/>
      </c>
      <c r="DM106" s="286" t="str">
        <f ca="true">+IF(OFFSET('Sanitation Data'!$I$31,0,10*ROW('Sanitation Data'!I100))="","",OFFSET('Sanitation Data'!$I$31,0,10*ROW('Sanitation Data'!I100)))</f>
        <v/>
      </c>
      <c r="DN106" s="286" t="str">
        <f ca="true">+IF(OFFSET('Sanitation Data'!$I$32,0,10*ROW('Sanitation Data'!I100))="","",OFFSET('Sanitation Data'!$I$32,0,10*ROW('Sanitation Data'!I100)))</f>
        <v/>
      </c>
      <c r="DO106" s="286" t="str">
        <f ca="true">+IF(OFFSET('Hygiene Data'!$D$11,0,10*ROW('Hygiene Data'!D100))="","",OFFSET('Hygiene Data'!$D$11,0,10*ROW('Hygiene Data'!D100)))</f>
        <v/>
      </c>
      <c r="DP106" s="286" t="str">
        <f ca="true">+IF(OFFSET('Hygiene Data'!$D$12,0,10*ROW('Hygiene Data'!D100))="","",OFFSET('Hygiene Data'!$D$12,0,10*ROW('Hygiene Data'!D100)))</f>
        <v/>
      </c>
      <c r="DQ106" s="286" t="str">
        <f ca="true">+IF(OFFSET('Hygiene Data'!$D$13,0,10*ROW('Hygiene Data'!D100))="","",OFFSET('Hygiene Data'!$D$13,0,10*ROW('Hygiene Data'!D100)))</f>
        <v/>
      </c>
      <c r="DR106" s="286" t="str">
        <f ca="true">+IF(OFFSET('Hygiene Data'!$E$11,0,10*ROW('Hygiene Data'!E100))="","",OFFSET('Hygiene Data'!$E$11,0,10*ROW('Hygiene Data'!E100)))</f>
        <v/>
      </c>
      <c r="DS106" s="286" t="str">
        <f ca="true">+IF(OFFSET('Hygiene Data'!$E$12,0,10*ROW('Hygiene Data'!E100))="","",OFFSET('Hygiene Data'!$E$12,0,10*ROW('Hygiene Data'!E100)))</f>
        <v/>
      </c>
      <c r="DT106" s="286" t="str">
        <f ca="true">+IF(OFFSET('Hygiene Data'!$E$13,0,10*ROW('Hygiene Data'!E100))="","",OFFSET('Hygiene Data'!$E$13,0,10*ROW('Hygiene Data'!E100)))</f>
        <v/>
      </c>
      <c r="DU106" s="286" t="str">
        <f ca="true">+IF(OFFSET('Hygiene Data'!$F$11,0,10*ROW('Hygiene Data'!F100))="","",OFFSET('Hygiene Data'!$F$11,0,10*ROW('Hygiene Data'!F100)))</f>
        <v/>
      </c>
      <c r="DV106" s="286" t="str">
        <f ca="true">+IF(OFFSET('Hygiene Data'!$F$12,0,10*ROW('Hygiene Data'!F100))="","",OFFSET('Hygiene Data'!$F$12,0,10*ROW('Hygiene Data'!F100)))</f>
        <v/>
      </c>
      <c r="DW106" s="286" t="str">
        <f ca="true">+IF(OFFSET('Hygiene Data'!$F$13,0,10*ROW('Hygiene Data'!F100))="","",OFFSET('Hygiene Data'!$F$13,0,10*ROW('Hygiene Data'!F100)))</f>
        <v/>
      </c>
      <c r="DX106" s="286" t="str">
        <f ca="true">+IF(OFFSET('Hygiene Data'!$G$11,0,10*ROW('Hygiene Data'!G100))="","",OFFSET('Hygiene Data'!$G$11,0,10*ROW('Hygiene Data'!G100)))</f>
        <v/>
      </c>
      <c r="DY106" s="286" t="str">
        <f ca="true">+IF(OFFSET('Hygiene Data'!$G$12,0,10*ROW('Hygiene Data'!G100))="","",OFFSET('Hygiene Data'!$G$12,0,10*ROW('Hygiene Data'!G100)))</f>
        <v/>
      </c>
      <c r="DZ106" s="286" t="str">
        <f ca="true">+IF(OFFSET('Hygiene Data'!$G$13,0,10*ROW('Hygiene Data'!G100))="","",OFFSET('Hygiene Data'!$G$13,0,10*ROW('Hygiene Data'!G100)))</f>
        <v/>
      </c>
      <c r="EA106" s="286" t="str">
        <f ca="true">+IF(OFFSET('Hygiene Data'!$H$11,0,10*ROW('Hygiene Data'!H100))="","",OFFSET('Hygiene Data'!$H$11,0,10*ROW('Hygiene Data'!H100)))</f>
        <v/>
      </c>
      <c r="EB106" s="286" t="str">
        <f ca="true">+IF(OFFSET('Hygiene Data'!$H$12,0,10*ROW('Hygiene Data'!H100))="","",OFFSET('Hygiene Data'!$H$12,0,10*ROW('Hygiene Data'!H100)))</f>
        <v/>
      </c>
      <c r="EC106" s="286" t="str">
        <f ca="true">+IF(OFFSET('Hygiene Data'!$H$13,0,10*ROW('Hygiene Data'!H100))="","",OFFSET('Hygiene Data'!$H$13,0,10*ROW('Hygiene Data'!H100)))</f>
        <v/>
      </c>
      <c r="ED106" s="286" t="str">
        <f ca="true">+IF(OFFSET('Hygiene Data'!$I$11,0,10*ROW('Hygiene Data'!I100))="","",OFFSET('Hygiene Data'!$I$11,0,10*ROW('Hygiene Data'!I100)))</f>
        <v/>
      </c>
      <c r="EE106" s="286" t="str">
        <f ca="true">+IF(OFFSET('Hygiene Data'!$I$12,0,10*ROW('Hygiene Data'!I100))="","",OFFSET('Hygiene Data'!$I$12,0,10*ROW('Hygiene Data'!I100)))</f>
        <v/>
      </c>
      <c r="EF106" s="286"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42"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6"/>
      <c r="BS107" s="286" t="str">
        <f ca="true">+IF(OFFSET('Water Data'!$D$27,0,10*ROW('Water Data'!D101))="","",OFFSET('Water Data'!$D$27,0,10*ROW('Water Data'!D101)))</f>
        <v/>
      </c>
      <c r="BT107" s="286" t="str">
        <f ca="true">+IF(OFFSET('Water Data'!$D$28,0,10*ROW('Water Data'!D101))="","",OFFSET('Water Data'!$D$28,0,10*ROW('Water Data'!D101)))</f>
        <v/>
      </c>
      <c r="BU107" s="286" t="str">
        <f ca="true">+IF(OFFSET('Water Data'!$D$29,0,10*ROW('Water Data'!D101))="","",OFFSET('Water Data'!$D$29,0,10*ROW('Water Data'!D101)))</f>
        <v/>
      </c>
      <c r="BV107" s="286" t="str">
        <f ca="true">+IF(OFFSET('Water Data'!$E$27,0,10*ROW('Water Data'!E101))="","",OFFSET('Water Data'!$E$27,0,10*ROW('Water Data'!E101)))</f>
        <v/>
      </c>
      <c r="BW107" s="286" t="str">
        <f ca="true">+IF(OFFSET('Water Data'!$E$28,0,10*ROW('Water Data'!E101))="","",OFFSET('Water Data'!$E$28,0,10*ROW('Water Data'!E101)))</f>
        <v/>
      </c>
      <c r="BX107" s="286" t="str">
        <f ca="true">+IF(OFFSET('Water Data'!$E$29,0,10*ROW('Water Data'!E101))="","",OFFSET('Water Data'!$E$29,0,10*ROW('Water Data'!E101)))</f>
        <v/>
      </c>
      <c r="BY107" s="286" t="str">
        <f ca="true">+IF(OFFSET('Water Data'!$F$27,0,10*ROW('Water Data'!F101))="","",OFFSET('Water Data'!$F$27,0,10*ROW('Water Data'!F101)))</f>
        <v/>
      </c>
      <c r="BZ107" s="286" t="str">
        <f ca="true">+IF(OFFSET('Water Data'!$F$28,0,10*ROW('Water Data'!F101))="","",OFFSET('Water Data'!$F$28,0,10*ROW('Water Data'!F101)))</f>
        <v/>
      </c>
      <c r="CA107" s="286" t="str">
        <f ca="true">+IF(OFFSET('Water Data'!$F$29,0,10*ROW('Water Data'!F101))="","",OFFSET('Water Data'!$F$29,0,10*ROW('Water Data'!F101)))</f>
        <v/>
      </c>
      <c r="CB107" s="286" t="str">
        <f ca="true">+IF(OFFSET('Water Data'!$G$27,0,10*ROW('Water Data'!G101))="","",OFFSET('Water Data'!$G$27,0,10*ROW('Water Data'!G101)))</f>
        <v/>
      </c>
      <c r="CC107" s="286" t="str">
        <f ca="true">+IF(OFFSET('Water Data'!$G$28,0,10*ROW('Water Data'!G101))="","",OFFSET('Water Data'!$G$28,0,10*ROW('Water Data'!G101)))</f>
        <v/>
      </c>
      <c r="CD107" s="286" t="str">
        <f ca="true">+IF(OFFSET('Water Data'!$G$29,0,10*ROW('Water Data'!G101))="","",OFFSET('Water Data'!$G$29,0,10*ROW('Water Data'!G101)))</f>
        <v/>
      </c>
      <c r="CE107" s="286" t="str">
        <f ca="true">+IF(OFFSET('Water Data'!$H$27,0,10*ROW('Water Data'!H101))="","",OFFSET('Water Data'!$H$27,0,10*ROW('Water Data'!H101)))</f>
        <v/>
      </c>
      <c r="CF107" s="286" t="str">
        <f ca="true">+IF(OFFSET('Water Data'!$H$28,0,10*ROW('Water Data'!H101))="","",OFFSET('Water Data'!$H$28,0,10*ROW('Water Data'!H101)))</f>
        <v/>
      </c>
      <c r="CG107" s="286" t="str">
        <f ca="true">+IF(OFFSET('Water Data'!$H$29,0,10*ROW('Water Data'!H101))="","",OFFSET('Water Data'!$H$29,0,10*ROW('Water Data'!H101)))</f>
        <v/>
      </c>
      <c r="CH107" s="286" t="str">
        <f ca="true">+IF(OFFSET('Water Data'!$I$27,0,10*ROW('Water Data'!I101))="","",OFFSET('Water Data'!$I$27,0,10*ROW('Water Data'!I101)))</f>
        <v/>
      </c>
      <c r="CI107" s="286" t="str">
        <f ca="true">+IF(OFFSET('Water Data'!$I$28,0,10*ROW('Water Data'!I101))="","",OFFSET('Water Data'!$I$28,0,10*ROW('Water Data'!I101)))</f>
        <v/>
      </c>
      <c r="CJ107" s="286" t="str">
        <f ca="true">+IF(OFFSET('Water Data'!$I$29,0,10*ROW('Water Data'!I101))="","",OFFSET('Water Data'!$I$29,0,10*ROW('Water Data'!I101)))</f>
        <v/>
      </c>
      <c r="CK107" s="286" t="str">
        <f ca="true">+IF(OFFSET('Sanitation Data'!$D$28,0,10*ROW('Sanitation Data'!D101))="","",OFFSET('Sanitation Data'!$D$28,0,10*ROW('Sanitation Data'!D101)))</f>
        <v/>
      </c>
      <c r="CL107" s="286" t="str">
        <f ca="true">+IF(OFFSET('Sanitation Data'!$D$29,0,10*ROW('Sanitation Data'!D101))="","",OFFSET('Sanitation Data'!$D$29,0,10*ROW('Sanitation Data'!D101)))</f>
        <v/>
      </c>
      <c r="CM107" s="286" t="str">
        <f ca="true">+IF(OFFSET('Sanitation Data'!$D$30,0,10*ROW('Sanitation Data'!D101))="","",OFFSET('Sanitation Data'!$D$30,0,10*ROW('Sanitation Data'!D101)))</f>
        <v/>
      </c>
      <c r="CN107" s="286" t="str">
        <f ca="true">+IF(OFFSET('Sanitation Data'!$D$31,0,10*ROW('Sanitation Data'!D101))="","",OFFSET('Sanitation Data'!$D$31,0,10*ROW('Sanitation Data'!D101)))</f>
        <v/>
      </c>
      <c r="CO107" s="286" t="str">
        <f ca="true">+IF(OFFSET('Sanitation Data'!$D$32,0,10*ROW('Sanitation Data'!D101))="","",OFFSET('Sanitation Data'!$D$32,0,10*ROW('Sanitation Data'!D101)))</f>
        <v/>
      </c>
      <c r="CP107" s="286" t="str">
        <f ca="true">+IF(OFFSET('Sanitation Data'!$E$28,0,10*ROW('Sanitation Data'!E101))="","",OFFSET('Sanitation Data'!$E$28,0,10*ROW('Sanitation Data'!E101)))</f>
        <v/>
      </c>
      <c r="CQ107" s="286" t="str">
        <f ca="true">+IF(OFFSET('Sanitation Data'!$E$29,0,10*ROW('Sanitation Data'!E101))="","",OFFSET('Sanitation Data'!$E$29,0,10*ROW('Sanitation Data'!E101)))</f>
        <v/>
      </c>
      <c r="CR107" s="286" t="str">
        <f ca="true">+IF(OFFSET('Sanitation Data'!$E$30,0,10*ROW('Sanitation Data'!E101))="","",OFFSET('Sanitation Data'!$E$30,0,10*ROW('Sanitation Data'!E101)))</f>
        <v/>
      </c>
      <c r="CS107" s="286" t="str">
        <f ca="true">+IF(OFFSET('Sanitation Data'!$E$31,0,10*ROW('Sanitation Data'!E101))="","",OFFSET('Sanitation Data'!$E$31,0,10*ROW('Sanitation Data'!E101)))</f>
        <v/>
      </c>
      <c r="CT107" s="286" t="str">
        <f ca="true">+IF(OFFSET('Sanitation Data'!$E$32,0,10*ROW('Sanitation Data'!E101))="","",OFFSET('Sanitation Data'!$E$32,0,10*ROW('Sanitation Data'!E101)))</f>
        <v/>
      </c>
      <c r="CU107" s="286" t="str">
        <f ca="true">+IF(OFFSET('Sanitation Data'!$F$28,0,10*ROW('Sanitation Data'!F101))="","",OFFSET('Sanitation Data'!$F$28,0,10*ROW('Sanitation Data'!F101)))</f>
        <v/>
      </c>
      <c r="CV107" s="286" t="str">
        <f ca="true">+IF(OFFSET('Sanitation Data'!$F$29,0,10*ROW('Sanitation Data'!F101))="","",OFFSET('Sanitation Data'!$F$29,0,10*ROW('Sanitation Data'!F101)))</f>
        <v/>
      </c>
      <c r="CW107" s="286" t="str">
        <f ca="true">+IF(OFFSET('Sanitation Data'!$F$30,0,10*ROW('Sanitation Data'!F101))="","",OFFSET('Sanitation Data'!$F$30,0,10*ROW('Sanitation Data'!F101)))</f>
        <v/>
      </c>
      <c r="CX107" s="286" t="str">
        <f ca="true">+IF(OFFSET('Sanitation Data'!$F$31,0,10*ROW('Sanitation Data'!F101))="","",OFFSET('Sanitation Data'!$F$31,0,10*ROW('Sanitation Data'!F101)))</f>
        <v/>
      </c>
      <c r="CY107" s="286" t="str">
        <f ca="true">+IF(OFFSET('Sanitation Data'!$F$32,0,10*ROW('Sanitation Data'!F101))="","",OFFSET('Sanitation Data'!$F$32,0,10*ROW('Sanitation Data'!F101)))</f>
        <v/>
      </c>
      <c r="CZ107" s="286" t="str">
        <f ca="true">+IF(OFFSET('Sanitation Data'!$G$28,0,10*ROW('Sanitation Data'!G101))="","",OFFSET('Sanitation Data'!$G$28,0,10*ROW('Sanitation Data'!G101)))</f>
        <v/>
      </c>
      <c r="DA107" s="286" t="str">
        <f ca="true">+IF(OFFSET('Sanitation Data'!$G$29,0,10*ROW('Sanitation Data'!G101))="","",OFFSET('Sanitation Data'!$G$29,0,10*ROW('Sanitation Data'!G101)))</f>
        <v/>
      </c>
      <c r="DB107" s="286" t="str">
        <f ca="true">+IF(OFFSET('Sanitation Data'!$G$30,0,10*ROW('Sanitation Data'!G101))="","",OFFSET('Sanitation Data'!$G$30,0,10*ROW('Sanitation Data'!G101)))</f>
        <v/>
      </c>
      <c r="DC107" s="286" t="str">
        <f ca="true">+IF(OFFSET('Sanitation Data'!$G$31,0,10*ROW('Sanitation Data'!G101))="","",OFFSET('Sanitation Data'!$G$31,0,10*ROW('Sanitation Data'!G101)))</f>
        <v/>
      </c>
      <c r="DD107" s="286" t="str">
        <f ca="true">+IF(OFFSET('Sanitation Data'!$G$32,0,10*ROW('Sanitation Data'!G101))="","",OFFSET('Sanitation Data'!$G$32,0,10*ROW('Sanitation Data'!G101)))</f>
        <v/>
      </c>
      <c r="DE107" s="286" t="str">
        <f ca="true">+IF(OFFSET('Sanitation Data'!$H$28,0,10*ROW('Sanitation Data'!H101))="","",OFFSET('Sanitation Data'!$H$28,0,10*ROW('Sanitation Data'!H101)))</f>
        <v/>
      </c>
      <c r="DF107" s="286" t="str">
        <f ca="true">+IF(OFFSET('Sanitation Data'!$H$29,0,10*ROW('Sanitation Data'!H101))="","",OFFSET('Sanitation Data'!$H$29,0,10*ROW('Sanitation Data'!H101)))</f>
        <v/>
      </c>
      <c r="DG107" s="286" t="str">
        <f ca="true">+IF(OFFSET('Sanitation Data'!$H$30,0,10*ROW('Sanitation Data'!H101))="","",OFFSET('Sanitation Data'!$H$30,0,10*ROW('Sanitation Data'!H101)))</f>
        <v/>
      </c>
      <c r="DH107" s="286" t="str">
        <f ca="true">+IF(OFFSET('Sanitation Data'!$H$31,0,10*ROW('Sanitation Data'!H101))="","",OFFSET('Sanitation Data'!$H$31,0,10*ROW('Sanitation Data'!H101)))</f>
        <v/>
      </c>
      <c r="DI107" s="286" t="str">
        <f ca="true">+IF(OFFSET('Sanitation Data'!$H$32,0,10*ROW('Sanitation Data'!H101))="","",OFFSET('Sanitation Data'!$H$32,0,10*ROW('Sanitation Data'!H101)))</f>
        <v/>
      </c>
      <c r="DJ107" s="286" t="str">
        <f ca="true">+IF(OFFSET('Sanitation Data'!$I$28,0,10*ROW('Sanitation Data'!I101))="","",OFFSET('Sanitation Data'!$I$28,0,10*ROW('Sanitation Data'!I101)))</f>
        <v/>
      </c>
      <c r="DK107" s="286" t="str">
        <f ca="true">+IF(OFFSET('Sanitation Data'!$I$29,0,10*ROW('Sanitation Data'!I101))="","",OFFSET('Sanitation Data'!$I$29,0,10*ROW('Sanitation Data'!I101)))</f>
        <v/>
      </c>
      <c r="DL107" s="286" t="str">
        <f ca="true">+IF(OFFSET('Sanitation Data'!$I$30,0,10*ROW('Sanitation Data'!I101))="","",OFFSET('Sanitation Data'!$I$30,0,10*ROW('Sanitation Data'!I101)))</f>
        <v/>
      </c>
      <c r="DM107" s="286" t="str">
        <f ca="true">+IF(OFFSET('Sanitation Data'!$I$31,0,10*ROW('Sanitation Data'!I101))="","",OFFSET('Sanitation Data'!$I$31,0,10*ROW('Sanitation Data'!I101)))</f>
        <v/>
      </c>
      <c r="DN107" s="286" t="str">
        <f ca="true">+IF(OFFSET('Sanitation Data'!$I$32,0,10*ROW('Sanitation Data'!I101))="","",OFFSET('Sanitation Data'!$I$32,0,10*ROW('Sanitation Data'!I101)))</f>
        <v/>
      </c>
      <c r="DO107" s="286" t="str">
        <f ca="true">+IF(OFFSET('Hygiene Data'!$D$11,0,10*ROW('Hygiene Data'!D101))="","",OFFSET('Hygiene Data'!$D$11,0,10*ROW('Hygiene Data'!D101)))</f>
        <v/>
      </c>
      <c r="DP107" s="286" t="str">
        <f ca="true">+IF(OFFSET('Hygiene Data'!$D$12,0,10*ROW('Hygiene Data'!D101))="","",OFFSET('Hygiene Data'!$D$12,0,10*ROW('Hygiene Data'!D101)))</f>
        <v/>
      </c>
      <c r="DQ107" s="286" t="str">
        <f ca="true">+IF(OFFSET('Hygiene Data'!$D$13,0,10*ROW('Hygiene Data'!D101))="","",OFFSET('Hygiene Data'!$D$13,0,10*ROW('Hygiene Data'!D101)))</f>
        <v/>
      </c>
      <c r="DR107" s="286" t="str">
        <f ca="true">+IF(OFFSET('Hygiene Data'!$E$11,0,10*ROW('Hygiene Data'!E101))="","",OFFSET('Hygiene Data'!$E$11,0,10*ROW('Hygiene Data'!E101)))</f>
        <v/>
      </c>
      <c r="DS107" s="286" t="str">
        <f ca="true">+IF(OFFSET('Hygiene Data'!$E$12,0,10*ROW('Hygiene Data'!E101))="","",OFFSET('Hygiene Data'!$E$12,0,10*ROW('Hygiene Data'!E101)))</f>
        <v/>
      </c>
      <c r="DT107" s="286" t="str">
        <f ca="true">+IF(OFFSET('Hygiene Data'!$E$13,0,10*ROW('Hygiene Data'!E101))="","",OFFSET('Hygiene Data'!$E$13,0,10*ROW('Hygiene Data'!E101)))</f>
        <v/>
      </c>
      <c r="DU107" s="286" t="str">
        <f ca="true">+IF(OFFSET('Hygiene Data'!$F$11,0,10*ROW('Hygiene Data'!F101))="","",OFFSET('Hygiene Data'!$F$11,0,10*ROW('Hygiene Data'!F101)))</f>
        <v/>
      </c>
      <c r="DV107" s="286" t="str">
        <f ca="true">+IF(OFFSET('Hygiene Data'!$F$12,0,10*ROW('Hygiene Data'!F101))="","",OFFSET('Hygiene Data'!$F$12,0,10*ROW('Hygiene Data'!F101)))</f>
        <v/>
      </c>
      <c r="DW107" s="286" t="str">
        <f ca="true">+IF(OFFSET('Hygiene Data'!$F$13,0,10*ROW('Hygiene Data'!F101))="","",OFFSET('Hygiene Data'!$F$13,0,10*ROW('Hygiene Data'!F101)))</f>
        <v/>
      </c>
      <c r="DX107" s="286" t="str">
        <f ca="true">+IF(OFFSET('Hygiene Data'!$G$11,0,10*ROW('Hygiene Data'!G101))="","",OFFSET('Hygiene Data'!$G$11,0,10*ROW('Hygiene Data'!G101)))</f>
        <v/>
      </c>
      <c r="DY107" s="286" t="str">
        <f ca="true">+IF(OFFSET('Hygiene Data'!$G$12,0,10*ROW('Hygiene Data'!G101))="","",OFFSET('Hygiene Data'!$G$12,0,10*ROW('Hygiene Data'!G101)))</f>
        <v/>
      </c>
      <c r="DZ107" s="286" t="str">
        <f ca="true">+IF(OFFSET('Hygiene Data'!$G$13,0,10*ROW('Hygiene Data'!G101))="","",OFFSET('Hygiene Data'!$G$13,0,10*ROW('Hygiene Data'!G101)))</f>
        <v/>
      </c>
      <c r="EA107" s="286" t="str">
        <f ca="true">+IF(OFFSET('Hygiene Data'!$H$11,0,10*ROW('Hygiene Data'!H101))="","",OFFSET('Hygiene Data'!$H$11,0,10*ROW('Hygiene Data'!H101)))</f>
        <v/>
      </c>
      <c r="EB107" s="286" t="str">
        <f ca="true">+IF(OFFSET('Hygiene Data'!$H$12,0,10*ROW('Hygiene Data'!H101))="","",OFFSET('Hygiene Data'!$H$12,0,10*ROW('Hygiene Data'!H101)))</f>
        <v/>
      </c>
      <c r="EC107" s="286" t="str">
        <f ca="true">+IF(OFFSET('Hygiene Data'!$H$13,0,10*ROW('Hygiene Data'!H101))="","",OFFSET('Hygiene Data'!$H$13,0,10*ROW('Hygiene Data'!H101)))</f>
        <v/>
      </c>
      <c r="ED107" s="286" t="str">
        <f ca="true">+IF(OFFSET('Hygiene Data'!$I$11,0,10*ROW('Hygiene Data'!I101))="","",OFFSET('Hygiene Data'!$I$11,0,10*ROW('Hygiene Data'!I101)))</f>
        <v/>
      </c>
      <c r="EE107" s="286" t="str">
        <f ca="true">+IF(OFFSET('Hygiene Data'!$I$12,0,10*ROW('Hygiene Data'!I101))="","",OFFSET('Hygiene Data'!$I$12,0,10*ROW('Hygiene Data'!I101)))</f>
        <v/>
      </c>
      <c r="EF107" s="286"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42"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6"/>
      <c r="BS108" s="286" t="str">
        <f ca="true">+IF(OFFSET('Water Data'!$D$27,0,10*ROW('Water Data'!D102))="","",OFFSET('Water Data'!$D$27,0,10*ROW('Water Data'!D102)))</f>
        <v/>
      </c>
      <c r="BT108" s="286" t="str">
        <f ca="true">+IF(OFFSET('Water Data'!$D$28,0,10*ROW('Water Data'!D102))="","",OFFSET('Water Data'!$D$28,0,10*ROW('Water Data'!D102)))</f>
        <v/>
      </c>
      <c r="BU108" s="286" t="str">
        <f ca="true">+IF(OFFSET('Water Data'!$D$29,0,10*ROW('Water Data'!D102))="","",OFFSET('Water Data'!$D$29,0,10*ROW('Water Data'!D102)))</f>
        <v/>
      </c>
      <c r="BV108" s="286" t="str">
        <f ca="true">+IF(OFFSET('Water Data'!$E$27,0,10*ROW('Water Data'!E102))="","",OFFSET('Water Data'!$E$27,0,10*ROW('Water Data'!E102)))</f>
        <v/>
      </c>
      <c r="BW108" s="286" t="str">
        <f ca="true">+IF(OFFSET('Water Data'!$E$28,0,10*ROW('Water Data'!E102))="","",OFFSET('Water Data'!$E$28,0,10*ROW('Water Data'!E102)))</f>
        <v/>
      </c>
      <c r="BX108" s="286" t="str">
        <f ca="true">+IF(OFFSET('Water Data'!$E$29,0,10*ROW('Water Data'!E102))="","",OFFSET('Water Data'!$E$29,0,10*ROW('Water Data'!E102)))</f>
        <v/>
      </c>
      <c r="BY108" s="286" t="str">
        <f ca="true">+IF(OFFSET('Water Data'!$F$27,0,10*ROW('Water Data'!F102))="","",OFFSET('Water Data'!$F$27,0,10*ROW('Water Data'!F102)))</f>
        <v/>
      </c>
      <c r="BZ108" s="286" t="str">
        <f ca="true">+IF(OFFSET('Water Data'!$F$28,0,10*ROW('Water Data'!F102))="","",OFFSET('Water Data'!$F$28,0,10*ROW('Water Data'!F102)))</f>
        <v/>
      </c>
      <c r="CA108" s="286" t="str">
        <f ca="true">+IF(OFFSET('Water Data'!$F$29,0,10*ROW('Water Data'!F102))="","",OFFSET('Water Data'!$F$29,0,10*ROW('Water Data'!F102)))</f>
        <v/>
      </c>
      <c r="CB108" s="286" t="str">
        <f ca="true">+IF(OFFSET('Water Data'!$G$27,0,10*ROW('Water Data'!G102))="","",OFFSET('Water Data'!$G$27,0,10*ROW('Water Data'!G102)))</f>
        <v/>
      </c>
      <c r="CC108" s="286" t="str">
        <f ca="true">+IF(OFFSET('Water Data'!$G$28,0,10*ROW('Water Data'!G102))="","",OFFSET('Water Data'!$G$28,0,10*ROW('Water Data'!G102)))</f>
        <v/>
      </c>
      <c r="CD108" s="286" t="str">
        <f ca="true">+IF(OFFSET('Water Data'!$G$29,0,10*ROW('Water Data'!G102))="","",OFFSET('Water Data'!$G$29,0,10*ROW('Water Data'!G102)))</f>
        <v/>
      </c>
      <c r="CE108" s="286" t="str">
        <f ca="true">+IF(OFFSET('Water Data'!$H$27,0,10*ROW('Water Data'!H102))="","",OFFSET('Water Data'!$H$27,0,10*ROW('Water Data'!H102)))</f>
        <v/>
      </c>
      <c r="CF108" s="286" t="str">
        <f ca="true">+IF(OFFSET('Water Data'!$H$28,0,10*ROW('Water Data'!H102))="","",OFFSET('Water Data'!$H$28,0,10*ROW('Water Data'!H102)))</f>
        <v/>
      </c>
      <c r="CG108" s="286" t="str">
        <f ca="true">+IF(OFFSET('Water Data'!$H$29,0,10*ROW('Water Data'!H102))="","",OFFSET('Water Data'!$H$29,0,10*ROW('Water Data'!H102)))</f>
        <v/>
      </c>
      <c r="CH108" s="286" t="str">
        <f ca="true">+IF(OFFSET('Water Data'!$I$27,0,10*ROW('Water Data'!I102))="","",OFFSET('Water Data'!$I$27,0,10*ROW('Water Data'!I102)))</f>
        <v/>
      </c>
      <c r="CI108" s="286" t="str">
        <f ca="true">+IF(OFFSET('Water Data'!$I$28,0,10*ROW('Water Data'!I102))="","",OFFSET('Water Data'!$I$28,0,10*ROW('Water Data'!I102)))</f>
        <v/>
      </c>
      <c r="CJ108" s="286" t="str">
        <f ca="true">+IF(OFFSET('Water Data'!$I$29,0,10*ROW('Water Data'!I102))="","",OFFSET('Water Data'!$I$29,0,10*ROW('Water Data'!I102)))</f>
        <v/>
      </c>
      <c r="CK108" s="286" t="str">
        <f ca="true">+IF(OFFSET('Sanitation Data'!$D$28,0,10*ROW('Sanitation Data'!D102))="","",OFFSET('Sanitation Data'!$D$28,0,10*ROW('Sanitation Data'!D102)))</f>
        <v/>
      </c>
      <c r="CL108" s="286" t="str">
        <f ca="true">+IF(OFFSET('Sanitation Data'!$D$29,0,10*ROW('Sanitation Data'!D102))="","",OFFSET('Sanitation Data'!$D$29,0,10*ROW('Sanitation Data'!D102)))</f>
        <v/>
      </c>
      <c r="CM108" s="286" t="str">
        <f ca="true">+IF(OFFSET('Sanitation Data'!$D$30,0,10*ROW('Sanitation Data'!D102))="","",OFFSET('Sanitation Data'!$D$30,0,10*ROW('Sanitation Data'!D102)))</f>
        <v/>
      </c>
      <c r="CN108" s="286" t="str">
        <f ca="true">+IF(OFFSET('Sanitation Data'!$D$31,0,10*ROW('Sanitation Data'!D102))="","",OFFSET('Sanitation Data'!$D$31,0,10*ROW('Sanitation Data'!D102)))</f>
        <v/>
      </c>
      <c r="CO108" s="286" t="str">
        <f ca="true">+IF(OFFSET('Sanitation Data'!$D$32,0,10*ROW('Sanitation Data'!D102))="","",OFFSET('Sanitation Data'!$D$32,0,10*ROW('Sanitation Data'!D102)))</f>
        <v/>
      </c>
      <c r="CP108" s="286" t="str">
        <f ca="true">+IF(OFFSET('Sanitation Data'!$E$28,0,10*ROW('Sanitation Data'!E102))="","",OFFSET('Sanitation Data'!$E$28,0,10*ROW('Sanitation Data'!E102)))</f>
        <v/>
      </c>
      <c r="CQ108" s="286" t="str">
        <f ca="true">+IF(OFFSET('Sanitation Data'!$E$29,0,10*ROW('Sanitation Data'!E102))="","",OFFSET('Sanitation Data'!$E$29,0,10*ROW('Sanitation Data'!E102)))</f>
        <v/>
      </c>
      <c r="CR108" s="286" t="str">
        <f ca="true">+IF(OFFSET('Sanitation Data'!$E$30,0,10*ROW('Sanitation Data'!E102))="","",OFFSET('Sanitation Data'!$E$30,0,10*ROW('Sanitation Data'!E102)))</f>
        <v/>
      </c>
      <c r="CS108" s="286" t="str">
        <f ca="true">+IF(OFFSET('Sanitation Data'!$E$31,0,10*ROW('Sanitation Data'!E102))="","",OFFSET('Sanitation Data'!$E$31,0,10*ROW('Sanitation Data'!E102)))</f>
        <v/>
      </c>
      <c r="CT108" s="286" t="str">
        <f ca="true">+IF(OFFSET('Sanitation Data'!$E$32,0,10*ROW('Sanitation Data'!E102))="","",OFFSET('Sanitation Data'!$E$32,0,10*ROW('Sanitation Data'!E102)))</f>
        <v/>
      </c>
      <c r="CU108" s="286" t="str">
        <f ca="true">+IF(OFFSET('Sanitation Data'!$F$28,0,10*ROW('Sanitation Data'!F102))="","",OFFSET('Sanitation Data'!$F$28,0,10*ROW('Sanitation Data'!F102)))</f>
        <v/>
      </c>
      <c r="CV108" s="286" t="str">
        <f ca="true">+IF(OFFSET('Sanitation Data'!$F$29,0,10*ROW('Sanitation Data'!F102))="","",OFFSET('Sanitation Data'!$F$29,0,10*ROW('Sanitation Data'!F102)))</f>
        <v/>
      </c>
      <c r="CW108" s="286" t="str">
        <f ca="true">+IF(OFFSET('Sanitation Data'!$F$30,0,10*ROW('Sanitation Data'!F102))="","",OFFSET('Sanitation Data'!$F$30,0,10*ROW('Sanitation Data'!F102)))</f>
        <v/>
      </c>
      <c r="CX108" s="286" t="str">
        <f ca="true">+IF(OFFSET('Sanitation Data'!$F$31,0,10*ROW('Sanitation Data'!F102))="","",OFFSET('Sanitation Data'!$F$31,0,10*ROW('Sanitation Data'!F102)))</f>
        <v/>
      </c>
      <c r="CY108" s="286" t="str">
        <f ca="true">+IF(OFFSET('Sanitation Data'!$F$32,0,10*ROW('Sanitation Data'!F102))="","",OFFSET('Sanitation Data'!$F$32,0,10*ROW('Sanitation Data'!F102)))</f>
        <v/>
      </c>
      <c r="CZ108" s="286" t="str">
        <f ca="true">+IF(OFFSET('Sanitation Data'!$G$28,0,10*ROW('Sanitation Data'!G102))="","",OFFSET('Sanitation Data'!$G$28,0,10*ROW('Sanitation Data'!G102)))</f>
        <v/>
      </c>
      <c r="DA108" s="286" t="str">
        <f ca="true">+IF(OFFSET('Sanitation Data'!$G$29,0,10*ROW('Sanitation Data'!G102))="","",OFFSET('Sanitation Data'!$G$29,0,10*ROW('Sanitation Data'!G102)))</f>
        <v/>
      </c>
      <c r="DB108" s="286" t="str">
        <f ca="true">+IF(OFFSET('Sanitation Data'!$G$30,0,10*ROW('Sanitation Data'!G102))="","",OFFSET('Sanitation Data'!$G$30,0,10*ROW('Sanitation Data'!G102)))</f>
        <v/>
      </c>
      <c r="DC108" s="286" t="str">
        <f ca="true">+IF(OFFSET('Sanitation Data'!$G$31,0,10*ROW('Sanitation Data'!G102))="","",OFFSET('Sanitation Data'!$G$31,0,10*ROW('Sanitation Data'!G102)))</f>
        <v/>
      </c>
      <c r="DD108" s="286" t="str">
        <f ca="true">+IF(OFFSET('Sanitation Data'!$G$32,0,10*ROW('Sanitation Data'!G102))="","",OFFSET('Sanitation Data'!$G$32,0,10*ROW('Sanitation Data'!G102)))</f>
        <v/>
      </c>
      <c r="DE108" s="286" t="str">
        <f ca="true">+IF(OFFSET('Sanitation Data'!$H$28,0,10*ROW('Sanitation Data'!H102))="","",OFFSET('Sanitation Data'!$H$28,0,10*ROW('Sanitation Data'!H102)))</f>
        <v/>
      </c>
      <c r="DF108" s="286" t="str">
        <f ca="true">+IF(OFFSET('Sanitation Data'!$H$29,0,10*ROW('Sanitation Data'!H102))="","",OFFSET('Sanitation Data'!$H$29,0,10*ROW('Sanitation Data'!H102)))</f>
        <v/>
      </c>
      <c r="DG108" s="286" t="str">
        <f ca="true">+IF(OFFSET('Sanitation Data'!$H$30,0,10*ROW('Sanitation Data'!H102))="","",OFFSET('Sanitation Data'!$H$30,0,10*ROW('Sanitation Data'!H102)))</f>
        <v/>
      </c>
      <c r="DH108" s="286" t="str">
        <f ca="true">+IF(OFFSET('Sanitation Data'!$H$31,0,10*ROW('Sanitation Data'!H102))="","",OFFSET('Sanitation Data'!$H$31,0,10*ROW('Sanitation Data'!H102)))</f>
        <v/>
      </c>
      <c r="DI108" s="286" t="str">
        <f ca="true">+IF(OFFSET('Sanitation Data'!$H$32,0,10*ROW('Sanitation Data'!H102))="","",OFFSET('Sanitation Data'!$H$32,0,10*ROW('Sanitation Data'!H102)))</f>
        <v/>
      </c>
      <c r="DJ108" s="286" t="str">
        <f ca="true">+IF(OFFSET('Sanitation Data'!$I$28,0,10*ROW('Sanitation Data'!I102))="","",OFFSET('Sanitation Data'!$I$28,0,10*ROW('Sanitation Data'!I102)))</f>
        <v/>
      </c>
      <c r="DK108" s="286" t="str">
        <f ca="true">+IF(OFFSET('Sanitation Data'!$I$29,0,10*ROW('Sanitation Data'!I102))="","",OFFSET('Sanitation Data'!$I$29,0,10*ROW('Sanitation Data'!I102)))</f>
        <v/>
      </c>
      <c r="DL108" s="286" t="str">
        <f ca="true">+IF(OFFSET('Sanitation Data'!$I$30,0,10*ROW('Sanitation Data'!I102))="","",OFFSET('Sanitation Data'!$I$30,0,10*ROW('Sanitation Data'!I102)))</f>
        <v/>
      </c>
      <c r="DM108" s="286" t="str">
        <f ca="true">+IF(OFFSET('Sanitation Data'!$I$31,0,10*ROW('Sanitation Data'!I102))="","",OFFSET('Sanitation Data'!$I$31,0,10*ROW('Sanitation Data'!I102)))</f>
        <v/>
      </c>
      <c r="DN108" s="286" t="str">
        <f ca="true">+IF(OFFSET('Sanitation Data'!$I$32,0,10*ROW('Sanitation Data'!I102))="","",OFFSET('Sanitation Data'!$I$32,0,10*ROW('Sanitation Data'!I102)))</f>
        <v/>
      </c>
      <c r="DO108" s="286" t="str">
        <f ca="true">+IF(OFFSET('Hygiene Data'!$D$11,0,10*ROW('Hygiene Data'!D102))="","",OFFSET('Hygiene Data'!$D$11,0,10*ROW('Hygiene Data'!D102)))</f>
        <v/>
      </c>
      <c r="DP108" s="286" t="str">
        <f ca="true">+IF(OFFSET('Hygiene Data'!$D$12,0,10*ROW('Hygiene Data'!D102))="","",OFFSET('Hygiene Data'!$D$12,0,10*ROW('Hygiene Data'!D102)))</f>
        <v/>
      </c>
      <c r="DQ108" s="286" t="str">
        <f ca="true">+IF(OFFSET('Hygiene Data'!$D$13,0,10*ROW('Hygiene Data'!D102))="","",OFFSET('Hygiene Data'!$D$13,0,10*ROW('Hygiene Data'!D102)))</f>
        <v/>
      </c>
      <c r="DR108" s="286" t="str">
        <f ca="true">+IF(OFFSET('Hygiene Data'!$E$11,0,10*ROW('Hygiene Data'!E102))="","",OFFSET('Hygiene Data'!$E$11,0,10*ROW('Hygiene Data'!E102)))</f>
        <v/>
      </c>
      <c r="DS108" s="286" t="str">
        <f ca="true">+IF(OFFSET('Hygiene Data'!$E$12,0,10*ROW('Hygiene Data'!E102))="","",OFFSET('Hygiene Data'!$E$12,0,10*ROW('Hygiene Data'!E102)))</f>
        <v/>
      </c>
      <c r="DT108" s="286" t="str">
        <f ca="true">+IF(OFFSET('Hygiene Data'!$E$13,0,10*ROW('Hygiene Data'!E102))="","",OFFSET('Hygiene Data'!$E$13,0,10*ROW('Hygiene Data'!E102)))</f>
        <v/>
      </c>
      <c r="DU108" s="286" t="str">
        <f ca="true">+IF(OFFSET('Hygiene Data'!$F$11,0,10*ROW('Hygiene Data'!F102))="","",OFFSET('Hygiene Data'!$F$11,0,10*ROW('Hygiene Data'!F102)))</f>
        <v/>
      </c>
      <c r="DV108" s="286" t="str">
        <f ca="true">+IF(OFFSET('Hygiene Data'!$F$12,0,10*ROW('Hygiene Data'!F102))="","",OFFSET('Hygiene Data'!$F$12,0,10*ROW('Hygiene Data'!F102)))</f>
        <v/>
      </c>
      <c r="DW108" s="286" t="str">
        <f ca="true">+IF(OFFSET('Hygiene Data'!$F$13,0,10*ROW('Hygiene Data'!F102))="","",OFFSET('Hygiene Data'!$F$13,0,10*ROW('Hygiene Data'!F102)))</f>
        <v/>
      </c>
      <c r="DX108" s="286" t="str">
        <f ca="true">+IF(OFFSET('Hygiene Data'!$G$11,0,10*ROW('Hygiene Data'!G102))="","",OFFSET('Hygiene Data'!$G$11,0,10*ROW('Hygiene Data'!G102)))</f>
        <v/>
      </c>
      <c r="DY108" s="286" t="str">
        <f ca="true">+IF(OFFSET('Hygiene Data'!$G$12,0,10*ROW('Hygiene Data'!G102))="","",OFFSET('Hygiene Data'!$G$12,0,10*ROW('Hygiene Data'!G102)))</f>
        <v/>
      </c>
      <c r="DZ108" s="286" t="str">
        <f ca="true">+IF(OFFSET('Hygiene Data'!$G$13,0,10*ROW('Hygiene Data'!G102))="","",OFFSET('Hygiene Data'!$G$13,0,10*ROW('Hygiene Data'!G102)))</f>
        <v/>
      </c>
      <c r="EA108" s="286" t="str">
        <f ca="true">+IF(OFFSET('Hygiene Data'!$H$11,0,10*ROW('Hygiene Data'!H102))="","",OFFSET('Hygiene Data'!$H$11,0,10*ROW('Hygiene Data'!H102)))</f>
        <v/>
      </c>
      <c r="EB108" s="286" t="str">
        <f ca="true">+IF(OFFSET('Hygiene Data'!$H$12,0,10*ROW('Hygiene Data'!H102))="","",OFFSET('Hygiene Data'!$H$12,0,10*ROW('Hygiene Data'!H102)))</f>
        <v/>
      </c>
      <c r="EC108" s="286" t="str">
        <f ca="true">+IF(OFFSET('Hygiene Data'!$H$13,0,10*ROW('Hygiene Data'!H102))="","",OFFSET('Hygiene Data'!$H$13,0,10*ROW('Hygiene Data'!H102)))</f>
        <v/>
      </c>
      <c r="ED108" s="286" t="str">
        <f ca="true">+IF(OFFSET('Hygiene Data'!$I$11,0,10*ROW('Hygiene Data'!I102))="","",OFFSET('Hygiene Data'!$I$11,0,10*ROW('Hygiene Data'!I102)))</f>
        <v/>
      </c>
      <c r="EE108" s="286" t="str">
        <f ca="true">+IF(OFFSET('Hygiene Data'!$I$12,0,10*ROW('Hygiene Data'!I102))="","",OFFSET('Hygiene Data'!$I$12,0,10*ROW('Hygiene Data'!I102)))</f>
        <v/>
      </c>
      <c r="EF108" s="286"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42"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6"/>
      <c r="BS109" s="286" t="str">
        <f ca="true">+IF(OFFSET('Water Data'!$D$27,0,10*ROW('Water Data'!D103))="","",OFFSET('Water Data'!$D$27,0,10*ROW('Water Data'!D103)))</f>
        <v/>
      </c>
      <c r="BT109" s="286" t="str">
        <f ca="true">+IF(OFFSET('Water Data'!$D$28,0,10*ROW('Water Data'!D103))="","",OFFSET('Water Data'!$D$28,0,10*ROW('Water Data'!D103)))</f>
        <v/>
      </c>
      <c r="BU109" s="286" t="str">
        <f ca="true">+IF(OFFSET('Water Data'!$D$29,0,10*ROW('Water Data'!D103))="","",OFFSET('Water Data'!$D$29,0,10*ROW('Water Data'!D103)))</f>
        <v/>
      </c>
      <c r="BV109" s="286" t="str">
        <f ca="true">+IF(OFFSET('Water Data'!$E$27,0,10*ROW('Water Data'!E103))="","",OFFSET('Water Data'!$E$27,0,10*ROW('Water Data'!E103)))</f>
        <v/>
      </c>
      <c r="BW109" s="286" t="str">
        <f ca="true">+IF(OFFSET('Water Data'!$E$28,0,10*ROW('Water Data'!E103))="","",OFFSET('Water Data'!$E$28,0,10*ROW('Water Data'!E103)))</f>
        <v/>
      </c>
      <c r="BX109" s="286" t="str">
        <f ca="true">+IF(OFFSET('Water Data'!$E$29,0,10*ROW('Water Data'!E103))="","",OFFSET('Water Data'!$E$29,0,10*ROW('Water Data'!E103)))</f>
        <v/>
      </c>
      <c r="BY109" s="286" t="str">
        <f ca="true">+IF(OFFSET('Water Data'!$F$27,0,10*ROW('Water Data'!F103))="","",OFFSET('Water Data'!$F$27,0,10*ROW('Water Data'!F103)))</f>
        <v/>
      </c>
      <c r="BZ109" s="286" t="str">
        <f ca="true">+IF(OFFSET('Water Data'!$F$28,0,10*ROW('Water Data'!F103))="","",OFFSET('Water Data'!$F$28,0,10*ROW('Water Data'!F103)))</f>
        <v/>
      </c>
      <c r="CA109" s="286" t="str">
        <f ca="true">+IF(OFFSET('Water Data'!$F$29,0,10*ROW('Water Data'!F103))="","",OFFSET('Water Data'!$F$29,0,10*ROW('Water Data'!F103)))</f>
        <v/>
      </c>
      <c r="CB109" s="286" t="str">
        <f ca="true">+IF(OFFSET('Water Data'!$G$27,0,10*ROW('Water Data'!G103))="","",OFFSET('Water Data'!$G$27,0,10*ROW('Water Data'!G103)))</f>
        <v/>
      </c>
      <c r="CC109" s="286" t="str">
        <f ca="true">+IF(OFFSET('Water Data'!$G$28,0,10*ROW('Water Data'!G103))="","",OFFSET('Water Data'!$G$28,0,10*ROW('Water Data'!G103)))</f>
        <v/>
      </c>
      <c r="CD109" s="286" t="str">
        <f ca="true">+IF(OFFSET('Water Data'!$G$29,0,10*ROW('Water Data'!G103))="","",OFFSET('Water Data'!$G$29,0,10*ROW('Water Data'!G103)))</f>
        <v/>
      </c>
      <c r="CE109" s="286" t="str">
        <f ca="true">+IF(OFFSET('Water Data'!$H$27,0,10*ROW('Water Data'!H103))="","",OFFSET('Water Data'!$H$27,0,10*ROW('Water Data'!H103)))</f>
        <v/>
      </c>
      <c r="CF109" s="286" t="str">
        <f ca="true">+IF(OFFSET('Water Data'!$H$28,0,10*ROW('Water Data'!H103))="","",OFFSET('Water Data'!$H$28,0,10*ROW('Water Data'!H103)))</f>
        <v/>
      </c>
      <c r="CG109" s="286" t="str">
        <f ca="true">+IF(OFFSET('Water Data'!$H$29,0,10*ROW('Water Data'!H103))="","",OFFSET('Water Data'!$H$29,0,10*ROW('Water Data'!H103)))</f>
        <v/>
      </c>
      <c r="CH109" s="286" t="str">
        <f ca="true">+IF(OFFSET('Water Data'!$I$27,0,10*ROW('Water Data'!I103))="","",OFFSET('Water Data'!$I$27,0,10*ROW('Water Data'!I103)))</f>
        <v/>
      </c>
      <c r="CI109" s="286" t="str">
        <f ca="true">+IF(OFFSET('Water Data'!$I$28,0,10*ROW('Water Data'!I103))="","",OFFSET('Water Data'!$I$28,0,10*ROW('Water Data'!I103)))</f>
        <v/>
      </c>
      <c r="CJ109" s="286" t="str">
        <f ca="true">+IF(OFFSET('Water Data'!$I$29,0,10*ROW('Water Data'!I103))="","",OFFSET('Water Data'!$I$29,0,10*ROW('Water Data'!I103)))</f>
        <v/>
      </c>
      <c r="CK109" s="286" t="str">
        <f ca="true">+IF(OFFSET('Sanitation Data'!$D$28,0,10*ROW('Sanitation Data'!D103))="","",OFFSET('Sanitation Data'!$D$28,0,10*ROW('Sanitation Data'!D103)))</f>
        <v/>
      </c>
      <c r="CL109" s="286" t="str">
        <f ca="true">+IF(OFFSET('Sanitation Data'!$D$29,0,10*ROW('Sanitation Data'!D103))="","",OFFSET('Sanitation Data'!$D$29,0,10*ROW('Sanitation Data'!D103)))</f>
        <v/>
      </c>
      <c r="CM109" s="286" t="str">
        <f ca="true">+IF(OFFSET('Sanitation Data'!$D$30,0,10*ROW('Sanitation Data'!D103))="","",OFFSET('Sanitation Data'!$D$30,0,10*ROW('Sanitation Data'!D103)))</f>
        <v/>
      </c>
      <c r="CN109" s="286" t="str">
        <f ca="true">+IF(OFFSET('Sanitation Data'!$D$31,0,10*ROW('Sanitation Data'!D103))="","",OFFSET('Sanitation Data'!$D$31,0,10*ROW('Sanitation Data'!D103)))</f>
        <v/>
      </c>
      <c r="CO109" s="286" t="str">
        <f ca="true">+IF(OFFSET('Sanitation Data'!$D$32,0,10*ROW('Sanitation Data'!D103))="","",OFFSET('Sanitation Data'!$D$32,0,10*ROW('Sanitation Data'!D103)))</f>
        <v/>
      </c>
      <c r="CP109" s="286" t="str">
        <f ca="true">+IF(OFFSET('Sanitation Data'!$E$28,0,10*ROW('Sanitation Data'!E103))="","",OFFSET('Sanitation Data'!$E$28,0,10*ROW('Sanitation Data'!E103)))</f>
        <v/>
      </c>
      <c r="CQ109" s="286" t="str">
        <f ca="true">+IF(OFFSET('Sanitation Data'!$E$29,0,10*ROW('Sanitation Data'!E103))="","",OFFSET('Sanitation Data'!$E$29,0,10*ROW('Sanitation Data'!E103)))</f>
        <v/>
      </c>
      <c r="CR109" s="286" t="str">
        <f ca="true">+IF(OFFSET('Sanitation Data'!$E$30,0,10*ROW('Sanitation Data'!E103))="","",OFFSET('Sanitation Data'!$E$30,0,10*ROW('Sanitation Data'!E103)))</f>
        <v/>
      </c>
      <c r="CS109" s="286" t="str">
        <f ca="true">+IF(OFFSET('Sanitation Data'!$E$31,0,10*ROW('Sanitation Data'!E103))="","",OFFSET('Sanitation Data'!$E$31,0,10*ROW('Sanitation Data'!E103)))</f>
        <v/>
      </c>
      <c r="CT109" s="286" t="str">
        <f ca="true">+IF(OFFSET('Sanitation Data'!$E$32,0,10*ROW('Sanitation Data'!E103))="","",OFFSET('Sanitation Data'!$E$32,0,10*ROW('Sanitation Data'!E103)))</f>
        <v/>
      </c>
      <c r="CU109" s="286" t="str">
        <f ca="true">+IF(OFFSET('Sanitation Data'!$F$28,0,10*ROW('Sanitation Data'!F103))="","",OFFSET('Sanitation Data'!$F$28,0,10*ROW('Sanitation Data'!F103)))</f>
        <v/>
      </c>
      <c r="CV109" s="286" t="str">
        <f ca="true">+IF(OFFSET('Sanitation Data'!$F$29,0,10*ROW('Sanitation Data'!F103))="","",OFFSET('Sanitation Data'!$F$29,0,10*ROW('Sanitation Data'!F103)))</f>
        <v/>
      </c>
      <c r="CW109" s="286" t="str">
        <f ca="true">+IF(OFFSET('Sanitation Data'!$F$30,0,10*ROW('Sanitation Data'!F103))="","",OFFSET('Sanitation Data'!$F$30,0,10*ROW('Sanitation Data'!F103)))</f>
        <v/>
      </c>
      <c r="CX109" s="286" t="str">
        <f ca="true">+IF(OFFSET('Sanitation Data'!$F$31,0,10*ROW('Sanitation Data'!F103))="","",OFFSET('Sanitation Data'!$F$31,0,10*ROW('Sanitation Data'!F103)))</f>
        <v/>
      </c>
      <c r="CY109" s="286" t="str">
        <f ca="true">+IF(OFFSET('Sanitation Data'!$F$32,0,10*ROW('Sanitation Data'!F103))="","",OFFSET('Sanitation Data'!$F$32,0,10*ROW('Sanitation Data'!F103)))</f>
        <v/>
      </c>
      <c r="CZ109" s="286" t="str">
        <f ca="true">+IF(OFFSET('Sanitation Data'!$G$28,0,10*ROW('Sanitation Data'!G103))="","",OFFSET('Sanitation Data'!$G$28,0,10*ROW('Sanitation Data'!G103)))</f>
        <v/>
      </c>
      <c r="DA109" s="286" t="str">
        <f ca="true">+IF(OFFSET('Sanitation Data'!$G$29,0,10*ROW('Sanitation Data'!G103))="","",OFFSET('Sanitation Data'!$G$29,0,10*ROW('Sanitation Data'!G103)))</f>
        <v/>
      </c>
      <c r="DB109" s="286" t="str">
        <f ca="true">+IF(OFFSET('Sanitation Data'!$G$30,0,10*ROW('Sanitation Data'!G103))="","",OFFSET('Sanitation Data'!$G$30,0,10*ROW('Sanitation Data'!G103)))</f>
        <v/>
      </c>
      <c r="DC109" s="286" t="str">
        <f ca="true">+IF(OFFSET('Sanitation Data'!$G$31,0,10*ROW('Sanitation Data'!G103))="","",OFFSET('Sanitation Data'!$G$31,0,10*ROW('Sanitation Data'!G103)))</f>
        <v/>
      </c>
      <c r="DD109" s="286" t="str">
        <f ca="true">+IF(OFFSET('Sanitation Data'!$G$32,0,10*ROW('Sanitation Data'!G103))="","",OFFSET('Sanitation Data'!$G$32,0,10*ROW('Sanitation Data'!G103)))</f>
        <v/>
      </c>
      <c r="DE109" s="286" t="str">
        <f ca="true">+IF(OFFSET('Sanitation Data'!$H$28,0,10*ROW('Sanitation Data'!H103))="","",OFFSET('Sanitation Data'!$H$28,0,10*ROW('Sanitation Data'!H103)))</f>
        <v/>
      </c>
      <c r="DF109" s="286" t="str">
        <f ca="true">+IF(OFFSET('Sanitation Data'!$H$29,0,10*ROW('Sanitation Data'!H103))="","",OFFSET('Sanitation Data'!$H$29,0,10*ROW('Sanitation Data'!H103)))</f>
        <v/>
      </c>
      <c r="DG109" s="286" t="str">
        <f ca="true">+IF(OFFSET('Sanitation Data'!$H$30,0,10*ROW('Sanitation Data'!H103))="","",OFFSET('Sanitation Data'!$H$30,0,10*ROW('Sanitation Data'!H103)))</f>
        <v/>
      </c>
      <c r="DH109" s="286" t="str">
        <f ca="true">+IF(OFFSET('Sanitation Data'!$H$31,0,10*ROW('Sanitation Data'!H103))="","",OFFSET('Sanitation Data'!$H$31,0,10*ROW('Sanitation Data'!H103)))</f>
        <v/>
      </c>
      <c r="DI109" s="286" t="str">
        <f ca="true">+IF(OFFSET('Sanitation Data'!$H$32,0,10*ROW('Sanitation Data'!H103))="","",OFFSET('Sanitation Data'!$H$32,0,10*ROW('Sanitation Data'!H103)))</f>
        <v/>
      </c>
      <c r="DJ109" s="286" t="str">
        <f ca="true">+IF(OFFSET('Sanitation Data'!$I$28,0,10*ROW('Sanitation Data'!I103))="","",OFFSET('Sanitation Data'!$I$28,0,10*ROW('Sanitation Data'!I103)))</f>
        <v/>
      </c>
      <c r="DK109" s="286" t="str">
        <f ca="true">+IF(OFFSET('Sanitation Data'!$I$29,0,10*ROW('Sanitation Data'!I103))="","",OFFSET('Sanitation Data'!$I$29,0,10*ROW('Sanitation Data'!I103)))</f>
        <v/>
      </c>
      <c r="DL109" s="286" t="str">
        <f ca="true">+IF(OFFSET('Sanitation Data'!$I$30,0,10*ROW('Sanitation Data'!I103))="","",OFFSET('Sanitation Data'!$I$30,0,10*ROW('Sanitation Data'!I103)))</f>
        <v/>
      </c>
      <c r="DM109" s="286" t="str">
        <f ca="true">+IF(OFFSET('Sanitation Data'!$I$31,0,10*ROW('Sanitation Data'!I103))="","",OFFSET('Sanitation Data'!$I$31,0,10*ROW('Sanitation Data'!I103)))</f>
        <v/>
      </c>
      <c r="DN109" s="286" t="str">
        <f ca="true">+IF(OFFSET('Sanitation Data'!$I$32,0,10*ROW('Sanitation Data'!I103))="","",OFFSET('Sanitation Data'!$I$32,0,10*ROW('Sanitation Data'!I103)))</f>
        <v/>
      </c>
      <c r="DO109" s="286" t="str">
        <f ca="true">+IF(OFFSET('Hygiene Data'!$D$11,0,10*ROW('Hygiene Data'!D103))="","",OFFSET('Hygiene Data'!$D$11,0,10*ROW('Hygiene Data'!D103)))</f>
        <v/>
      </c>
      <c r="DP109" s="286" t="str">
        <f ca="true">+IF(OFFSET('Hygiene Data'!$D$12,0,10*ROW('Hygiene Data'!D103))="","",OFFSET('Hygiene Data'!$D$12,0,10*ROW('Hygiene Data'!D103)))</f>
        <v/>
      </c>
      <c r="DQ109" s="286" t="str">
        <f ca="true">+IF(OFFSET('Hygiene Data'!$D$13,0,10*ROW('Hygiene Data'!D103))="","",OFFSET('Hygiene Data'!$D$13,0,10*ROW('Hygiene Data'!D103)))</f>
        <v/>
      </c>
      <c r="DR109" s="286" t="str">
        <f ca="true">+IF(OFFSET('Hygiene Data'!$E$11,0,10*ROW('Hygiene Data'!E103))="","",OFFSET('Hygiene Data'!$E$11,0,10*ROW('Hygiene Data'!E103)))</f>
        <v/>
      </c>
      <c r="DS109" s="286" t="str">
        <f ca="true">+IF(OFFSET('Hygiene Data'!$E$12,0,10*ROW('Hygiene Data'!E103))="","",OFFSET('Hygiene Data'!$E$12,0,10*ROW('Hygiene Data'!E103)))</f>
        <v/>
      </c>
      <c r="DT109" s="286" t="str">
        <f ca="true">+IF(OFFSET('Hygiene Data'!$E$13,0,10*ROW('Hygiene Data'!E103))="","",OFFSET('Hygiene Data'!$E$13,0,10*ROW('Hygiene Data'!E103)))</f>
        <v/>
      </c>
      <c r="DU109" s="286" t="str">
        <f ca="true">+IF(OFFSET('Hygiene Data'!$F$11,0,10*ROW('Hygiene Data'!F103))="","",OFFSET('Hygiene Data'!$F$11,0,10*ROW('Hygiene Data'!F103)))</f>
        <v/>
      </c>
      <c r="DV109" s="286" t="str">
        <f ca="true">+IF(OFFSET('Hygiene Data'!$F$12,0,10*ROW('Hygiene Data'!F103))="","",OFFSET('Hygiene Data'!$F$12,0,10*ROW('Hygiene Data'!F103)))</f>
        <v/>
      </c>
      <c r="DW109" s="286" t="str">
        <f ca="true">+IF(OFFSET('Hygiene Data'!$F$13,0,10*ROW('Hygiene Data'!F103))="","",OFFSET('Hygiene Data'!$F$13,0,10*ROW('Hygiene Data'!F103)))</f>
        <v/>
      </c>
      <c r="DX109" s="286" t="str">
        <f ca="true">+IF(OFFSET('Hygiene Data'!$G$11,0,10*ROW('Hygiene Data'!G103))="","",OFFSET('Hygiene Data'!$G$11,0,10*ROW('Hygiene Data'!G103)))</f>
        <v/>
      </c>
      <c r="DY109" s="286" t="str">
        <f ca="true">+IF(OFFSET('Hygiene Data'!$G$12,0,10*ROW('Hygiene Data'!G103))="","",OFFSET('Hygiene Data'!$G$12,0,10*ROW('Hygiene Data'!G103)))</f>
        <v/>
      </c>
      <c r="DZ109" s="286" t="str">
        <f ca="true">+IF(OFFSET('Hygiene Data'!$G$13,0,10*ROW('Hygiene Data'!G103))="","",OFFSET('Hygiene Data'!$G$13,0,10*ROW('Hygiene Data'!G103)))</f>
        <v/>
      </c>
      <c r="EA109" s="286" t="str">
        <f ca="true">+IF(OFFSET('Hygiene Data'!$H$11,0,10*ROW('Hygiene Data'!H103))="","",OFFSET('Hygiene Data'!$H$11,0,10*ROW('Hygiene Data'!H103)))</f>
        <v/>
      </c>
      <c r="EB109" s="286" t="str">
        <f ca="true">+IF(OFFSET('Hygiene Data'!$H$12,0,10*ROW('Hygiene Data'!H103))="","",OFFSET('Hygiene Data'!$H$12,0,10*ROW('Hygiene Data'!H103)))</f>
        <v/>
      </c>
      <c r="EC109" s="286" t="str">
        <f ca="true">+IF(OFFSET('Hygiene Data'!$H$13,0,10*ROW('Hygiene Data'!H103))="","",OFFSET('Hygiene Data'!$H$13,0,10*ROW('Hygiene Data'!H103)))</f>
        <v/>
      </c>
      <c r="ED109" s="286" t="str">
        <f ca="true">+IF(OFFSET('Hygiene Data'!$I$11,0,10*ROW('Hygiene Data'!I103))="","",OFFSET('Hygiene Data'!$I$11,0,10*ROW('Hygiene Data'!I103)))</f>
        <v/>
      </c>
      <c r="EE109" s="286" t="str">
        <f ca="true">+IF(OFFSET('Hygiene Data'!$I$12,0,10*ROW('Hygiene Data'!I103))="","",OFFSET('Hygiene Data'!$I$12,0,10*ROW('Hygiene Data'!I103)))</f>
        <v/>
      </c>
      <c r="EF109" s="286"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42"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6"/>
      <c r="BS110" s="286" t="str">
        <f ca="true">+IF(OFFSET('Water Data'!$D$27,0,10*ROW('Water Data'!D104))="","",OFFSET('Water Data'!$D$27,0,10*ROW('Water Data'!D104)))</f>
        <v/>
      </c>
      <c r="BT110" s="286" t="str">
        <f ca="true">+IF(OFFSET('Water Data'!$D$28,0,10*ROW('Water Data'!D104))="","",OFFSET('Water Data'!$D$28,0,10*ROW('Water Data'!D104)))</f>
        <v/>
      </c>
      <c r="BU110" s="286" t="str">
        <f ca="true">+IF(OFFSET('Water Data'!$D$29,0,10*ROW('Water Data'!D104))="","",OFFSET('Water Data'!$D$29,0,10*ROW('Water Data'!D104)))</f>
        <v/>
      </c>
      <c r="BV110" s="286" t="str">
        <f ca="true">+IF(OFFSET('Water Data'!$E$27,0,10*ROW('Water Data'!E104))="","",OFFSET('Water Data'!$E$27,0,10*ROW('Water Data'!E104)))</f>
        <v/>
      </c>
      <c r="BW110" s="286" t="str">
        <f ca="true">+IF(OFFSET('Water Data'!$E$28,0,10*ROW('Water Data'!E104))="","",OFFSET('Water Data'!$E$28,0,10*ROW('Water Data'!E104)))</f>
        <v/>
      </c>
      <c r="BX110" s="286" t="str">
        <f ca="true">+IF(OFFSET('Water Data'!$E$29,0,10*ROW('Water Data'!E104))="","",OFFSET('Water Data'!$E$29,0,10*ROW('Water Data'!E104)))</f>
        <v/>
      </c>
      <c r="BY110" s="286" t="str">
        <f ca="true">+IF(OFFSET('Water Data'!$F$27,0,10*ROW('Water Data'!F104))="","",OFFSET('Water Data'!$F$27,0,10*ROW('Water Data'!F104)))</f>
        <v/>
      </c>
      <c r="BZ110" s="286" t="str">
        <f ca="true">+IF(OFFSET('Water Data'!$F$28,0,10*ROW('Water Data'!F104))="","",OFFSET('Water Data'!$F$28,0,10*ROW('Water Data'!F104)))</f>
        <v/>
      </c>
      <c r="CA110" s="286" t="str">
        <f ca="true">+IF(OFFSET('Water Data'!$F$29,0,10*ROW('Water Data'!F104))="","",OFFSET('Water Data'!$F$29,0,10*ROW('Water Data'!F104)))</f>
        <v/>
      </c>
      <c r="CB110" s="286" t="str">
        <f ca="true">+IF(OFFSET('Water Data'!$G$27,0,10*ROW('Water Data'!G104))="","",OFFSET('Water Data'!$G$27,0,10*ROW('Water Data'!G104)))</f>
        <v/>
      </c>
      <c r="CC110" s="286" t="str">
        <f ca="true">+IF(OFFSET('Water Data'!$G$28,0,10*ROW('Water Data'!G104))="","",OFFSET('Water Data'!$G$28,0,10*ROW('Water Data'!G104)))</f>
        <v/>
      </c>
      <c r="CD110" s="286" t="str">
        <f ca="true">+IF(OFFSET('Water Data'!$G$29,0,10*ROW('Water Data'!G104))="","",OFFSET('Water Data'!$G$29,0,10*ROW('Water Data'!G104)))</f>
        <v/>
      </c>
      <c r="CE110" s="286" t="str">
        <f ca="true">+IF(OFFSET('Water Data'!$H$27,0,10*ROW('Water Data'!H104))="","",OFFSET('Water Data'!$H$27,0,10*ROW('Water Data'!H104)))</f>
        <v/>
      </c>
      <c r="CF110" s="286" t="str">
        <f ca="true">+IF(OFFSET('Water Data'!$H$28,0,10*ROW('Water Data'!H104))="","",OFFSET('Water Data'!$H$28,0,10*ROW('Water Data'!H104)))</f>
        <v/>
      </c>
      <c r="CG110" s="286" t="str">
        <f ca="true">+IF(OFFSET('Water Data'!$H$29,0,10*ROW('Water Data'!H104))="","",OFFSET('Water Data'!$H$29,0,10*ROW('Water Data'!H104)))</f>
        <v/>
      </c>
      <c r="CH110" s="286" t="str">
        <f ca="true">+IF(OFFSET('Water Data'!$I$27,0,10*ROW('Water Data'!I104))="","",OFFSET('Water Data'!$I$27,0,10*ROW('Water Data'!I104)))</f>
        <v/>
      </c>
      <c r="CI110" s="286" t="str">
        <f ca="true">+IF(OFFSET('Water Data'!$I$28,0,10*ROW('Water Data'!I104))="","",OFFSET('Water Data'!$I$28,0,10*ROW('Water Data'!I104)))</f>
        <v/>
      </c>
      <c r="CJ110" s="286" t="str">
        <f ca="true">+IF(OFFSET('Water Data'!$I$29,0,10*ROW('Water Data'!I104))="","",OFFSET('Water Data'!$I$29,0,10*ROW('Water Data'!I104)))</f>
        <v/>
      </c>
      <c r="CK110" s="286" t="str">
        <f ca="true">+IF(OFFSET('Sanitation Data'!$D$28,0,10*ROW('Sanitation Data'!D104))="","",OFFSET('Sanitation Data'!$D$28,0,10*ROW('Sanitation Data'!D104)))</f>
        <v/>
      </c>
      <c r="CL110" s="286" t="str">
        <f ca="true">+IF(OFFSET('Sanitation Data'!$D$29,0,10*ROW('Sanitation Data'!D104))="","",OFFSET('Sanitation Data'!$D$29,0,10*ROW('Sanitation Data'!D104)))</f>
        <v/>
      </c>
      <c r="CM110" s="286" t="str">
        <f ca="true">+IF(OFFSET('Sanitation Data'!$D$30,0,10*ROW('Sanitation Data'!D104))="","",OFFSET('Sanitation Data'!$D$30,0,10*ROW('Sanitation Data'!D104)))</f>
        <v/>
      </c>
      <c r="CN110" s="286" t="str">
        <f ca="true">+IF(OFFSET('Sanitation Data'!$D$31,0,10*ROW('Sanitation Data'!D104))="","",OFFSET('Sanitation Data'!$D$31,0,10*ROW('Sanitation Data'!D104)))</f>
        <v/>
      </c>
      <c r="CO110" s="286" t="str">
        <f ca="true">+IF(OFFSET('Sanitation Data'!$D$32,0,10*ROW('Sanitation Data'!D104))="","",OFFSET('Sanitation Data'!$D$32,0,10*ROW('Sanitation Data'!D104)))</f>
        <v/>
      </c>
      <c r="CP110" s="286" t="str">
        <f ca="true">+IF(OFFSET('Sanitation Data'!$E$28,0,10*ROW('Sanitation Data'!E104))="","",OFFSET('Sanitation Data'!$E$28,0,10*ROW('Sanitation Data'!E104)))</f>
        <v/>
      </c>
      <c r="CQ110" s="286" t="str">
        <f ca="true">+IF(OFFSET('Sanitation Data'!$E$29,0,10*ROW('Sanitation Data'!E104))="","",OFFSET('Sanitation Data'!$E$29,0,10*ROW('Sanitation Data'!E104)))</f>
        <v/>
      </c>
      <c r="CR110" s="286" t="str">
        <f ca="true">+IF(OFFSET('Sanitation Data'!$E$30,0,10*ROW('Sanitation Data'!E104))="","",OFFSET('Sanitation Data'!$E$30,0,10*ROW('Sanitation Data'!E104)))</f>
        <v/>
      </c>
      <c r="CS110" s="286" t="str">
        <f ca="true">+IF(OFFSET('Sanitation Data'!$E$31,0,10*ROW('Sanitation Data'!E104))="","",OFFSET('Sanitation Data'!$E$31,0,10*ROW('Sanitation Data'!E104)))</f>
        <v/>
      </c>
      <c r="CT110" s="286" t="str">
        <f ca="true">+IF(OFFSET('Sanitation Data'!$E$32,0,10*ROW('Sanitation Data'!E104))="","",OFFSET('Sanitation Data'!$E$32,0,10*ROW('Sanitation Data'!E104)))</f>
        <v/>
      </c>
      <c r="CU110" s="286" t="str">
        <f ca="true">+IF(OFFSET('Sanitation Data'!$F$28,0,10*ROW('Sanitation Data'!F104))="","",OFFSET('Sanitation Data'!$F$28,0,10*ROW('Sanitation Data'!F104)))</f>
        <v/>
      </c>
      <c r="CV110" s="286" t="str">
        <f ca="true">+IF(OFFSET('Sanitation Data'!$F$29,0,10*ROW('Sanitation Data'!F104))="","",OFFSET('Sanitation Data'!$F$29,0,10*ROW('Sanitation Data'!F104)))</f>
        <v/>
      </c>
      <c r="CW110" s="286" t="str">
        <f ca="true">+IF(OFFSET('Sanitation Data'!$F$30,0,10*ROW('Sanitation Data'!F104))="","",OFFSET('Sanitation Data'!$F$30,0,10*ROW('Sanitation Data'!F104)))</f>
        <v/>
      </c>
      <c r="CX110" s="286" t="str">
        <f ca="true">+IF(OFFSET('Sanitation Data'!$F$31,0,10*ROW('Sanitation Data'!F104))="","",OFFSET('Sanitation Data'!$F$31,0,10*ROW('Sanitation Data'!F104)))</f>
        <v/>
      </c>
      <c r="CY110" s="286" t="str">
        <f ca="true">+IF(OFFSET('Sanitation Data'!$F$32,0,10*ROW('Sanitation Data'!F104))="","",OFFSET('Sanitation Data'!$F$32,0,10*ROW('Sanitation Data'!F104)))</f>
        <v/>
      </c>
      <c r="CZ110" s="286" t="str">
        <f ca="true">+IF(OFFSET('Sanitation Data'!$G$28,0,10*ROW('Sanitation Data'!G104))="","",OFFSET('Sanitation Data'!$G$28,0,10*ROW('Sanitation Data'!G104)))</f>
        <v/>
      </c>
      <c r="DA110" s="286" t="str">
        <f ca="true">+IF(OFFSET('Sanitation Data'!$G$29,0,10*ROW('Sanitation Data'!G104))="","",OFFSET('Sanitation Data'!$G$29,0,10*ROW('Sanitation Data'!G104)))</f>
        <v/>
      </c>
      <c r="DB110" s="286" t="str">
        <f ca="true">+IF(OFFSET('Sanitation Data'!$G$30,0,10*ROW('Sanitation Data'!G104))="","",OFFSET('Sanitation Data'!$G$30,0,10*ROW('Sanitation Data'!G104)))</f>
        <v/>
      </c>
      <c r="DC110" s="286" t="str">
        <f ca="true">+IF(OFFSET('Sanitation Data'!$G$31,0,10*ROW('Sanitation Data'!G104))="","",OFFSET('Sanitation Data'!$G$31,0,10*ROW('Sanitation Data'!G104)))</f>
        <v/>
      </c>
      <c r="DD110" s="286" t="str">
        <f ca="true">+IF(OFFSET('Sanitation Data'!$G$32,0,10*ROW('Sanitation Data'!G104))="","",OFFSET('Sanitation Data'!$G$32,0,10*ROW('Sanitation Data'!G104)))</f>
        <v/>
      </c>
      <c r="DE110" s="286" t="str">
        <f ca="true">+IF(OFFSET('Sanitation Data'!$H$28,0,10*ROW('Sanitation Data'!H104))="","",OFFSET('Sanitation Data'!$H$28,0,10*ROW('Sanitation Data'!H104)))</f>
        <v/>
      </c>
      <c r="DF110" s="286" t="str">
        <f ca="true">+IF(OFFSET('Sanitation Data'!$H$29,0,10*ROW('Sanitation Data'!H104))="","",OFFSET('Sanitation Data'!$H$29,0,10*ROW('Sanitation Data'!H104)))</f>
        <v/>
      </c>
      <c r="DG110" s="286" t="str">
        <f ca="true">+IF(OFFSET('Sanitation Data'!$H$30,0,10*ROW('Sanitation Data'!H104))="","",OFFSET('Sanitation Data'!$H$30,0,10*ROW('Sanitation Data'!H104)))</f>
        <v/>
      </c>
      <c r="DH110" s="286" t="str">
        <f ca="true">+IF(OFFSET('Sanitation Data'!$H$31,0,10*ROW('Sanitation Data'!H104))="","",OFFSET('Sanitation Data'!$H$31,0,10*ROW('Sanitation Data'!H104)))</f>
        <v/>
      </c>
      <c r="DI110" s="286" t="str">
        <f ca="true">+IF(OFFSET('Sanitation Data'!$H$32,0,10*ROW('Sanitation Data'!H104))="","",OFFSET('Sanitation Data'!$H$32,0,10*ROW('Sanitation Data'!H104)))</f>
        <v/>
      </c>
      <c r="DJ110" s="286" t="str">
        <f ca="true">+IF(OFFSET('Sanitation Data'!$I$28,0,10*ROW('Sanitation Data'!I104))="","",OFFSET('Sanitation Data'!$I$28,0,10*ROW('Sanitation Data'!I104)))</f>
        <v/>
      </c>
      <c r="DK110" s="286" t="str">
        <f ca="true">+IF(OFFSET('Sanitation Data'!$I$29,0,10*ROW('Sanitation Data'!I104))="","",OFFSET('Sanitation Data'!$I$29,0,10*ROW('Sanitation Data'!I104)))</f>
        <v/>
      </c>
      <c r="DL110" s="286" t="str">
        <f ca="true">+IF(OFFSET('Sanitation Data'!$I$30,0,10*ROW('Sanitation Data'!I104))="","",OFFSET('Sanitation Data'!$I$30,0,10*ROW('Sanitation Data'!I104)))</f>
        <v/>
      </c>
      <c r="DM110" s="286" t="str">
        <f ca="true">+IF(OFFSET('Sanitation Data'!$I$31,0,10*ROW('Sanitation Data'!I104))="","",OFFSET('Sanitation Data'!$I$31,0,10*ROW('Sanitation Data'!I104)))</f>
        <v/>
      </c>
      <c r="DN110" s="286" t="str">
        <f ca="true">+IF(OFFSET('Sanitation Data'!$I$32,0,10*ROW('Sanitation Data'!I104))="","",OFFSET('Sanitation Data'!$I$32,0,10*ROW('Sanitation Data'!I104)))</f>
        <v/>
      </c>
      <c r="DO110" s="286" t="str">
        <f ca="true">+IF(OFFSET('Hygiene Data'!$D$11,0,10*ROW('Hygiene Data'!D104))="","",OFFSET('Hygiene Data'!$D$11,0,10*ROW('Hygiene Data'!D104)))</f>
        <v/>
      </c>
      <c r="DP110" s="286" t="str">
        <f ca="true">+IF(OFFSET('Hygiene Data'!$D$12,0,10*ROW('Hygiene Data'!D104))="","",OFFSET('Hygiene Data'!$D$12,0,10*ROW('Hygiene Data'!D104)))</f>
        <v/>
      </c>
      <c r="DQ110" s="286" t="str">
        <f ca="true">+IF(OFFSET('Hygiene Data'!$D$13,0,10*ROW('Hygiene Data'!D104))="","",OFFSET('Hygiene Data'!$D$13,0,10*ROW('Hygiene Data'!D104)))</f>
        <v/>
      </c>
      <c r="DR110" s="286" t="str">
        <f ca="true">+IF(OFFSET('Hygiene Data'!$E$11,0,10*ROW('Hygiene Data'!E104))="","",OFFSET('Hygiene Data'!$E$11,0,10*ROW('Hygiene Data'!E104)))</f>
        <v/>
      </c>
      <c r="DS110" s="286" t="str">
        <f ca="true">+IF(OFFSET('Hygiene Data'!$E$12,0,10*ROW('Hygiene Data'!E104))="","",OFFSET('Hygiene Data'!$E$12,0,10*ROW('Hygiene Data'!E104)))</f>
        <v/>
      </c>
      <c r="DT110" s="286" t="str">
        <f ca="true">+IF(OFFSET('Hygiene Data'!$E$13,0,10*ROW('Hygiene Data'!E104))="","",OFFSET('Hygiene Data'!$E$13,0,10*ROW('Hygiene Data'!E104)))</f>
        <v/>
      </c>
      <c r="DU110" s="286" t="str">
        <f ca="true">+IF(OFFSET('Hygiene Data'!$F$11,0,10*ROW('Hygiene Data'!F104))="","",OFFSET('Hygiene Data'!$F$11,0,10*ROW('Hygiene Data'!F104)))</f>
        <v/>
      </c>
      <c r="DV110" s="286" t="str">
        <f ca="true">+IF(OFFSET('Hygiene Data'!$F$12,0,10*ROW('Hygiene Data'!F104))="","",OFFSET('Hygiene Data'!$F$12,0,10*ROW('Hygiene Data'!F104)))</f>
        <v/>
      </c>
      <c r="DW110" s="286" t="str">
        <f ca="true">+IF(OFFSET('Hygiene Data'!$F$13,0,10*ROW('Hygiene Data'!F104))="","",OFFSET('Hygiene Data'!$F$13,0,10*ROW('Hygiene Data'!F104)))</f>
        <v/>
      </c>
      <c r="DX110" s="286" t="str">
        <f ca="true">+IF(OFFSET('Hygiene Data'!$G$11,0,10*ROW('Hygiene Data'!G104))="","",OFFSET('Hygiene Data'!$G$11,0,10*ROW('Hygiene Data'!G104)))</f>
        <v/>
      </c>
      <c r="DY110" s="286" t="str">
        <f ca="true">+IF(OFFSET('Hygiene Data'!$G$12,0,10*ROW('Hygiene Data'!G104))="","",OFFSET('Hygiene Data'!$G$12,0,10*ROW('Hygiene Data'!G104)))</f>
        <v/>
      </c>
      <c r="DZ110" s="286" t="str">
        <f ca="true">+IF(OFFSET('Hygiene Data'!$G$13,0,10*ROW('Hygiene Data'!G104))="","",OFFSET('Hygiene Data'!$G$13,0,10*ROW('Hygiene Data'!G104)))</f>
        <v/>
      </c>
      <c r="EA110" s="286" t="str">
        <f ca="true">+IF(OFFSET('Hygiene Data'!$H$11,0,10*ROW('Hygiene Data'!H104))="","",OFFSET('Hygiene Data'!$H$11,0,10*ROW('Hygiene Data'!H104)))</f>
        <v/>
      </c>
      <c r="EB110" s="286" t="str">
        <f ca="true">+IF(OFFSET('Hygiene Data'!$H$12,0,10*ROW('Hygiene Data'!H104))="","",OFFSET('Hygiene Data'!$H$12,0,10*ROW('Hygiene Data'!H104)))</f>
        <v/>
      </c>
      <c r="EC110" s="286" t="str">
        <f ca="true">+IF(OFFSET('Hygiene Data'!$H$13,0,10*ROW('Hygiene Data'!H104))="","",OFFSET('Hygiene Data'!$H$13,0,10*ROW('Hygiene Data'!H104)))</f>
        <v/>
      </c>
      <c r="ED110" s="286" t="str">
        <f ca="true">+IF(OFFSET('Hygiene Data'!$I$11,0,10*ROW('Hygiene Data'!I104))="","",OFFSET('Hygiene Data'!$I$11,0,10*ROW('Hygiene Data'!I104)))</f>
        <v/>
      </c>
      <c r="EE110" s="286" t="str">
        <f ca="true">+IF(OFFSET('Hygiene Data'!$I$12,0,10*ROW('Hygiene Data'!I104))="","",OFFSET('Hygiene Data'!$I$12,0,10*ROW('Hygiene Data'!I104)))</f>
        <v/>
      </c>
      <c r="EF110" s="286"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42"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6"/>
      <c r="BS111" s="286" t="str">
        <f ca="true">+IF(OFFSET('Water Data'!$D$27,0,10*ROW('Water Data'!D105))="","",OFFSET('Water Data'!$D$27,0,10*ROW('Water Data'!D105)))</f>
        <v/>
      </c>
      <c r="BT111" s="286" t="str">
        <f ca="true">+IF(OFFSET('Water Data'!$D$28,0,10*ROW('Water Data'!D105))="","",OFFSET('Water Data'!$D$28,0,10*ROW('Water Data'!D105)))</f>
        <v/>
      </c>
      <c r="BU111" s="286" t="str">
        <f ca="true">+IF(OFFSET('Water Data'!$D$29,0,10*ROW('Water Data'!D105))="","",OFFSET('Water Data'!$D$29,0,10*ROW('Water Data'!D105)))</f>
        <v/>
      </c>
      <c r="BV111" s="286" t="str">
        <f ca="true">+IF(OFFSET('Water Data'!$E$27,0,10*ROW('Water Data'!E105))="","",OFFSET('Water Data'!$E$27,0,10*ROW('Water Data'!E105)))</f>
        <v/>
      </c>
      <c r="BW111" s="286" t="str">
        <f ca="true">+IF(OFFSET('Water Data'!$E$28,0,10*ROW('Water Data'!E105))="","",OFFSET('Water Data'!$E$28,0,10*ROW('Water Data'!E105)))</f>
        <v/>
      </c>
      <c r="BX111" s="286" t="str">
        <f ca="true">+IF(OFFSET('Water Data'!$E$29,0,10*ROW('Water Data'!E105))="","",OFFSET('Water Data'!$E$29,0,10*ROW('Water Data'!E105)))</f>
        <v/>
      </c>
      <c r="BY111" s="286" t="str">
        <f ca="true">+IF(OFFSET('Water Data'!$F$27,0,10*ROW('Water Data'!F105))="","",OFFSET('Water Data'!$F$27,0,10*ROW('Water Data'!F105)))</f>
        <v/>
      </c>
      <c r="BZ111" s="286" t="str">
        <f ca="true">+IF(OFFSET('Water Data'!$F$28,0,10*ROW('Water Data'!F105))="","",OFFSET('Water Data'!$F$28,0,10*ROW('Water Data'!F105)))</f>
        <v/>
      </c>
      <c r="CA111" s="286" t="str">
        <f ca="true">+IF(OFFSET('Water Data'!$F$29,0,10*ROW('Water Data'!F105))="","",OFFSET('Water Data'!$F$29,0,10*ROW('Water Data'!F105)))</f>
        <v/>
      </c>
      <c r="CB111" s="286" t="str">
        <f ca="true">+IF(OFFSET('Water Data'!$G$27,0,10*ROW('Water Data'!G105))="","",OFFSET('Water Data'!$G$27,0,10*ROW('Water Data'!G105)))</f>
        <v/>
      </c>
      <c r="CC111" s="286" t="str">
        <f ca="true">+IF(OFFSET('Water Data'!$G$28,0,10*ROW('Water Data'!G105))="","",OFFSET('Water Data'!$G$28,0,10*ROW('Water Data'!G105)))</f>
        <v/>
      </c>
      <c r="CD111" s="286" t="str">
        <f ca="true">+IF(OFFSET('Water Data'!$G$29,0,10*ROW('Water Data'!G105))="","",OFFSET('Water Data'!$G$29,0,10*ROW('Water Data'!G105)))</f>
        <v/>
      </c>
      <c r="CE111" s="286" t="str">
        <f ca="true">+IF(OFFSET('Water Data'!$H$27,0,10*ROW('Water Data'!H105))="","",OFFSET('Water Data'!$H$27,0,10*ROW('Water Data'!H105)))</f>
        <v/>
      </c>
      <c r="CF111" s="286" t="str">
        <f ca="true">+IF(OFFSET('Water Data'!$H$28,0,10*ROW('Water Data'!H105))="","",OFFSET('Water Data'!$H$28,0,10*ROW('Water Data'!H105)))</f>
        <v/>
      </c>
      <c r="CG111" s="286" t="str">
        <f ca="true">+IF(OFFSET('Water Data'!$H$29,0,10*ROW('Water Data'!H105))="","",OFFSET('Water Data'!$H$29,0,10*ROW('Water Data'!H105)))</f>
        <v/>
      </c>
      <c r="CH111" s="286" t="str">
        <f ca="true">+IF(OFFSET('Water Data'!$I$27,0,10*ROW('Water Data'!I105))="","",OFFSET('Water Data'!$I$27,0,10*ROW('Water Data'!I105)))</f>
        <v/>
      </c>
      <c r="CI111" s="286" t="str">
        <f ca="true">+IF(OFFSET('Water Data'!$I$28,0,10*ROW('Water Data'!I105))="","",OFFSET('Water Data'!$I$28,0,10*ROW('Water Data'!I105)))</f>
        <v/>
      </c>
      <c r="CJ111" s="286" t="str">
        <f ca="true">+IF(OFFSET('Water Data'!$I$29,0,10*ROW('Water Data'!I105))="","",OFFSET('Water Data'!$I$29,0,10*ROW('Water Data'!I105)))</f>
        <v/>
      </c>
      <c r="CK111" s="286" t="str">
        <f ca="true">+IF(OFFSET('Sanitation Data'!$D$28,0,10*ROW('Sanitation Data'!D105))="","",OFFSET('Sanitation Data'!$D$28,0,10*ROW('Sanitation Data'!D105)))</f>
        <v/>
      </c>
      <c r="CL111" s="286" t="str">
        <f ca="true">+IF(OFFSET('Sanitation Data'!$D$29,0,10*ROW('Sanitation Data'!D105))="","",OFFSET('Sanitation Data'!$D$29,0,10*ROW('Sanitation Data'!D105)))</f>
        <v/>
      </c>
      <c r="CM111" s="286" t="str">
        <f ca="true">+IF(OFFSET('Sanitation Data'!$D$30,0,10*ROW('Sanitation Data'!D105))="","",OFFSET('Sanitation Data'!$D$30,0,10*ROW('Sanitation Data'!D105)))</f>
        <v/>
      </c>
      <c r="CN111" s="286" t="str">
        <f ca="true">+IF(OFFSET('Sanitation Data'!$D$31,0,10*ROW('Sanitation Data'!D105))="","",OFFSET('Sanitation Data'!$D$31,0,10*ROW('Sanitation Data'!D105)))</f>
        <v/>
      </c>
      <c r="CO111" s="286" t="str">
        <f ca="true">+IF(OFFSET('Sanitation Data'!$D$32,0,10*ROW('Sanitation Data'!D105))="","",OFFSET('Sanitation Data'!$D$32,0,10*ROW('Sanitation Data'!D105)))</f>
        <v/>
      </c>
      <c r="CP111" s="286" t="str">
        <f ca="true">+IF(OFFSET('Sanitation Data'!$E$28,0,10*ROW('Sanitation Data'!E105))="","",OFFSET('Sanitation Data'!$E$28,0,10*ROW('Sanitation Data'!E105)))</f>
        <v/>
      </c>
      <c r="CQ111" s="286" t="str">
        <f ca="true">+IF(OFFSET('Sanitation Data'!$E$29,0,10*ROW('Sanitation Data'!E105))="","",OFFSET('Sanitation Data'!$E$29,0,10*ROW('Sanitation Data'!E105)))</f>
        <v/>
      </c>
      <c r="CR111" s="286" t="str">
        <f ca="true">+IF(OFFSET('Sanitation Data'!$E$30,0,10*ROW('Sanitation Data'!E105))="","",OFFSET('Sanitation Data'!$E$30,0,10*ROW('Sanitation Data'!E105)))</f>
        <v/>
      </c>
      <c r="CS111" s="286" t="str">
        <f ca="true">+IF(OFFSET('Sanitation Data'!$E$31,0,10*ROW('Sanitation Data'!E105))="","",OFFSET('Sanitation Data'!$E$31,0,10*ROW('Sanitation Data'!E105)))</f>
        <v/>
      </c>
      <c r="CT111" s="286" t="str">
        <f ca="true">+IF(OFFSET('Sanitation Data'!$E$32,0,10*ROW('Sanitation Data'!E105))="","",OFFSET('Sanitation Data'!$E$32,0,10*ROW('Sanitation Data'!E105)))</f>
        <v/>
      </c>
      <c r="CU111" s="286" t="str">
        <f ca="true">+IF(OFFSET('Sanitation Data'!$F$28,0,10*ROW('Sanitation Data'!F105))="","",OFFSET('Sanitation Data'!$F$28,0,10*ROW('Sanitation Data'!F105)))</f>
        <v/>
      </c>
      <c r="CV111" s="286" t="str">
        <f ca="true">+IF(OFFSET('Sanitation Data'!$F$29,0,10*ROW('Sanitation Data'!F105))="","",OFFSET('Sanitation Data'!$F$29,0,10*ROW('Sanitation Data'!F105)))</f>
        <v/>
      </c>
      <c r="CW111" s="286" t="str">
        <f ca="true">+IF(OFFSET('Sanitation Data'!$F$30,0,10*ROW('Sanitation Data'!F105))="","",OFFSET('Sanitation Data'!$F$30,0,10*ROW('Sanitation Data'!F105)))</f>
        <v/>
      </c>
      <c r="CX111" s="286" t="str">
        <f ca="true">+IF(OFFSET('Sanitation Data'!$F$31,0,10*ROW('Sanitation Data'!F105))="","",OFFSET('Sanitation Data'!$F$31,0,10*ROW('Sanitation Data'!F105)))</f>
        <v/>
      </c>
      <c r="CY111" s="286" t="str">
        <f ca="true">+IF(OFFSET('Sanitation Data'!$F$32,0,10*ROW('Sanitation Data'!F105))="","",OFFSET('Sanitation Data'!$F$32,0,10*ROW('Sanitation Data'!F105)))</f>
        <v/>
      </c>
      <c r="CZ111" s="286" t="str">
        <f ca="true">+IF(OFFSET('Sanitation Data'!$G$28,0,10*ROW('Sanitation Data'!G105))="","",OFFSET('Sanitation Data'!$G$28,0,10*ROW('Sanitation Data'!G105)))</f>
        <v/>
      </c>
      <c r="DA111" s="286" t="str">
        <f ca="true">+IF(OFFSET('Sanitation Data'!$G$29,0,10*ROW('Sanitation Data'!G105))="","",OFFSET('Sanitation Data'!$G$29,0,10*ROW('Sanitation Data'!G105)))</f>
        <v/>
      </c>
      <c r="DB111" s="286" t="str">
        <f ca="true">+IF(OFFSET('Sanitation Data'!$G$30,0,10*ROW('Sanitation Data'!G105))="","",OFFSET('Sanitation Data'!$G$30,0,10*ROW('Sanitation Data'!G105)))</f>
        <v/>
      </c>
      <c r="DC111" s="286" t="str">
        <f ca="true">+IF(OFFSET('Sanitation Data'!$G$31,0,10*ROW('Sanitation Data'!G105))="","",OFFSET('Sanitation Data'!$G$31,0,10*ROW('Sanitation Data'!G105)))</f>
        <v/>
      </c>
      <c r="DD111" s="286" t="str">
        <f ca="true">+IF(OFFSET('Sanitation Data'!$G$32,0,10*ROW('Sanitation Data'!G105))="","",OFFSET('Sanitation Data'!$G$32,0,10*ROW('Sanitation Data'!G105)))</f>
        <v/>
      </c>
      <c r="DE111" s="286" t="str">
        <f ca="true">+IF(OFFSET('Sanitation Data'!$H$28,0,10*ROW('Sanitation Data'!H105))="","",OFFSET('Sanitation Data'!$H$28,0,10*ROW('Sanitation Data'!H105)))</f>
        <v/>
      </c>
      <c r="DF111" s="286" t="str">
        <f ca="true">+IF(OFFSET('Sanitation Data'!$H$29,0,10*ROW('Sanitation Data'!H105))="","",OFFSET('Sanitation Data'!$H$29,0,10*ROW('Sanitation Data'!H105)))</f>
        <v/>
      </c>
      <c r="DG111" s="286" t="str">
        <f ca="true">+IF(OFFSET('Sanitation Data'!$H$30,0,10*ROW('Sanitation Data'!H105))="","",OFFSET('Sanitation Data'!$H$30,0,10*ROW('Sanitation Data'!H105)))</f>
        <v/>
      </c>
      <c r="DH111" s="286" t="str">
        <f ca="true">+IF(OFFSET('Sanitation Data'!$H$31,0,10*ROW('Sanitation Data'!H105))="","",OFFSET('Sanitation Data'!$H$31,0,10*ROW('Sanitation Data'!H105)))</f>
        <v/>
      </c>
      <c r="DI111" s="286" t="str">
        <f ca="true">+IF(OFFSET('Sanitation Data'!$H$32,0,10*ROW('Sanitation Data'!H105))="","",OFFSET('Sanitation Data'!$H$32,0,10*ROW('Sanitation Data'!H105)))</f>
        <v/>
      </c>
      <c r="DJ111" s="286" t="str">
        <f ca="true">+IF(OFFSET('Sanitation Data'!$I$28,0,10*ROW('Sanitation Data'!I105))="","",OFFSET('Sanitation Data'!$I$28,0,10*ROW('Sanitation Data'!I105)))</f>
        <v/>
      </c>
      <c r="DK111" s="286" t="str">
        <f ca="true">+IF(OFFSET('Sanitation Data'!$I$29,0,10*ROW('Sanitation Data'!I105))="","",OFFSET('Sanitation Data'!$I$29,0,10*ROW('Sanitation Data'!I105)))</f>
        <v/>
      </c>
      <c r="DL111" s="286" t="str">
        <f ca="true">+IF(OFFSET('Sanitation Data'!$I$30,0,10*ROW('Sanitation Data'!I105))="","",OFFSET('Sanitation Data'!$I$30,0,10*ROW('Sanitation Data'!I105)))</f>
        <v/>
      </c>
      <c r="DM111" s="286" t="str">
        <f ca="true">+IF(OFFSET('Sanitation Data'!$I$31,0,10*ROW('Sanitation Data'!I105))="","",OFFSET('Sanitation Data'!$I$31,0,10*ROW('Sanitation Data'!I105)))</f>
        <v/>
      </c>
      <c r="DN111" s="286" t="str">
        <f ca="true">+IF(OFFSET('Sanitation Data'!$I$32,0,10*ROW('Sanitation Data'!I105))="","",OFFSET('Sanitation Data'!$I$32,0,10*ROW('Sanitation Data'!I105)))</f>
        <v/>
      </c>
      <c r="DO111" s="286" t="str">
        <f ca="true">+IF(OFFSET('Hygiene Data'!$D$11,0,10*ROW('Hygiene Data'!D105))="","",OFFSET('Hygiene Data'!$D$11,0,10*ROW('Hygiene Data'!D105)))</f>
        <v/>
      </c>
      <c r="DP111" s="286" t="str">
        <f ca="true">+IF(OFFSET('Hygiene Data'!$D$12,0,10*ROW('Hygiene Data'!D105))="","",OFFSET('Hygiene Data'!$D$12,0,10*ROW('Hygiene Data'!D105)))</f>
        <v/>
      </c>
      <c r="DQ111" s="286" t="str">
        <f ca="true">+IF(OFFSET('Hygiene Data'!$D$13,0,10*ROW('Hygiene Data'!D105))="","",OFFSET('Hygiene Data'!$D$13,0,10*ROW('Hygiene Data'!D105)))</f>
        <v/>
      </c>
      <c r="DR111" s="286" t="str">
        <f ca="true">+IF(OFFSET('Hygiene Data'!$E$11,0,10*ROW('Hygiene Data'!E105))="","",OFFSET('Hygiene Data'!$E$11,0,10*ROW('Hygiene Data'!E105)))</f>
        <v/>
      </c>
      <c r="DS111" s="286" t="str">
        <f ca="true">+IF(OFFSET('Hygiene Data'!$E$12,0,10*ROW('Hygiene Data'!E105))="","",OFFSET('Hygiene Data'!$E$12,0,10*ROW('Hygiene Data'!E105)))</f>
        <v/>
      </c>
      <c r="DT111" s="286" t="str">
        <f ca="true">+IF(OFFSET('Hygiene Data'!$E$13,0,10*ROW('Hygiene Data'!E105))="","",OFFSET('Hygiene Data'!$E$13,0,10*ROW('Hygiene Data'!E105)))</f>
        <v/>
      </c>
      <c r="DU111" s="286" t="str">
        <f ca="true">+IF(OFFSET('Hygiene Data'!$F$11,0,10*ROW('Hygiene Data'!F105))="","",OFFSET('Hygiene Data'!$F$11,0,10*ROW('Hygiene Data'!F105)))</f>
        <v/>
      </c>
      <c r="DV111" s="286" t="str">
        <f ca="true">+IF(OFFSET('Hygiene Data'!$F$12,0,10*ROW('Hygiene Data'!F105))="","",OFFSET('Hygiene Data'!$F$12,0,10*ROW('Hygiene Data'!F105)))</f>
        <v/>
      </c>
      <c r="DW111" s="286" t="str">
        <f ca="true">+IF(OFFSET('Hygiene Data'!$F$13,0,10*ROW('Hygiene Data'!F105))="","",OFFSET('Hygiene Data'!$F$13,0,10*ROW('Hygiene Data'!F105)))</f>
        <v/>
      </c>
      <c r="DX111" s="286" t="str">
        <f ca="true">+IF(OFFSET('Hygiene Data'!$G$11,0,10*ROW('Hygiene Data'!G105))="","",OFFSET('Hygiene Data'!$G$11,0,10*ROW('Hygiene Data'!G105)))</f>
        <v/>
      </c>
      <c r="DY111" s="286" t="str">
        <f ca="true">+IF(OFFSET('Hygiene Data'!$G$12,0,10*ROW('Hygiene Data'!G105))="","",OFFSET('Hygiene Data'!$G$12,0,10*ROW('Hygiene Data'!G105)))</f>
        <v/>
      </c>
      <c r="DZ111" s="286" t="str">
        <f ca="true">+IF(OFFSET('Hygiene Data'!$G$13,0,10*ROW('Hygiene Data'!G105))="","",OFFSET('Hygiene Data'!$G$13,0,10*ROW('Hygiene Data'!G105)))</f>
        <v/>
      </c>
      <c r="EA111" s="286" t="str">
        <f ca="true">+IF(OFFSET('Hygiene Data'!$H$11,0,10*ROW('Hygiene Data'!H105))="","",OFFSET('Hygiene Data'!$H$11,0,10*ROW('Hygiene Data'!H105)))</f>
        <v/>
      </c>
      <c r="EB111" s="286" t="str">
        <f ca="true">+IF(OFFSET('Hygiene Data'!$H$12,0,10*ROW('Hygiene Data'!H105))="","",OFFSET('Hygiene Data'!$H$12,0,10*ROW('Hygiene Data'!H105)))</f>
        <v/>
      </c>
      <c r="EC111" s="286" t="str">
        <f ca="true">+IF(OFFSET('Hygiene Data'!$H$13,0,10*ROW('Hygiene Data'!H105))="","",OFFSET('Hygiene Data'!$H$13,0,10*ROW('Hygiene Data'!H105)))</f>
        <v/>
      </c>
      <c r="ED111" s="286" t="str">
        <f ca="true">+IF(OFFSET('Hygiene Data'!$I$11,0,10*ROW('Hygiene Data'!I105))="","",OFFSET('Hygiene Data'!$I$11,0,10*ROW('Hygiene Data'!I105)))</f>
        <v/>
      </c>
      <c r="EE111" s="286" t="str">
        <f ca="true">+IF(OFFSET('Hygiene Data'!$I$12,0,10*ROW('Hygiene Data'!I105))="","",OFFSET('Hygiene Data'!$I$12,0,10*ROW('Hygiene Data'!I105)))</f>
        <v/>
      </c>
      <c r="EF111" s="286"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42"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6"/>
      <c r="BS112" s="286" t="str">
        <f ca="true">+IF(OFFSET('Water Data'!$D$27,0,10*ROW('Water Data'!D106))="","",OFFSET('Water Data'!$D$27,0,10*ROW('Water Data'!D106)))</f>
        <v/>
      </c>
      <c r="BT112" s="286" t="str">
        <f ca="true">+IF(OFFSET('Water Data'!$D$28,0,10*ROW('Water Data'!D106))="","",OFFSET('Water Data'!$D$28,0,10*ROW('Water Data'!D106)))</f>
        <v/>
      </c>
      <c r="BU112" s="286" t="str">
        <f ca="true">+IF(OFFSET('Water Data'!$D$29,0,10*ROW('Water Data'!D106))="","",OFFSET('Water Data'!$D$29,0,10*ROW('Water Data'!D106)))</f>
        <v/>
      </c>
      <c r="BV112" s="286" t="str">
        <f ca="true">+IF(OFFSET('Water Data'!$E$27,0,10*ROW('Water Data'!E106))="","",OFFSET('Water Data'!$E$27,0,10*ROW('Water Data'!E106)))</f>
        <v/>
      </c>
      <c r="BW112" s="286" t="str">
        <f ca="true">+IF(OFFSET('Water Data'!$E$28,0,10*ROW('Water Data'!E106))="","",OFFSET('Water Data'!$E$28,0,10*ROW('Water Data'!E106)))</f>
        <v/>
      </c>
      <c r="BX112" s="286" t="str">
        <f ca="true">+IF(OFFSET('Water Data'!$E$29,0,10*ROW('Water Data'!E106))="","",OFFSET('Water Data'!$E$29,0,10*ROW('Water Data'!E106)))</f>
        <v/>
      </c>
      <c r="BY112" s="286" t="str">
        <f ca="true">+IF(OFFSET('Water Data'!$F$27,0,10*ROW('Water Data'!F106))="","",OFFSET('Water Data'!$F$27,0,10*ROW('Water Data'!F106)))</f>
        <v/>
      </c>
      <c r="BZ112" s="286" t="str">
        <f ca="true">+IF(OFFSET('Water Data'!$F$28,0,10*ROW('Water Data'!F106))="","",OFFSET('Water Data'!$F$28,0,10*ROW('Water Data'!F106)))</f>
        <v/>
      </c>
      <c r="CA112" s="286" t="str">
        <f ca="true">+IF(OFFSET('Water Data'!$F$29,0,10*ROW('Water Data'!F106))="","",OFFSET('Water Data'!$F$29,0,10*ROW('Water Data'!F106)))</f>
        <v/>
      </c>
      <c r="CB112" s="286" t="str">
        <f ca="true">+IF(OFFSET('Water Data'!$G$27,0,10*ROW('Water Data'!G106))="","",OFFSET('Water Data'!$G$27,0,10*ROW('Water Data'!G106)))</f>
        <v/>
      </c>
      <c r="CC112" s="286" t="str">
        <f ca="true">+IF(OFFSET('Water Data'!$G$28,0,10*ROW('Water Data'!G106))="","",OFFSET('Water Data'!$G$28,0,10*ROW('Water Data'!G106)))</f>
        <v/>
      </c>
      <c r="CD112" s="286" t="str">
        <f ca="true">+IF(OFFSET('Water Data'!$G$29,0,10*ROW('Water Data'!G106))="","",OFFSET('Water Data'!$G$29,0,10*ROW('Water Data'!G106)))</f>
        <v/>
      </c>
      <c r="CE112" s="286" t="str">
        <f ca="true">+IF(OFFSET('Water Data'!$H$27,0,10*ROW('Water Data'!H106))="","",OFFSET('Water Data'!$H$27,0,10*ROW('Water Data'!H106)))</f>
        <v/>
      </c>
      <c r="CF112" s="286" t="str">
        <f ca="true">+IF(OFFSET('Water Data'!$H$28,0,10*ROW('Water Data'!H106))="","",OFFSET('Water Data'!$H$28,0,10*ROW('Water Data'!H106)))</f>
        <v/>
      </c>
      <c r="CG112" s="286" t="str">
        <f ca="true">+IF(OFFSET('Water Data'!$H$29,0,10*ROW('Water Data'!H106))="","",OFFSET('Water Data'!$H$29,0,10*ROW('Water Data'!H106)))</f>
        <v/>
      </c>
      <c r="CH112" s="286" t="str">
        <f ca="true">+IF(OFFSET('Water Data'!$I$27,0,10*ROW('Water Data'!I106))="","",OFFSET('Water Data'!$I$27,0,10*ROW('Water Data'!I106)))</f>
        <v/>
      </c>
      <c r="CI112" s="286" t="str">
        <f ca="true">+IF(OFFSET('Water Data'!$I$28,0,10*ROW('Water Data'!I106))="","",OFFSET('Water Data'!$I$28,0,10*ROW('Water Data'!I106)))</f>
        <v/>
      </c>
      <c r="CJ112" s="286" t="str">
        <f ca="true">+IF(OFFSET('Water Data'!$I$29,0,10*ROW('Water Data'!I106))="","",OFFSET('Water Data'!$I$29,0,10*ROW('Water Data'!I106)))</f>
        <v/>
      </c>
      <c r="CK112" s="286" t="str">
        <f ca="true">+IF(OFFSET('Sanitation Data'!$D$28,0,10*ROW('Sanitation Data'!D106))="","",OFFSET('Sanitation Data'!$D$28,0,10*ROW('Sanitation Data'!D106)))</f>
        <v/>
      </c>
      <c r="CL112" s="286" t="str">
        <f ca="true">+IF(OFFSET('Sanitation Data'!$D$29,0,10*ROW('Sanitation Data'!D106))="","",OFFSET('Sanitation Data'!$D$29,0,10*ROW('Sanitation Data'!D106)))</f>
        <v/>
      </c>
      <c r="CM112" s="286" t="str">
        <f ca="true">+IF(OFFSET('Sanitation Data'!$D$30,0,10*ROW('Sanitation Data'!D106))="","",OFFSET('Sanitation Data'!$D$30,0,10*ROW('Sanitation Data'!D106)))</f>
        <v/>
      </c>
      <c r="CN112" s="286" t="str">
        <f ca="true">+IF(OFFSET('Sanitation Data'!$D$31,0,10*ROW('Sanitation Data'!D106))="","",OFFSET('Sanitation Data'!$D$31,0,10*ROW('Sanitation Data'!D106)))</f>
        <v/>
      </c>
      <c r="CO112" s="286" t="str">
        <f ca="true">+IF(OFFSET('Sanitation Data'!$D$32,0,10*ROW('Sanitation Data'!D106))="","",OFFSET('Sanitation Data'!$D$32,0,10*ROW('Sanitation Data'!D106)))</f>
        <v/>
      </c>
      <c r="CP112" s="286" t="str">
        <f ca="true">+IF(OFFSET('Sanitation Data'!$E$28,0,10*ROW('Sanitation Data'!E106))="","",OFFSET('Sanitation Data'!$E$28,0,10*ROW('Sanitation Data'!E106)))</f>
        <v/>
      </c>
      <c r="CQ112" s="286" t="str">
        <f ca="true">+IF(OFFSET('Sanitation Data'!$E$29,0,10*ROW('Sanitation Data'!E106))="","",OFFSET('Sanitation Data'!$E$29,0,10*ROW('Sanitation Data'!E106)))</f>
        <v/>
      </c>
      <c r="CR112" s="286" t="str">
        <f ca="true">+IF(OFFSET('Sanitation Data'!$E$30,0,10*ROW('Sanitation Data'!E106))="","",OFFSET('Sanitation Data'!$E$30,0,10*ROW('Sanitation Data'!E106)))</f>
        <v/>
      </c>
      <c r="CS112" s="286" t="str">
        <f ca="true">+IF(OFFSET('Sanitation Data'!$E$31,0,10*ROW('Sanitation Data'!E106))="","",OFFSET('Sanitation Data'!$E$31,0,10*ROW('Sanitation Data'!E106)))</f>
        <v/>
      </c>
      <c r="CT112" s="286" t="str">
        <f ca="true">+IF(OFFSET('Sanitation Data'!$E$32,0,10*ROW('Sanitation Data'!E106))="","",OFFSET('Sanitation Data'!$E$32,0,10*ROW('Sanitation Data'!E106)))</f>
        <v/>
      </c>
      <c r="CU112" s="286" t="str">
        <f ca="true">+IF(OFFSET('Sanitation Data'!$F$28,0,10*ROW('Sanitation Data'!F106))="","",OFFSET('Sanitation Data'!$F$28,0,10*ROW('Sanitation Data'!F106)))</f>
        <v/>
      </c>
      <c r="CV112" s="286" t="str">
        <f ca="true">+IF(OFFSET('Sanitation Data'!$F$29,0,10*ROW('Sanitation Data'!F106))="","",OFFSET('Sanitation Data'!$F$29,0,10*ROW('Sanitation Data'!F106)))</f>
        <v/>
      </c>
      <c r="CW112" s="286" t="str">
        <f ca="true">+IF(OFFSET('Sanitation Data'!$F$30,0,10*ROW('Sanitation Data'!F106))="","",OFFSET('Sanitation Data'!$F$30,0,10*ROW('Sanitation Data'!F106)))</f>
        <v/>
      </c>
      <c r="CX112" s="286" t="str">
        <f ca="true">+IF(OFFSET('Sanitation Data'!$F$31,0,10*ROW('Sanitation Data'!F106))="","",OFFSET('Sanitation Data'!$F$31,0,10*ROW('Sanitation Data'!F106)))</f>
        <v/>
      </c>
      <c r="CY112" s="286" t="str">
        <f ca="true">+IF(OFFSET('Sanitation Data'!$F$32,0,10*ROW('Sanitation Data'!F106))="","",OFFSET('Sanitation Data'!$F$32,0,10*ROW('Sanitation Data'!F106)))</f>
        <v/>
      </c>
      <c r="CZ112" s="286" t="str">
        <f ca="true">+IF(OFFSET('Sanitation Data'!$G$28,0,10*ROW('Sanitation Data'!G106))="","",OFFSET('Sanitation Data'!$G$28,0,10*ROW('Sanitation Data'!G106)))</f>
        <v/>
      </c>
      <c r="DA112" s="286" t="str">
        <f ca="true">+IF(OFFSET('Sanitation Data'!$G$29,0,10*ROW('Sanitation Data'!G106))="","",OFFSET('Sanitation Data'!$G$29,0,10*ROW('Sanitation Data'!G106)))</f>
        <v/>
      </c>
      <c r="DB112" s="286" t="str">
        <f ca="true">+IF(OFFSET('Sanitation Data'!$G$30,0,10*ROW('Sanitation Data'!G106))="","",OFFSET('Sanitation Data'!$G$30,0,10*ROW('Sanitation Data'!G106)))</f>
        <v/>
      </c>
      <c r="DC112" s="286" t="str">
        <f ca="true">+IF(OFFSET('Sanitation Data'!$G$31,0,10*ROW('Sanitation Data'!G106))="","",OFFSET('Sanitation Data'!$G$31,0,10*ROW('Sanitation Data'!G106)))</f>
        <v/>
      </c>
      <c r="DD112" s="286" t="str">
        <f ca="true">+IF(OFFSET('Sanitation Data'!$G$32,0,10*ROW('Sanitation Data'!G106))="","",OFFSET('Sanitation Data'!$G$32,0,10*ROW('Sanitation Data'!G106)))</f>
        <v/>
      </c>
      <c r="DE112" s="286" t="str">
        <f ca="true">+IF(OFFSET('Sanitation Data'!$H$28,0,10*ROW('Sanitation Data'!H106))="","",OFFSET('Sanitation Data'!$H$28,0,10*ROW('Sanitation Data'!H106)))</f>
        <v/>
      </c>
      <c r="DF112" s="286" t="str">
        <f ca="true">+IF(OFFSET('Sanitation Data'!$H$29,0,10*ROW('Sanitation Data'!H106))="","",OFFSET('Sanitation Data'!$H$29,0,10*ROW('Sanitation Data'!H106)))</f>
        <v/>
      </c>
      <c r="DG112" s="286" t="str">
        <f ca="true">+IF(OFFSET('Sanitation Data'!$H$30,0,10*ROW('Sanitation Data'!H106))="","",OFFSET('Sanitation Data'!$H$30,0,10*ROW('Sanitation Data'!H106)))</f>
        <v/>
      </c>
      <c r="DH112" s="286" t="str">
        <f ca="true">+IF(OFFSET('Sanitation Data'!$H$31,0,10*ROW('Sanitation Data'!H106))="","",OFFSET('Sanitation Data'!$H$31,0,10*ROW('Sanitation Data'!H106)))</f>
        <v/>
      </c>
      <c r="DI112" s="286" t="str">
        <f ca="true">+IF(OFFSET('Sanitation Data'!$H$32,0,10*ROW('Sanitation Data'!H106))="","",OFFSET('Sanitation Data'!$H$32,0,10*ROW('Sanitation Data'!H106)))</f>
        <v/>
      </c>
      <c r="DJ112" s="286" t="str">
        <f ca="true">+IF(OFFSET('Sanitation Data'!$I$28,0,10*ROW('Sanitation Data'!I106))="","",OFFSET('Sanitation Data'!$I$28,0,10*ROW('Sanitation Data'!I106)))</f>
        <v/>
      </c>
      <c r="DK112" s="286" t="str">
        <f ca="true">+IF(OFFSET('Sanitation Data'!$I$29,0,10*ROW('Sanitation Data'!I106))="","",OFFSET('Sanitation Data'!$I$29,0,10*ROW('Sanitation Data'!I106)))</f>
        <v/>
      </c>
      <c r="DL112" s="286" t="str">
        <f ca="true">+IF(OFFSET('Sanitation Data'!$I$30,0,10*ROW('Sanitation Data'!I106))="","",OFFSET('Sanitation Data'!$I$30,0,10*ROW('Sanitation Data'!I106)))</f>
        <v/>
      </c>
      <c r="DM112" s="286" t="str">
        <f ca="true">+IF(OFFSET('Sanitation Data'!$I$31,0,10*ROW('Sanitation Data'!I106))="","",OFFSET('Sanitation Data'!$I$31,0,10*ROW('Sanitation Data'!I106)))</f>
        <v/>
      </c>
      <c r="DN112" s="286" t="str">
        <f ca="true">+IF(OFFSET('Sanitation Data'!$I$32,0,10*ROW('Sanitation Data'!I106))="","",OFFSET('Sanitation Data'!$I$32,0,10*ROW('Sanitation Data'!I106)))</f>
        <v/>
      </c>
      <c r="DO112" s="286" t="str">
        <f ca="true">+IF(OFFSET('Hygiene Data'!$D$11,0,10*ROW('Hygiene Data'!D106))="","",OFFSET('Hygiene Data'!$D$11,0,10*ROW('Hygiene Data'!D106)))</f>
        <v/>
      </c>
      <c r="DP112" s="286" t="str">
        <f ca="true">+IF(OFFSET('Hygiene Data'!$D$12,0,10*ROW('Hygiene Data'!D106))="","",OFFSET('Hygiene Data'!$D$12,0,10*ROW('Hygiene Data'!D106)))</f>
        <v/>
      </c>
      <c r="DQ112" s="286" t="str">
        <f ca="true">+IF(OFFSET('Hygiene Data'!$D$13,0,10*ROW('Hygiene Data'!D106))="","",OFFSET('Hygiene Data'!$D$13,0,10*ROW('Hygiene Data'!D106)))</f>
        <v/>
      </c>
      <c r="DR112" s="286" t="str">
        <f ca="true">+IF(OFFSET('Hygiene Data'!$E$11,0,10*ROW('Hygiene Data'!E106))="","",OFFSET('Hygiene Data'!$E$11,0,10*ROW('Hygiene Data'!E106)))</f>
        <v/>
      </c>
      <c r="DS112" s="286" t="str">
        <f ca="true">+IF(OFFSET('Hygiene Data'!$E$12,0,10*ROW('Hygiene Data'!E106))="","",OFFSET('Hygiene Data'!$E$12,0,10*ROW('Hygiene Data'!E106)))</f>
        <v/>
      </c>
      <c r="DT112" s="286" t="str">
        <f ca="true">+IF(OFFSET('Hygiene Data'!$E$13,0,10*ROW('Hygiene Data'!E106))="","",OFFSET('Hygiene Data'!$E$13,0,10*ROW('Hygiene Data'!E106)))</f>
        <v/>
      </c>
      <c r="DU112" s="286" t="str">
        <f ca="true">+IF(OFFSET('Hygiene Data'!$F$11,0,10*ROW('Hygiene Data'!F106))="","",OFFSET('Hygiene Data'!$F$11,0,10*ROW('Hygiene Data'!F106)))</f>
        <v/>
      </c>
      <c r="DV112" s="286" t="str">
        <f ca="true">+IF(OFFSET('Hygiene Data'!$F$12,0,10*ROW('Hygiene Data'!F106))="","",OFFSET('Hygiene Data'!$F$12,0,10*ROW('Hygiene Data'!F106)))</f>
        <v/>
      </c>
      <c r="DW112" s="286" t="str">
        <f ca="true">+IF(OFFSET('Hygiene Data'!$F$13,0,10*ROW('Hygiene Data'!F106))="","",OFFSET('Hygiene Data'!$F$13,0,10*ROW('Hygiene Data'!F106)))</f>
        <v/>
      </c>
      <c r="DX112" s="286" t="str">
        <f ca="true">+IF(OFFSET('Hygiene Data'!$G$11,0,10*ROW('Hygiene Data'!G106))="","",OFFSET('Hygiene Data'!$G$11,0,10*ROW('Hygiene Data'!G106)))</f>
        <v/>
      </c>
      <c r="DY112" s="286" t="str">
        <f ca="true">+IF(OFFSET('Hygiene Data'!$G$12,0,10*ROW('Hygiene Data'!G106))="","",OFFSET('Hygiene Data'!$G$12,0,10*ROW('Hygiene Data'!G106)))</f>
        <v/>
      </c>
      <c r="DZ112" s="286" t="str">
        <f ca="true">+IF(OFFSET('Hygiene Data'!$G$13,0,10*ROW('Hygiene Data'!G106))="","",OFFSET('Hygiene Data'!$G$13,0,10*ROW('Hygiene Data'!G106)))</f>
        <v/>
      </c>
      <c r="EA112" s="286" t="str">
        <f ca="true">+IF(OFFSET('Hygiene Data'!$H$11,0,10*ROW('Hygiene Data'!H106))="","",OFFSET('Hygiene Data'!$H$11,0,10*ROW('Hygiene Data'!H106)))</f>
        <v/>
      </c>
      <c r="EB112" s="286" t="str">
        <f ca="true">+IF(OFFSET('Hygiene Data'!$H$12,0,10*ROW('Hygiene Data'!H106))="","",OFFSET('Hygiene Data'!$H$12,0,10*ROW('Hygiene Data'!H106)))</f>
        <v/>
      </c>
      <c r="EC112" s="286" t="str">
        <f ca="true">+IF(OFFSET('Hygiene Data'!$H$13,0,10*ROW('Hygiene Data'!H106))="","",OFFSET('Hygiene Data'!$H$13,0,10*ROW('Hygiene Data'!H106)))</f>
        <v/>
      </c>
      <c r="ED112" s="286" t="str">
        <f ca="true">+IF(OFFSET('Hygiene Data'!$I$11,0,10*ROW('Hygiene Data'!I106))="","",OFFSET('Hygiene Data'!$I$11,0,10*ROW('Hygiene Data'!I106)))</f>
        <v/>
      </c>
      <c r="EE112" s="286" t="str">
        <f ca="true">+IF(OFFSET('Hygiene Data'!$I$12,0,10*ROW('Hygiene Data'!I106))="","",OFFSET('Hygiene Data'!$I$12,0,10*ROW('Hygiene Data'!I106)))</f>
        <v/>
      </c>
      <c r="EF112" s="286"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42"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6"/>
      <c r="BS113" s="286" t="str">
        <f ca="true">+IF(OFFSET('Water Data'!$D$27,0,10*ROW('Water Data'!D107))="","",OFFSET('Water Data'!$D$27,0,10*ROW('Water Data'!D107)))</f>
        <v/>
      </c>
      <c r="BT113" s="286" t="str">
        <f ca="true">+IF(OFFSET('Water Data'!$D$28,0,10*ROW('Water Data'!D107))="","",OFFSET('Water Data'!$D$28,0,10*ROW('Water Data'!D107)))</f>
        <v/>
      </c>
      <c r="BU113" s="286" t="str">
        <f ca="true">+IF(OFFSET('Water Data'!$D$29,0,10*ROW('Water Data'!D107))="","",OFFSET('Water Data'!$D$29,0,10*ROW('Water Data'!D107)))</f>
        <v/>
      </c>
      <c r="BV113" s="286" t="str">
        <f ca="true">+IF(OFFSET('Water Data'!$E$27,0,10*ROW('Water Data'!E107))="","",OFFSET('Water Data'!$E$27,0,10*ROW('Water Data'!E107)))</f>
        <v/>
      </c>
      <c r="BW113" s="286" t="str">
        <f ca="true">+IF(OFFSET('Water Data'!$E$28,0,10*ROW('Water Data'!E107))="","",OFFSET('Water Data'!$E$28,0,10*ROW('Water Data'!E107)))</f>
        <v/>
      </c>
      <c r="BX113" s="286" t="str">
        <f ca="true">+IF(OFFSET('Water Data'!$E$29,0,10*ROW('Water Data'!E107))="","",OFFSET('Water Data'!$E$29,0,10*ROW('Water Data'!E107)))</f>
        <v/>
      </c>
      <c r="BY113" s="286" t="str">
        <f ca="true">+IF(OFFSET('Water Data'!$F$27,0,10*ROW('Water Data'!F107))="","",OFFSET('Water Data'!$F$27,0,10*ROW('Water Data'!F107)))</f>
        <v/>
      </c>
      <c r="BZ113" s="286" t="str">
        <f ca="true">+IF(OFFSET('Water Data'!$F$28,0,10*ROW('Water Data'!F107))="","",OFFSET('Water Data'!$F$28,0,10*ROW('Water Data'!F107)))</f>
        <v/>
      </c>
      <c r="CA113" s="286" t="str">
        <f ca="true">+IF(OFFSET('Water Data'!$F$29,0,10*ROW('Water Data'!F107))="","",OFFSET('Water Data'!$F$29,0,10*ROW('Water Data'!F107)))</f>
        <v/>
      </c>
      <c r="CB113" s="286" t="str">
        <f ca="true">+IF(OFFSET('Water Data'!$G$27,0,10*ROW('Water Data'!G107))="","",OFFSET('Water Data'!$G$27,0,10*ROW('Water Data'!G107)))</f>
        <v/>
      </c>
      <c r="CC113" s="286" t="str">
        <f ca="true">+IF(OFFSET('Water Data'!$G$28,0,10*ROW('Water Data'!G107))="","",OFFSET('Water Data'!$G$28,0,10*ROW('Water Data'!G107)))</f>
        <v/>
      </c>
      <c r="CD113" s="286" t="str">
        <f ca="true">+IF(OFFSET('Water Data'!$G$29,0,10*ROW('Water Data'!G107))="","",OFFSET('Water Data'!$G$29,0,10*ROW('Water Data'!G107)))</f>
        <v/>
      </c>
      <c r="CE113" s="286" t="str">
        <f ca="true">+IF(OFFSET('Water Data'!$H$27,0,10*ROW('Water Data'!H107))="","",OFFSET('Water Data'!$H$27,0,10*ROW('Water Data'!H107)))</f>
        <v/>
      </c>
      <c r="CF113" s="286" t="str">
        <f ca="true">+IF(OFFSET('Water Data'!$H$28,0,10*ROW('Water Data'!H107))="","",OFFSET('Water Data'!$H$28,0,10*ROW('Water Data'!H107)))</f>
        <v/>
      </c>
      <c r="CG113" s="286" t="str">
        <f ca="true">+IF(OFFSET('Water Data'!$H$29,0,10*ROW('Water Data'!H107))="","",OFFSET('Water Data'!$H$29,0,10*ROW('Water Data'!H107)))</f>
        <v/>
      </c>
      <c r="CH113" s="286" t="str">
        <f ca="true">+IF(OFFSET('Water Data'!$I$27,0,10*ROW('Water Data'!I107))="","",OFFSET('Water Data'!$I$27,0,10*ROW('Water Data'!I107)))</f>
        <v/>
      </c>
      <c r="CI113" s="286" t="str">
        <f ca="true">+IF(OFFSET('Water Data'!$I$28,0,10*ROW('Water Data'!I107))="","",OFFSET('Water Data'!$I$28,0,10*ROW('Water Data'!I107)))</f>
        <v/>
      </c>
      <c r="CJ113" s="286" t="str">
        <f ca="true">+IF(OFFSET('Water Data'!$I$29,0,10*ROW('Water Data'!I107))="","",OFFSET('Water Data'!$I$29,0,10*ROW('Water Data'!I107)))</f>
        <v/>
      </c>
      <c r="CK113" s="286" t="str">
        <f ca="true">+IF(OFFSET('Sanitation Data'!$D$28,0,10*ROW('Sanitation Data'!D107))="","",OFFSET('Sanitation Data'!$D$28,0,10*ROW('Sanitation Data'!D107)))</f>
        <v/>
      </c>
      <c r="CL113" s="286" t="str">
        <f ca="true">+IF(OFFSET('Sanitation Data'!$D$29,0,10*ROW('Sanitation Data'!D107))="","",OFFSET('Sanitation Data'!$D$29,0,10*ROW('Sanitation Data'!D107)))</f>
        <v/>
      </c>
      <c r="CM113" s="286" t="str">
        <f ca="true">+IF(OFFSET('Sanitation Data'!$D$30,0,10*ROW('Sanitation Data'!D107))="","",OFFSET('Sanitation Data'!$D$30,0,10*ROW('Sanitation Data'!D107)))</f>
        <v/>
      </c>
      <c r="CN113" s="286" t="str">
        <f ca="true">+IF(OFFSET('Sanitation Data'!$D$31,0,10*ROW('Sanitation Data'!D107))="","",OFFSET('Sanitation Data'!$D$31,0,10*ROW('Sanitation Data'!D107)))</f>
        <v/>
      </c>
      <c r="CO113" s="286" t="str">
        <f ca="true">+IF(OFFSET('Sanitation Data'!$D$32,0,10*ROW('Sanitation Data'!D107))="","",OFFSET('Sanitation Data'!$D$32,0,10*ROW('Sanitation Data'!D107)))</f>
        <v/>
      </c>
      <c r="CP113" s="286" t="str">
        <f ca="true">+IF(OFFSET('Sanitation Data'!$E$28,0,10*ROW('Sanitation Data'!E107))="","",OFFSET('Sanitation Data'!$E$28,0,10*ROW('Sanitation Data'!E107)))</f>
        <v/>
      </c>
      <c r="CQ113" s="286" t="str">
        <f ca="true">+IF(OFFSET('Sanitation Data'!$E$29,0,10*ROW('Sanitation Data'!E107))="","",OFFSET('Sanitation Data'!$E$29,0,10*ROW('Sanitation Data'!E107)))</f>
        <v/>
      </c>
      <c r="CR113" s="286" t="str">
        <f ca="true">+IF(OFFSET('Sanitation Data'!$E$30,0,10*ROW('Sanitation Data'!E107))="","",OFFSET('Sanitation Data'!$E$30,0,10*ROW('Sanitation Data'!E107)))</f>
        <v/>
      </c>
      <c r="CS113" s="286" t="str">
        <f ca="true">+IF(OFFSET('Sanitation Data'!$E$31,0,10*ROW('Sanitation Data'!E107))="","",OFFSET('Sanitation Data'!$E$31,0,10*ROW('Sanitation Data'!E107)))</f>
        <v/>
      </c>
      <c r="CT113" s="286" t="str">
        <f ca="true">+IF(OFFSET('Sanitation Data'!$E$32,0,10*ROW('Sanitation Data'!E107))="","",OFFSET('Sanitation Data'!$E$32,0,10*ROW('Sanitation Data'!E107)))</f>
        <v/>
      </c>
      <c r="CU113" s="286" t="str">
        <f ca="true">+IF(OFFSET('Sanitation Data'!$F$28,0,10*ROW('Sanitation Data'!F107))="","",OFFSET('Sanitation Data'!$F$28,0,10*ROW('Sanitation Data'!F107)))</f>
        <v/>
      </c>
      <c r="CV113" s="286" t="str">
        <f ca="true">+IF(OFFSET('Sanitation Data'!$F$29,0,10*ROW('Sanitation Data'!F107))="","",OFFSET('Sanitation Data'!$F$29,0,10*ROW('Sanitation Data'!F107)))</f>
        <v/>
      </c>
      <c r="CW113" s="286" t="str">
        <f ca="true">+IF(OFFSET('Sanitation Data'!$F$30,0,10*ROW('Sanitation Data'!F107))="","",OFFSET('Sanitation Data'!$F$30,0,10*ROW('Sanitation Data'!F107)))</f>
        <v/>
      </c>
      <c r="CX113" s="286" t="str">
        <f ca="true">+IF(OFFSET('Sanitation Data'!$F$31,0,10*ROW('Sanitation Data'!F107))="","",OFFSET('Sanitation Data'!$F$31,0,10*ROW('Sanitation Data'!F107)))</f>
        <v/>
      </c>
      <c r="CY113" s="286" t="str">
        <f ca="true">+IF(OFFSET('Sanitation Data'!$F$32,0,10*ROW('Sanitation Data'!F107))="","",OFFSET('Sanitation Data'!$F$32,0,10*ROW('Sanitation Data'!F107)))</f>
        <v/>
      </c>
      <c r="CZ113" s="286" t="str">
        <f ca="true">+IF(OFFSET('Sanitation Data'!$G$28,0,10*ROW('Sanitation Data'!G107))="","",OFFSET('Sanitation Data'!$G$28,0,10*ROW('Sanitation Data'!G107)))</f>
        <v/>
      </c>
      <c r="DA113" s="286" t="str">
        <f ca="true">+IF(OFFSET('Sanitation Data'!$G$29,0,10*ROW('Sanitation Data'!G107))="","",OFFSET('Sanitation Data'!$G$29,0,10*ROW('Sanitation Data'!G107)))</f>
        <v/>
      </c>
      <c r="DB113" s="286" t="str">
        <f ca="true">+IF(OFFSET('Sanitation Data'!$G$30,0,10*ROW('Sanitation Data'!G107))="","",OFFSET('Sanitation Data'!$G$30,0,10*ROW('Sanitation Data'!G107)))</f>
        <v/>
      </c>
      <c r="DC113" s="286" t="str">
        <f ca="true">+IF(OFFSET('Sanitation Data'!$G$31,0,10*ROW('Sanitation Data'!G107))="","",OFFSET('Sanitation Data'!$G$31,0,10*ROW('Sanitation Data'!G107)))</f>
        <v/>
      </c>
      <c r="DD113" s="286" t="str">
        <f ca="true">+IF(OFFSET('Sanitation Data'!$G$32,0,10*ROW('Sanitation Data'!G107))="","",OFFSET('Sanitation Data'!$G$32,0,10*ROW('Sanitation Data'!G107)))</f>
        <v/>
      </c>
      <c r="DE113" s="286" t="str">
        <f ca="true">+IF(OFFSET('Sanitation Data'!$H$28,0,10*ROW('Sanitation Data'!H107))="","",OFFSET('Sanitation Data'!$H$28,0,10*ROW('Sanitation Data'!H107)))</f>
        <v/>
      </c>
      <c r="DF113" s="286" t="str">
        <f ca="true">+IF(OFFSET('Sanitation Data'!$H$29,0,10*ROW('Sanitation Data'!H107))="","",OFFSET('Sanitation Data'!$H$29,0,10*ROW('Sanitation Data'!H107)))</f>
        <v/>
      </c>
      <c r="DG113" s="286" t="str">
        <f ca="true">+IF(OFFSET('Sanitation Data'!$H$30,0,10*ROW('Sanitation Data'!H107))="","",OFFSET('Sanitation Data'!$H$30,0,10*ROW('Sanitation Data'!H107)))</f>
        <v/>
      </c>
      <c r="DH113" s="286" t="str">
        <f ca="true">+IF(OFFSET('Sanitation Data'!$H$31,0,10*ROW('Sanitation Data'!H107))="","",OFFSET('Sanitation Data'!$H$31,0,10*ROW('Sanitation Data'!H107)))</f>
        <v/>
      </c>
      <c r="DI113" s="286" t="str">
        <f ca="true">+IF(OFFSET('Sanitation Data'!$H$32,0,10*ROW('Sanitation Data'!H107))="","",OFFSET('Sanitation Data'!$H$32,0,10*ROW('Sanitation Data'!H107)))</f>
        <v/>
      </c>
      <c r="DJ113" s="286" t="str">
        <f ca="true">+IF(OFFSET('Sanitation Data'!$I$28,0,10*ROW('Sanitation Data'!I107))="","",OFFSET('Sanitation Data'!$I$28,0,10*ROW('Sanitation Data'!I107)))</f>
        <v/>
      </c>
      <c r="DK113" s="286" t="str">
        <f ca="true">+IF(OFFSET('Sanitation Data'!$I$29,0,10*ROW('Sanitation Data'!I107))="","",OFFSET('Sanitation Data'!$I$29,0,10*ROW('Sanitation Data'!I107)))</f>
        <v/>
      </c>
      <c r="DL113" s="286" t="str">
        <f ca="true">+IF(OFFSET('Sanitation Data'!$I$30,0,10*ROW('Sanitation Data'!I107))="","",OFFSET('Sanitation Data'!$I$30,0,10*ROW('Sanitation Data'!I107)))</f>
        <v/>
      </c>
      <c r="DM113" s="286" t="str">
        <f ca="true">+IF(OFFSET('Sanitation Data'!$I$31,0,10*ROW('Sanitation Data'!I107))="","",OFFSET('Sanitation Data'!$I$31,0,10*ROW('Sanitation Data'!I107)))</f>
        <v/>
      </c>
      <c r="DN113" s="286" t="str">
        <f ca="true">+IF(OFFSET('Sanitation Data'!$I$32,0,10*ROW('Sanitation Data'!I107))="","",OFFSET('Sanitation Data'!$I$32,0,10*ROW('Sanitation Data'!I107)))</f>
        <v/>
      </c>
      <c r="DO113" s="286" t="str">
        <f ca="true">+IF(OFFSET('Hygiene Data'!$D$11,0,10*ROW('Hygiene Data'!D107))="","",OFFSET('Hygiene Data'!$D$11,0,10*ROW('Hygiene Data'!D107)))</f>
        <v/>
      </c>
      <c r="DP113" s="286" t="str">
        <f ca="true">+IF(OFFSET('Hygiene Data'!$D$12,0,10*ROW('Hygiene Data'!D107))="","",OFFSET('Hygiene Data'!$D$12,0,10*ROW('Hygiene Data'!D107)))</f>
        <v/>
      </c>
      <c r="DQ113" s="286" t="str">
        <f ca="true">+IF(OFFSET('Hygiene Data'!$D$13,0,10*ROW('Hygiene Data'!D107))="","",OFFSET('Hygiene Data'!$D$13,0,10*ROW('Hygiene Data'!D107)))</f>
        <v/>
      </c>
      <c r="DR113" s="286" t="str">
        <f ca="true">+IF(OFFSET('Hygiene Data'!$E$11,0,10*ROW('Hygiene Data'!E107))="","",OFFSET('Hygiene Data'!$E$11,0,10*ROW('Hygiene Data'!E107)))</f>
        <v/>
      </c>
      <c r="DS113" s="286" t="str">
        <f ca="true">+IF(OFFSET('Hygiene Data'!$E$12,0,10*ROW('Hygiene Data'!E107))="","",OFFSET('Hygiene Data'!$E$12,0,10*ROW('Hygiene Data'!E107)))</f>
        <v/>
      </c>
      <c r="DT113" s="286" t="str">
        <f ca="true">+IF(OFFSET('Hygiene Data'!$E$13,0,10*ROW('Hygiene Data'!E107))="","",OFFSET('Hygiene Data'!$E$13,0,10*ROW('Hygiene Data'!E107)))</f>
        <v/>
      </c>
      <c r="DU113" s="286" t="str">
        <f ca="true">+IF(OFFSET('Hygiene Data'!$F$11,0,10*ROW('Hygiene Data'!F107))="","",OFFSET('Hygiene Data'!$F$11,0,10*ROW('Hygiene Data'!F107)))</f>
        <v/>
      </c>
      <c r="DV113" s="286" t="str">
        <f ca="true">+IF(OFFSET('Hygiene Data'!$F$12,0,10*ROW('Hygiene Data'!F107))="","",OFFSET('Hygiene Data'!$F$12,0,10*ROW('Hygiene Data'!F107)))</f>
        <v/>
      </c>
      <c r="DW113" s="286" t="str">
        <f ca="true">+IF(OFFSET('Hygiene Data'!$F$13,0,10*ROW('Hygiene Data'!F107))="","",OFFSET('Hygiene Data'!$F$13,0,10*ROW('Hygiene Data'!F107)))</f>
        <v/>
      </c>
      <c r="DX113" s="286" t="str">
        <f ca="true">+IF(OFFSET('Hygiene Data'!$G$11,0,10*ROW('Hygiene Data'!G107))="","",OFFSET('Hygiene Data'!$G$11,0,10*ROW('Hygiene Data'!G107)))</f>
        <v/>
      </c>
      <c r="DY113" s="286" t="str">
        <f ca="true">+IF(OFFSET('Hygiene Data'!$G$12,0,10*ROW('Hygiene Data'!G107))="","",OFFSET('Hygiene Data'!$G$12,0,10*ROW('Hygiene Data'!G107)))</f>
        <v/>
      </c>
      <c r="DZ113" s="286" t="str">
        <f ca="true">+IF(OFFSET('Hygiene Data'!$G$13,0,10*ROW('Hygiene Data'!G107))="","",OFFSET('Hygiene Data'!$G$13,0,10*ROW('Hygiene Data'!G107)))</f>
        <v/>
      </c>
      <c r="EA113" s="286" t="str">
        <f ca="true">+IF(OFFSET('Hygiene Data'!$H$11,0,10*ROW('Hygiene Data'!H107))="","",OFFSET('Hygiene Data'!$H$11,0,10*ROW('Hygiene Data'!H107)))</f>
        <v/>
      </c>
      <c r="EB113" s="286" t="str">
        <f ca="true">+IF(OFFSET('Hygiene Data'!$H$12,0,10*ROW('Hygiene Data'!H107))="","",OFFSET('Hygiene Data'!$H$12,0,10*ROW('Hygiene Data'!H107)))</f>
        <v/>
      </c>
      <c r="EC113" s="286" t="str">
        <f ca="true">+IF(OFFSET('Hygiene Data'!$H$13,0,10*ROW('Hygiene Data'!H107))="","",OFFSET('Hygiene Data'!$H$13,0,10*ROW('Hygiene Data'!H107)))</f>
        <v/>
      </c>
      <c r="ED113" s="286" t="str">
        <f ca="true">+IF(OFFSET('Hygiene Data'!$I$11,0,10*ROW('Hygiene Data'!I107))="","",OFFSET('Hygiene Data'!$I$11,0,10*ROW('Hygiene Data'!I107)))</f>
        <v/>
      </c>
      <c r="EE113" s="286" t="str">
        <f ca="true">+IF(OFFSET('Hygiene Data'!$I$12,0,10*ROW('Hygiene Data'!I107))="","",OFFSET('Hygiene Data'!$I$12,0,10*ROW('Hygiene Data'!I107)))</f>
        <v/>
      </c>
      <c r="EF113" s="286"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42"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6"/>
      <c r="BS114" s="286" t="str">
        <f ca="true">+IF(OFFSET('Water Data'!$D$27,0,10*ROW('Water Data'!D108))="","",OFFSET('Water Data'!$D$27,0,10*ROW('Water Data'!D108)))</f>
        <v/>
      </c>
      <c r="BT114" s="286" t="str">
        <f ca="true">+IF(OFFSET('Water Data'!$D$28,0,10*ROW('Water Data'!D108))="","",OFFSET('Water Data'!$D$28,0,10*ROW('Water Data'!D108)))</f>
        <v/>
      </c>
      <c r="BU114" s="286" t="str">
        <f ca="true">+IF(OFFSET('Water Data'!$D$29,0,10*ROW('Water Data'!D108))="","",OFFSET('Water Data'!$D$29,0,10*ROW('Water Data'!D108)))</f>
        <v/>
      </c>
      <c r="BV114" s="286" t="str">
        <f ca="true">+IF(OFFSET('Water Data'!$E$27,0,10*ROW('Water Data'!E108))="","",OFFSET('Water Data'!$E$27,0,10*ROW('Water Data'!E108)))</f>
        <v/>
      </c>
      <c r="BW114" s="286" t="str">
        <f ca="true">+IF(OFFSET('Water Data'!$E$28,0,10*ROW('Water Data'!E108))="","",OFFSET('Water Data'!$E$28,0,10*ROW('Water Data'!E108)))</f>
        <v/>
      </c>
      <c r="BX114" s="286" t="str">
        <f ca="true">+IF(OFFSET('Water Data'!$E$29,0,10*ROW('Water Data'!E108))="","",OFFSET('Water Data'!$E$29,0,10*ROW('Water Data'!E108)))</f>
        <v/>
      </c>
      <c r="BY114" s="286" t="str">
        <f ca="true">+IF(OFFSET('Water Data'!$F$27,0,10*ROW('Water Data'!F108))="","",OFFSET('Water Data'!$F$27,0,10*ROW('Water Data'!F108)))</f>
        <v/>
      </c>
      <c r="BZ114" s="286" t="str">
        <f ca="true">+IF(OFFSET('Water Data'!$F$28,0,10*ROW('Water Data'!F108))="","",OFFSET('Water Data'!$F$28,0,10*ROW('Water Data'!F108)))</f>
        <v/>
      </c>
      <c r="CA114" s="286" t="str">
        <f ca="true">+IF(OFFSET('Water Data'!$F$29,0,10*ROW('Water Data'!F108))="","",OFFSET('Water Data'!$F$29,0,10*ROW('Water Data'!F108)))</f>
        <v/>
      </c>
      <c r="CB114" s="286" t="str">
        <f ca="true">+IF(OFFSET('Water Data'!$G$27,0,10*ROW('Water Data'!G108))="","",OFFSET('Water Data'!$G$27,0,10*ROW('Water Data'!G108)))</f>
        <v/>
      </c>
      <c r="CC114" s="286" t="str">
        <f ca="true">+IF(OFFSET('Water Data'!$G$28,0,10*ROW('Water Data'!G108))="","",OFFSET('Water Data'!$G$28,0,10*ROW('Water Data'!G108)))</f>
        <v/>
      </c>
      <c r="CD114" s="286" t="str">
        <f ca="true">+IF(OFFSET('Water Data'!$G$29,0,10*ROW('Water Data'!G108))="","",OFFSET('Water Data'!$G$29,0,10*ROW('Water Data'!G108)))</f>
        <v/>
      </c>
      <c r="CE114" s="286" t="str">
        <f ca="true">+IF(OFFSET('Water Data'!$H$27,0,10*ROW('Water Data'!H108))="","",OFFSET('Water Data'!$H$27,0,10*ROW('Water Data'!H108)))</f>
        <v/>
      </c>
      <c r="CF114" s="286" t="str">
        <f ca="true">+IF(OFFSET('Water Data'!$H$28,0,10*ROW('Water Data'!H108))="","",OFFSET('Water Data'!$H$28,0,10*ROW('Water Data'!H108)))</f>
        <v/>
      </c>
      <c r="CG114" s="286" t="str">
        <f ca="true">+IF(OFFSET('Water Data'!$H$29,0,10*ROW('Water Data'!H108))="","",OFFSET('Water Data'!$H$29,0,10*ROW('Water Data'!H108)))</f>
        <v/>
      </c>
      <c r="CH114" s="286" t="str">
        <f ca="true">+IF(OFFSET('Water Data'!$I$27,0,10*ROW('Water Data'!I108))="","",OFFSET('Water Data'!$I$27,0,10*ROW('Water Data'!I108)))</f>
        <v/>
      </c>
      <c r="CI114" s="286" t="str">
        <f ca="true">+IF(OFFSET('Water Data'!$I$28,0,10*ROW('Water Data'!I108))="","",OFFSET('Water Data'!$I$28,0,10*ROW('Water Data'!I108)))</f>
        <v/>
      </c>
      <c r="CJ114" s="286" t="str">
        <f ca="true">+IF(OFFSET('Water Data'!$I$29,0,10*ROW('Water Data'!I108))="","",OFFSET('Water Data'!$I$29,0,10*ROW('Water Data'!I108)))</f>
        <v/>
      </c>
      <c r="CK114" s="286" t="str">
        <f ca="true">+IF(OFFSET('Sanitation Data'!$D$28,0,10*ROW('Sanitation Data'!D108))="","",OFFSET('Sanitation Data'!$D$28,0,10*ROW('Sanitation Data'!D108)))</f>
        <v/>
      </c>
      <c r="CL114" s="286" t="str">
        <f ca="true">+IF(OFFSET('Sanitation Data'!$D$29,0,10*ROW('Sanitation Data'!D108))="","",OFFSET('Sanitation Data'!$D$29,0,10*ROW('Sanitation Data'!D108)))</f>
        <v/>
      </c>
      <c r="CM114" s="286" t="str">
        <f ca="true">+IF(OFFSET('Sanitation Data'!$D$30,0,10*ROW('Sanitation Data'!D108))="","",OFFSET('Sanitation Data'!$D$30,0,10*ROW('Sanitation Data'!D108)))</f>
        <v/>
      </c>
      <c r="CN114" s="286" t="str">
        <f ca="true">+IF(OFFSET('Sanitation Data'!$D$31,0,10*ROW('Sanitation Data'!D108))="","",OFFSET('Sanitation Data'!$D$31,0,10*ROW('Sanitation Data'!D108)))</f>
        <v/>
      </c>
      <c r="CO114" s="286" t="str">
        <f ca="true">+IF(OFFSET('Sanitation Data'!$D$32,0,10*ROW('Sanitation Data'!D108))="","",OFFSET('Sanitation Data'!$D$32,0,10*ROW('Sanitation Data'!D108)))</f>
        <v/>
      </c>
      <c r="CP114" s="286" t="str">
        <f ca="true">+IF(OFFSET('Sanitation Data'!$E$28,0,10*ROW('Sanitation Data'!E108))="","",OFFSET('Sanitation Data'!$E$28,0,10*ROW('Sanitation Data'!E108)))</f>
        <v/>
      </c>
      <c r="CQ114" s="286" t="str">
        <f ca="true">+IF(OFFSET('Sanitation Data'!$E$29,0,10*ROW('Sanitation Data'!E108))="","",OFFSET('Sanitation Data'!$E$29,0,10*ROW('Sanitation Data'!E108)))</f>
        <v/>
      </c>
      <c r="CR114" s="286" t="str">
        <f ca="true">+IF(OFFSET('Sanitation Data'!$E$30,0,10*ROW('Sanitation Data'!E108))="","",OFFSET('Sanitation Data'!$E$30,0,10*ROW('Sanitation Data'!E108)))</f>
        <v/>
      </c>
      <c r="CS114" s="286" t="str">
        <f ca="true">+IF(OFFSET('Sanitation Data'!$E$31,0,10*ROW('Sanitation Data'!E108))="","",OFFSET('Sanitation Data'!$E$31,0,10*ROW('Sanitation Data'!E108)))</f>
        <v/>
      </c>
      <c r="CT114" s="286" t="str">
        <f ca="true">+IF(OFFSET('Sanitation Data'!$E$32,0,10*ROW('Sanitation Data'!E108))="","",OFFSET('Sanitation Data'!$E$32,0,10*ROW('Sanitation Data'!E108)))</f>
        <v/>
      </c>
      <c r="CU114" s="286" t="str">
        <f ca="true">+IF(OFFSET('Sanitation Data'!$F$28,0,10*ROW('Sanitation Data'!F108))="","",OFFSET('Sanitation Data'!$F$28,0,10*ROW('Sanitation Data'!F108)))</f>
        <v/>
      </c>
      <c r="CV114" s="286" t="str">
        <f ca="true">+IF(OFFSET('Sanitation Data'!$F$29,0,10*ROW('Sanitation Data'!F108))="","",OFFSET('Sanitation Data'!$F$29,0,10*ROW('Sanitation Data'!F108)))</f>
        <v/>
      </c>
      <c r="CW114" s="286" t="str">
        <f ca="true">+IF(OFFSET('Sanitation Data'!$F$30,0,10*ROW('Sanitation Data'!F108))="","",OFFSET('Sanitation Data'!$F$30,0,10*ROW('Sanitation Data'!F108)))</f>
        <v/>
      </c>
      <c r="CX114" s="286" t="str">
        <f ca="true">+IF(OFFSET('Sanitation Data'!$F$31,0,10*ROW('Sanitation Data'!F108))="","",OFFSET('Sanitation Data'!$F$31,0,10*ROW('Sanitation Data'!F108)))</f>
        <v/>
      </c>
      <c r="CY114" s="286" t="str">
        <f ca="true">+IF(OFFSET('Sanitation Data'!$F$32,0,10*ROW('Sanitation Data'!F108))="","",OFFSET('Sanitation Data'!$F$32,0,10*ROW('Sanitation Data'!F108)))</f>
        <v/>
      </c>
      <c r="CZ114" s="286" t="str">
        <f ca="true">+IF(OFFSET('Sanitation Data'!$G$28,0,10*ROW('Sanitation Data'!G108))="","",OFFSET('Sanitation Data'!$G$28,0,10*ROW('Sanitation Data'!G108)))</f>
        <v/>
      </c>
      <c r="DA114" s="286" t="str">
        <f ca="true">+IF(OFFSET('Sanitation Data'!$G$29,0,10*ROW('Sanitation Data'!G108))="","",OFFSET('Sanitation Data'!$G$29,0,10*ROW('Sanitation Data'!G108)))</f>
        <v/>
      </c>
      <c r="DB114" s="286" t="str">
        <f ca="true">+IF(OFFSET('Sanitation Data'!$G$30,0,10*ROW('Sanitation Data'!G108))="","",OFFSET('Sanitation Data'!$G$30,0,10*ROW('Sanitation Data'!G108)))</f>
        <v/>
      </c>
      <c r="DC114" s="286" t="str">
        <f ca="true">+IF(OFFSET('Sanitation Data'!$G$31,0,10*ROW('Sanitation Data'!G108))="","",OFFSET('Sanitation Data'!$G$31,0,10*ROW('Sanitation Data'!G108)))</f>
        <v/>
      </c>
      <c r="DD114" s="286" t="str">
        <f ca="true">+IF(OFFSET('Sanitation Data'!$G$32,0,10*ROW('Sanitation Data'!G108))="","",OFFSET('Sanitation Data'!$G$32,0,10*ROW('Sanitation Data'!G108)))</f>
        <v/>
      </c>
      <c r="DE114" s="286" t="str">
        <f ca="true">+IF(OFFSET('Sanitation Data'!$H$28,0,10*ROW('Sanitation Data'!H108))="","",OFFSET('Sanitation Data'!$H$28,0,10*ROW('Sanitation Data'!H108)))</f>
        <v/>
      </c>
      <c r="DF114" s="286" t="str">
        <f ca="true">+IF(OFFSET('Sanitation Data'!$H$29,0,10*ROW('Sanitation Data'!H108))="","",OFFSET('Sanitation Data'!$H$29,0,10*ROW('Sanitation Data'!H108)))</f>
        <v/>
      </c>
      <c r="DG114" s="286" t="str">
        <f ca="true">+IF(OFFSET('Sanitation Data'!$H$30,0,10*ROW('Sanitation Data'!H108))="","",OFFSET('Sanitation Data'!$H$30,0,10*ROW('Sanitation Data'!H108)))</f>
        <v/>
      </c>
      <c r="DH114" s="286" t="str">
        <f ca="true">+IF(OFFSET('Sanitation Data'!$H$31,0,10*ROW('Sanitation Data'!H108))="","",OFFSET('Sanitation Data'!$H$31,0,10*ROW('Sanitation Data'!H108)))</f>
        <v/>
      </c>
      <c r="DI114" s="286" t="str">
        <f ca="true">+IF(OFFSET('Sanitation Data'!$H$32,0,10*ROW('Sanitation Data'!H108))="","",OFFSET('Sanitation Data'!$H$32,0,10*ROW('Sanitation Data'!H108)))</f>
        <v/>
      </c>
      <c r="DJ114" s="286" t="str">
        <f ca="true">+IF(OFFSET('Sanitation Data'!$I$28,0,10*ROW('Sanitation Data'!I108))="","",OFFSET('Sanitation Data'!$I$28,0,10*ROW('Sanitation Data'!I108)))</f>
        <v/>
      </c>
      <c r="DK114" s="286" t="str">
        <f ca="true">+IF(OFFSET('Sanitation Data'!$I$29,0,10*ROW('Sanitation Data'!I108))="","",OFFSET('Sanitation Data'!$I$29,0,10*ROW('Sanitation Data'!I108)))</f>
        <v/>
      </c>
      <c r="DL114" s="286" t="str">
        <f ca="true">+IF(OFFSET('Sanitation Data'!$I$30,0,10*ROW('Sanitation Data'!I108))="","",OFFSET('Sanitation Data'!$I$30,0,10*ROW('Sanitation Data'!I108)))</f>
        <v/>
      </c>
      <c r="DM114" s="286" t="str">
        <f ca="true">+IF(OFFSET('Sanitation Data'!$I$31,0,10*ROW('Sanitation Data'!I108))="","",OFFSET('Sanitation Data'!$I$31,0,10*ROW('Sanitation Data'!I108)))</f>
        <v/>
      </c>
      <c r="DN114" s="286" t="str">
        <f ca="true">+IF(OFFSET('Sanitation Data'!$I$32,0,10*ROW('Sanitation Data'!I108))="","",OFFSET('Sanitation Data'!$I$32,0,10*ROW('Sanitation Data'!I108)))</f>
        <v/>
      </c>
      <c r="DO114" s="286" t="str">
        <f ca="true">+IF(OFFSET('Hygiene Data'!$D$11,0,10*ROW('Hygiene Data'!D108))="","",OFFSET('Hygiene Data'!$D$11,0,10*ROW('Hygiene Data'!D108)))</f>
        <v/>
      </c>
      <c r="DP114" s="286" t="str">
        <f ca="true">+IF(OFFSET('Hygiene Data'!$D$12,0,10*ROW('Hygiene Data'!D108))="","",OFFSET('Hygiene Data'!$D$12,0,10*ROW('Hygiene Data'!D108)))</f>
        <v/>
      </c>
      <c r="DQ114" s="286" t="str">
        <f ca="true">+IF(OFFSET('Hygiene Data'!$D$13,0,10*ROW('Hygiene Data'!D108))="","",OFFSET('Hygiene Data'!$D$13,0,10*ROW('Hygiene Data'!D108)))</f>
        <v/>
      </c>
      <c r="DR114" s="286" t="str">
        <f ca="true">+IF(OFFSET('Hygiene Data'!$E$11,0,10*ROW('Hygiene Data'!E108))="","",OFFSET('Hygiene Data'!$E$11,0,10*ROW('Hygiene Data'!E108)))</f>
        <v/>
      </c>
      <c r="DS114" s="286" t="str">
        <f ca="true">+IF(OFFSET('Hygiene Data'!$E$12,0,10*ROW('Hygiene Data'!E108))="","",OFFSET('Hygiene Data'!$E$12,0,10*ROW('Hygiene Data'!E108)))</f>
        <v/>
      </c>
      <c r="DT114" s="286" t="str">
        <f ca="true">+IF(OFFSET('Hygiene Data'!$E$13,0,10*ROW('Hygiene Data'!E108))="","",OFFSET('Hygiene Data'!$E$13,0,10*ROW('Hygiene Data'!E108)))</f>
        <v/>
      </c>
      <c r="DU114" s="286" t="str">
        <f ca="true">+IF(OFFSET('Hygiene Data'!$F$11,0,10*ROW('Hygiene Data'!F108))="","",OFFSET('Hygiene Data'!$F$11,0,10*ROW('Hygiene Data'!F108)))</f>
        <v/>
      </c>
      <c r="DV114" s="286" t="str">
        <f ca="true">+IF(OFFSET('Hygiene Data'!$F$12,0,10*ROW('Hygiene Data'!F108))="","",OFFSET('Hygiene Data'!$F$12,0,10*ROW('Hygiene Data'!F108)))</f>
        <v/>
      </c>
      <c r="DW114" s="286" t="str">
        <f ca="true">+IF(OFFSET('Hygiene Data'!$F$13,0,10*ROW('Hygiene Data'!F108))="","",OFFSET('Hygiene Data'!$F$13,0,10*ROW('Hygiene Data'!F108)))</f>
        <v/>
      </c>
      <c r="DX114" s="286" t="str">
        <f ca="true">+IF(OFFSET('Hygiene Data'!$G$11,0,10*ROW('Hygiene Data'!G108))="","",OFFSET('Hygiene Data'!$G$11,0,10*ROW('Hygiene Data'!G108)))</f>
        <v/>
      </c>
      <c r="DY114" s="286" t="str">
        <f ca="true">+IF(OFFSET('Hygiene Data'!$G$12,0,10*ROW('Hygiene Data'!G108))="","",OFFSET('Hygiene Data'!$G$12,0,10*ROW('Hygiene Data'!G108)))</f>
        <v/>
      </c>
      <c r="DZ114" s="286" t="str">
        <f ca="true">+IF(OFFSET('Hygiene Data'!$G$13,0,10*ROW('Hygiene Data'!G108))="","",OFFSET('Hygiene Data'!$G$13,0,10*ROW('Hygiene Data'!G108)))</f>
        <v/>
      </c>
      <c r="EA114" s="286" t="str">
        <f ca="true">+IF(OFFSET('Hygiene Data'!$H$11,0,10*ROW('Hygiene Data'!H108))="","",OFFSET('Hygiene Data'!$H$11,0,10*ROW('Hygiene Data'!H108)))</f>
        <v/>
      </c>
      <c r="EB114" s="286" t="str">
        <f ca="true">+IF(OFFSET('Hygiene Data'!$H$12,0,10*ROW('Hygiene Data'!H108))="","",OFFSET('Hygiene Data'!$H$12,0,10*ROW('Hygiene Data'!H108)))</f>
        <v/>
      </c>
      <c r="EC114" s="286" t="str">
        <f ca="true">+IF(OFFSET('Hygiene Data'!$H$13,0,10*ROW('Hygiene Data'!H108))="","",OFFSET('Hygiene Data'!$H$13,0,10*ROW('Hygiene Data'!H108)))</f>
        <v/>
      </c>
      <c r="ED114" s="286" t="str">
        <f ca="true">+IF(OFFSET('Hygiene Data'!$I$11,0,10*ROW('Hygiene Data'!I108))="","",OFFSET('Hygiene Data'!$I$11,0,10*ROW('Hygiene Data'!I108)))</f>
        <v/>
      </c>
      <c r="EE114" s="286" t="str">
        <f ca="true">+IF(OFFSET('Hygiene Data'!$I$12,0,10*ROW('Hygiene Data'!I108))="","",OFFSET('Hygiene Data'!$I$12,0,10*ROW('Hygiene Data'!I108)))</f>
        <v/>
      </c>
      <c r="EF114" s="286"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42"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6"/>
      <c r="BS115" s="286" t="str">
        <f ca="true">+IF(OFFSET('Water Data'!$D$27,0,10*ROW('Water Data'!D109))="","",OFFSET('Water Data'!$D$27,0,10*ROW('Water Data'!D109)))</f>
        <v/>
      </c>
      <c r="BT115" s="286" t="str">
        <f ca="true">+IF(OFFSET('Water Data'!$D$28,0,10*ROW('Water Data'!D109))="","",OFFSET('Water Data'!$D$28,0,10*ROW('Water Data'!D109)))</f>
        <v/>
      </c>
      <c r="BU115" s="286" t="str">
        <f ca="true">+IF(OFFSET('Water Data'!$D$29,0,10*ROW('Water Data'!D109))="","",OFFSET('Water Data'!$D$29,0,10*ROW('Water Data'!D109)))</f>
        <v/>
      </c>
      <c r="BV115" s="286" t="str">
        <f ca="true">+IF(OFFSET('Water Data'!$E$27,0,10*ROW('Water Data'!E109))="","",OFFSET('Water Data'!$E$27,0,10*ROW('Water Data'!E109)))</f>
        <v/>
      </c>
      <c r="BW115" s="286" t="str">
        <f ca="true">+IF(OFFSET('Water Data'!$E$28,0,10*ROW('Water Data'!E109))="","",OFFSET('Water Data'!$E$28,0,10*ROW('Water Data'!E109)))</f>
        <v/>
      </c>
      <c r="BX115" s="286" t="str">
        <f ca="true">+IF(OFFSET('Water Data'!$E$29,0,10*ROW('Water Data'!E109))="","",OFFSET('Water Data'!$E$29,0,10*ROW('Water Data'!E109)))</f>
        <v/>
      </c>
      <c r="BY115" s="286" t="str">
        <f ca="true">+IF(OFFSET('Water Data'!$F$27,0,10*ROW('Water Data'!F109))="","",OFFSET('Water Data'!$F$27,0,10*ROW('Water Data'!F109)))</f>
        <v/>
      </c>
      <c r="BZ115" s="286" t="str">
        <f ca="true">+IF(OFFSET('Water Data'!$F$28,0,10*ROW('Water Data'!F109))="","",OFFSET('Water Data'!$F$28,0,10*ROW('Water Data'!F109)))</f>
        <v/>
      </c>
      <c r="CA115" s="286" t="str">
        <f ca="true">+IF(OFFSET('Water Data'!$F$29,0,10*ROW('Water Data'!F109))="","",OFFSET('Water Data'!$F$29,0,10*ROW('Water Data'!F109)))</f>
        <v/>
      </c>
      <c r="CB115" s="286" t="str">
        <f ca="true">+IF(OFFSET('Water Data'!$G$27,0,10*ROW('Water Data'!G109))="","",OFFSET('Water Data'!$G$27,0,10*ROW('Water Data'!G109)))</f>
        <v/>
      </c>
      <c r="CC115" s="286" t="str">
        <f ca="true">+IF(OFFSET('Water Data'!$G$28,0,10*ROW('Water Data'!G109))="","",OFFSET('Water Data'!$G$28,0,10*ROW('Water Data'!G109)))</f>
        <v/>
      </c>
      <c r="CD115" s="286" t="str">
        <f ca="true">+IF(OFFSET('Water Data'!$G$29,0,10*ROW('Water Data'!G109))="","",OFFSET('Water Data'!$G$29,0,10*ROW('Water Data'!G109)))</f>
        <v/>
      </c>
      <c r="CE115" s="286" t="str">
        <f ca="true">+IF(OFFSET('Water Data'!$H$27,0,10*ROW('Water Data'!H109))="","",OFFSET('Water Data'!$H$27,0,10*ROW('Water Data'!H109)))</f>
        <v/>
      </c>
      <c r="CF115" s="286" t="str">
        <f ca="true">+IF(OFFSET('Water Data'!$H$28,0,10*ROW('Water Data'!H109))="","",OFFSET('Water Data'!$H$28,0,10*ROW('Water Data'!H109)))</f>
        <v/>
      </c>
      <c r="CG115" s="286" t="str">
        <f ca="true">+IF(OFFSET('Water Data'!$H$29,0,10*ROW('Water Data'!H109))="","",OFFSET('Water Data'!$H$29,0,10*ROW('Water Data'!H109)))</f>
        <v/>
      </c>
      <c r="CH115" s="286" t="str">
        <f ca="true">+IF(OFFSET('Water Data'!$I$27,0,10*ROW('Water Data'!I109))="","",OFFSET('Water Data'!$I$27,0,10*ROW('Water Data'!I109)))</f>
        <v/>
      </c>
      <c r="CI115" s="286" t="str">
        <f ca="true">+IF(OFFSET('Water Data'!$I$28,0,10*ROW('Water Data'!I109))="","",OFFSET('Water Data'!$I$28,0,10*ROW('Water Data'!I109)))</f>
        <v/>
      </c>
      <c r="CJ115" s="286" t="str">
        <f ca="true">+IF(OFFSET('Water Data'!$I$29,0,10*ROW('Water Data'!I109))="","",OFFSET('Water Data'!$I$29,0,10*ROW('Water Data'!I109)))</f>
        <v/>
      </c>
      <c r="CK115" s="286" t="str">
        <f ca="true">+IF(OFFSET('Sanitation Data'!$D$28,0,10*ROW('Sanitation Data'!D109))="","",OFFSET('Sanitation Data'!$D$28,0,10*ROW('Sanitation Data'!D109)))</f>
        <v/>
      </c>
      <c r="CL115" s="286" t="str">
        <f ca="true">+IF(OFFSET('Sanitation Data'!$D$29,0,10*ROW('Sanitation Data'!D109))="","",OFFSET('Sanitation Data'!$D$29,0,10*ROW('Sanitation Data'!D109)))</f>
        <v/>
      </c>
      <c r="CM115" s="286" t="str">
        <f ca="true">+IF(OFFSET('Sanitation Data'!$D$30,0,10*ROW('Sanitation Data'!D109))="","",OFFSET('Sanitation Data'!$D$30,0,10*ROW('Sanitation Data'!D109)))</f>
        <v/>
      </c>
      <c r="CN115" s="286" t="str">
        <f ca="true">+IF(OFFSET('Sanitation Data'!$D$31,0,10*ROW('Sanitation Data'!D109))="","",OFFSET('Sanitation Data'!$D$31,0,10*ROW('Sanitation Data'!D109)))</f>
        <v/>
      </c>
      <c r="CO115" s="286" t="str">
        <f ca="true">+IF(OFFSET('Sanitation Data'!$D$32,0,10*ROW('Sanitation Data'!D109))="","",OFFSET('Sanitation Data'!$D$32,0,10*ROW('Sanitation Data'!D109)))</f>
        <v/>
      </c>
      <c r="CP115" s="286" t="str">
        <f ca="true">+IF(OFFSET('Sanitation Data'!$E$28,0,10*ROW('Sanitation Data'!E109))="","",OFFSET('Sanitation Data'!$E$28,0,10*ROW('Sanitation Data'!E109)))</f>
        <v/>
      </c>
      <c r="CQ115" s="286" t="str">
        <f ca="true">+IF(OFFSET('Sanitation Data'!$E$29,0,10*ROW('Sanitation Data'!E109))="","",OFFSET('Sanitation Data'!$E$29,0,10*ROW('Sanitation Data'!E109)))</f>
        <v/>
      </c>
      <c r="CR115" s="286" t="str">
        <f ca="true">+IF(OFFSET('Sanitation Data'!$E$30,0,10*ROW('Sanitation Data'!E109))="","",OFFSET('Sanitation Data'!$E$30,0,10*ROW('Sanitation Data'!E109)))</f>
        <v/>
      </c>
      <c r="CS115" s="286" t="str">
        <f ca="true">+IF(OFFSET('Sanitation Data'!$E$31,0,10*ROW('Sanitation Data'!E109))="","",OFFSET('Sanitation Data'!$E$31,0,10*ROW('Sanitation Data'!E109)))</f>
        <v/>
      </c>
      <c r="CT115" s="286" t="str">
        <f ca="true">+IF(OFFSET('Sanitation Data'!$E$32,0,10*ROW('Sanitation Data'!E109))="","",OFFSET('Sanitation Data'!$E$32,0,10*ROW('Sanitation Data'!E109)))</f>
        <v/>
      </c>
      <c r="CU115" s="286" t="str">
        <f ca="true">+IF(OFFSET('Sanitation Data'!$F$28,0,10*ROW('Sanitation Data'!F109))="","",OFFSET('Sanitation Data'!$F$28,0,10*ROW('Sanitation Data'!F109)))</f>
        <v/>
      </c>
      <c r="CV115" s="286" t="str">
        <f ca="true">+IF(OFFSET('Sanitation Data'!$F$29,0,10*ROW('Sanitation Data'!F109))="","",OFFSET('Sanitation Data'!$F$29,0,10*ROW('Sanitation Data'!F109)))</f>
        <v/>
      </c>
      <c r="CW115" s="286" t="str">
        <f ca="true">+IF(OFFSET('Sanitation Data'!$F$30,0,10*ROW('Sanitation Data'!F109))="","",OFFSET('Sanitation Data'!$F$30,0,10*ROW('Sanitation Data'!F109)))</f>
        <v/>
      </c>
      <c r="CX115" s="286" t="str">
        <f ca="true">+IF(OFFSET('Sanitation Data'!$F$31,0,10*ROW('Sanitation Data'!F109))="","",OFFSET('Sanitation Data'!$F$31,0,10*ROW('Sanitation Data'!F109)))</f>
        <v/>
      </c>
      <c r="CY115" s="286" t="str">
        <f ca="true">+IF(OFFSET('Sanitation Data'!$F$32,0,10*ROW('Sanitation Data'!F109))="","",OFFSET('Sanitation Data'!$F$32,0,10*ROW('Sanitation Data'!F109)))</f>
        <v/>
      </c>
      <c r="CZ115" s="286" t="str">
        <f ca="true">+IF(OFFSET('Sanitation Data'!$G$28,0,10*ROW('Sanitation Data'!G109))="","",OFFSET('Sanitation Data'!$G$28,0,10*ROW('Sanitation Data'!G109)))</f>
        <v/>
      </c>
      <c r="DA115" s="286" t="str">
        <f ca="true">+IF(OFFSET('Sanitation Data'!$G$29,0,10*ROW('Sanitation Data'!G109))="","",OFFSET('Sanitation Data'!$G$29,0,10*ROW('Sanitation Data'!G109)))</f>
        <v/>
      </c>
      <c r="DB115" s="286" t="str">
        <f ca="true">+IF(OFFSET('Sanitation Data'!$G$30,0,10*ROW('Sanitation Data'!G109))="","",OFFSET('Sanitation Data'!$G$30,0,10*ROW('Sanitation Data'!G109)))</f>
        <v/>
      </c>
      <c r="DC115" s="286" t="str">
        <f ca="true">+IF(OFFSET('Sanitation Data'!$G$31,0,10*ROW('Sanitation Data'!G109))="","",OFFSET('Sanitation Data'!$G$31,0,10*ROW('Sanitation Data'!G109)))</f>
        <v/>
      </c>
      <c r="DD115" s="286" t="str">
        <f ca="true">+IF(OFFSET('Sanitation Data'!$G$32,0,10*ROW('Sanitation Data'!G109))="","",OFFSET('Sanitation Data'!$G$32,0,10*ROW('Sanitation Data'!G109)))</f>
        <v/>
      </c>
      <c r="DE115" s="286" t="str">
        <f ca="true">+IF(OFFSET('Sanitation Data'!$H$28,0,10*ROW('Sanitation Data'!H109))="","",OFFSET('Sanitation Data'!$H$28,0,10*ROW('Sanitation Data'!H109)))</f>
        <v/>
      </c>
      <c r="DF115" s="286" t="str">
        <f ca="true">+IF(OFFSET('Sanitation Data'!$H$29,0,10*ROW('Sanitation Data'!H109))="","",OFFSET('Sanitation Data'!$H$29,0,10*ROW('Sanitation Data'!H109)))</f>
        <v/>
      </c>
      <c r="DG115" s="286" t="str">
        <f ca="true">+IF(OFFSET('Sanitation Data'!$H$30,0,10*ROW('Sanitation Data'!H109))="","",OFFSET('Sanitation Data'!$H$30,0,10*ROW('Sanitation Data'!H109)))</f>
        <v/>
      </c>
      <c r="DH115" s="286" t="str">
        <f ca="true">+IF(OFFSET('Sanitation Data'!$H$31,0,10*ROW('Sanitation Data'!H109))="","",OFFSET('Sanitation Data'!$H$31,0,10*ROW('Sanitation Data'!H109)))</f>
        <v/>
      </c>
      <c r="DI115" s="286" t="str">
        <f ca="true">+IF(OFFSET('Sanitation Data'!$H$32,0,10*ROW('Sanitation Data'!H109))="","",OFFSET('Sanitation Data'!$H$32,0,10*ROW('Sanitation Data'!H109)))</f>
        <v/>
      </c>
      <c r="DJ115" s="286" t="str">
        <f ca="true">+IF(OFFSET('Sanitation Data'!$I$28,0,10*ROW('Sanitation Data'!I109))="","",OFFSET('Sanitation Data'!$I$28,0,10*ROW('Sanitation Data'!I109)))</f>
        <v/>
      </c>
      <c r="DK115" s="286" t="str">
        <f ca="true">+IF(OFFSET('Sanitation Data'!$I$29,0,10*ROW('Sanitation Data'!I109))="","",OFFSET('Sanitation Data'!$I$29,0,10*ROW('Sanitation Data'!I109)))</f>
        <v/>
      </c>
      <c r="DL115" s="286" t="str">
        <f ca="true">+IF(OFFSET('Sanitation Data'!$I$30,0,10*ROW('Sanitation Data'!I109))="","",OFFSET('Sanitation Data'!$I$30,0,10*ROW('Sanitation Data'!I109)))</f>
        <v/>
      </c>
      <c r="DM115" s="286" t="str">
        <f ca="true">+IF(OFFSET('Sanitation Data'!$I$31,0,10*ROW('Sanitation Data'!I109))="","",OFFSET('Sanitation Data'!$I$31,0,10*ROW('Sanitation Data'!I109)))</f>
        <v/>
      </c>
      <c r="DN115" s="286" t="str">
        <f ca="true">+IF(OFFSET('Sanitation Data'!$I$32,0,10*ROW('Sanitation Data'!I109))="","",OFFSET('Sanitation Data'!$I$32,0,10*ROW('Sanitation Data'!I109)))</f>
        <v/>
      </c>
      <c r="DO115" s="286" t="str">
        <f ca="true">+IF(OFFSET('Hygiene Data'!$D$11,0,10*ROW('Hygiene Data'!D109))="","",OFFSET('Hygiene Data'!$D$11,0,10*ROW('Hygiene Data'!D109)))</f>
        <v/>
      </c>
      <c r="DP115" s="286" t="str">
        <f ca="true">+IF(OFFSET('Hygiene Data'!$D$12,0,10*ROW('Hygiene Data'!D109))="","",OFFSET('Hygiene Data'!$D$12,0,10*ROW('Hygiene Data'!D109)))</f>
        <v/>
      </c>
      <c r="DQ115" s="286" t="str">
        <f ca="true">+IF(OFFSET('Hygiene Data'!$D$13,0,10*ROW('Hygiene Data'!D109))="","",OFFSET('Hygiene Data'!$D$13,0,10*ROW('Hygiene Data'!D109)))</f>
        <v/>
      </c>
      <c r="DR115" s="286" t="str">
        <f ca="true">+IF(OFFSET('Hygiene Data'!$E$11,0,10*ROW('Hygiene Data'!E109))="","",OFFSET('Hygiene Data'!$E$11,0,10*ROW('Hygiene Data'!E109)))</f>
        <v/>
      </c>
      <c r="DS115" s="286" t="str">
        <f ca="true">+IF(OFFSET('Hygiene Data'!$E$12,0,10*ROW('Hygiene Data'!E109))="","",OFFSET('Hygiene Data'!$E$12,0,10*ROW('Hygiene Data'!E109)))</f>
        <v/>
      </c>
      <c r="DT115" s="286" t="str">
        <f ca="true">+IF(OFFSET('Hygiene Data'!$E$13,0,10*ROW('Hygiene Data'!E109))="","",OFFSET('Hygiene Data'!$E$13,0,10*ROW('Hygiene Data'!E109)))</f>
        <v/>
      </c>
      <c r="DU115" s="286" t="str">
        <f ca="true">+IF(OFFSET('Hygiene Data'!$F$11,0,10*ROW('Hygiene Data'!F109))="","",OFFSET('Hygiene Data'!$F$11,0,10*ROW('Hygiene Data'!F109)))</f>
        <v/>
      </c>
      <c r="DV115" s="286" t="str">
        <f ca="true">+IF(OFFSET('Hygiene Data'!$F$12,0,10*ROW('Hygiene Data'!F109))="","",OFFSET('Hygiene Data'!$F$12,0,10*ROW('Hygiene Data'!F109)))</f>
        <v/>
      </c>
      <c r="DW115" s="286" t="str">
        <f ca="true">+IF(OFFSET('Hygiene Data'!$F$13,0,10*ROW('Hygiene Data'!F109))="","",OFFSET('Hygiene Data'!$F$13,0,10*ROW('Hygiene Data'!F109)))</f>
        <v/>
      </c>
      <c r="DX115" s="286" t="str">
        <f ca="true">+IF(OFFSET('Hygiene Data'!$G$11,0,10*ROW('Hygiene Data'!G109))="","",OFFSET('Hygiene Data'!$G$11,0,10*ROW('Hygiene Data'!G109)))</f>
        <v/>
      </c>
      <c r="DY115" s="286" t="str">
        <f ca="true">+IF(OFFSET('Hygiene Data'!$G$12,0,10*ROW('Hygiene Data'!G109))="","",OFFSET('Hygiene Data'!$G$12,0,10*ROW('Hygiene Data'!G109)))</f>
        <v/>
      </c>
      <c r="DZ115" s="286" t="str">
        <f ca="true">+IF(OFFSET('Hygiene Data'!$G$13,0,10*ROW('Hygiene Data'!G109))="","",OFFSET('Hygiene Data'!$G$13,0,10*ROW('Hygiene Data'!G109)))</f>
        <v/>
      </c>
      <c r="EA115" s="286" t="str">
        <f ca="true">+IF(OFFSET('Hygiene Data'!$H$11,0,10*ROW('Hygiene Data'!H109))="","",OFFSET('Hygiene Data'!$H$11,0,10*ROW('Hygiene Data'!H109)))</f>
        <v/>
      </c>
      <c r="EB115" s="286" t="str">
        <f ca="true">+IF(OFFSET('Hygiene Data'!$H$12,0,10*ROW('Hygiene Data'!H109))="","",OFFSET('Hygiene Data'!$H$12,0,10*ROW('Hygiene Data'!H109)))</f>
        <v/>
      </c>
      <c r="EC115" s="286" t="str">
        <f ca="true">+IF(OFFSET('Hygiene Data'!$H$13,0,10*ROW('Hygiene Data'!H109))="","",OFFSET('Hygiene Data'!$H$13,0,10*ROW('Hygiene Data'!H109)))</f>
        <v/>
      </c>
      <c r="ED115" s="286" t="str">
        <f ca="true">+IF(OFFSET('Hygiene Data'!$I$11,0,10*ROW('Hygiene Data'!I109))="","",OFFSET('Hygiene Data'!$I$11,0,10*ROW('Hygiene Data'!I109)))</f>
        <v/>
      </c>
      <c r="EE115" s="286" t="str">
        <f ca="true">+IF(OFFSET('Hygiene Data'!$I$12,0,10*ROW('Hygiene Data'!I109))="","",OFFSET('Hygiene Data'!$I$12,0,10*ROW('Hygiene Data'!I109)))</f>
        <v/>
      </c>
      <c r="EF115" s="286"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42"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6"/>
      <c r="BS116" s="286" t="str">
        <f ca="true">+IF(OFFSET('Water Data'!$D$27,0,10*ROW('Water Data'!D110))="","",OFFSET('Water Data'!$D$27,0,10*ROW('Water Data'!D110)))</f>
        <v/>
      </c>
      <c r="BT116" s="286" t="str">
        <f ca="true">+IF(OFFSET('Water Data'!$D$28,0,10*ROW('Water Data'!D110))="","",OFFSET('Water Data'!$D$28,0,10*ROW('Water Data'!D110)))</f>
        <v/>
      </c>
      <c r="BU116" s="286" t="str">
        <f ca="true">+IF(OFFSET('Water Data'!$D$29,0,10*ROW('Water Data'!D110))="","",OFFSET('Water Data'!$D$29,0,10*ROW('Water Data'!D110)))</f>
        <v/>
      </c>
      <c r="BV116" s="286" t="str">
        <f ca="true">+IF(OFFSET('Water Data'!$E$27,0,10*ROW('Water Data'!E110))="","",OFFSET('Water Data'!$E$27,0,10*ROW('Water Data'!E110)))</f>
        <v/>
      </c>
      <c r="BW116" s="286" t="str">
        <f ca="true">+IF(OFFSET('Water Data'!$E$28,0,10*ROW('Water Data'!E110))="","",OFFSET('Water Data'!$E$28,0,10*ROW('Water Data'!E110)))</f>
        <v/>
      </c>
      <c r="BX116" s="286" t="str">
        <f ca="true">+IF(OFFSET('Water Data'!$E$29,0,10*ROW('Water Data'!E110))="","",OFFSET('Water Data'!$E$29,0,10*ROW('Water Data'!E110)))</f>
        <v/>
      </c>
      <c r="BY116" s="286" t="str">
        <f ca="true">+IF(OFFSET('Water Data'!$F$27,0,10*ROW('Water Data'!F110))="","",OFFSET('Water Data'!$F$27,0,10*ROW('Water Data'!F110)))</f>
        <v/>
      </c>
      <c r="BZ116" s="286" t="str">
        <f ca="true">+IF(OFFSET('Water Data'!$F$28,0,10*ROW('Water Data'!F110))="","",OFFSET('Water Data'!$F$28,0,10*ROW('Water Data'!F110)))</f>
        <v/>
      </c>
      <c r="CA116" s="286" t="str">
        <f ca="true">+IF(OFFSET('Water Data'!$F$29,0,10*ROW('Water Data'!F110))="","",OFFSET('Water Data'!$F$29,0,10*ROW('Water Data'!F110)))</f>
        <v/>
      </c>
      <c r="CB116" s="286" t="str">
        <f ca="true">+IF(OFFSET('Water Data'!$G$27,0,10*ROW('Water Data'!G110))="","",OFFSET('Water Data'!$G$27,0,10*ROW('Water Data'!G110)))</f>
        <v/>
      </c>
      <c r="CC116" s="286" t="str">
        <f ca="true">+IF(OFFSET('Water Data'!$G$28,0,10*ROW('Water Data'!G110))="","",OFFSET('Water Data'!$G$28,0,10*ROW('Water Data'!G110)))</f>
        <v/>
      </c>
      <c r="CD116" s="286" t="str">
        <f ca="true">+IF(OFFSET('Water Data'!$G$29,0,10*ROW('Water Data'!G110))="","",OFFSET('Water Data'!$G$29,0,10*ROW('Water Data'!G110)))</f>
        <v/>
      </c>
      <c r="CE116" s="286" t="str">
        <f ca="true">+IF(OFFSET('Water Data'!$H$27,0,10*ROW('Water Data'!H110))="","",OFFSET('Water Data'!$H$27,0,10*ROW('Water Data'!H110)))</f>
        <v/>
      </c>
      <c r="CF116" s="286" t="str">
        <f ca="true">+IF(OFFSET('Water Data'!$H$28,0,10*ROW('Water Data'!H110))="","",OFFSET('Water Data'!$H$28,0,10*ROW('Water Data'!H110)))</f>
        <v/>
      </c>
      <c r="CG116" s="286" t="str">
        <f ca="true">+IF(OFFSET('Water Data'!$H$29,0,10*ROW('Water Data'!H110))="","",OFFSET('Water Data'!$H$29,0,10*ROW('Water Data'!H110)))</f>
        <v/>
      </c>
      <c r="CH116" s="286" t="str">
        <f ca="true">+IF(OFFSET('Water Data'!$I$27,0,10*ROW('Water Data'!I110))="","",OFFSET('Water Data'!$I$27,0,10*ROW('Water Data'!I110)))</f>
        <v/>
      </c>
      <c r="CI116" s="286" t="str">
        <f ca="true">+IF(OFFSET('Water Data'!$I$28,0,10*ROW('Water Data'!I110))="","",OFFSET('Water Data'!$I$28,0,10*ROW('Water Data'!I110)))</f>
        <v/>
      </c>
      <c r="CJ116" s="286" t="str">
        <f ca="true">+IF(OFFSET('Water Data'!$I$29,0,10*ROW('Water Data'!I110))="","",OFFSET('Water Data'!$I$29,0,10*ROW('Water Data'!I110)))</f>
        <v/>
      </c>
      <c r="CK116" s="286" t="str">
        <f ca="true">+IF(OFFSET('Sanitation Data'!$D$28,0,10*ROW('Sanitation Data'!D110))="","",OFFSET('Sanitation Data'!$D$28,0,10*ROW('Sanitation Data'!D110)))</f>
        <v/>
      </c>
      <c r="CL116" s="286" t="str">
        <f ca="true">+IF(OFFSET('Sanitation Data'!$D$29,0,10*ROW('Sanitation Data'!D110))="","",OFFSET('Sanitation Data'!$D$29,0,10*ROW('Sanitation Data'!D110)))</f>
        <v/>
      </c>
      <c r="CM116" s="286" t="str">
        <f ca="true">+IF(OFFSET('Sanitation Data'!$D$30,0,10*ROW('Sanitation Data'!D110))="","",OFFSET('Sanitation Data'!$D$30,0,10*ROW('Sanitation Data'!D110)))</f>
        <v/>
      </c>
      <c r="CN116" s="286" t="str">
        <f ca="true">+IF(OFFSET('Sanitation Data'!$D$31,0,10*ROW('Sanitation Data'!D110))="","",OFFSET('Sanitation Data'!$D$31,0,10*ROW('Sanitation Data'!D110)))</f>
        <v/>
      </c>
      <c r="CO116" s="286" t="str">
        <f ca="true">+IF(OFFSET('Sanitation Data'!$D$32,0,10*ROW('Sanitation Data'!D110))="","",OFFSET('Sanitation Data'!$D$32,0,10*ROW('Sanitation Data'!D110)))</f>
        <v/>
      </c>
      <c r="CP116" s="286" t="str">
        <f ca="true">+IF(OFFSET('Sanitation Data'!$E$28,0,10*ROW('Sanitation Data'!E110))="","",OFFSET('Sanitation Data'!$E$28,0,10*ROW('Sanitation Data'!E110)))</f>
        <v/>
      </c>
      <c r="CQ116" s="286" t="str">
        <f ca="true">+IF(OFFSET('Sanitation Data'!$E$29,0,10*ROW('Sanitation Data'!E110))="","",OFFSET('Sanitation Data'!$E$29,0,10*ROW('Sanitation Data'!E110)))</f>
        <v/>
      </c>
      <c r="CR116" s="286" t="str">
        <f ca="true">+IF(OFFSET('Sanitation Data'!$E$30,0,10*ROW('Sanitation Data'!E110))="","",OFFSET('Sanitation Data'!$E$30,0,10*ROW('Sanitation Data'!E110)))</f>
        <v/>
      </c>
      <c r="CS116" s="286" t="str">
        <f ca="true">+IF(OFFSET('Sanitation Data'!$E$31,0,10*ROW('Sanitation Data'!E110))="","",OFFSET('Sanitation Data'!$E$31,0,10*ROW('Sanitation Data'!E110)))</f>
        <v/>
      </c>
      <c r="CT116" s="286" t="str">
        <f ca="true">+IF(OFFSET('Sanitation Data'!$E$32,0,10*ROW('Sanitation Data'!E110))="","",OFFSET('Sanitation Data'!$E$32,0,10*ROW('Sanitation Data'!E110)))</f>
        <v/>
      </c>
      <c r="CU116" s="286" t="str">
        <f ca="true">+IF(OFFSET('Sanitation Data'!$F$28,0,10*ROW('Sanitation Data'!F110))="","",OFFSET('Sanitation Data'!$F$28,0,10*ROW('Sanitation Data'!F110)))</f>
        <v/>
      </c>
      <c r="CV116" s="286" t="str">
        <f ca="true">+IF(OFFSET('Sanitation Data'!$F$29,0,10*ROW('Sanitation Data'!F110))="","",OFFSET('Sanitation Data'!$F$29,0,10*ROW('Sanitation Data'!F110)))</f>
        <v/>
      </c>
      <c r="CW116" s="286" t="str">
        <f ca="true">+IF(OFFSET('Sanitation Data'!$F$30,0,10*ROW('Sanitation Data'!F110))="","",OFFSET('Sanitation Data'!$F$30,0,10*ROW('Sanitation Data'!F110)))</f>
        <v/>
      </c>
      <c r="CX116" s="286" t="str">
        <f ca="true">+IF(OFFSET('Sanitation Data'!$F$31,0,10*ROW('Sanitation Data'!F110))="","",OFFSET('Sanitation Data'!$F$31,0,10*ROW('Sanitation Data'!F110)))</f>
        <v/>
      </c>
      <c r="CY116" s="286" t="str">
        <f ca="true">+IF(OFFSET('Sanitation Data'!$F$32,0,10*ROW('Sanitation Data'!F110))="","",OFFSET('Sanitation Data'!$F$32,0,10*ROW('Sanitation Data'!F110)))</f>
        <v/>
      </c>
      <c r="CZ116" s="286" t="str">
        <f ca="true">+IF(OFFSET('Sanitation Data'!$G$28,0,10*ROW('Sanitation Data'!G110))="","",OFFSET('Sanitation Data'!$G$28,0,10*ROW('Sanitation Data'!G110)))</f>
        <v/>
      </c>
      <c r="DA116" s="286" t="str">
        <f ca="true">+IF(OFFSET('Sanitation Data'!$G$29,0,10*ROW('Sanitation Data'!G110))="","",OFFSET('Sanitation Data'!$G$29,0,10*ROW('Sanitation Data'!G110)))</f>
        <v/>
      </c>
      <c r="DB116" s="286" t="str">
        <f ca="true">+IF(OFFSET('Sanitation Data'!$G$30,0,10*ROW('Sanitation Data'!G110))="","",OFFSET('Sanitation Data'!$G$30,0,10*ROW('Sanitation Data'!G110)))</f>
        <v/>
      </c>
      <c r="DC116" s="286" t="str">
        <f ca="true">+IF(OFFSET('Sanitation Data'!$G$31,0,10*ROW('Sanitation Data'!G110))="","",OFFSET('Sanitation Data'!$G$31,0,10*ROW('Sanitation Data'!G110)))</f>
        <v/>
      </c>
      <c r="DD116" s="286" t="str">
        <f ca="true">+IF(OFFSET('Sanitation Data'!$G$32,0,10*ROW('Sanitation Data'!G110))="","",OFFSET('Sanitation Data'!$G$32,0,10*ROW('Sanitation Data'!G110)))</f>
        <v/>
      </c>
      <c r="DE116" s="286" t="str">
        <f ca="true">+IF(OFFSET('Sanitation Data'!$H$28,0,10*ROW('Sanitation Data'!H110))="","",OFFSET('Sanitation Data'!$H$28,0,10*ROW('Sanitation Data'!H110)))</f>
        <v/>
      </c>
      <c r="DF116" s="286" t="str">
        <f ca="true">+IF(OFFSET('Sanitation Data'!$H$29,0,10*ROW('Sanitation Data'!H110))="","",OFFSET('Sanitation Data'!$H$29,0,10*ROW('Sanitation Data'!H110)))</f>
        <v/>
      </c>
      <c r="DG116" s="286" t="str">
        <f ca="true">+IF(OFFSET('Sanitation Data'!$H$30,0,10*ROW('Sanitation Data'!H110))="","",OFFSET('Sanitation Data'!$H$30,0,10*ROW('Sanitation Data'!H110)))</f>
        <v/>
      </c>
      <c r="DH116" s="286" t="str">
        <f ca="true">+IF(OFFSET('Sanitation Data'!$H$31,0,10*ROW('Sanitation Data'!H110))="","",OFFSET('Sanitation Data'!$H$31,0,10*ROW('Sanitation Data'!H110)))</f>
        <v/>
      </c>
      <c r="DI116" s="286" t="str">
        <f ca="true">+IF(OFFSET('Sanitation Data'!$H$32,0,10*ROW('Sanitation Data'!H110))="","",OFFSET('Sanitation Data'!$H$32,0,10*ROW('Sanitation Data'!H110)))</f>
        <v/>
      </c>
      <c r="DJ116" s="286" t="str">
        <f ca="true">+IF(OFFSET('Sanitation Data'!$I$28,0,10*ROW('Sanitation Data'!I110))="","",OFFSET('Sanitation Data'!$I$28,0,10*ROW('Sanitation Data'!I110)))</f>
        <v/>
      </c>
      <c r="DK116" s="286" t="str">
        <f ca="true">+IF(OFFSET('Sanitation Data'!$I$29,0,10*ROW('Sanitation Data'!I110))="","",OFFSET('Sanitation Data'!$I$29,0,10*ROW('Sanitation Data'!I110)))</f>
        <v/>
      </c>
      <c r="DL116" s="286" t="str">
        <f ca="true">+IF(OFFSET('Sanitation Data'!$I$30,0,10*ROW('Sanitation Data'!I110))="","",OFFSET('Sanitation Data'!$I$30,0,10*ROW('Sanitation Data'!I110)))</f>
        <v/>
      </c>
      <c r="DM116" s="286" t="str">
        <f ca="true">+IF(OFFSET('Sanitation Data'!$I$31,0,10*ROW('Sanitation Data'!I110))="","",OFFSET('Sanitation Data'!$I$31,0,10*ROW('Sanitation Data'!I110)))</f>
        <v/>
      </c>
      <c r="DN116" s="286" t="str">
        <f ca="true">+IF(OFFSET('Sanitation Data'!$I$32,0,10*ROW('Sanitation Data'!I110))="","",OFFSET('Sanitation Data'!$I$32,0,10*ROW('Sanitation Data'!I110)))</f>
        <v/>
      </c>
      <c r="DO116" s="286" t="str">
        <f ca="true">+IF(OFFSET('Hygiene Data'!$D$11,0,10*ROW('Hygiene Data'!D110))="","",OFFSET('Hygiene Data'!$D$11,0,10*ROW('Hygiene Data'!D110)))</f>
        <v/>
      </c>
      <c r="DP116" s="286" t="str">
        <f ca="true">+IF(OFFSET('Hygiene Data'!$D$12,0,10*ROW('Hygiene Data'!D110))="","",OFFSET('Hygiene Data'!$D$12,0,10*ROW('Hygiene Data'!D110)))</f>
        <v/>
      </c>
      <c r="DQ116" s="286" t="str">
        <f ca="true">+IF(OFFSET('Hygiene Data'!$D$13,0,10*ROW('Hygiene Data'!D110))="","",OFFSET('Hygiene Data'!$D$13,0,10*ROW('Hygiene Data'!D110)))</f>
        <v/>
      </c>
      <c r="DR116" s="286" t="str">
        <f ca="true">+IF(OFFSET('Hygiene Data'!$E$11,0,10*ROW('Hygiene Data'!E110))="","",OFFSET('Hygiene Data'!$E$11,0,10*ROW('Hygiene Data'!E110)))</f>
        <v/>
      </c>
      <c r="DS116" s="286" t="str">
        <f ca="true">+IF(OFFSET('Hygiene Data'!$E$12,0,10*ROW('Hygiene Data'!E110))="","",OFFSET('Hygiene Data'!$E$12,0,10*ROW('Hygiene Data'!E110)))</f>
        <v/>
      </c>
      <c r="DT116" s="286" t="str">
        <f ca="true">+IF(OFFSET('Hygiene Data'!$E$13,0,10*ROW('Hygiene Data'!E110))="","",OFFSET('Hygiene Data'!$E$13,0,10*ROW('Hygiene Data'!E110)))</f>
        <v/>
      </c>
      <c r="DU116" s="286" t="str">
        <f ca="true">+IF(OFFSET('Hygiene Data'!$F$11,0,10*ROW('Hygiene Data'!F110))="","",OFFSET('Hygiene Data'!$F$11,0,10*ROW('Hygiene Data'!F110)))</f>
        <v/>
      </c>
      <c r="DV116" s="286" t="str">
        <f ca="true">+IF(OFFSET('Hygiene Data'!$F$12,0,10*ROW('Hygiene Data'!F110))="","",OFFSET('Hygiene Data'!$F$12,0,10*ROW('Hygiene Data'!F110)))</f>
        <v/>
      </c>
      <c r="DW116" s="286" t="str">
        <f ca="true">+IF(OFFSET('Hygiene Data'!$F$13,0,10*ROW('Hygiene Data'!F110))="","",OFFSET('Hygiene Data'!$F$13,0,10*ROW('Hygiene Data'!F110)))</f>
        <v/>
      </c>
      <c r="DX116" s="286" t="str">
        <f ca="true">+IF(OFFSET('Hygiene Data'!$G$11,0,10*ROW('Hygiene Data'!G110))="","",OFFSET('Hygiene Data'!$G$11,0,10*ROW('Hygiene Data'!G110)))</f>
        <v/>
      </c>
      <c r="DY116" s="286" t="str">
        <f ca="true">+IF(OFFSET('Hygiene Data'!$G$12,0,10*ROW('Hygiene Data'!G110))="","",OFFSET('Hygiene Data'!$G$12,0,10*ROW('Hygiene Data'!G110)))</f>
        <v/>
      </c>
      <c r="DZ116" s="286" t="str">
        <f ca="true">+IF(OFFSET('Hygiene Data'!$G$13,0,10*ROW('Hygiene Data'!G110))="","",OFFSET('Hygiene Data'!$G$13,0,10*ROW('Hygiene Data'!G110)))</f>
        <v/>
      </c>
      <c r="EA116" s="286" t="str">
        <f ca="true">+IF(OFFSET('Hygiene Data'!$H$11,0,10*ROW('Hygiene Data'!H110))="","",OFFSET('Hygiene Data'!$H$11,0,10*ROW('Hygiene Data'!H110)))</f>
        <v/>
      </c>
      <c r="EB116" s="286" t="str">
        <f ca="true">+IF(OFFSET('Hygiene Data'!$H$12,0,10*ROW('Hygiene Data'!H110))="","",OFFSET('Hygiene Data'!$H$12,0,10*ROW('Hygiene Data'!H110)))</f>
        <v/>
      </c>
      <c r="EC116" s="286" t="str">
        <f ca="true">+IF(OFFSET('Hygiene Data'!$H$13,0,10*ROW('Hygiene Data'!H110))="","",OFFSET('Hygiene Data'!$H$13,0,10*ROW('Hygiene Data'!H110)))</f>
        <v/>
      </c>
      <c r="ED116" s="286" t="str">
        <f ca="true">+IF(OFFSET('Hygiene Data'!$I$11,0,10*ROW('Hygiene Data'!I110))="","",OFFSET('Hygiene Data'!$I$11,0,10*ROW('Hygiene Data'!I110)))</f>
        <v/>
      </c>
      <c r="EE116" s="286" t="str">
        <f ca="true">+IF(OFFSET('Hygiene Data'!$I$12,0,10*ROW('Hygiene Data'!I110))="","",OFFSET('Hygiene Data'!$I$12,0,10*ROW('Hygiene Data'!I110)))</f>
        <v/>
      </c>
      <c r="EF116" s="286"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42"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6"/>
      <c r="BS117" s="286" t="str">
        <f ca="true">+IF(OFFSET('Water Data'!$D$27,0,10*ROW('Water Data'!D111))="","",OFFSET('Water Data'!$D$27,0,10*ROW('Water Data'!D111)))</f>
        <v/>
      </c>
      <c r="BT117" s="286" t="str">
        <f ca="true">+IF(OFFSET('Water Data'!$D$28,0,10*ROW('Water Data'!D111))="","",OFFSET('Water Data'!$D$28,0,10*ROW('Water Data'!D111)))</f>
        <v/>
      </c>
      <c r="BU117" s="286" t="str">
        <f ca="true">+IF(OFFSET('Water Data'!$D$29,0,10*ROW('Water Data'!D111))="","",OFFSET('Water Data'!$D$29,0,10*ROW('Water Data'!D111)))</f>
        <v/>
      </c>
      <c r="BV117" s="286" t="str">
        <f ca="true">+IF(OFFSET('Water Data'!$E$27,0,10*ROW('Water Data'!E111))="","",OFFSET('Water Data'!$E$27,0,10*ROW('Water Data'!E111)))</f>
        <v/>
      </c>
      <c r="BW117" s="286" t="str">
        <f ca="true">+IF(OFFSET('Water Data'!$E$28,0,10*ROW('Water Data'!E111))="","",OFFSET('Water Data'!$E$28,0,10*ROW('Water Data'!E111)))</f>
        <v/>
      </c>
      <c r="BX117" s="286" t="str">
        <f ca="true">+IF(OFFSET('Water Data'!$E$29,0,10*ROW('Water Data'!E111))="","",OFFSET('Water Data'!$E$29,0,10*ROW('Water Data'!E111)))</f>
        <v/>
      </c>
      <c r="BY117" s="286" t="str">
        <f ca="true">+IF(OFFSET('Water Data'!$F$27,0,10*ROW('Water Data'!F111))="","",OFFSET('Water Data'!$F$27,0,10*ROW('Water Data'!F111)))</f>
        <v/>
      </c>
      <c r="BZ117" s="286" t="str">
        <f ca="true">+IF(OFFSET('Water Data'!$F$28,0,10*ROW('Water Data'!F111))="","",OFFSET('Water Data'!$F$28,0,10*ROW('Water Data'!F111)))</f>
        <v/>
      </c>
      <c r="CA117" s="286" t="str">
        <f ca="true">+IF(OFFSET('Water Data'!$F$29,0,10*ROW('Water Data'!F111))="","",OFFSET('Water Data'!$F$29,0,10*ROW('Water Data'!F111)))</f>
        <v/>
      </c>
      <c r="CB117" s="286" t="str">
        <f ca="true">+IF(OFFSET('Water Data'!$G$27,0,10*ROW('Water Data'!G111))="","",OFFSET('Water Data'!$G$27,0,10*ROW('Water Data'!G111)))</f>
        <v/>
      </c>
      <c r="CC117" s="286" t="str">
        <f ca="true">+IF(OFFSET('Water Data'!$G$28,0,10*ROW('Water Data'!G111))="","",OFFSET('Water Data'!$G$28,0,10*ROW('Water Data'!G111)))</f>
        <v/>
      </c>
      <c r="CD117" s="286" t="str">
        <f ca="true">+IF(OFFSET('Water Data'!$G$29,0,10*ROW('Water Data'!G111))="","",OFFSET('Water Data'!$G$29,0,10*ROW('Water Data'!G111)))</f>
        <v/>
      </c>
      <c r="CE117" s="286" t="str">
        <f ca="true">+IF(OFFSET('Water Data'!$H$27,0,10*ROW('Water Data'!H111))="","",OFFSET('Water Data'!$H$27,0,10*ROW('Water Data'!H111)))</f>
        <v/>
      </c>
      <c r="CF117" s="286" t="str">
        <f ca="true">+IF(OFFSET('Water Data'!$H$28,0,10*ROW('Water Data'!H111))="","",OFFSET('Water Data'!$H$28,0,10*ROW('Water Data'!H111)))</f>
        <v/>
      </c>
      <c r="CG117" s="286" t="str">
        <f ca="true">+IF(OFFSET('Water Data'!$H$29,0,10*ROW('Water Data'!H111))="","",OFFSET('Water Data'!$H$29,0,10*ROW('Water Data'!H111)))</f>
        <v/>
      </c>
      <c r="CH117" s="286" t="str">
        <f ca="true">+IF(OFFSET('Water Data'!$I$27,0,10*ROW('Water Data'!I111))="","",OFFSET('Water Data'!$I$27,0,10*ROW('Water Data'!I111)))</f>
        <v/>
      </c>
      <c r="CI117" s="286" t="str">
        <f ca="true">+IF(OFFSET('Water Data'!$I$28,0,10*ROW('Water Data'!I111))="","",OFFSET('Water Data'!$I$28,0,10*ROW('Water Data'!I111)))</f>
        <v/>
      </c>
      <c r="CJ117" s="286" t="str">
        <f ca="true">+IF(OFFSET('Water Data'!$I$29,0,10*ROW('Water Data'!I111))="","",OFFSET('Water Data'!$I$29,0,10*ROW('Water Data'!I111)))</f>
        <v/>
      </c>
      <c r="CK117" s="286" t="str">
        <f ca="true">+IF(OFFSET('Sanitation Data'!$D$28,0,10*ROW('Sanitation Data'!D111))="","",OFFSET('Sanitation Data'!$D$28,0,10*ROW('Sanitation Data'!D111)))</f>
        <v/>
      </c>
      <c r="CL117" s="286" t="str">
        <f ca="true">+IF(OFFSET('Sanitation Data'!$D$29,0,10*ROW('Sanitation Data'!D111))="","",OFFSET('Sanitation Data'!$D$29,0,10*ROW('Sanitation Data'!D111)))</f>
        <v/>
      </c>
      <c r="CM117" s="286" t="str">
        <f ca="true">+IF(OFFSET('Sanitation Data'!$D$30,0,10*ROW('Sanitation Data'!D111))="","",OFFSET('Sanitation Data'!$D$30,0,10*ROW('Sanitation Data'!D111)))</f>
        <v/>
      </c>
      <c r="CN117" s="286" t="str">
        <f ca="true">+IF(OFFSET('Sanitation Data'!$D$31,0,10*ROW('Sanitation Data'!D111))="","",OFFSET('Sanitation Data'!$D$31,0,10*ROW('Sanitation Data'!D111)))</f>
        <v/>
      </c>
      <c r="CO117" s="286" t="str">
        <f ca="true">+IF(OFFSET('Sanitation Data'!$D$32,0,10*ROW('Sanitation Data'!D111))="","",OFFSET('Sanitation Data'!$D$32,0,10*ROW('Sanitation Data'!D111)))</f>
        <v/>
      </c>
      <c r="CP117" s="286" t="str">
        <f ca="true">+IF(OFFSET('Sanitation Data'!$E$28,0,10*ROW('Sanitation Data'!E111))="","",OFFSET('Sanitation Data'!$E$28,0,10*ROW('Sanitation Data'!E111)))</f>
        <v/>
      </c>
      <c r="CQ117" s="286" t="str">
        <f ca="true">+IF(OFFSET('Sanitation Data'!$E$29,0,10*ROW('Sanitation Data'!E111))="","",OFFSET('Sanitation Data'!$E$29,0,10*ROW('Sanitation Data'!E111)))</f>
        <v/>
      </c>
      <c r="CR117" s="286" t="str">
        <f ca="true">+IF(OFFSET('Sanitation Data'!$E$30,0,10*ROW('Sanitation Data'!E111))="","",OFFSET('Sanitation Data'!$E$30,0,10*ROW('Sanitation Data'!E111)))</f>
        <v/>
      </c>
      <c r="CS117" s="286" t="str">
        <f ca="true">+IF(OFFSET('Sanitation Data'!$E$31,0,10*ROW('Sanitation Data'!E111))="","",OFFSET('Sanitation Data'!$E$31,0,10*ROW('Sanitation Data'!E111)))</f>
        <v/>
      </c>
      <c r="CT117" s="286" t="str">
        <f ca="true">+IF(OFFSET('Sanitation Data'!$E$32,0,10*ROW('Sanitation Data'!E111))="","",OFFSET('Sanitation Data'!$E$32,0,10*ROW('Sanitation Data'!E111)))</f>
        <v/>
      </c>
      <c r="CU117" s="286" t="str">
        <f ca="true">+IF(OFFSET('Sanitation Data'!$F$28,0,10*ROW('Sanitation Data'!F111))="","",OFFSET('Sanitation Data'!$F$28,0,10*ROW('Sanitation Data'!F111)))</f>
        <v/>
      </c>
      <c r="CV117" s="286" t="str">
        <f ca="true">+IF(OFFSET('Sanitation Data'!$F$29,0,10*ROW('Sanitation Data'!F111))="","",OFFSET('Sanitation Data'!$F$29,0,10*ROW('Sanitation Data'!F111)))</f>
        <v/>
      </c>
      <c r="CW117" s="286" t="str">
        <f ca="true">+IF(OFFSET('Sanitation Data'!$F$30,0,10*ROW('Sanitation Data'!F111))="","",OFFSET('Sanitation Data'!$F$30,0,10*ROW('Sanitation Data'!F111)))</f>
        <v/>
      </c>
      <c r="CX117" s="286" t="str">
        <f ca="true">+IF(OFFSET('Sanitation Data'!$F$31,0,10*ROW('Sanitation Data'!F111))="","",OFFSET('Sanitation Data'!$F$31,0,10*ROW('Sanitation Data'!F111)))</f>
        <v/>
      </c>
      <c r="CY117" s="286" t="str">
        <f ca="true">+IF(OFFSET('Sanitation Data'!$F$32,0,10*ROW('Sanitation Data'!F111))="","",OFFSET('Sanitation Data'!$F$32,0,10*ROW('Sanitation Data'!F111)))</f>
        <v/>
      </c>
      <c r="CZ117" s="286" t="str">
        <f ca="true">+IF(OFFSET('Sanitation Data'!$G$28,0,10*ROW('Sanitation Data'!G111))="","",OFFSET('Sanitation Data'!$G$28,0,10*ROW('Sanitation Data'!G111)))</f>
        <v/>
      </c>
      <c r="DA117" s="286" t="str">
        <f ca="true">+IF(OFFSET('Sanitation Data'!$G$29,0,10*ROW('Sanitation Data'!G111))="","",OFFSET('Sanitation Data'!$G$29,0,10*ROW('Sanitation Data'!G111)))</f>
        <v/>
      </c>
      <c r="DB117" s="286" t="str">
        <f ca="true">+IF(OFFSET('Sanitation Data'!$G$30,0,10*ROW('Sanitation Data'!G111))="","",OFFSET('Sanitation Data'!$G$30,0,10*ROW('Sanitation Data'!G111)))</f>
        <v/>
      </c>
      <c r="DC117" s="286" t="str">
        <f ca="true">+IF(OFFSET('Sanitation Data'!$G$31,0,10*ROW('Sanitation Data'!G111))="","",OFFSET('Sanitation Data'!$G$31,0,10*ROW('Sanitation Data'!G111)))</f>
        <v/>
      </c>
      <c r="DD117" s="286" t="str">
        <f ca="true">+IF(OFFSET('Sanitation Data'!$G$32,0,10*ROW('Sanitation Data'!G111))="","",OFFSET('Sanitation Data'!$G$32,0,10*ROW('Sanitation Data'!G111)))</f>
        <v/>
      </c>
      <c r="DE117" s="286" t="str">
        <f ca="true">+IF(OFFSET('Sanitation Data'!$H$28,0,10*ROW('Sanitation Data'!H111))="","",OFFSET('Sanitation Data'!$H$28,0,10*ROW('Sanitation Data'!H111)))</f>
        <v/>
      </c>
      <c r="DF117" s="286" t="str">
        <f ca="true">+IF(OFFSET('Sanitation Data'!$H$29,0,10*ROW('Sanitation Data'!H111))="","",OFFSET('Sanitation Data'!$H$29,0,10*ROW('Sanitation Data'!H111)))</f>
        <v/>
      </c>
      <c r="DG117" s="286" t="str">
        <f ca="true">+IF(OFFSET('Sanitation Data'!$H$30,0,10*ROW('Sanitation Data'!H111))="","",OFFSET('Sanitation Data'!$H$30,0,10*ROW('Sanitation Data'!H111)))</f>
        <v/>
      </c>
      <c r="DH117" s="286" t="str">
        <f ca="true">+IF(OFFSET('Sanitation Data'!$H$31,0,10*ROW('Sanitation Data'!H111))="","",OFFSET('Sanitation Data'!$H$31,0,10*ROW('Sanitation Data'!H111)))</f>
        <v/>
      </c>
      <c r="DI117" s="286" t="str">
        <f ca="true">+IF(OFFSET('Sanitation Data'!$H$32,0,10*ROW('Sanitation Data'!H111))="","",OFFSET('Sanitation Data'!$H$32,0,10*ROW('Sanitation Data'!H111)))</f>
        <v/>
      </c>
      <c r="DJ117" s="286" t="str">
        <f ca="true">+IF(OFFSET('Sanitation Data'!$I$28,0,10*ROW('Sanitation Data'!I111))="","",OFFSET('Sanitation Data'!$I$28,0,10*ROW('Sanitation Data'!I111)))</f>
        <v/>
      </c>
      <c r="DK117" s="286" t="str">
        <f ca="true">+IF(OFFSET('Sanitation Data'!$I$29,0,10*ROW('Sanitation Data'!I111))="","",OFFSET('Sanitation Data'!$I$29,0,10*ROW('Sanitation Data'!I111)))</f>
        <v/>
      </c>
      <c r="DL117" s="286" t="str">
        <f ca="true">+IF(OFFSET('Sanitation Data'!$I$30,0,10*ROW('Sanitation Data'!I111))="","",OFFSET('Sanitation Data'!$I$30,0,10*ROW('Sanitation Data'!I111)))</f>
        <v/>
      </c>
      <c r="DM117" s="286" t="str">
        <f ca="true">+IF(OFFSET('Sanitation Data'!$I$31,0,10*ROW('Sanitation Data'!I111))="","",OFFSET('Sanitation Data'!$I$31,0,10*ROW('Sanitation Data'!I111)))</f>
        <v/>
      </c>
      <c r="DN117" s="286" t="str">
        <f ca="true">+IF(OFFSET('Sanitation Data'!$I$32,0,10*ROW('Sanitation Data'!I111))="","",OFFSET('Sanitation Data'!$I$32,0,10*ROW('Sanitation Data'!I111)))</f>
        <v/>
      </c>
      <c r="DO117" s="286" t="str">
        <f ca="true">+IF(OFFSET('Hygiene Data'!$D$11,0,10*ROW('Hygiene Data'!D111))="","",OFFSET('Hygiene Data'!$D$11,0,10*ROW('Hygiene Data'!D111)))</f>
        <v/>
      </c>
      <c r="DP117" s="286" t="str">
        <f ca="true">+IF(OFFSET('Hygiene Data'!$D$12,0,10*ROW('Hygiene Data'!D111))="","",OFFSET('Hygiene Data'!$D$12,0,10*ROW('Hygiene Data'!D111)))</f>
        <v/>
      </c>
      <c r="DQ117" s="286" t="str">
        <f ca="true">+IF(OFFSET('Hygiene Data'!$D$13,0,10*ROW('Hygiene Data'!D111))="","",OFFSET('Hygiene Data'!$D$13,0,10*ROW('Hygiene Data'!D111)))</f>
        <v/>
      </c>
      <c r="DR117" s="286" t="str">
        <f ca="true">+IF(OFFSET('Hygiene Data'!$E$11,0,10*ROW('Hygiene Data'!E111))="","",OFFSET('Hygiene Data'!$E$11,0,10*ROW('Hygiene Data'!E111)))</f>
        <v/>
      </c>
      <c r="DS117" s="286" t="str">
        <f ca="true">+IF(OFFSET('Hygiene Data'!$E$12,0,10*ROW('Hygiene Data'!E111))="","",OFFSET('Hygiene Data'!$E$12,0,10*ROW('Hygiene Data'!E111)))</f>
        <v/>
      </c>
      <c r="DT117" s="286" t="str">
        <f ca="true">+IF(OFFSET('Hygiene Data'!$E$13,0,10*ROW('Hygiene Data'!E111))="","",OFFSET('Hygiene Data'!$E$13,0,10*ROW('Hygiene Data'!E111)))</f>
        <v/>
      </c>
      <c r="DU117" s="286" t="str">
        <f ca="true">+IF(OFFSET('Hygiene Data'!$F$11,0,10*ROW('Hygiene Data'!F111))="","",OFFSET('Hygiene Data'!$F$11,0,10*ROW('Hygiene Data'!F111)))</f>
        <v/>
      </c>
      <c r="DV117" s="286" t="str">
        <f ca="true">+IF(OFFSET('Hygiene Data'!$F$12,0,10*ROW('Hygiene Data'!F111))="","",OFFSET('Hygiene Data'!$F$12,0,10*ROW('Hygiene Data'!F111)))</f>
        <v/>
      </c>
      <c r="DW117" s="286" t="str">
        <f ca="true">+IF(OFFSET('Hygiene Data'!$F$13,0,10*ROW('Hygiene Data'!F111))="","",OFFSET('Hygiene Data'!$F$13,0,10*ROW('Hygiene Data'!F111)))</f>
        <v/>
      </c>
      <c r="DX117" s="286" t="str">
        <f ca="true">+IF(OFFSET('Hygiene Data'!$G$11,0,10*ROW('Hygiene Data'!G111))="","",OFFSET('Hygiene Data'!$G$11,0,10*ROW('Hygiene Data'!G111)))</f>
        <v/>
      </c>
      <c r="DY117" s="286" t="str">
        <f ca="true">+IF(OFFSET('Hygiene Data'!$G$12,0,10*ROW('Hygiene Data'!G111))="","",OFFSET('Hygiene Data'!$G$12,0,10*ROW('Hygiene Data'!G111)))</f>
        <v/>
      </c>
      <c r="DZ117" s="286" t="str">
        <f ca="true">+IF(OFFSET('Hygiene Data'!$G$13,0,10*ROW('Hygiene Data'!G111))="","",OFFSET('Hygiene Data'!$G$13,0,10*ROW('Hygiene Data'!G111)))</f>
        <v/>
      </c>
      <c r="EA117" s="286" t="str">
        <f ca="true">+IF(OFFSET('Hygiene Data'!$H$11,0,10*ROW('Hygiene Data'!H111))="","",OFFSET('Hygiene Data'!$H$11,0,10*ROW('Hygiene Data'!H111)))</f>
        <v/>
      </c>
      <c r="EB117" s="286" t="str">
        <f ca="true">+IF(OFFSET('Hygiene Data'!$H$12,0,10*ROW('Hygiene Data'!H111))="","",OFFSET('Hygiene Data'!$H$12,0,10*ROW('Hygiene Data'!H111)))</f>
        <v/>
      </c>
      <c r="EC117" s="286" t="str">
        <f ca="true">+IF(OFFSET('Hygiene Data'!$H$13,0,10*ROW('Hygiene Data'!H111))="","",OFFSET('Hygiene Data'!$H$13,0,10*ROW('Hygiene Data'!H111)))</f>
        <v/>
      </c>
      <c r="ED117" s="286" t="str">
        <f ca="true">+IF(OFFSET('Hygiene Data'!$I$11,0,10*ROW('Hygiene Data'!I111))="","",OFFSET('Hygiene Data'!$I$11,0,10*ROW('Hygiene Data'!I111)))</f>
        <v/>
      </c>
      <c r="EE117" s="286" t="str">
        <f ca="true">+IF(OFFSET('Hygiene Data'!$I$12,0,10*ROW('Hygiene Data'!I111))="","",OFFSET('Hygiene Data'!$I$12,0,10*ROW('Hygiene Data'!I111)))</f>
        <v/>
      </c>
      <c r="EF117" s="286"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42"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6"/>
      <c r="BS118" s="286" t="str">
        <f ca="true">+IF(OFFSET('Water Data'!$D$27,0,10*ROW('Water Data'!D112))="","",OFFSET('Water Data'!$D$27,0,10*ROW('Water Data'!D112)))</f>
        <v/>
      </c>
      <c r="BT118" s="286" t="str">
        <f ca="true">+IF(OFFSET('Water Data'!$D$28,0,10*ROW('Water Data'!D112))="","",OFFSET('Water Data'!$D$28,0,10*ROW('Water Data'!D112)))</f>
        <v/>
      </c>
      <c r="BU118" s="286" t="str">
        <f ca="true">+IF(OFFSET('Water Data'!$D$29,0,10*ROW('Water Data'!D112))="","",OFFSET('Water Data'!$D$29,0,10*ROW('Water Data'!D112)))</f>
        <v/>
      </c>
      <c r="BV118" s="286" t="str">
        <f ca="true">+IF(OFFSET('Water Data'!$E$27,0,10*ROW('Water Data'!E112))="","",OFFSET('Water Data'!$E$27,0,10*ROW('Water Data'!E112)))</f>
        <v/>
      </c>
      <c r="BW118" s="286" t="str">
        <f ca="true">+IF(OFFSET('Water Data'!$E$28,0,10*ROW('Water Data'!E112))="","",OFFSET('Water Data'!$E$28,0,10*ROW('Water Data'!E112)))</f>
        <v/>
      </c>
      <c r="BX118" s="286" t="str">
        <f ca="true">+IF(OFFSET('Water Data'!$E$29,0,10*ROW('Water Data'!E112))="","",OFFSET('Water Data'!$E$29,0,10*ROW('Water Data'!E112)))</f>
        <v/>
      </c>
      <c r="BY118" s="286" t="str">
        <f ca="true">+IF(OFFSET('Water Data'!$F$27,0,10*ROW('Water Data'!F112))="","",OFFSET('Water Data'!$F$27,0,10*ROW('Water Data'!F112)))</f>
        <v/>
      </c>
      <c r="BZ118" s="286" t="str">
        <f ca="true">+IF(OFFSET('Water Data'!$F$28,0,10*ROW('Water Data'!F112))="","",OFFSET('Water Data'!$F$28,0,10*ROW('Water Data'!F112)))</f>
        <v/>
      </c>
      <c r="CA118" s="286" t="str">
        <f ca="true">+IF(OFFSET('Water Data'!$F$29,0,10*ROW('Water Data'!F112))="","",OFFSET('Water Data'!$F$29,0,10*ROW('Water Data'!F112)))</f>
        <v/>
      </c>
      <c r="CB118" s="286" t="str">
        <f ca="true">+IF(OFFSET('Water Data'!$G$27,0,10*ROW('Water Data'!G112))="","",OFFSET('Water Data'!$G$27,0,10*ROW('Water Data'!G112)))</f>
        <v/>
      </c>
      <c r="CC118" s="286" t="str">
        <f ca="true">+IF(OFFSET('Water Data'!$G$28,0,10*ROW('Water Data'!G112))="","",OFFSET('Water Data'!$G$28,0,10*ROW('Water Data'!G112)))</f>
        <v/>
      </c>
      <c r="CD118" s="286" t="str">
        <f ca="true">+IF(OFFSET('Water Data'!$G$29,0,10*ROW('Water Data'!G112))="","",OFFSET('Water Data'!$G$29,0,10*ROW('Water Data'!G112)))</f>
        <v/>
      </c>
      <c r="CE118" s="286" t="str">
        <f ca="true">+IF(OFFSET('Water Data'!$H$27,0,10*ROW('Water Data'!H112))="","",OFFSET('Water Data'!$H$27,0,10*ROW('Water Data'!H112)))</f>
        <v/>
      </c>
      <c r="CF118" s="286" t="str">
        <f ca="true">+IF(OFFSET('Water Data'!$H$28,0,10*ROW('Water Data'!H112))="","",OFFSET('Water Data'!$H$28,0,10*ROW('Water Data'!H112)))</f>
        <v/>
      </c>
      <c r="CG118" s="286" t="str">
        <f ca="true">+IF(OFFSET('Water Data'!$H$29,0,10*ROW('Water Data'!H112))="","",OFFSET('Water Data'!$H$29,0,10*ROW('Water Data'!H112)))</f>
        <v/>
      </c>
      <c r="CH118" s="286" t="str">
        <f ca="true">+IF(OFFSET('Water Data'!$I$27,0,10*ROW('Water Data'!I112))="","",OFFSET('Water Data'!$I$27,0,10*ROW('Water Data'!I112)))</f>
        <v/>
      </c>
      <c r="CI118" s="286" t="str">
        <f ca="true">+IF(OFFSET('Water Data'!$I$28,0,10*ROW('Water Data'!I112))="","",OFFSET('Water Data'!$I$28,0,10*ROW('Water Data'!I112)))</f>
        <v/>
      </c>
      <c r="CJ118" s="286" t="str">
        <f ca="true">+IF(OFFSET('Water Data'!$I$29,0,10*ROW('Water Data'!I112))="","",OFFSET('Water Data'!$I$29,0,10*ROW('Water Data'!I112)))</f>
        <v/>
      </c>
      <c r="CK118" s="286" t="str">
        <f ca="true">+IF(OFFSET('Sanitation Data'!$D$28,0,10*ROW('Sanitation Data'!D112))="","",OFFSET('Sanitation Data'!$D$28,0,10*ROW('Sanitation Data'!D112)))</f>
        <v/>
      </c>
      <c r="CL118" s="286" t="str">
        <f ca="true">+IF(OFFSET('Sanitation Data'!$D$29,0,10*ROW('Sanitation Data'!D112))="","",OFFSET('Sanitation Data'!$D$29,0,10*ROW('Sanitation Data'!D112)))</f>
        <v/>
      </c>
      <c r="CM118" s="286" t="str">
        <f ca="true">+IF(OFFSET('Sanitation Data'!$D$30,0,10*ROW('Sanitation Data'!D112))="","",OFFSET('Sanitation Data'!$D$30,0,10*ROW('Sanitation Data'!D112)))</f>
        <v/>
      </c>
      <c r="CN118" s="286" t="str">
        <f ca="true">+IF(OFFSET('Sanitation Data'!$D$31,0,10*ROW('Sanitation Data'!D112))="","",OFFSET('Sanitation Data'!$D$31,0,10*ROW('Sanitation Data'!D112)))</f>
        <v/>
      </c>
      <c r="CO118" s="286" t="str">
        <f ca="true">+IF(OFFSET('Sanitation Data'!$D$32,0,10*ROW('Sanitation Data'!D112))="","",OFFSET('Sanitation Data'!$D$32,0,10*ROW('Sanitation Data'!D112)))</f>
        <v/>
      </c>
      <c r="CP118" s="286" t="str">
        <f ca="true">+IF(OFFSET('Sanitation Data'!$E$28,0,10*ROW('Sanitation Data'!E112))="","",OFFSET('Sanitation Data'!$E$28,0,10*ROW('Sanitation Data'!E112)))</f>
        <v/>
      </c>
      <c r="CQ118" s="286" t="str">
        <f ca="true">+IF(OFFSET('Sanitation Data'!$E$29,0,10*ROW('Sanitation Data'!E112))="","",OFFSET('Sanitation Data'!$E$29,0,10*ROW('Sanitation Data'!E112)))</f>
        <v/>
      </c>
      <c r="CR118" s="286" t="str">
        <f ca="true">+IF(OFFSET('Sanitation Data'!$E$30,0,10*ROW('Sanitation Data'!E112))="","",OFFSET('Sanitation Data'!$E$30,0,10*ROW('Sanitation Data'!E112)))</f>
        <v/>
      </c>
      <c r="CS118" s="286" t="str">
        <f ca="true">+IF(OFFSET('Sanitation Data'!$E$31,0,10*ROW('Sanitation Data'!E112))="","",OFFSET('Sanitation Data'!$E$31,0,10*ROW('Sanitation Data'!E112)))</f>
        <v/>
      </c>
      <c r="CT118" s="286" t="str">
        <f ca="true">+IF(OFFSET('Sanitation Data'!$E$32,0,10*ROW('Sanitation Data'!E112))="","",OFFSET('Sanitation Data'!$E$32,0,10*ROW('Sanitation Data'!E112)))</f>
        <v/>
      </c>
      <c r="CU118" s="286" t="str">
        <f ca="true">+IF(OFFSET('Sanitation Data'!$F$28,0,10*ROW('Sanitation Data'!F112))="","",OFFSET('Sanitation Data'!$F$28,0,10*ROW('Sanitation Data'!F112)))</f>
        <v/>
      </c>
      <c r="CV118" s="286" t="str">
        <f ca="true">+IF(OFFSET('Sanitation Data'!$F$29,0,10*ROW('Sanitation Data'!F112))="","",OFFSET('Sanitation Data'!$F$29,0,10*ROW('Sanitation Data'!F112)))</f>
        <v/>
      </c>
      <c r="CW118" s="286" t="str">
        <f ca="true">+IF(OFFSET('Sanitation Data'!$F$30,0,10*ROW('Sanitation Data'!F112))="","",OFFSET('Sanitation Data'!$F$30,0,10*ROW('Sanitation Data'!F112)))</f>
        <v/>
      </c>
      <c r="CX118" s="286" t="str">
        <f ca="true">+IF(OFFSET('Sanitation Data'!$F$31,0,10*ROW('Sanitation Data'!F112))="","",OFFSET('Sanitation Data'!$F$31,0,10*ROW('Sanitation Data'!F112)))</f>
        <v/>
      </c>
      <c r="CY118" s="286" t="str">
        <f ca="true">+IF(OFFSET('Sanitation Data'!$F$32,0,10*ROW('Sanitation Data'!F112))="","",OFFSET('Sanitation Data'!$F$32,0,10*ROW('Sanitation Data'!F112)))</f>
        <v/>
      </c>
      <c r="CZ118" s="286" t="str">
        <f ca="true">+IF(OFFSET('Sanitation Data'!$G$28,0,10*ROW('Sanitation Data'!G112))="","",OFFSET('Sanitation Data'!$G$28,0,10*ROW('Sanitation Data'!G112)))</f>
        <v/>
      </c>
      <c r="DA118" s="286" t="str">
        <f ca="true">+IF(OFFSET('Sanitation Data'!$G$29,0,10*ROW('Sanitation Data'!G112))="","",OFFSET('Sanitation Data'!$G$29,0,10*ROW('Sanitation Data'!G112)))</f>
        <v/>
      </c>
      <c r="DB118" s="286" t="str">
        <f ca="true">+IF(OFFSET('Sanitation Data'!$G$30,0,10*ROW('Sanitation Data'!G112))="","",OFFSET('Sanitation Data'!$G$30,0,10*ROW('Sanitation Data'!G112)))</f>
        <v/>
      </c>
      <c r="DC118" s="286" t="str">
        <f ca="true">+IF(OFFSET('Sanitation Data'!$G$31,0,10*ROW('Sanitation Data'!G112))="","",OFFSET('Sanitation Data'!$G$31,0,10*ROW('Sanitation Data'!G112)))</f>
        <v/>
      </c>
      <c r="DD118" s="286" t="str">
        <f ca="true">+IF(OFFSET('Sanitation Data'!$G$32,0,10*ROW('Sanitation Data'!G112))="","",OFFSET('Sanitation Data'!$G$32,0,10*ROW('Sanitation Data'!G112)))</f>
        <v/>
      </c>
      <c r="DE118" s="286" t="str">
        <f ca="true">+IF(OFFSET('Sanitation Data'!$H$28,0,10*ROW('Sanitation Data'!H112))="","",OFFSET('Sanitation Data'!$H$28,0,10*ROW('Sanitation Data'!H112)))</f>
        <v/>
      </c>
      <c r="DF118" s="286" t="str">
        <f ca="true">+IF(OFFSET('Sanitation Data'!$H$29,0,10*ROW('Sanitation Data'!H112))="","",OFFSET('Sanitation Data'!$H$29,0,10*ROW('Sanitation Data'!H112)))</f>
        <v/>
      </c>
      <c r="DG118" s="286" t="str">
        <f ca="true">+IF(OFFSET('Sanitation Data'!$H$30,0,10*ROW('Sanitation Data'!H112))="","",OFFSET('Sanitation Data'!$H$30,0,10*ROW('Sanitation Data'!H112)))</f>
        <v/>
      </c>
      <c r="DH118" s="286" t="str">
        <f ca="true">+IF(OFFSET('Sanitation Data'!$H$31,0,10*ROW('Sanitation Data'!H112))="","",OFFSET('Sanitation Data'!$H$31,0,10*ROW('Sanitation Data'!H112)))</f>
        <v/>
      </c>
      <c r="DI118" s="286" t="str">
        <f ca="true">+IF(OFFSET('Sanitation Data'!$H$32,0,10*ROW('Sanitation Data'!H112))="","",OFFSET('Sanitation Data'!$H$32,0,10*ROW('Sanitation Data'!H112)))</f>
        <v/>
      </c>
      <c r="DJ118" s="286" t="str">
        <f ca="true">+IF(OFFSET('Sanitation Data'!$I$28,0,10*ROW('Sanitation Data'!I112))="","",OFFSET('Sanitation Data'!$I$28,0,10*ROW('Sanitation Data'!I112)))</f>
        <v/>
      </c>
      <c r="DK118" s="286" t="str">
        <f ca="true">+IF(OFFSET('Sanitation Data'!$I$29,0,10*ROW('Sanitation Data'!I112))="","",OFFSET('Sanitation Data'!$I$29,0,10*ROW('Sanitation Data'!I112)))</f>
        <v/>
      </c>
      <c r="DL118" s="286" t="str">
        <f ca="true">+IF(OFFSET('Sanitation Data'!$I$30,0,10*ROW('Sanitation Data'!I112))="","",OFFSET('Sanitation Data'!$I$30,0,10*ROW('Sanitation Data'!I112)))</f>
        <v/>
      </c>
      <c r="DM118" s="286" t="str">
        <f ca="true">+IF(OFFSET('Sanitation Data'!$I$31,0,10*ROW('Sanitation Data'!I112))="","",OFFSET('Sanitation Data'!$I$31,0,10*ROW('Sanitation Data'!I112)))</f>
        <v/>
      </c>
      <c r="DN118" s="286" t="str">
        <f ca="true">+IF(OFFSET('Sanitation Data'!$I$32,0,10*ROW('Sanitation Data'!I112))="","",OFFSET('Sanitation Data'!$I$32,0,10*ROW('Sanitation Data'!I112)))</f>
        <v/>
      </c>
      <c r="DO118" s="286" t="str">
        <f ca="true">+IF(OFFSET('Hygiene Data'!$D$11,0,10*ROW('Hygiene Data'!D112))="","",OFFSET('Hygiene Data'!$D$11,0,10*ROW('Hygiene Data'!D112)))</f>
        <v/>
      </c>
      <c r="DP118" s="286" t="str">
        <f ca="true">+IF(OFFSET('Hygiene Data'!$D$12,0,10*ROW('Hygiene Data'!D112))="","",OFFSET('Hygiene Data'!$D$12,0,10*ROW('Hygiene Data'!D112)))</f>
        <v/>
      </c>
      <c r="DQ118" s="286" t="str">
        <f ca="true">+IF(OFFSET('Hygiene Data'!$D$13,0,10*ROW('Hygiene Data'!D112))="","",OFFSET('Hygiene Data'!$D$13,0,10*ROW('Hygiene Data'!D112)))</f>
        <v/>
      </c>
      <c r="DR118" s="286" t="str">
        <f ca="true">+IF(OFFSET('Hygiene Data'!$E$11,0,10*ROW('Hygiene Data'!E112))="","",OFFSET('Hygiene Data'!$E$11,0,10*ROW('Hygiene Data'!E112)))</f>
        <v/>
      </c>
      <c r="DS118" s="286" t="str">
        <f ca="true">+IF(OFFSET('Hygiene Data'!$E$12,0,10*ROW('Hygiene Data'!E112))="","",OFFSET('Hygiene Data'!$E$12,0,10*ROW('Hygiene Data'!E112)))</f>
        <v/>
      </c>
      <c r="DT118" s="286" t="str">
        <f ca="true">+IF(OFFSET('Hygiene Data'!$E$13,0,10*ROW('Hygiene Data'!E112))="","",OFFSET('Hygiene Data'!$E$13,0,10*ROW('Hygiene Data'!E112)))</f>
        <v/>
      </c>
      <c r="DU118" s="286" t="str">
        <f ca="true">+IF(OFFSET('Hygiene Data'!$F$11,0,10*ROW('Hygiene Data'!F112))="","",OFFSET('Hygiene Data'!$F$11,0,10*ROW('Hygiene Data'!F112)))</f>
        <v/>
      </c>
      <c r="DV118" s="286" t="str">
        <f ca="true">+IF(OFFSET('Hygiene Data'!$F$12,0,10*ROW('Hygiene Data'!F112))="","",OFFSET('Hygiene Data'!$F$12,0,10*ROW('Hygiene Data'!F112)))</f>
        <v/>
      </c>
      <c r="DW118" s="286" t="str">
        <f ca="true">+IF(OFFSET('Hygiene Data'!$F$13,0,10*ROW('Hygiene Data'!F112))="","",OFFSET('Hygiene Data'!$F$13,0,10*ROW('Hygiene Data'!F112)))</f>
        <v/>
      </c>
      <c r="DX118" s="286" t="str">
        <f ca="true">+IF(OFFSET('Hygiene Data'!$G$11,0,10*ROW('Hygiene Data'!G112))="","",OFFSET('Hygiene Data'!$G$11,0,10*ROW('Hygiene Data'!G112)))</f>
        <v/>
      </c>
      <c r="DY118" s="286" t="str">
        <f ca="true">+IF(OFFSET('Hygiene Data'!$G$12,0,10*ROW('Hygiene Data'!G112))="","",OFFSET('Hygiene Data'!$G$12,0,10*ROW('Hygiene Data'!G112)))</f>
        <v/>
      </c>
      <c r="DZ118" s="286" t="str">
        <f ca="true">+IF(OFFSET('Hygiene Data'!$G$13,0,10*ROW('Hygiene Data'!G112))="","",OFFSET('Hygiene Data'!$G$13,0,10*ROW('Hygiene Data'!G112)))</f>
        <v/>
      </c>
      <c r="EA118" s="286" t="str">
        <f ca="true">+IF(OFFSET('Hygiene Data'!$H$11,0,10*ROW('Hygiene Data'!H112))="","",OFFSET('Hygiene Data'!$H$11,0,10*ROW('Hygiene Data'!H112)))</f>
        <v/>
      </c>
      <c r="EB118" s="286" t="str">
        <f ca="true">+IF(OFFSET('Hygiene Data'!$H$12,0,10*ROW('Hygiene Data'!H112))="","",OFFSET('Hygiene Data'!$H$12,0,10*ROW('Hygiene Data'!H112)))</f>
        <v/>
      </c>
      <c r="EC118" s="286" t="str">
        <f ca="true">+IF(OFFSET('Hygiene Data'!$H$13,0,10*ROW('Hygiene Data'!H112))="","",OFFSET('Hygiene Data'!$H$13,0,10*ROW('Hygiene Data'!H112)))</f>
        <v/>
      </c>
      <c r="ED118" s="286" t="str">
        <f ca="true">+IF(OFFSET('Hygiene Data'!$I$11,0,10*ROW('Hygiene Data'!I112))="","",OFFSET('Hygiene Data'!$I$11,0,10*ROW('Hygiene Data'!I112)))</f>
        <v/>
      </c>
      <c r="EE118" s="286" t="str">
        <f ca="true">+IF(OFFSET('Hygiene Data'!$I$12,0,10*ROW('Hygiene Data'!I112))="","",OFFSET('Hygiene Data'!$I$12,0,10*ROW('Hygiene Data'!I112)))</f>
        <v/>
      </c>
      <c r="EF118" s="286"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42"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6"/>
      <c r="BS119" s="286" t="str">
        <f ca="true">+IF(OFFSET('Water Data'!$D$27,0,10*ROW('Water Data'!D113))="","",OFFSET('Water Data'!$D$27,0,10*ROW('Water Data'!D113)))</f>
        <v/>
      </c>
      <c r="BT119" s="286" t="str">
        <f ca="true">+IF(OFFSET('Water Data'!$D$28,0,10*ROW('Water Data'!D113))="","",OFFSET('Water Data'!$D$28,0,10*ROW('Water Data'!D113)))</f>
        <v/>
      </c>
      <c r="BU119" s="286" t="str">
        <f ca="true">+IF(OFFSET('Water Data'!$D$29,0,10*ROW('Water Data'!D113))="","",OFFSET('Water Data'!$D$29,0,10*ROW('Water Data'!D113)))</f>
        <v/>
      </c>
      <c r="BV119" s="286" t="str">
        <f ca="true">+IF(OFFSET('Water Data'!$E$27,0,10*ROW('Water Data'!E113))="","",OFFSET('Water Data'!$E$27,0,10*ROW('Water Data'!E113)))</f>
        <v/>
      </c>
      <c r="BW119" s="286" t="str">
        <f ca="true">+IF(OFFSET('Water Data'!$E$28,0,10*ROW('Water Data'!E113))="","",OFFSET('Water Data'!$E$28,0,10*ROW('Water Data'!E113)))</f>
        <v/>
      </c>
      <c r="BX119" s="286" t="str">
        <f ca="true">+IF(OFFSET('Water Data'!$E$29,0,10*ROW('Water Data'!E113))="","",OFFSET('Water Data'!$E$29,0,10*ROW('Water Data'!E113)))</f>
        <v/>
      </c>
      <c r="BY119" s="286" t="str">
        <f ca="true">+IF(OFFSET('Water Data'!$F$27,0,10*ROW('Water Data'!F113))="","",OFFSET('Water Data'!$F$27,0,10*ROW('Water Data'!F113)))</f>
        <v/>
      </c>
      <c r="BZ119" s="286" t="str">
        <f ca="true">+IF(OFFSET('Water Data'!$F$28,0,10*ROW('Water Data'!F113))="","",OFFSET('Water Data'!$F$28,0,10*ROW('Water Data'!F113)))</f>
        <v/>
      </c>
      <c r="CA119" s="286" t="str">
        <f ca="true">+IF(OFFSET('Water Data'!$F$29,0,10*ROW('Water Data'!F113))="","",OFFSET('Water Data'!$F$29,0,10*ROW('Water Data'!F113)))</f>
        <v/>
      </c>
      <c r="CB119" s="286" t="str">
        <f ca="true">+IF(OFFSET('Water Data'!$G$27,0,10*ROW('Water Data'!G113))="","",OFFSET('Water Data'!$G$27,0,10*ROW('Water Data'!G113)))</f>
        <v/>
      </c>
      <c r="CC119" s="286" t="str">
        <f ca="true">+IF(OFFSET('Water Data'!$G$28,0,10*ROW('Water Data'!G113))="","",OFFSET('Water Data'!$G$28,0,10*ROW('Water Data'!G113)))</f>
        <v/>
      </c>
      <c r="CD119" s="286" t="str">
        <f ca="true">+IF(OFFSET('Water Data'!$G$29,0,10*ROW('Water Data'!G113))="","",OFFSET('Water Data'!$G$29,0,10*ROW('Water Data'!G113)))</f>
        <v/>
      </c>
      <c r="CE119" s="286" t="str">
        <f ca="true">+IF(OFFSET('Water Data'!$H$27,0,10*ROW('Water Data'!H113))="","",OFFSET('Water Data'!$H$27,0,10*ROW('Water Data'!H113)))</f>
        <v/>
      </c>
      <c r="CF119" s="286" t="str">
        <f ca="true">+IF(OFFSET('Water Data'!$H$28,0,10*ROW('Water Data'!H113))="","",OFFSET('Water Data'!$H$28,0,10*ROW('Water Data'!H113)))</f>
        <v/>
      </c>
      <c r="CG119" s="286" t="str">
        <f ca="true">+IF(OFFSET('Water Data'!$H$29,0,10*ROW('Water Data'!H113))="","",OFFSET('Water Data'!$H$29,0,10*ROW('Water Data'!H113)))</f>
        <v/>
      </c>
      <c r="CH119" s="286" t="str">
        <f ca="true">+IF(OFFSET('Water Data'!$I$27,0,10*ROW('Water Data'!I113))="","",OFFSET('Water Data'!$I$27,0,10*ROW('Water Data'!I113)))</f>
        <v/>
      </c>
      <c r="CI119" s="286" t="str">
        <f ca="true">+IF(OFFSET('Water Data'!$I$28,0,10*ROW('Water Data'!I113))="","",OFFSET('Water Data'!$I$28,0,10*ROW('Water Data'!I113)))</f>
        <v/>
      </c>
      <c r="CJ119" s="286" t="str">
        <f ca="true">+IF(OFFSET('Water Data'!$I$29,0,10*ROW('Water Data'!I113))="","",OFFSET('Water Data'!$I$29,0,10*ROW('Water Data'!I113)))</f>
        <v/>
      </c>
      <c r="CK119" s="286" t="str">
        <f ca="true">+IF(OFFSET('Sanitation Data'!$D$28,0,10*ROW('Sanitation Data'!D113))="","",OFFSET('Sanitation Data'!$D$28,0,10*ROW('Sanitation Data'!D113)))</f>
        <v/>
      </c>
      <c r="CL119" s="286" t="str">
        <f ca="true">+IF(OFFSET('Sanitation Data'!$D$29,0,10*ROW('Sanitation Data'!D113))="","",OFFSET('Sanitation Data'!$D$29,0,10*ROW('Sanitation Data'!D113)))</f>
        <v/>
      </c>
      <c r="CM119" s="286" t="str">
        <f ca="true">+IF(OFFSET('Sanitation Data'!$D$30,0,10*ROW('Sanitation Data'!D113))="","",OFFSET('Sanitation Data'!$D$30,0,10*ROW('Sanitation Data'!D113)))</f>
        <v/>
      </c>
      <c r="CN119" s="286" t="str">
        <f ca="true">+IF(OFFSET('Sanitation Data'!$D$31,0,10*ROW('Sanitation Data'!D113))="","",OFFSET('Sanitation Data'!$D$31,0,10*ROW('Sanitation Data'!D113)))</f>
        <v/>
      </c>
      <c r="CO119" s="286" t="str">
        <f ca="true">+IF(OFFSET('Sanitation Data'!$D$32,0,10*ROW('Sanitation Data'!D113))="","",OFFSET('Sanitation Data'!$D$32,0,10*ROW('Sanitation Data'!D113)))</f>
        <v/>
      </c>
      <c r="CP119" s="286" t="str">
        <f ca="true">+IF(OFFSET('Sanitation Data'!$E$28,0,10*ROW('Sanitation Data'!E113))="","",OFFSET('Sanitation Data'!$E$28,0,10*ROW('Sanitation Data'!E113)))</f>
        <v/>
      </c>
      <c r="CQ119" s="286" t="str">
        <f ca="true">+IF(OFFSET('Sanitation Data'!$E$29,0,10*ROW('Sanitation Data'!E113))="","",OFFSET('Sanitation Data'!$E$29,0,10*ROW('Sanitation Data'!E113)))</f>
        <v/>
      </c>
      <c r="CR119" s="286" t="str">
        <f ca="true">+IF(OFFSET('Sanitation Data'!$E$30,0,10*ROW('Sanitation Data'!E113))="","",OFFSET('Sanitation Data'!$E$30,0,10*ROW('Sanitation Data'!E113)))</f>
        <v/>
      </c>
      <c r="CS119" s="286" t="str">
        <f ca="true">+IF(OFFSET('Sanitation Data'!$E$31,0,10*ROW('Sanitation Data'!E113))="","",OFFSET('Sanitation Data'!$E$31,0,10*ROW('Sanitation Data'!E113)))</f>
        <v/>
      </c>
      <c r="CT119" s="286" t="str">
        <f ca="true">+IF(OFFSET('Sanitation Data'!$E$32,0,10*ROW('Sanitation Data'!E113))="","",OFFSET('Sanitation Data'!$E$32,0,10*ROW('Sanitation Data'!E113)))</f>
        <v/>
      </c>
      <c r="CU119" s="286" t="str">
        <f ca="true">+IF(OFFSET('Sanitation Data'!$F$28,0,10*ROW('Sanitation Data'!F113))="","",OFFSET('Sanitation Data'!$F$28,0,10*ROW('Sanitation Data'!F113)))</f>
        <v/>
      </c>
      <c r="CV119" s="286" t="str">
        <f ca="true">+IF(OFFSET('Sanitation Data'!$F$29,0,10*ROW('Sanitation Data'!F113))="","",OFFSET('Sanitation Data'!$F$29,0,10*ROW('Sanitation Data'!F113)))</f>
        <v/>
      </c>
      <c r="CW119" s="286" t="str">
        <f ca="true">+IF(OFFSET('Sanitation Data'!$F$30,0,10*ROW('Sanitation Data'!F113))="","",OFFSET('Sanitation Data'!$F$30,0,10*ROW('Sanitation Data'!F113)))</f>
        <v/>
      </c>
      <c r="CX119" s="286" t="str">
        <f ca="true">+IF(OFFSET('Sanitation Data'!$F$31,0,10*ROW('Sanitation Data'!F113))="","",OFFSET('Sanitation Data'!$F$31,0,10*ROW('Sanitation Data'!F113)))</f>
        <v/>
      </c>
      <c r="CY119" s="286" t="str">
        <f ca="true">+IF(OFFSET('Sanitation Data'!$F$32,0,10*ROW('Sanitation Data'!F113))="","",OFFSET('Sanitation Data'!$F$32,0,10*ROW('Sanitation Data'!F113)))</f>
        <v/>
      </c>
      <c r="CZ119" s="286" t="str">
        <f ca="true">+IF(OFFSET('Sanitation Data'!$G$28,0,10*ROW('Sanitation Data'!G113))="","",OFFSET('Sanitation Data'!$G$28,0,10*ROW('Sanitation Data'!G113)))</f>
        <v/>
      </c>
      <c r="DA119" s="286" t="str">
        <f ca="true">+IF(OFFSET('Sanitation Data'!$G$29,0,10*ROW('Sanitation Data'!G113))="","",OFFSET('Sanitation Data'!$G$29,0,10*ROW('Sanitation Data'!G113)))</f>
        <v/>
      </c>
      <c r="DB119" s="286" t="str">
        <f ca="true">+IF(OFFSET('Sanitation Data'!$G$30,0,10*ROW('Sanitation Data'!G113))="","",OFFSET('Sanitation Data'!$G$30,0,10*ROW('Sanitation Data'!G113)))</f>
        <v/>
      </c>
      <c r="DC119" s="286" t="str">
        <f ca="true">+IF(OFFSET('Sanitation Data'!$G$31,0,10*ROW('Sanitation Data'!G113))="","",OFFSET('Sanitation Data'!$G$31,0,10*ROW('Sanitation Data'!G113)))</f>
        <v/>
      </c>
      <c r="DD119" s="286" t="str">
        <f ca="true">+IF(OFFSET('Sanitation Data'!$G$32,0,10*ROW('Sanitation Data'!G113))="","",OFFSET('Sanitation Data'!$G$32,0,10*ROW('Sanitation Data'!G113)))</f>
        <v/>
      </c>
      <c r="DE119" s="286" t="str">
        <f ca="true">+IF(OFFSET('Sanitation Data'!$H$28,0,10*ROW('Sanitation Data'!H113))="","",OFFSET('Sanitation Data'!$H$28,0,10*ROW('Sanitation Data'!H113)))</f>
        <v/>
      </c>
      <c r="DF119" s="286" t="str">
        <f ca="true">+IF(OFFSET('Sanitation Data'!$H$29,0,10*ROW('Sanitation Data'!H113))="","",OFFSET('Sanitation Data'!$H$29,0,10*ROW('Sanitation Data'!H113)))</f>
        <v/>
      </c>
      <c r="DG119" s="286" t="str">
        <f ca="true">+IF(OFFSET('Sanitation Data'!$H$30,0,10*ROW('Sanitation Data'!H113))="","",OFFSET('Sanitation Data'!$H$30,0,10*ROW('Sanitation Data'!H113)))</f>
        <v/>
      </c>
      <c r="DH119" s="286" t="str">
        <f ca="true">+IF(OFFSET('Sanitation Data'!$H$31,0,10*ROW('Sanitation Data'!H113))="","",OFFSET('Sanitation Data'!$H$31,0,10*ROW('Sanitation Data'!H113)))</f>
        <v/>
      </c>
      <c r="DI119" s="286" t="str">
        <f ca="true">+IF(OFFSET('Sanitation Data'!$H$32,0,10*ROW('Sanitation Data'!H113))="","",OFFSET('Sanitation Data'!$H$32,0,10*ROW('Sanitation Data'!H113)))</f>
        <v/>
      </c>
      <c r="DJ119" s="286" t="str">
        <f ca="true">+IF(OFFSET('Sanitation Data'!$I$28,0,10*ROW('Sanitation Data'!I113))="","",OFFSET('Sanitation Data'!$I$28,0,10*ROW('Sanitation Data'!I113)))</f>
        <v/>
      </c>
      <c r="DK119" s="286" t="str">
        <f ca="true">+IF(OFFSET('Sanitation Data'!$I$29,0,10*ROW('Sanitation Data'!I113))="","",OFFSET('Sanitation Data'!$I$29,0,10*ROW('Sanitation Data'!I113)))</f>
        <v/>
      </c>
      <c r="DL119" s="286" t="str">
        <f ca="true">+IF(OFFSET('Sanitation Data'!$I$30,0,10*ROW('Sanitation Data'!I113))="","",OFFSET('Sanitation Data'!$I$30,0,10*ROW('Sanitation Data'!I113)))</f>
        <v/>
      </c>
      <c r="DM119" s="286" t="str">
        <f ca="true">+IF(OFFSET('Sanitation Data'!$I$31,0,10*ROW('Sanitation Data'!I113))="","",OFFSET('Sanitation Data'!$I$31,0,10*ROW('Sanitation Data'!I113)))</f>
        <v/>
      </c>
      <c r="DN119" s="286" t="str">
        <f ca="true">+IF(OFFSET('Sanitation Data'!$I$32,0,10*ROW('Sanitation Data'!I113))="","",OFFSET('Sanitation Data'!$I$32,0,10*ROW('Sanitation Data'!I113)))</f>
        <v/>
      </c>
      <c r="DO119" s="286" t="str">
        <f ca="true">+IF(OFFSET('Hygiene Data'!$D$11,0,10*ROW('Hygiene Data'!D113))="","",OFFSET('Hygiene Data'!$D$11,0,10*ROW('Hygiene Data'!D113)))</f>
        <v/>
      </c>
      <c r="DP119" s="286" t="str">
        <f ca="true">+IF(OFFSET('Hygiene Data'!$D$12,0,10*ROW('Hygiene Data'!D113))="","",OFFSET('Hygiene Data'!$D$12,0,10*ROW('Hygiene Data'!D113)))</f>
        <v/>
      </c>
      <c r="DQ119" s="286" t="str">
        <f ca="true">+IF(OFFSET('Hygiene Data'!$D$13,0,10*ROW('Hygiene Data'!D113))="","",OFFSET('Hygiene Data'!$D$13,0,10*ROW('Hygiene Data'!D113)))</f>
        <v/>
      </c>
      <c r="DR119" s="286" t="str">
        <f ca="true">+IF(OFFSET('Hygiene Data'!$E$11,0,10*ROW('Hygiene Data'!E113))="","",OFFSET('Hygiene Data'!$E$11,0,10*ROW('Hygiene Data'!E113)))</f>
        <v/>
      </c>
      <c r="DS119" s="286" t="str">
        <f ca="true">+IF(OFFSET('Hygiene Data'!$E$12,0,10*ROW('Hygiene Data'!E113))="","",OFFSET('Hygiene Data'!$E$12,0,10*ROW('Hygiene Data'!E113)))</f>
        <v/>
      </c>
      <c r="DT119" s="286" t="str">
        <f ca="true">+IF(OFFSET('Hygiene Data'!$E$13,0,10*ROW('Hygiene Data'!E113))="","",OFFSET('Hygiene Data'!$E$13,0,10*ROW('Hygiene Data'!E113)))</f>
        <v/>
      </c>
      <c r="DU119" s="286" t="str">
        <f ca="true">+IF(OFFSET('Hygiene Data'!$F$11,0,10*ROW('Hygiene Data'!F113))="","",OFFSET('Hygiene Data'!$F$11,0,10*ROW('Hygiene Data'!F113)))</f>
        <v/>
      </c>
      <c r="DV119" s="286" t="str">
        <f ca="true">+IF(OFFSET('Hygiene Data'!$F$12,0,10*ROW('Hygiene Data'!F113))="","",OFFSET('Hygiene Data'!$F$12,0,10*ROW('Hygiene Data'!F113)))</f>
        <v/>
      </c>
      <c r="DW119" s="286" t="str">
        <f ca="true">+IF(OFFSET('Hygiene Data'!$F$13,0,10*ROW('Hygiene Data'!F113))="","",OFFSET('Hygiene Data'!$F$13,0,10*ROW('Hygiene Data'!F113)))</f>
        <v/>
      </c>
      <c r="DX119" s="286" t="str">
        <f ca="true">+IF(OFFSET('Hygiene Data'!$G$11,0,10*ROW('Hygiene Data'!G113))="","",OFFSET('Hygiene Data'!$G$11,0,10*ROW('Hygiene Data'!G113)))</f>
        <v/>
      </c>
      <c r="DY119" s="286" t="str">
        <f ca="true">+IF(OFFSET('Hygiene Data'!$G$12,0,10*ROW('Hygiene Data'!G113))="","",OFFSET('Hygiene Data'!$G$12,0,10*ROW('Hygiene Data'!G113)))</f>
        <v/>
      </c>
      <c r="DZ119" s="286" t="str">
        <f ca="true">+IF(OFFSET('Hygiene Data'!$G$13,0,10*ROW('Hygiene Data'!G113))="","",OFFSET('Hygiene Data'!$G$13,0,10*ROW('Hygiene Data'!G113)))</f>
        <v/>
      </c>
      <c r="EA119" s="286" t="str">
        <f ca="true">+IF(OFFSET('Hygiene Data'!$H$11,0,10*ROW('Hygiene Data'!H113))="","",OFFSET('Hygiene Data'!$H$11,0,10*ROW('Hygiene Data'!H113)))</f>
        <v/>
      </c>
      <c r="EB119" s="286" t="str">
        <f ca="true">+IF(OFFSET('Hygiene Data'!$H$12,0,10*ROW('Hygiene Data'!H113))="","",OFFSET('Hygiene Data'!$H$12,0,10*ROW('Hygiene Data'!H113)))</f>
        <v/>
      </c>
      <c r="EC119" s="286" t="str">
        <f ca="true">+IF(OFFSET('Hygiene Data'!$H$13,0,10*ROW('Hygiene Data'!H113))="","",OFFSET('Hygiene Data'!$H$13,0,10*ROW('Hygiene Data'!H113)))</f>
        <v/>
      </c>
      <c r="ED119" s="286" t="str">
        <f ca="true">+IF(OFFSET('Hygiene Data'!$I$11,0,10*ROW('Hygiene Data'!I113))="","",OFFSET('Hygiene Data'!$I$11,0,10*ROW('Hygiene Data'!I113)))</f>
        <v/>
      </c>
      <c r="EE119" s="286" t="str">
        <f ca="true">+IF(OFFSET('Hygiene Data'!$I$12,0,10*ROW('Hygiene Data'!I113))="","",OFFSET('Hygiene Data'!$I$12,0,10*ROW('Hygiene Data'!I113)))</f>
        <v/>
      </c>
      <c r="EF119" s="286"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42"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6"/>
      <c r="BS120" s="286" t="str">
        <f ca="true">+IF(OFFSET('Water Data'!$D$27,0,10*ROW('Water Data'!D114))="","",OFFSET('Water Data'!$D$27,0,10*ROW('Water Data'!D114)))</f>
        <v/>
      </c>
      <c r="BT120" s="286" t="str">
        <f ca="true">+IF(OFFSET('Water Data'!$D$28,0,10*ROW('Water Data'!D114))="","",OFFSET('Water Data'!$D$28,0,10*ROW('Water Data'!D114)))</f>
        <v/>
      </c>
      <c r="BU120" s="286" t="str">
        <f ca="true">+IF(OFFSET('Water Data'!$D$29,0,10*ROW('Water Data'!D114))="","",OFFSET('Water Data'!$D$29,0,10*ROW('Water Data'!D114)))</f>
        <v/>
      </c>
      <c r="BV120" s="286" t="str">
        <f ca="true">+IF(OFFSET('Water Data'!$E$27,0,10*ROW('Water Data'!E114))="","",OFFSET('Water Data'!$E$27,0,10*ROW('Water Data'!E114)))</f>
        <v/>
      </c>
      <c r="BW120" s="286" t="str">
        <f ca="true">+IF(OFFSET('Water Data'!$E$28,0,10*ROW('Water Data'!E114))="","",OFFSET('Water Data'!$E$28,0,10*ROW('Water Data'!E114)))</f>
        <v/>
      </c>
      <c r="BX120" s="286" t="str">
        <f ca="true">+IF(OFFSET('Water Data'!$E$29,0,10*ROW('Water Data'!E114))="","",OFFSET('Water Data'!$E$29,0,10*ROW('Water Data'!E114)))</f>
        <v/>
      </c>
      <c r="BY120" s="286" t="str">
        <f ca="true">+IF(OFFSET('Water Data'!$F$27,0,10*ROW('Water Data'!F114))="","",OFFSET('Water Data'!$F$27,0,10*ROW('Water Data'!F114)))</f>
        <v/>
      </c>
      <c r="BZ120" s="286" t="str">
        <f ca="true">+IF(OFFSET('Water Data'!$F$28,0,10*ROW('Water Data'!F114))="","",OFFSET('Water Data'!$F$28,0,10*ROW('Water Data'!F114)))</f>
        <v/>
      </c>
      <c r="CA120" s="286" t="str">
        <f ca="true">+IF(OFFSET('Water Data'!$F$29,0,10*ROW('Water Data'!F114))="","",OFFSET('Water Data'!$F$29,0,10*ROW('Water Data'!F114)))</f>
        <v/>
      </c>
      <c r="CB120" s="286" t="str">
        <f ca="true">+IF(OFFSET('Water Data'!$G$27,0,10*ROW('Water Data'!G114))="","",OFFSET('Water Data'!$G$27,0,10*ROW('Water Data'!G114)))</f>
        <v/>
      </c>
      <c r="CC120" s="286" t="str">
        <f ca="true">+IF(OFFSET('Water Data'!$G$28,0,10*ROW('Water Data'!G114))="","",OFFSET('Water Data'!$G$28,0,10*ROW('Water Data'!G114)))</f>
        <v/>
      </c>
      <c r="CD120" s="286" t="str">
        <f ca="true">+IF(OFFSET('Water Data'!$G$29,0,10*ROW('Water Data'!G114))="","",OFFSET('Water Data'!$G$29,0,10*ROW('Water Data'!G114)))</f>
        <v/>
      </c>
      <c r="CE120" s="286" t="str">
        <f ca="true">+IF(OFFSET('Water Data'!$H$27,0,10*ROW('Water Data'!H114))="","",OFFSET('Water Data'!$H$27,0,10*ROW('Water Data'!H114)))</f>
        <v/>
      </c>
      <c r="CF120" s="286" t="str">
        <f ca="true">+IF(OFFSET('Water Data'!$H$28,0,10*ROW('Water Data'!H114))="","",OFFSET('Water Data'!$H$28,0,10*ROW('Water Data'!H114)))</f>
        <v/>
      </c>
      <c r="CG120" s="286" t="str">
        <f ca="true">+IF(OFFSET('Water Data'!$H$29,0,10*ROW('Water Data'!H114))="","",OFFSET('Water Data'!$H$29,0,10*ROW('Water Data'!H114)))</f>
        <v/>
      </c>
      <c r="CH120" s="286" t="str">
        <f ca="true">+IF(OFFSET('Water Data'!$I$27,0,10*ROW('Water Data'!I114))="","",OFFSET('Water Data'!$I$27,0,10*ROW('Water Data'!I114)))</f>
        <v/>
      </c>
      <c r="CI120" s="286" t="str">
        <f ca="true">+IF(OFFSET('Water Data'!$I$28,0,10*ROW('Water Data'!I114))="","",OFFSET('Water Data'!$I$28,0,10*ROW('Water Data'!I114)))</f>
        <v/>
      </c>
      <c r="CJ120" s="286" t="str">
        <f ca="true">+IF(OFFSET('Water Data'!$I$29,0,10*ROW('Water Data'!I114))="","",OFFSET('Water Data'!$I$29,0,10*ROW('Water Data'!I114)))</f>
        <v/>
      </c>
      <c r="CK120" s="286" t="str">
        <f ca="true">+IF(OFFSET('Sanitation Data'!$D$28,0,10*ROW('Sanitation Data'!D114))="","",OFFSET('Sanitation Data'!$D$28,0,10*ROW('Sanitation Data'!D114)))</f>
        <v/>
      </c>
      <c r="CL120" s="286" t="str">
        <f ca="true">+IF(OFFSET('Sanitation Data'!$D$29,0,10*ROW('Sanitation Data'!D114))="","",OFFSET('Sanitation Data'!$D$29,0,10*ROW('Sanitation Data'!D114)))</f>
        <v/>
      </c>
      <c r="CM120" s="286" t="str">
        <f ca="true">+IF(OFFSET('Sanitation Data'!$D$30,0,10*ROW('Sanitation Data'!D114))="","",OFFSET('Sanitation Data'!$D$30,0,10*ROW('Sanitation Data'!D114)))</f>
        <v/>
      </c>
      <c r="CN120" s="286" t="str">
        <f ca="true">+IF(OFFSET('Sanitation Data'!$D$31,0,10*ROW('Sanitation Data'!D114))="","",OFFSET('Sanitation Data'!$D$31,0,10*ROW('Sanitation Data'!D114)))</f>
        <v/>
      </c>
      <c r="CO120" s="286" t="str">
        <f ca="true">+IF(OFFSET('Sanitation Data'!$D$32,0,10*ROW('Sanitation Data'!D114))="","",OFFSET('Sanitation Data'!$D$32,0,10*ROW('Sanitation Data'!D114)))</f>
        <v/>
      </c>
      <c r="CP120" s="286" t="str">
        <f ca="true">+IF(OFFSET('Sanitation Data'!$E$28,0,10*ROW('Sanitation Data'!E114))="","",OFFSET('Sanitation Data'!$E$28,0,10*ROW('Sanitation Data'!E114)))</f>
        <v/>
      </c>
      <c r="CQ120" s="286" t="str">
        <f ca="true">+IF(OFFSET('Sanitation Data'!$E$29,0,10*ROW('Sanitation Data'!E114))="","",OFFSET('Sanitation Data'!$E$29,0,10*ROW('Sanitation Data'!E114)))</f>
        <v/>
      </c>
      <c r="CR120" s="286" t="str">
        <f ca="true">+IF(OFFSET('Sanitation Data'!$E$30,0,10*ROW('Sanitation Data'!E114))="","",OFFSET('Sanitation Data'!$E$30,0,10*ROW('Sanitation Data'!E114)))</f>
        <v/>
      </c>
      <c r="CS120" s="286" t="str">
        <f ca="true">+IF(OFFSET('Sanitation Data'!$E$31,0,10*ROW('Sanitation Data'!E114))="","",OFFSET('Sanitation Data'!$E$31,0,10*ROW('Sanitation Data'!E114)))</f>
        <v/>
      </c>
      <c r="CT120" s="286" t="str">
        <f ca="true">+IF(OFFSET('Sanitation Data'!$E$32,0,10*ROW('Sanitation Data'!E114))="","",OFFSET('Sanitation Data'!$E$32,0,10*ROW('Sanitation Data'!E114)))</f>
        <v/>
      </c>
      <c r="CU120" s="286" t="str">
        <f ca="true">+IF(OFFSET('Sanitation Data'!$F$28,0,10*ROW('Sanitation Data'!F114))="","",OFFSET('Sanitation Data'!$F$28,0,10*ROW('Sanitation Data'!F114)))</f>
        <v/>
      </c>
      <c r="CV120" s="286" t="str">
        <f ca="true">+IF(OFFSET('Sanitation Data'!$F$29,0,10*ROW('Sanitation Data'!F114))="","",OFFSET('Sanitation Data'!$F$29,0,10*ROW('Sanitation Data'!F114)))</f>
        <v/>
      </c>
      <c r="CW120" s="286" t="str">
        <f ca="true">+IF(OFFSET('Sanitation Data'!$F$30,0,10*ROW('Sanitation Data'!F114))="","",OFFSET('Sanitation Data'!$F$30,0,10*ROW('Sanitation Data'!F114)))</f>
        <v/>
      </c>
      <c r="CX120" s="286" t="str">
        <f ca="true">+IF(OFFSET('Sanitation Data'!$F$31,0,10*ROW('Sanitation Data'!F114))="","",OFFSET('Sanitation Data'!$F$31,0,10*ROW('Sanitation Data'!F114)))</f>
        <v/>
      </c>
      <c r="CY120" s="286" t="str">
        <f ca="true">+IF(OFFSET('Sanitation Data'!$F$32,0,10*ROW('Sanitation Data'!F114))="","",OFFSET('Sanitation Data'!$F$32,0,10*ROW('Sanitation Data'!F114)))</f>
        <v/>
      </c>
      <c r="CZ120" s="286" t="str">
        <f ca="true">+IF(OFFSET('Sanitation Data'!$G$28,0,10*ROW('Sanitation Data'!G114))="","",OFFSET('Sanitation Data'!$G$28,0,10*ROW('Sanitation Data'!G114)))</f>
        <v/>
      </c>
      <c r="DA120" s="286" t="str">
        <f ca="true">+IF(OFFSET('Sanitation Data'!$G$29,0,10*ROW('Sanitation Data'!G114))="","",OFFSET('Sanitation Data'!$G$29,0,10*ROW('Sanitation Data'!G114)))</f>
        <v/>
      </c>
      <c r="DB120" s="286" t="str">
        <f ca="true">+IF(OFFSET('Sanitation Data'!$G$30,0,10*ROW('Sanitation Data'!G114))="","",OFFSET('Sanitation Data'!$G$30,0,10*ROW('Sanitation Data'!G114)))</f>
        <v/>
      </c>
      <c r="DC120" s="286" t="str">
        <f ca="true">+IF(OFFSET('Sanitation Data'!$G$31,0,10*ROW('Sanitation Data'!G114))="","",OFFSET('Sanitation Data'!$G$31,0,10*ROW('Sanitation Data'!G114)))</f>
        <v/>
      </c>
      <c r="DD120" s="286" t="str">
        <f ca="true">+IF(OFFSET('Sanitation Data'!$G$32,0,10*ROW('Sanitation Data'!G114))="","",OFFSET('Sanitation Data'!$G$32,0,10*ROW('Sanitation Data'!G114)))</f>
        <v/>
      </c>
      <c r="DE120" s="286" t="str">
        <f ca="true">+IF(OFFSET('Sanitation Data'!$H$28,0,10*ROW('Sanitation Data'!H114))="","",OFFSET('Sanitation Data'!$H$28,0,10*ROW('Sanitation Data'!H114)))</f>
        <v/>
      </c>
      <c r="DF120" s="286" t="str">
        <f ca="true">+IF(OFFSET('Sanitation Data'!$H$29,0,10*ROW('Sanitation Data'!H114))="","",OFFSET('Sanitation Data'!$H$29,0,10*ROW('Sanitation Data'!H114)))</f>
        <v/>
      </c>
      <c r="DG120" s="286" t="str">
        <f ca="true">+IF(OFFSET('Sanitation Data'!$H$30,0,10*ROW('Sanitation Data'!H114))="","",OFFSET('Sanitation Data'!$H$30,0,10*ROW('Sanitation Data'!H114)))</f>
        <v/>
      </c>
      <c r="DH120" s="286" t="str">
        <f ca="true">+IF(OFFSET('Sanitation Data'!$H$31,0,10*ROW('Sanitation Data'!H114))="","",OFFSET('Sanitation Data'!$H$31,0,10*ROW('Sanitation Data'!H114)))</f>
        <v/>
      </c>
      <c r="DI120" s="286" t="str">
        <f ca="true">+IF(OFFSET('Sanitation Data'!$H$32,0,10*ROW('Sanitation Data'!H114))="","",OFFSET('Sanitation Data'!$H$32,0,10*ROW('Sanitation Data'!H114)))</f>
        <v/>
      </c>
      <c r="DJ120" s="286" t="str">
        <f ca="true">+IF(OFFSET('Sanitation Data'!$I$28,0,10*ROW('Sanitation Data'!I114))="","",OFFSET('Sanitation Data'!$I$28,0,10*ROW('Sanitation Data'!I114)))</f>
        <v/>
      </c>
      <c r="DK120" s="286" t="str">
        <f ca="true">+IF(OFFSET('Sanitation Data'!$I$29,0,10*ROW('Sanitation Data'!I114))="","",OFFSET('Sanitation Data'!$I$29,0,10*ROW('Sanitation Data'!I114)))</f>
        <v/>
      </c>
      <c r="DL120" s="286" t="str">
        <f ca="true">+IF(OFFSET('Sanitation Data'!$I$30,0,10*ROW('Sanitation Data'!I114))="","",OFFSET('Sanitation Data'!$I$30,0,10*ROW('Sanitation Data'!I114)))</f>
        <v/>
      </c>
      <c r="DM120" s="286" t="str">
        <f ca="true">+IF(OFFSET('Sanitation Data'!$I$31,0,10*ROW('Sanitation Data'!I114))="","",OFFSET('Sanitation Data'!$I$31,0,10*ROW('Sanitation Data'!I114)))</f>
        <v/>
      </c>
      <c r="DN120" s="286" t="str">
        <f ca="true">+IF(OFFSET('Sanitation Data'!$I$32,0,10*ROW('Sanitation Data'!I114))="","",OFFSET('Sanitation Data'!$I$32,0,10*ROW('Sanitation Data'!I114)))</f>
        <v/>
      </c>
      <c r="DO120" s="286" t="str">
        <f ca="true">+IF(OFFSET('Hygiene Data'!$D$11,0,10*ROW('Hygiene Data'!D114))="","",OFFSET('Hygiene Data'!$D$11,0,10*ROW('Hygiene Data'!D114)))</f>
        <v/>
      </c>
      <c r="DP120" s="286" t="str">
        <f ca="true">+IF(OFFSET('Hygiene Data'!$D$12,0,10*ROW('Hygiene Data'!D114))="","",OFFSET('Hygiene Data'!$D$12,0,10*ROW('Hygiene Data'!D114)))</f>
        <v/>
      </c>
      <c r="DQ120" s="286" t="str">
        <f ca="true">+IF(OFFSET('Hygiene Data'!$D$13,0,10*ROW('Hygiene Data'!D114))="","",OFFSET('Hygiene Data'!$D$13,0,10*ROW('Hygiene Data'!D114)))</f>
        <v/>
      </c>
      <c r="DR120" s="286" t="str">
        <f ca="true">+IF(OFFSET('Hygiene Data'!$E$11,0,10*ROW('Hygiene Data'!E114))="","",OFFSET('Hygiene Data'!$E$11,0,10*ROW('Hygiene Data'!E114)))</f>
        <v/>
      </c>
      <c r="DS120" s="286" t="str">
        <f ca="true">+IF(OFFSET('Hygiene Data'!$E$12,0,10*ROW('Hygiene Data'!E114))="","",OFFSET('Hygiene Data'!$E$12,0,10*ROW('Hygiene Data'!E114)))</f>
        <v/>
      </c>
      <c r="DT120" s="286" t="str">
        <f ca="true">+IF(OFFSET('Hygiene Data'!$E$13,0,10*ROW('Hygiene Data'!E114))="","",OFFSET('Hygiene Data'!$E$13,0,10*ROW('Hygiene Data'!E114)))</f>
        <v/>
      </c>
      <c r="DU120" s="286" t="str">
        <f ca="true">+IF(OFFSET('Hygiene Data'!$F$11,0,10*ROW('Hygiene Data'!F114))="","",OFFSET('Hygiene Data'!$F$11,0,10*ROW('Hygiene Data'!F114)))</f>
        <v/>
      </c>
      <c r="DV120" s="286" t="str">
        <f ca="true">+IF(OFFSET('Hygiene Data'!$F$12,0,10*ROW('Hygiene Data'!F114))="","",OFFSET('Hygiene Data'!$F$12,0,10*ROW('Hygiene Data'!F114)))</f>
        <v/>
      </c>
      <c r="DW120" s="286" t="str">
        <f ca="true">+IF(OFFSET('Hygiene Data'!$F$13,0,10*ROW('Hygiene Data'!F114))="","",OFFSET('Hygiene Data'!$F$13,0,10*ROW('Hygiene Data'!F114)))</f>
        <v/>
      </c>
      <c r="DX120" s="286" t="str">
        <f ca="true">+IF(OFFSET('Hygiene Data'!$G$11,0,10*ROW('Hygiene Data'!G114))="","",OFFSET('Hygiene Data'!$G$11,0,10*ROW('Hygiene Data'!G114)))</f>
        <v/>
      </c>
      <c r="DY120" s="286" t="str">
        <f ca="true">+IF(OFFSET('Hygiene Data'!$G$12,0,10*ROW('Hygiene Data'!G114))="","",OFFSET('Hygiene Data'!$G$12,0,10*ROW('Hygiene Data'!G114)))</f>
        <v/>
      </c>
      <c r="DZ120" s="286" t="str">
        <f ca="true">+IF(OFFSET('Hygiene Data'!$G$13,0,10*ROW('Hygiene Data'!G114))="","",OFFSET('Hygiene Data'!$G$13,0,10*ROW('Hygiene Data'!G114)))</f>
        <v/>
      </c>
      <c r="EA120" s="286" t="str">
        <f ca="true">+IF(OFFSET('Hygiene Data'!$H$11,0,10*ROW('Hygiene Data'!H114))="","",OFFSET('Hygiene Data'!$H$11,0,10*ROW('Hygiene Data'!H114)))</f>
        <v/>
      </c>
      <c r="EB120" s="286" t="str">
        <f ca="true">+IF(OFFSET('Hygiene Data'!$H$12,0,10*ROW('Hygiene Data'!H114))="","",OFFSET('Hygiene Data'!$H$12,0,10*ROW('Hygiene Data'!H114)))</f>
        <v/>
      </c>
      <c r="EC120" s="286" t="str">
        <f ca="true">+IF(OFFSET('Hygiene Data'!$H$13,0,10*ROW('Hygiene Data'!H114))="","",OFFSET('Hygiene Data'!$H$13,0,10*ROW('Hygiene Data'!H114)))</f>
        <v/>
      </c>
      <c r="ED120" s="286" t="str">
        <f ca="true">+IF(OFFSET('Hygiene Data'!$I$11,0,10*ROW('Hygiene Data'!I114))="","",OFFSET('Hygiene Data'!$I$11,0,10*ROW('Hygiene Data'!I114)))</f>
        <v/>
      </c>
      <c r="EE120" s="286" t="str">
        <f ca="true">+IF(OFFSET('Hygiene Data'!$I$12,0,10*ROW('Hygiene Data'!I114))="","",OFFSET('Hygiene Data'!$I$12,0,10*ROW('Hygiene Data'!I114)))</f>
        <v/>
      </c>
      <c r="EF120" s="286"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42"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6"/>
      <c r="BS121" s="286" t="str">
        <f ca="true">+IF(OFFSET('Water Data'!$D$27,0,10*ROW('Water Data'!D115))="","",OFFSET('Water Data'!$D$27,0,10*ROW('Water Data'!D115)))</f>
        <v/>
      </c>
      <c r="BT121" s="286" t="str">
        <f ca="true">+IF(OFFSET('Water Data'!$D$28,0,10*ROW('Water Data'!D115))="","",OFFSET('Water Data'!$D$28,0,10*ROW('Water Data'!D115)))</f>
        <v/>
      </c>
      <c r="BU121" s="286" t="str">
        <f ca="true">+IF(OFFSET('Water Data'!$D$29,0,10*ROW('Water Data'!D115))="","",OFFSET('Water Data'!$D$29,0,10*ROW('Water Data'!D115)))</f>
        <v/>
      </c>
      <c r="BV121" s="286" t="str">
        <f ca="true">+IF(OFFSET('Water Data'!$E$27,0,10*ROW('Water Data'!E115))="","",OFFSET('Water Data'!$E$27,0,10*ROW('Water Data'!E115)))</f>
        <v/>
      </c>
      <c r="BW121" s="286" t="str">
        <f ca="true">+IF(OFFSET('Water Data'!$E$28,0,10*ROW('Water Data'!E115))="","",OFFSET('Water Data'!$E$28,0,10*ROW('Water Data'!E115)))</f>
        <v/>
      </c>
      <c r="BX121" s="286" t="str">
        <f ca="true">+IF(OFFSET('Water Data'!$E$29,0,10*ROW('Water Data'!E115))="","",OFFSET('Water Data'!$E$29,0,10*ROW('Water Data'!E115)))</f>
        <v/>
      </c>
      <c r="BY121" s="286" t="str">
        <f ca="true">+IF(OFFSET('Water Data'!$F$27,0,10*ROW('Water Data'!F115))="","",OFFSET('Water Data'!$F$27,0,10*ROW('Water Data'!F115)))</f>
        <v/>
      </c>
      <c r="BZ121" s="286" t="str">
        <f ca="true">+IF(OFFSET('Water Data'!$F$28,0,10*ROW('Water Data'!F115))="","",OFFSET('Water Data'!$F$28,0,10*ROW('Water Data'!F115)))</f>
        <v/>
      </c>
      <c r="CA121" s="286" t="str">
        <f ca="true">+IF(OFFSET('Water Data'!$F$29,0,10*ROW('Water Data'!F115))="","",OFFSET('Water Data'!$F$29,0,10*ROW('Water Data'!F115)))</f>
        <v/>
      </c>
      <c r="CB121" s="286" t="str">
        <f ca="true">+IF(OFFSET('Water Data'!$G$27,0,10*ROW('Water Data'!G115))="","",OFFSET('Water Data'!$G$27,0,10*ROW('Water Data'!G115)))</f>
        <v/>
      </c>
      <c r="CC121" s="286" t="str">
        <f ca="true">+IF(OFFSET('Water Data'!$G$28,0,10*ROW('Water Data'!G115))="","",OFFSET('Water Data'!$G$28,0,10*ROW('Water Data'!G115)))</f>
        <v/>
      </c>
      <c r="CD121" s="286" t="str">
        <f ca="true">+IF(OFFSET('Water Data'!$G$29,0,10*ROW('Water Data'!G115))="","",OFFSET('Water Data'!$G$29,0,10*ROW('Water Data'!G115)))</f>
        <v/>
      </c>
      <c r="CE121" s="286" t="str">
        <f ca="true">+IF(OFFSET('Water Data'!$H$27,0,10*ROW('Water Data'!H115))="","",OFFSET('Water Data'!$H$27,0,10*ROW('Water Data'!H115)))</f>
        <v/>
      </c>
      <c r="CF121" s="286" t="str">
        <f ca="true">+IF(OFFSET('Water Data'!$H$28,0,10*ROW('Water Data'!H115))="","",OFFSET('Water Data'!$H$28,0,10*ROW('Water Data'!H115)))</f>
        <v/>
      </c>
      <c r="CG121" s="286" t="str">
        <f ca="true">+IF(OFFSET('Water Data'!$H$29,0,10*ROW('Water Data'!H115))="","",OFFSET('Water Data'!$H$29,0,10*ROW('Water Data'!H115)))</f>
        <v/>
      </c>
      <c r="CH121" s="286" t="str">
        <f ca="true">+IF(OFFSET('Water Data'!$I$27,0,10*ROW('Water Data'!I115))="","",OFFSET('Water Data'!$I$27,0,10*ROW('Water Data'!I115)))</f>
        <v/>
      </c>
      <c r="CI121" s="286" t="str">
        <f ca="true">+IF(OFFSET('Water Data'!$I$28,0,10*ROW('Water Data'!I115))="","",OFFSET('Water Data'!$I$28,0,10*ROW('Water Data'!I115)))</f>
        <v/>
      </c>
      <c r="CJ121" s="286" t="str">
        <f ca="true">+IF(OFFSET('Water Data'!$I$29,0,10*ROW('Water Data'!I115))="","",OFFSET('Water Data'!$I$29,0,10*ROW('Water Data'!I115)))</f>
        <v/>
      </c>
      <c r="CK121" s="286" t="str">
        <f ca="true">+IF(OFFSET('Sanitation Data'!$D$28,0,10*ROW('Sanitation Data'!D115))="","",OFFSET('Sanitation Data'!$D$28,0,10*ROW('Sanitation Data'!D115)))</f>
        <v/>
      </c>
      <c r="CL121" s="286" t="str">
        <f ca="true">+IF(OFFSET('Sanitation Data'!$D$29,0,10*ROW('Sanitation Data'!D115))="","",OFFSET('Sanitation Data'!$D$29,0,10*ROW('Sanitation Data'!D115)))</f>
        <v/>
      </c>
      <c r="CM121" s="286" t="str">
        <f ca="true">+IF(OFFSET('Sanitation Data'!$D$30,0,10*ROW('Sanitation Data'!D115))="","",OFFSET('Sanitation Data'!$D$30,0,10*ROW('Sanitation Data'!D115)))</f>
        <v/>
      </c>
      <c r="CN121" s="286" t="str">
        <f ca="true">+IF(OFFSET('Sanitation Data'!$D$31,0,10*ROW('Sanitation Data'!D115))="","",OFFSET('Sanitation Data'!$D$31,0,10*ROW('Sanitation Data'!D115)))</f>
        <v/>
      </c>
      <c r="CO121" s="286" t="str">
        <f ca="true">+IF(OFFSET('Sanitation Data'!$D$32,0,10*ROW('Sanitation Data'!D115))="","",OFFSET('Sanitation Data'!$D$32,0,10*ROW('Sanitation Data'!D115)))</f>
        <v/>
      </c>
      <c r="CP121" s="286" t="str">
        <f ca="true">+IF(OFFSET('Sanitation Data'!$E$28,0,10*ROW('Sanitation Data'!E115))="","",OFFSET('Sanitation Data'!$E$28,0,10*ROW('Sanitation Data'!E115)))</f>
        <v/>
      </c>
      <c r="CQ121" s="286" t="str">
        <f ca="true">+IF(OFFSET('Sanitation Data'!$E$29,0,10*ROW('Sanitation Data'!E115))="","",OFFSET('Sanitation Data'!$E$29,0,10*ROW('Sanitation Data'!E115)))</f>
        <v/>
      </c>
      <c r="CR121" s="286" t="str">
        <f ca="true">+IF(OFFSET('Sanitation Data'!$E$30,0,10*ROW('Sanitation Data'!E115))="","",OFFSET('Sanitation Data'!$E$30,0,10*ROW('Sanitation Data'!E115)))</f>
        <v/>
      </c>
      <c r="CS121" s="286" t="str">
        <f ca="true">+IF(OFFSET('Sanitation Data'!$E$31,0,10*ROW('Sanitation Data'!E115))="","",OFFSET('Sanitation Data'!$E$31,0,10*ROW('Sanitation Data'!E115)))</f>
        <v/>
      </c>
      <c r="CT121" s="286" t="str">
        <f ca="true">+IF(OFFSET('Sanitation Data'!$E$32,0,10*ROW('Sanitation Data'!E115))="","",OFFSET('Sanitation Data'!$E$32,0,10*ROW('Sanitation Data'!E115)))</f>
        <v/>
      </c>
      <c r="CU121" s="286" t="str">
        <f ca="true">+IF(OFFSET('Sanitation Data'!$F$28,0,10*ROW('Sanitation Data'!F115))="","",OFFSET('Sanitation Data'!$F$28,0,10*ROW('Sanitation Data'!F115)))</f>
        <v/>
      </c>
      <c r="CV121" s="286" t="str">
        <f ca="true">+IF(OFFSET('Sanitation Data'!$F$29,0,10*ROW('Sanitation Data'!F115))="","",OFFSET('Sanitation Data'!$F$29,0,10*ROW('Sanitation Data'!F115)))</f>
        <v/>
      </c>
      <c r="CW121" s="286" t="str">
        <f ca="true">+IF(OFFSET('Sanitation Data'!$F$30,0,10*ROW('Sanitation Data'!F115))="","",OFFSET('Sanitation Data'!$F$30,0,10*ROW('Sanitation Data'!F115)))</f>
        <v/>
      </c>
      <c r="CX121" s="286" t="str">
        <f ca="true">+IF(OFFSET('Sanitation Data'!$F$31,0,10*ROW('Sanitation Data'!F115))="","",OFFSET('Sanitation Data'!$F$31,0,10*ROW('Sanitation Data'!F115)))</f>
        <v/>
      </c>
      <c r="CY121" s="286" t="str">
        <f ca="true">+IF(OFFSET('Sanitation Data'!$F$32,0,10*ROW('Sanitation Data'!F115))="","",OFFSET('Sanitation Data'!$F$32,0,10*ROW('Sanitation Data'!F115)))</f>
        <v/>
      </c>
      <c r="CZ121" s="286" t="str">
        <f ca="true">+IF(OFFSET('Sanitation Data'!$G$28,0,10*ROW('Sanitation Data'!G115))="","",OFFSET('Sanitation Data'!$G$28,0,10*ROW('Sanitation Data'!G115)))</f>
        <v/>
      </c>
      <c r="DA121" s="286" t="str">
        <f ca="true">+IF(OFFSET('Sanitation Data'!$G$29,0,10*ROW('Sanitation Data'!G115))="","",OFFSET('Sanitation Data'!$G$29,0,10*ROW('Sanitation Data'!G115)))</f>
        <v/>
      </c>
      <c r="DB121" s="286" t="str">
        <f ca="true">+IF(OFFSET('Sanitation Data'!$G$30,0,10*ROW('Sanitation Data'!G115))="","",OFFSET('Sanitation Data'!$G$30,0,10*ROW('Sanitation Data'!G115)))</f>
        <v/>
      </c>
      <c r="DC121" s="286" t="str">
        <f ca="true">+IF(OFFSET('Sanitation Data'!$G$31,0,10*ROW('Sanitation Data'!G115))="","",OFFSET('Sanitation Data'!$G$31,0,10*ROW('Sanitation Data'!G115)))</f>
        <v/>
      </c>
      <c r="DD121" s="286" t="str">
        <f ca="true">+IF(OFFSET('Sanitation Data'!$G$32,0,10*ROW('Sanitation Data'!G115))="","",OFFSET('Sanitation Data'!$G$32,0,10*ROW('Sanitation Data'!G115)))</f>
        <v/>
      </c>
      <c r="DE121" s="286" t="str">
        <f ca="true">+IF(OFFSET('Sanitation Data'!$H$28,0,10*ROW('Sanitation Data'!H115))="","",OFFSET('Sanitation Data'!$H$28,0,10*ROW('Sanitation Data'!H115)))</f>
        <v/>
      </c>
      <c r="DF121" s="286" t="str">
        <f ca="true">+IF(OFFSET('Sanitation Data'!$H$29,0,10*ROW('Sanitation Data'!H115))="","",OFFSET('Sanitation Data'!$H$29,0,10*ROW('Sanitation Data'!H115)))</f>
        <v/>
      </c>
      <c r="DG121" s="286" t="str">
        <f ca="true">+IF(OFFSET('Sanitation Data'!$H$30,0,10*ROW('Sanitation Data'!H115))="","",OFFSET('Sanitation Data'!$H$30,0,10*ROW('Sanitation Data'!H115)))</f>
        <v/>
      </c>
      <c r="DH121" s="286" t="str">
        <f ca="true">+IF(OFFSET('Sanitation Data'!$H$31,0,10*ROW('Sanitation Data'!H115))="","",OFFSET('Sanitation Data'!$H$31,0,10*ROW('Sanitation Data'!H115)))</f>
        <v/>
      </c>
      <c r="DI121" s="286" t="str">
        <f ca="true">+IF(OFFSET('Sanitation Data'!$H$32,0,10*ROW('Sanitation Data'!H115))="","",OFFSET('Sanitation Data'!$H$32,0,10*ROW('Sanitation Data'!H115)))</f>
        <v/>
      </c>
      <c r="DJ121" s="286" t="str">
        <f ca="true">+IF(OFFSET('Sanitation Data'!$I$28,0,10*ROW('Sanitation Data'!I115))="","",OFFSET('Sanitation Data'!$I$28,0,10*ROW('Sanitation Data'!I115)))</f>
        <v/>
      </c>
      <c r="DK121" s="286" t="str">
        <f ca="true">+IF(OFFSET('Sanitation Data'!$I$29,0,10*ROW('Sanitation Data'!I115))="","",OFFSET('Sanitation Data'!$I$29,0,10*ROW('Sanitation Data'!I115)))</f>
        <v/>
      </c>
      <c r="DL121" s="286" t="str">
        <f ca="true">+IF(OFFSET('Sanitation Data'!$I$30,0,10*ROW('Sanitation Data'!I115))="","",OFFSET('Sanitation Data'!$I$30,0,10*ROW('Sanitation Data'!I115)))</f>
        <v/>
      </c>
      <c r="DM121" s="286" t="str">
        <f ca="true">+IF(OFFSET('Sanitation Data'!$I$31,0,10*ROW('Sanitation Data'!I115))="","",OFFSET('Sanitation Data'!$I$31,0,10*ROW('Sanitation Data'!I115)))</f>
        <v/>
      </c>
      <c r="DN121" s="286" t="str">
        <f ca="true">+IF(OFFSET('Sanitation Data'!$I$32,0,10*ROW('Sanitation Data'!I115))="","",OFFSET('Sanitation Data'!$I$32,0,10*ROW('Sanitation Data'!I115)))</f>
        <v/>
      </c>
      <c r="DO121" s="286" t="str">
        <f ca="true">+IF(OFFSET('Hygiene Data'!$D$11,0,10*ROW('Hygiene Data'!D115))="","",OFFSET('Hygiene Data'!$D$11,0,10*ROW('Hygiene Data'!D115)))</f>
        <v/>
      </c>
      <c r="DP121" s="286" t="str">
        <f ca="true">+IF(OFFSET('Hygiene Data'!$D$12,0,10*ROW('Hygiene Data'!D115))="","",OFFSET('Hygiene Data'!$D$12,0,10*ROW('Hygiene Data'!D115)))</f>
        <v/>
      </c>
      <c r="DQ121" s="286" t="str">
        <f ca="true">+IF(OFFSET('Hygiene Data'!$D$13,0,10*ROW('Hygiene Data'!D115))="","",OFFSET('Hygiene Data'!$D$13,0,10*ROW('Hygiene Data'!D115)))</f>
        <v/>
      </c>
      <c r="DR121" s="286" t="str">
        <f ca="true">+IF(OFFSET('Hygiene Data'!$E$11,0,10*ROW('Hygiene Data'!E115))="","",OFFSET('Hygiene Data'!$E$11,0,10*ROW('Hygiene Data'!E115)))</f>
        <v/>
      </c>
      <c r="DS121" s="286" t="str">
        <f ca="true">+IF(OFFSET('Hygiene Data'!$E$12,0,10*ROW('Hygiene Data'!E115))="","",OFFSET('Hygiene Data'!$E$12,0,10*ROW('Hygiene Data'!E115)))</f>
        <v/>
      </c>
      <c r="DT121" s="286" t="str">
        <f ca="true">+IF(OFFSET('Hygiene Data'!$E$13,0,10*ROW('Hygiene Data'!E115))="","",OFFSET('Hygiene Data'!$E$13,0,10*ROW('Hygiene Data'!E115)))</f>
        <v/>
      </c>
      <c r="DU121" s="286" t="str">
        <f ca="true">+IF(OFFSET('Hygiene Data'!$F$11,0,10*ROW('Hygiene Data'!F115))="","",OFFSET('Hygiene Data'!$F$11,0,10*ROW('Hygiene Data'!F115)))</f>
        <v/>
      </c>
      <c r="DV121" s="286" t="str">
        <f ca="true">+IF(OFFSET('Hygiene Data'!$F$12,0,10*ROW('Hygiene Data'!F115))="","",OFFSET('Hygiene Data'!$F$12,0,10*ROW('Hygiene Data'!F115)))</f>
        <v/>
      </c>
      <c r="DW121" s="286" t="str">
        <f ca="true">+IF(OFFSET('Hygiene Data'!$F$13,0,10*ROW('Hygiene Data'!F115))="","",OFFSET('Hygiene Data'!$F$13,0,10*ROW('Hygiene Data'!F115)))</f>
        <v/>
      </c>
      <c r="DX121" s="286" t="str">
        <f ca="true">+IF(OFFSET('Hygiene Data'!$G$11,0,10*ROW('Hygiene Data'!G115))="","",OFFSET('Hygiene Data'!$G$11,0,10*ROW('Hygiene Data'!G115)))</f>
        <v/>
      </c>
      <c r="DY121" s="286" t="str">
        <f ca="true">+IF(OFFSET('Hygiene Data'!$G$12,0,10*ROW('Hygiene Data'!G115))="","",OFFSET('Hygiene Data'!$G$12,0,10*ROW('Hygiene Data'!G115)))</f>
        <v/>
      </c>
      <c r="DZ121" s="286" t="str">
        <f ca="true">+IF(OFFSET('Hygiene Data'!$G$13,0,10*ROW('Hygiene Data'!G115))="","",OFFSET('Hygiene Data'!$G$13,0,10*ROW('Hygiene Data'!G115)))</f>
        <v/>
      </c>
      <c r="EA121" s="286" t="str">
        <f ca="true">+IF(OFFSET('Hygiene Data'!$H$11,0,10*ROW('Hygiene Data'!H115))="","",OFFSET('Hygiene Data'!$H$11,0,10*ROW('Hygiene Data'!H115)))</f>
        <v/>
      </c>
      <c r="EB121" s="286" t="str">
        <f ca="true">+IF(OFFSET('Hygiene Data'!$H$12,0,10*ROW('Hygiene Data'!H115))="","",OFFSET('Hygiene Data'!$H$12,0,10*ROW('Hygiene Data'!H115)))</f>
        <v/>
      </c>
      <c r="EC121" s="286" t="str">
        <f ca="true">+IF(OFFSET('Hygiene Data'!$H$13,0,10*ROW('Hygiene Data'!H115))="","",OFFSET('Hygiene Data'!$H$13,0,10*ROW('Hygiene Data'!H115)))</f>
        <v/>
      </c>
      <c r="ED121" s="286" t="str">
        <f ca="true">+IF(OFFSET('Hygiene Data'!$I$11,0,10*ROW('Hygiene Data'!I115))="","",OFFSET('Hygiene Data'!$I$11,0,10*ROW('Hygiene Data'!I115)))</f>
        <v/>
      </c>
      <c r="EE121" s="286" t="str">
        <f ca="true">+IF(OFFSET('Hygiene Data'!$I$12,0,10*ROW('Hygiene Data'!I115))="","",OFFSET('Hygiene Data'!$I$12,0,10*ROW('Hygiene Data'!I115)))</f>
        <v/>
      </c>
      <c r="EF121" s="286"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42"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6"/>
      <c r="BS122" s="286" t="str">
        <f ca="true">+IF(OFFSET('Water Data'!$D$27,0,10*ROW('Water Data'!D116))="","",OFFSET('Water Data'!$D$27,0,10*ROW('Water Data'!D116)))</f>
        <v/>
      </c>
      <c r="BT122" s="286" t="str">
        <f ca="true">+IF(OFFSET('Water Data'!$D$28,0,10*ROW('Water Data'!D116))="","",OFFSET('Water Data'!$D$28,0,10*ROW('Water Data'!D116)))</f>
        <v/>
      </c>
      <c r="BU122" s="286" t="str">
        <f ca="true">+IF(OFFSET('Water Data'!$D$29,0,10*ROW('Water Data'!D116))="","",OFFSET('Water Data'!$D$29,0,10*ROW('Water Data'!D116)))</f>
        <v/>
      </c>
      <c r="BV122" s="286" t="str">
        <f ca="true">+IF(OFFSET('Water Data'!$E$27,0,10*ROW('Water Data'!E116))="","",OFFSET('Water Data'!$E$27,0,10*ROW('Water Data'!E116)))</f>
        <v/>
      </c>
      <c r="BW122" s="286" t="str">
        <f ca="true">+IF(OFFSET('Water Data'!$E$28,0,10*ROW('Water Data'!E116))="","",OFFSET('Water Data'!$E$28,0,10*ROW('Water Data'!E116)))</f>
        <v/>
      </c>
      <c r="BX122" s="286" t="str">
        <f ca="true">+IF(OFFSET('Water Data'!$E$29,0,10*ROW('Water Data'!E116))="","",OFFSET('Water Data'!$E$29,0,10*ROW('Water Data'!E116)))</f>
        <v/>
      </c>
      <c r="BY122" s="286" t="str">
        <f ca="true">+IF(OFFSET('Water Data'!$F$27,0,10*ROW('Water Data'!F116))="","",OFFSET('Water Data'!$F$27,0,10*ROW('Water Data'!F116)))</f>
        <v/>
      </c>
      <c r="BZ122" s="286" t="str">
        <f ca="true">+IF(OFFSET('Water Data'!$F$28,0,10*ROW('Water Data'!F116))="","",OFFSET('Water Data'!$F$28,0,10*ROW('Water Data'!F116)))</f>
        <v/>
      </c>
      <c r="CA122" s="286" t="str">
        <f ca="true">+IF(OFFSET('Water Data'!$F$29,0,10*ROW('Water Data'!F116))="","",OFFSET('Water Data'!$F$29,0,10*ROW('Water Data'!F116)))</f>
        <v/>
      </c>
      <c r="CB122" s="286" t="str">
        <f ca="true">+IF(OFFSET('Water Data'!$G$27,0,10*ROW('Water Data'!G116))="","",OFFSET('Water Data'!$G$27,0,10*ROW('Water Data'!G116)))</f>
        <v/>
      </c>
      <c r="CC122" s="286" t="str">
        <f ca="true">+IF(OFFSET('Water Data'!$G$28,0,10*ROW('Water Data'!G116))="","",OFFSET('Water Data'!$G$28,0,10*ROW('Water Data'!G116)))</f>
        <v/>
      </c>
      <c r="CD122" s="286" t="str">
        <f ca="true">+IF(OFFSET('Water Data'!$G$29,0,10*ROW('Water Data'!G116))="","",OFFSET('Water Data'!$G$29,0,10*ROW('Water Data'!G116)))</f>
        <v/>
      </c>
      <c r="CE122" s="286" t="str">
        <f ca="true">+IF(OFFSET('Water Data'!$H$27,0,10*ROW('Water Data'!H116))="","",OFFSET('Water Data'!$H$27,0,10*ROW('Water Data'!H116)))</f>
        <v/>
      </c>
      <c r="CF122" s="286" t="str">
        <f ca="true">+IF(OFFSET('Water Data'!$H$28,0,10*ROW('Water Data'!H116))="","",OFFSET('Water Data'!$H$28,0,10*ROW('Water Data'!H116)))</f>
        <v/>
      </c>
      <c r="CG122" s="286" t="str">
        <f ca="true">+IF(OFFSET('Water Data'!$H$29,0,10*ROW('Water Data'!H116))="","",OFFSET('Water Data'!$H$29,0,10*ROW('Water Data'!H116)))</f>
        <v/>
      </c>
      <c r="CH122" s="286" t="str">
        <f ca="true">+IF(OFFSET('Water Data'!$I$27,0,10*ROW('Water Data'!I116))="","",OFFSET('Water Data'!$I$27,0,10*ROW('Water Data'!I116)))</f>
        <v/>
      </c>
      <c r="CI122" s="286" t="str">
        <f ca="true">+IF(OFFSET('Water Data'!$I$28,0,10*ROW('Water Data'!I116))="","",OFFSET('Water Data'!$I$28,0,10*ROW('Water Data'!I116)))</f>
        <v/>
      </c>
      <c r="CJ122" s="286" t="str">
        <f ca="true">+IF(OFFSET('Water Data'!$I$29,0,10*ROW('Water Data'!I116))="","",OFFSET('Water Data'!$I$29,0,10*ROW('Water Data'!I116)))</f>
        <v/>
      </c>
      <c r="CK122" s="286" t="str">
        <f ca="true">+IF(OFFSET('Sanitation Data'!$D$28,0,10*ROW('Sanitation Data'!D116))="","",OFFSET('Sanitation Data'!$D$28,0,10*ROW('Sanitation Data'!D116)))</f>
        <v/>
      </c>
      <c r="CL122" s="286" t="str">
        <f ca="true">+IF(OFFSET('Sanitation Data'!$D$29,0,10*ROW('Sanitation Data'!D116))="","",OFFSET('Sanitation Data'!$D$29,0,10*ROW('Sanitation Data'!D116)))</f>
        <v/>
      </c>
      <c r="CM122" s="286" t="str">
        <f ca="true">+IF(OFFSET('Sanitation Data'!$D$30,0,10*ROW('Sanitation Data'!D116))="","",OFFSET('Sanitation Data'!$D$30,0,10*ROW('Sanitation Data'!D116)))</f>
        <v/>
      </c>
      <c r="CN122" s="286" t="str">
        <f ca="true">+IF(OFFSET('Sanitation Data'!$D$31,0,10*ROW('Sanitation Data'!D116))="","",OFFSET('Sanitation Data'!$D$31,0,10*ROW('Sanitation Data'!D116)))</f>
        <v/>
      </c>
      <c r="CO122" s="286" t="str">
        <f ca="true">+IF(OFFSET('Sanitation Data'!$D$32,0,10*ROW('Sanitation Data'!D116))="","",OFFSET('Sanitation Data'!$D$32,0,10*ROW('Sanitation Data'!D116)))</f>
        <v/>
      </c>
      <c r="CP122" s="286" t="str">
        <f ca="true">+IF(OFFSET('Sanitation Data'!$E$28,0,10*ROW('Sanitation Data'!E116))="","",OFFSET('Sanitation Data'!$E$28,0,10*ROW('Sanitation Data'!E116)))</f>
        <v/>
      </c>
      <c r="CQ122" s="286" t="str">
        <f ca="true">+IF(OFFSET('Sanitation Data'!$E$29,0,10*ROW('Sanitation Data'!E116))="","",OFFSET('Sanitation Data'!$E$29,0,10*ROW('Sanitation Data'!E116)))</f>
        <v/>
      </c>
      <c r="CR122" s="286" t="str">
        <f ca="true">+IF(OFFSET('Sanitation Data'!$E$30,0,10*ROW('Sanitation Data'!E116))="","",OFFSET('Sanitation Data'!$E$30,0,10*ROW('Sanitation Data'!E116)))</f>
        <v/>
      </c>
      <c r="CS122" s="286" t="str">
        <f ca="true">+IF(OFFSET('Sanitation Data'!$E$31,0,10*ROW('Sanitation Data'!E116))="","",OFFSET('Sanitation Data'!$E$31,0,10*ROW('Sanitation Data'!E116)))</f>
        <v/>
      </c>
      <c r="CT122" s="286" t="str">
        <f ca="true">+IF(OFFSET('Sanitation Data'!$E$32,0,10*ROW('Sanitation Data'!E116))="","",OFFSET('Sanitation Data'!$E$32,0,10*ROW('Sanitation Data'!E116)))</f>
        <v/>
      </c>
      <c r="CU122" s="286" t="str">
        <f ca="true">+IF(OFFSET('Sanitation Data'!$F$28,0,10*ROW('Sanitation Data'!F116))="","",OFFSET('Sanitation Data'!$F$28,0,10*ROW('Sanitation Data'!F116)))</f>
        <v/>
      </c>
      <c r="CV122" s="286" t="str">
        <f ca="true">+IF(OFFSET('Sanitation Data'!$F$29,0,10*ROW('Sanitation Data'!F116))="","",OFFSET('Sanitation Data'!$F$29,0,10*ROW('Sanitation Data'!F116)))</f>
        <v/>
      </c>
      <c r="CW122" s="286" t="str">
        <f ca="true">+IF(OFFSET('Sanitation Data'!$F$30,0,10*ROW('Sanitation Data'!F116))="","",OFFSET('Sanitation Data'!$F$30,0,10*ROW('Sanitation Data'!F116)))</f>
        <v/>
      </c>
      <c r="CX122" s="286" t="str">
        <f ca="true">+IF(OFFSET('Sanitation Data'!$F$31,0,10*ROW('Sanitation Data'!F116))="","",OFFSET('Sanitation Data'!$F$31,0,10*ROW('Sanitation Data'!F116)))</f>
        <v/>
      </c>
      <c r="CY122" s="286" t="str">
        <f ca="true">+IF(OFFSET('Sanitation Data'!$F$32,0,10*ROW('Sanitation Data'!F116))="","",OFFSET('Sanitation Data'!$F$32,0,10*ROW('Sanitation Data'!F116)))</f>
        <v/>
      </c>
      <c r="CZ122" s="286" t="str">
        <f ca="true">+IF(OFFSET('Sanitation Data'!$G$28,0,10*ROW('Sanitation Data'!G116))="","",OFFSET('Sanitation Data'!$G$28,0,10*ROW('Sanitation Data'!G116)))</f>
        <v/>
      </c>
      <c r="DA122" s="286" t="str">
        <f ca="true">+IF(OFFSET('Sanitation Data'!$G$29,0,10*ROW('Sanitation Data'!G116))="","",OFFSET('Sanitation Data'!$G$29,0,10*ROW('Sanitation Data'!G116)))</f>
        <v/>
      </c>
      <c r="DB122" s="286" t="str">
        <f ca="true">+IF(OFFSET('Sanitation Data'!$G$30,0,10*ROW('Sanitation Data'!G116))="","",OFFSET('Sanitation Data'!$G$30,0,10*ROW('Sanitation Data'!G116)))</f>
        <v/>
      </c>
      <c r="DC122" s="286" t="str">
        <f ca="true">+IF(OFFSET('Sanitation Data'!$G$31,0,10*ROW('Sanitation Data'!G116))="","",OFFSET('Sanitation Data'!$G$31,0,10*ROW('Sanitation Data'!G116)))</f>
        <v/>
      </c>
      <c r="DD122" s="286" t="str">
        <f ca="true">+IF(OFFSET('Sanitation Data'!$G$32,0,10*ROW('Sanitation Data'!G116))="","",OFFSET('Sanitation Data'!$G$32,0,10*ROW('Sanitation Data'!G116)))</f>
        <v/>
      </c>
      <c r="DE122" s="286" t="str">
        <f ca="true">+IF(OFFSET('Sanitation Data'!$H$28,0,10*ROW('Sanitation Data'!H116))="","",OFFSET('Sanitation Data'!$H$28,0,10*ROW('Sanitation Data'!H116)))</f>
        <v/>
      </c>
      <c r="DF122" s="286" t="str">
        <f ca="true">+IF(OFFSET('Sanitation Data'!$H$29,0,10*ROW('Sanitation Data'!H116))="","",OFFSET('Sanitation Data'!$H$29,0,10*ROW('Sanitation Data'!H116)))</f>
        <v/>
      </c>
      <c r="DG122" s="286" t="str">
        <f ca="true">+IF(OFFSET('Sanitation Data'!$H$30,0,10*ROW('Sanitation Data'!H116))="","",OFFSET('Sanitation Data'!$H$30,0,10*ROW('Sanitation Data'!H116)))</f>
        <v/>
      </c>
      <c r="DH122" s="286" t="str">
        <f ca="true">+IF(OFFSET('Sanitation Data'!$H$31,0,10*ROW('Sanitation Data'!H116))="","",OFFSET('Sanitation Data'!$H$31,0,10*ROW('Sanitation Data'!H116)))</f>
        <v/>
      </c>
      <c r="DI122" s="286" t="str">
        <f ca="true">+IF(OFFSET('Sanitation Data'!$H$32,0,10*ROW('Sanitation Data'!H116))="","",OFFSET('Sanitation Data'!$H$32,0,10*ROW('Sanitation Data'!H116)))</f>
        <v/>
      </c>
      <c r="DJ122" s="286" t="str">
        <f ca="true">+IF(OFFSET('Sanitation Data'!$I$28,0,10*ROW('Sanitation Data'!I116))="","",OFFSET('Sanitation Data'!$I$28,0,10*ROW('Sanitation Data'!I116)))</f>
        <v/>
      </c>
      <c r="DK122" s="286" t="str">
        <f ca="true">+IF(OFFSET('Sanitation Data'!$I$29,0,10*ROW('Sanitation Data'!I116))="","",OFFSET('Sanitation Data'!$I$29,0,10*ROW('Sanitation Data'!I116)))</f>
        <v/>
      </c>
      <c r="DL122" s="286" t="str">
        <f ca="true">+IF(OFFSET('Sanitation Data'!$I$30,0,10*ROW('Sanitation Data'!I116))="","",OFFSET('Sanitation Data'!$I$30,0,10*ROW('Sanitation Data'!I116)))</f>
        <v/>
      </c>
      <c r="DM122" s="286" t="str">
        <f ca="true">+IF(OFFSET('Sanitation Data'!$I$31,0,10*ROW('Sanitation Data'!I116))="","",OFFSET('Sanitation Data'!$I$31,0,10*ROW('Sanitation Data'!I116)))</f>
        <v/>
      </c>
      <c r="DN122" s="286" t="str">
        <f ca="true">+IF(OFFSET('Sanitation Data'!$I$32,0,10*ROW('Sanitation Data'!I116))="","",OFFSET('Sanitation Data'!$I$32,0,10*ROW('Sanitation Data'!I116)))</f>
        <v/>
      </c>
      <c r="DO122" s="286" t="str">
        <f ca="true">+IF(OFFSET('Hygiene Data'!$D$11,0,10*ROW('Hygiene Data'!D116))="","",OFFSET('Hygiene Data'!$D$11,0,10*ROW('Hygiene Data'!D116)))</f>
        <v/>
      </c>
      <c r="DP122" s="286" t="str">
        <f ca="true">+IF(OFFSET('Hygiene Data'!$D$12,0,10*ROW('Hygiene Data'!D116))="","",OFFSET('Hygiene Data'!$D$12,0,10*ROW('Hygiene Data'!D116)))</f>
        <v/>
      </c>
      <c r="DQ122" s="286" t="str">
        <f ca="true">+IF(OFFSET('Hygiene Data'!$D$13,0,10*ROW('Hygiene Data'!D116))="","",OFFSET('Hygiene Data'!$D$13,0,10*ROW('Hygiene Data'!D116)))</f>
        <v/>
      </c>
      <c r="DR122" s="286" t="str">
        <f ca="true">+IF(OFFSET('Hygiene Data'!$E$11,0,10*ROW('Hygiene Data'!E116))="","",OFFSET('Hygiene Data'!$E$11,0,10*ROW('Hygiene Data'!E116)))</f>
        <v/>
      </c>
      <c r="DS122" s="286" t="str">
        <f ca="true">+IF(OFFSET('Hygiene Data'!$E$12,0,10*ROW('Hygiene Data'!E116))="","",OFFSET('Hygiene Data'!$E$12,0,10*ROW('Hygiene Data'!E116)))</f>
        <v/>
      </c>
      <c r="DT122" s="286" t="str">
        <f ca="true">+IF(OFFSET('Hygiene Data'!$E$13,0,10*ROW('Hygiene Data'!E116))="","",OFFSET('Hygiene Data'!$E$13,0,10*ROW('Hygiene Data'!E116)))</f>
        <v/>
      </c>
      <c r="DU122" s="286" t="str">
        <f ca="true">+IF(OFFSET('Hygiene Data'!$F$11,0,10*ROW('Hygiene Data'!F116))="","",OFFSET('Hygiene Data'!$F$11,0,10*ROW('Hygiene Data'!F116)))</f>
        <v/>
      </c>
      <c r="DV122" s="286" t="str">
        <f ca="true">+IF(OFFSET('Hygiene Data'!$F$12,0,10*ROW('Hygiene Data'!F116))="","",OFFSET('Hygiene Data'!$F$12,0,10*ROW('Hygiene Data'!F116)))</f>
        <v/>
      </c>
      <c r="DW122" s="286" t="str">
        <f ca="true">+IF(OFFSET('Hygiene Data'!$F$13,0,10*ROW('Hygiene Data'!F116))="","",OFFSET('Hygiene Data'!$F$13,0,10*ROW('Hygiene Data'!F116)))</f>
        <v/>
      </c>
      <c r="DX122" s="286" t="str">
        <f ca="true">+IF(OFFSET('Hygiene Data'!$G$11,0,10*ROW('Hygiene Data'!G116))="","",OFFSET('Hygiene Data'!$G$11,0,10*ROW('Hygiene Data'!G116)))</f>
        <v/>
      </c>
      <c r="DY122" s="286" t="str">
        <f ca="true">+IF(OFFSET('Hygiene Data'!$G$12,0,10*ROW('Hygiene Data'!G116))="","",OFFSET('Hygiene Data'!$G$12,0,10*ROW('Hygiene Data'!G116)))</f>
        <v/>
      </c>
      <c r="DZ122" s="286" t="str">
        <f ca="true">+IF(OFFSET('Hygiene Data'!$G$13,0,10*ROW('Hygiene Data'!G116))="","",OFFSET('Hygiene Data'!$G$13,0,10*ROW('Hygiene Data'!G116)))</f>
        <v/>
      </c>
      <c r="EA122" s="286" t="str">
        <f ca="true">+IF(OFFSET('Hygiene Data'!$H$11,0,10*ROW('Hygiene Data'!H116))="","",OFFSET('Hygiene Data'!$H$11,0,10*ROW('Hygiene Data'!H116)))</f>
        <v/>
      </c>
      <c r="EB122" s="286" t="str">
        <f ca="true">+IF(OFFSET('Hygiene Data'!$H$12,0,10*ROW('Hygiene Data'!H116))="","",OFFSET('Hygiene Data'!$H$12,0,10*ROW('Hygiene Data'!H116)))</f>
        <v/>
      </c>
      <c r="EC122" s="286" t="str">
        <f ca="true">+IF(OFFSET('Hygiene Data'!$H$13,0,10*ROW('Hygiene Data'!H116))="","",OFFSET('Hygiene Data'!$H$13,0,10*ROW('Hygiene Data'!H116)))</f>
        <v/>
      </c>
      <c r="ED122" s="286" t="str">
        <f ca="true">+IF(OFFSET('Hygiene Data'!$I$11,0,10*ROW('Hygiene Data'!I116))="","",OFFSET('Hygiene Data'!$I$11,0,10*ROW('Hygiene Data'!I116)))</f>
        <v/>
      </c>
      <c r="EE122" s="286" t="str">
        <f ca="true">+IF(OFFSET('Hygiene Data'!$I$12,0,10*ROW('Hygiene Data'!I116))="","",OFFSET('Hygiene Data'!$I$12,0,10*ROW('Hygiene Data'!I116)))</f>
        <v/>
      </c>
      <c r="EF122" s="286"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42"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6"/>
      <c r="BS123" s="286" t="str">
        <f ca="true">+IF(OFFSET('Water Data'!$D$27,0,10*ROW('Water Data'!D117))="","",OFFSET('Water Data'!$D$27,0,10*ROW('Water Data'!D117)))</f>
        <v/>
      </c>
      <c r="BT123" s="286" t="str">
        <f ca="true">+IF(OFFSET('Water Data'!$D$28,0,10*ROW('Water Data'!D117))="","",OFFSET('Water Data'!$D$28,0,10*ROW('Water Data'!D117)))</f>
        <v/>
      </c>
      <c r="BU123" s="286" t="str">
        <f ca="true">+IF(OFFSET('Water Data'!$D$29,0,10*ROW('Water Data'!D117))="","",OFFSET('Water Data'!$D$29,0,10*ROW('Water Data'!D117)))</f>
        <v/>
      </c>
      <c r="BV123" s="286" t="str">
        <f ca="true">+IF(OFFSET('Water Data'!$E$27,0,10*ROW('Water Data'!E117))="","",OFFSET('Water Data'!$E$27,0,10*ROW('Water Data'!E117)))</f>
        <v/>
      </c>
      <c r="BW123" s="286" t="str">
        <f ca="true">+IF(OFFSET('Water Data'!$E$28,0,10*ROW('Water Data'!E117))="","",OFFSET('Water Data'!$E$28,0,10*ROW('Water Data'!E117)))</f>
        <v/>
      </c>
      <c r="BX123" s="286" t="str">
        <f ca="true">+IF(OFFSET('Water Data'!$E$29,0,10*ROW('Water Data'!E117))="","",OFFSET('Water Data'!$E$29,0,10*ROW('Water Data'!E117)))</f>
        <v/>
      </c>
      <c r="BY123" s="286" t="str">
        <f ca="true">+IF(OFFSET('Water Data'!$F$27,0,10*ROW('Water Data'!F117))="","",OFFSET('Water Data'!$F$27,0,10*ROW('Water Data'!F117)))</f>
        <v/>
      </c>
      <c r="BZ123" s="286" t="str">
        <f ca="true">+IF(OFFSET('Water Data'!$F$28,0,10*ROW('Water Data'!F117))="","",OFFSET('Water Data'!$F$28,0,10*ROW('Water Data'!F117)))</f>
        <v/>
      </c>
      <c r="CA123" s="286" t="str">
        <f ca="true">+IF(OFFSET('Water Data'!$F$29,0,10*ROW('Water Data'!F117))="","",OFFSET('Water Data'!$F$29,0,10*ROW('Water Data'!F117)))</f>
        <v/>
      </c>
      <c r="CB123" s="286" t="str">
        <f ca="true">+IF(OFFSET('Water Data'!$G$27,0,10*ROW('Water Data'!G117))="","",OFFSET('Water Data'!$G$27,0,10*ROW('Water Data'!G117)))</f>
        <v/>
      </c>
      <c r="CC123" s="286" t="str">
        <f ca="true">+IF(OFFSET('Water Data'!$G$28,0,10*ROW('Water Data'!G117))="","",OFFSET('Water Data'!$G$28,0,10*ROW('Water Data'!G117)))</f>
        <v/>
      </c>
      <c r="CD123" s="286" t="str">
        <f ca="true">+IF(OFFSET('Water Data'!$G$29,0,10*ROW('Water Data'!G117))="","",OFFSET('Water Data'!$G$29,0,10*ROW('Water Data'!G117)))</f>
        <v/>
      </c>
      <c r="CE123" s="286" t="str">
        <f ca="true">+IF(OFFSET('Water Data'!$H$27,0,10*ROW('Water Data'!H117))="","",OFFSET('Water Data'!$H$27,0,10*ROW('Water Data'!H117)))</f>
        <v/>
      </c>
      <c r="CF123" s="286" t="str">
        <f ca="true">+IF(OFFSET('Water Data'!$H$28,0,10*ROW('Water Data'!H117))="","",OFFSET('Water Data'!$H$28,0,10*ROW('Water Data'!H117)))</f>
        <v/>
      </c>
      <c r="CG123" s="286" t="str">
        <f ca="true">+IF(OFFSET('Water Data'!$H$29,0,10*ROW('Water Data'!H117))="","",OFFSET('Water Data'!$H$29,0,10*ROW('Water Data'!H117)))</f>
        <v/>
      </c>
      <c r="CH123" s="286" t="str">
        <f ca="true">+IF(OFFSET('Water Data'!$I$27,0,10*ROW('Water Data'!I117))="","",OFFSET('Water Data'!$I$27,0,10*ROW('Water Data'!I117)))</f>
        <v/>
      </c>
      <c r="CI123" s="286" t="str">
        <f ca="true">+IF(OFFSET('Water Data'!$I$28,0,10*ROW('Water Data'!I117))="","",OFFSET('Water Data'!$I$28,0,10*ROW('Water Data'!I117)))</f>
        <v/>
      </c>
      <c r="CJ123" s="286" t="str">
        <f ca="true">+IF(OFFSET('Water Data'!$I$29,0,10*ROW('Water Data'!I117))="","",OFFSET('Water Data'!$I$29,0,10*ROW('Water Data'!I117)))</f>
        <v/>
      </c>
      <c r="CK123" s="286" t="str">
        <f ca="true">+IF(OFFSET('Sanitation Data'!$D$28,0,10*ROW('Sanitation Data'!D117))="","",OFFSET('Sanitation Data'!$D$28,0,10*ROW('Sanitation Data'!D117)))</f>
        <v/>
      </c>
      <c r="CL123" s="286" t="str">
        <f ca="true">+IF(OFFSET('Sanitation Data'!$D$29,0,10*ROW('Sanitation Data'!D117))="","",OFFSET('Sanitation Data'!$D$29,0,10*ROW('Sanitation Data'!D117)))</f>
        <v/>
      </c>
      <c r="CM123" s="286" t="str">
        <f ca="true">+IF(OFFSET('Sanitation Data'!$D$30,0,10*ROW('Sanitation Data'!D117))="","",OFFSET('Sanitation Data'!$D$30,0,10*ROW('Sanitation Data'!D117)))</f>
        <v/>
      </c>
      <c r="CN123" s="286" t="str">
        <f ca="true">+IF(OFFSET('Sanitation Data'!$D$31,0,10*ROW('Sanitation Data'!D117))="","",OFFSET('Sanitation Data'!$D$31,0,10*ROW('Sanitation Data'!D117)))</f>
        <v/>
      </c>
      <c r="CO123" s="286" t="str">
        <f ca="true">+IF(OFFSET('Sanitation Data'!$D$32,0,10*ROW('Sanitation Data'!D117))="","",OFFSET('Sanitation Data'!$D$32,0,10*ROW('Sanitation Data'!D117)))</f>
        <v/>
      </c>
      <c r="CP123" s="286" t="str">
        <f ca="true">+IF(OFFSET('Sanitation Data'!$E$28,0,10*ROW('Sanitation Data'!E117))="","",OFFSET('Sanitation Data'!$E$28,0,10*ROW('Sanitation Data'!E117)))</f>
        <v/>
      </c>
      <c r="CQ123" s="286" t="str">
        <f ca="true">+IF(OFFSET('Sanitation Data'!$E$29,0,10*ROW('Sanitation Data'!E117))="","",OFFSET('Sanitation Data'!$E$29,0,10*ROW('Sanitation Data'!E117)))</f>
        <v/>
      </c>
      <c r="CR123" s="286" t="str">
        <f ca="true">+IF(OFFSET('Sanitation Data'!$E$30,0,10*ROW('Sanitation Data'!E117))="","",OFFSET('Sanitation Data'!$E$30,0,10*ROW('Sanitation Data'!E117)))</f>
        <v/>
      </c>
      <c r="CS123" s="286" t="str">
        <f ca="true">+IF(OFFSET('Sanitation Data'!$E$31,0,10*ROW('Sanitation Data'!E117))="","",OFFSET('Sanitation Data'!$E$31,0,10*ROW('Sanitation Data'!E117)))</f>
        <v/>
      </c>
      <c r="CT123" s="286" t="str">
        <f ca="true">+IF(OFFSET('Sanitation Data'!$E$32,0,10*ROW('Sanitation Data'!E117))="","",OFFSET('Sanitation Data'!$E$32,0,10*ROW('Sanitation Data'!E117)))</f>
        <v/>
      </c>
      <c r="CU123" s="286" t="str">
        <f ca="true">+IF(OFFSET('Sanitation Data'!$F$28,0,10*ROW('Sanitation Data'!F117))="","",OFFSET('Sanitation Data'!$F$28,0,10*ROW('Sanitation Data'!F117)))</f>
        <v/>
      </c>
      <c r="CV123" s="286" t="str">
        <f ca="true">+IF(OFFSET('Sanitation Data'!$F$29,0,10*ROW('Sanitation Data'!F117))="","",OFFSET('Sanitation Data'!$F$29,0,10*ROW('Sanitation Data'!F117)))</f>
        <v/>
      </c>
      <c r="CW123" s="286" t="str">
        <f ca="true">+IF(OFFSET('Sanitation Data'!$F$30,0,10*ROW('Sanitation Data'!F117))="","",OFFSET('Sanitation Data'!$F$30,0,10*ROW('Sanitation Data'!F117)))</f>
        <v/>
      </c>
      <c r="CX123" s="286" t="str">
        <f ca="true">+IF(OFFSET('Sanitation Data'!$F$31,0,10*ROW('Sanitation Data'!F117))="","",OFFSET('Sanitation Data'!$F$31,0,10*ROW('Sanitation Data'!F117)))</f>
        <v/>
      </c>
      <c r="CY123" s="286" t="str">
        <f ca="true">+IF(OFFSET('Sanitation Data'!$F$32,0,10*ROW('Sanitation Data'!F117))="","",OFFSET('Sanitation Data'!$F$32,0,10*ROW('Sanitation Data'!F117)))</f>
        <v/>
      </c>
      <c r="CZ123" s="286" t="str">
        <f ca="true">+IF(OFFSET('Sanitation Data'!$G$28,0,10*ROW('Sanitation Data'!G117))="","",OFFSET('Sanitation Data'!$G$28,0,10*ROW('Sanitation Data'!G117)))</f>
        <v/>
      </c>
      <c r="DA123" s="286" t="str">
        <f ca="true">+IF(OFFSET('Sanitation Data'!$G$29,0,10*ROW('Sanitation Data'!G117))="","",OFFSET('Sanitation Data'!$G$29,0,10*ROW('Sanitation Data'!G117)))</f>
        <v/>
      </c>
      <c r="DB123" s="286" t="str">
        <f ca="true">+IF(OFFSET('Sanitation Data'!$G$30,0,10*ROW('Sanitation Data'!G117))="","",OFFSET('Sanitation Data'!$G$30,0,10*ROW('Sanitation Data'!G117)))</f>
        <v/>
      </c>
      <c r="DC123" s="286" t="str">
        <f ca="true">+IF(OFFSET('Sanitation Data'!$G$31,0,10*ROW('Sanitation Data'!G117))="","",OFFSET('Sanitation Data'!$G$31,0,10*ROW('Sanitation Data'!G117)))</f>
        <v/>
      </c>
      <c r="DD123" s="286" t="str">
        <f ca="true">+IF(OFFSET('Sanitation Data'!$G$32,0,10*ROW('Sanitation Data'!G117))="","",OFFSET('Sanitation Data'!$G$32,0,10*ROW('Sanitation Data'!G117)))</f>
        <v/>
      </c>
      <c r="DE123" s="286" t="str">
        <f ca="true">+IF(OFFSET('Sanitation Data'!$H$28,0,10*ROW('Sanitation Data'!H117))="","",OFFSET('Sanitation Data'!$H$28,0,10*ROW('Sanitation Data'!H117)))</f>
        <v/>
      </c>
      <c r="DF123" s="286" t="str">
        <f ca="true">+IF(OFFSET('Sanitation Data'!$H$29,0,10*ROW('Sanitation Data'!H117))="","",OFFSET('Sanitation Data'!$H$29,0,10*ROW('Sanitation Data'!H117)))</f>
        <v/>
      </c>
      <c r="DG123" s="286" t="str">
        <f ca="true">+IF(OFFSET('Sanitation Data'!$H$30,0,10*ROW('Sanitation Data'!H117))="","",OFFSET('Sanitation Data'!$H$30,0,10*ROW('Sanitation Data'!H117)))</f>
        <v/>
      </c>
      <c r="DH123" s="286" t="str">
        <f ca="true">+IF(OFFSET('Sanitation Data'!$H$31,0,10*ROW('Sanitation Data'!H117))="","",OFFSET('Sanitation Data'!$H$31,0,10*ROW('Sanitation Data'!H117)))</f>
        <v/>
      </c>
      <c r="DI123" s="286" t="str">
        <f ca="true">+IF(OFFSET('Sanitation Data'!$H$32,0,10*ROW('Sanitation Data'!H117))="","",OFFSET('Sanitation Data'!$H$32,0,10*ROW('Sanitation Data'!H117)))</f>
        <v/>
      </c>
      <c r="DJ123" s="286" t="str">
        <f ca="true">+IF(OFFSET('Sanitation Data'!$I$28,0,10*ROW('Sanitation Data'!I117))="","",OFFSET('Sanitation Data'!$I$28,0,10*ROW('Sanitation Data'!I117)))</f>
        <v/>
      </c>
      <c r="DK123" s="286" t="str">
        <f ca="true">+IF(OFFSET('Sanitation Data'!$I$29,0,10*ROW('Sanitation Data'!I117))="","",OFFSET('Sanitation Data'!$I$29,0,10*ROW('Sanitation Data'!I117)))</f>
        <v/>
      </c>
      <c r="DL123" s="286" t="str">
        <f ca="true">+IF(OFFSET('Sanitation Data'!$I$30,0,10*ROW('Sanitation Data'!I117))="","",OFFSET('Sanitation Data'!$I$30,0,10*ROW('Sanitation Data'!I117)))</f>
        <v/>
      </c>
      <c r="DM123" s="286" t="str">
        <f ca="true">+IF(OFFSET('Sanitation Data'!$I$31,0,10*ROW('Sanitation Data'!I117))="","",OFFSET('Sanitation Data'!$I$31,0,10*ROW('Sanitation Data'!I117)))</f>
        <v/>
      </c>
      <c r="DN123" s="286" t="str">
        <f ca="true">+IF(OFFSET('Sanitation Data'!$I$32,0,10*ROW('Sanitation Data'!I117))="","",OFFSET('Sanitation Data'!$I$32,0,10*ROW('Sanitation Data'!I117)))</f>
        <v/>
      </c>
      <c r="DO123" s="286" t="str">
        <f ca="true">+IF(OFFSET('Hygiene Data'!$D$11,0,10*ROW('Hygiene Data'!D117))="","",OFFSET('Hygiene Data'!$D$11,0,10*ROW('Hygiene Data'!D117)))</f>
        <v/>
      </c>
      <c r="DP123" s="286" t="str">
        <f ca="true">+IF(OFFSET('Hygiene Data'!$D$12,0,10*ROW('Hygiene Data'!D117))="","",OFFSET('Hygiene Data'!$D$12,0,10*ROW('Hygiene Data'!D117)))</f>
        <v/>
      </c>
      <c r="DQ123" s="286" t="str">
        <f ca="true">+IF(OFFSET('Hygiene Data'!$D$13,0,10*ROW('Hygiene Data'!D117))="","",OFFSET('Hygiene Data'!$D$13,0,10*ROW('Hygiene Data'!D117)))</f>
        <v/>
      </c>
      <c r="DR123" s="286" t="str">
        <f ca="true">+IF(OFFSET('Hygiene Data'!$E$11,0,10*ROW('Hygiene Data'!E117))="","",OFFSET('Hygiene Data'!$E$11,0,10*ROW('Hygiene Data'!E117)))</f>
        <v/>
      </c>
      <c r="DS123" s="286" t="str">
        <f ca="true">+IF(OFFSET('Hygiene Data'!$E$12,0,10*ROW('Hygiene Data'!E117))="","",OFFSET('Hygiene Data'!$E$12,0,10*ROW('Hygiene Data'!E117)))</f>
        <v/>
      </c>
      <c r="DT123" s="286" t="str">
        <f ca="true">+IF(OFFSET('Hygiene Data'!$E$13,0,10*ROW('Hygiene Data'!E117))="","",OFFSET('Hygiene Data'!$E$13,0,10*ROW('Hygiene Data'!E117)))</f>
        <v/>
      </c>
      <c r="DU123" s="286" t="str">
        <f ca="true">+IF(OFFSET('Hygiene Data'!$F$11,0,10*ROW('Hygiene Data'!F117))="","",OFFSET('Hygiene Data'!$F$11,0,10*ROW('Hygiene Data'!F117)))</f>
        <v/>
      </c>
      <c r="DV123" s="286" t="str">
        <f ca="true">+IF(OFFSET('Hygiene Data'!$F$12,0,10*ROW('Hygiene Data'!F117))="","",OFFSET('Hygiene Data'!$F$12,0,10*ROW('Hygiene Data'!F117)))</f>
        <v/>
      </c>
      <c r="DW123" s="286" t="str">
        <f ca="true">+IF(OFFSET('Hygiene Data'!$F$13,0,10*ROW('Hygiene Data'!F117))="","",OFFSET('Hygiene Data'!$F$13,0,10*ROW('Hygiene Data'!F117)))</f>
        <v/>
      </c>
      <c r="DX123" s="286" t="str">
        <f ca="true">+IF(OFFSET('Hygiene Data'!$G$11,0,10*ROW('Hygiene Data'!G117))="","",OFFSET('Hygiene Data'!$G$11,0,10*ROW('Hygiene Data'!G117)))</f>
        <v/>
      </c>
      <c r="DY123" s="286" t="str">
        <f ca="true">+IF(OFFSET('Hygiene Data'!$G$12,0,10*ROW('Hygiene Data'!G117))="","",OFFSET('Hygiene Data'!$G$12,0,10*ROW('Hygiene Data'!G117)))</f>
        <v/>
      </c>
      <c r="DZ123" s="286" t="str">
        <f ca="true">+IF(OFFSET('Hygiene Data'!$G$13,0,10*ROW('Hygiene Data'!G117))="","",OFFSET('Hygiene Data'!$G$13,0,10*ROW('Hygiene Data'!G117)))</f>
        <v/>
      </c>
      <c r="EA123" s="286" t="str">
        <f ca="true">+IF(OFFSET('Hygiene Data'!$H$11,0,10*ROW('Hygiene Data'!H117))="","",OFFSET('Hygiene Data'!$H$11,0,10*ROW('Hygiene Data'!H117)))</f>
        <v/>
      </c>
      <c r="EB123" s="286" t="str">
        <f ca="true">+IF(OFFSET('Hygiene Data'!$H$12,0,10*ROW('Hygiene Data'!H117))="","",OFFSET('Hygiene Data'!$H$12,0,10*ROW('Hygiene Data'!H117)))</f>
        <v/>
      </c>
      <c r="EC123" s="286" t="str">
        <f ca="true">+IF(OFFSET('Hygiene Data'!$H$13,0,10*ROW('Hygiene Data'!H117))="","",OFFSET('Hygiene Data'!$H$13,0,10*ROW('Hygiene Data'!H117)))</f>
        <v/>
      </c>
      <c r="ED123" s="286" t="str">
        <f ca="true">+IF(OFFSET('Hygiene Data'!$I$11,0,10*ROW('Hygiene Data'!I117))="","",OFFSET('Hygiene Data'!$I$11,0,10*ROW('Hygiene Data'!I117)))</f>
        <v/>
      </c>
      <c r="EE123" s="286" t="str">
        <f ca="true">+IF(OFFSET('Hygiene Data'!$I$12,0,10*ROW('Hygiene Data'!I117))="","",OFFSET('Hygiene Data'!$I$12,0,10*ROW('Hygiene Data'!I117)))</f>
        <v/>
      </c>
      <c r="EF123" s="286"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42"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6"/>
      <c r="BS124" s="286" t="str">
        <f ca="true">+IF(OFFSET('Water Data'!$D$27,0,10*ROW('Water Data'!D118))="","",OFFSET('Water Data'!$D$27,0,10*ROW('Water Data'!D118)))</f>
        <v/>
      </c>
      <c r="BT124" s="286" t="str">
        <f ca="true">+IF(OFFSET('Water Data'!$D$28,0,10*ROW('Water Data'!D118))="","",OFFSET('Water Data'!$D$28,0,10*ROW('Water Data'!D118)))</f>
        <v/>
      </c>
      <c r="BU124" s="286" t="str">
        <f ca="true">+IF(OFFSET('Water Data'!$D$29,0,10*ROW('Water Data'!D118))="","",OFFSET('Water Data'!$D$29,0,10*ROW('Water Data'!D118)))</f>
        <v/>
      </c>
      <c r="BV124" s="286" t="str">
        <f ca="true">+IF(OFFSET('Water Data'!$E$27,0,10*ROW('Water Data'!E118))="","",OFFSET('Water Data'!$E$27,0,10*ROW('Water Data'!E118)))</f>
        <v/>
      </c>
      <c r="BW124" s="286" t="str">
        <f ca="true">+IF(OFFSET('Water Data'!$E$28,0,10*ROW('Water Data'!E118))="","",OFFSET('Water Data'!$E$28,0,10*ROW('Water Data'!E118)))</f>
        <v/>
      </c>
      <c r="BX124" s="286" t="str">
        <f ca="true">+IF(OFFSET('Water Data'!$E$29,0,10*ROW('Water Data'!E118))="","",OFFSET('Water Data'!$E$29,0,10*ROW('Water Data'!E118)))</f>
        <v/>
      </c>
      <c r="BY124" s="286" t="str">
        <f ca="true">+IF(OFFSET('Water Data'!$F$27,0,10*ROW('Water Data'!F118))="","",OFFSET('Water Data'!$F$27,0,10*ROW('Water Data'!F118)))</f>
        <v/>
      </c>
      <c r="BZ124" s="286" t="str">
        <f ca="true">+IF(OFFSET('Water Data'!$F$28,0,10*ROW('Water Data'!F118))="","",OFFSET('Water Data'!$F$28,0,10*ROW('Water Data'!F118)))</f>
        <v/>
      </c>
      <c r="CA124" s="286" t="str">
        <f ca="true">+IF(OFFSET('Water Data'!$F$29,0,10*ROW('Water Data'!F118))="","",OFFSET('Water Data'!$F$29,0,10*ROW('Water Data'!F118)))</f>
        <v/>
      </c>
      <c r="CB124" s="286" t="str">
        <f ca="true">+IF(OFFSET('Water Data'!$G$27,0,10*ROW('Water Data'!G118))="","",OFFSET('Water Data'!$G$27,0,10*ROW('Water Data'!G118)))</f>
        <v/>
      </c>
      <c r="CC124" s="286" t="str">
        <f ca="true">+IF(OFFSET('Water Data'!$G$28,0,10*ROW('Water Data'!G118))="","",OFFSET('Water Data'!$G$28,0,10*ROW('Water Data'!G118)))</f>
        <v/>
      </c>
      <c r="CD124" s="286" t="str">
        <f ca="true">+IF(OFFSET('Water Data'!$G$29,0,10*ROW('Water Data'!G118))="","",OFFSET('Water Data'!$G$29,0,10*ROW('Water Data'!G118)))</f>
        <v/>
      </c>
      <c r="CE124" s="286" t="str">
        <f ca="true">+IF(OFFSET('Water Data'!$H$27,0,10*ROW('Water Data'!H118))="","",OFFSET('Water Data'!$H$27,0,10*ROW('Water Data'!H118)))</f>
        <v/>
      </c>
      <c r="CF124" s="286" t="str">
        <f ca="true">+IF(OFFSET('Water Data'!$H$28,0,10*ROW('Water Data'!H118))="","",OFFSET('Water Data'!$H$28,0,10*ROW('Water Data'!H118)))</f>
        <v/>
      </c>
      <c r="CG124" s="286" t="str">
        <f ca="true">+IF(OFFSET('Water Data'!$H$29,0,10*ROW('Water Data'!H118))="","",OFFSET('Water Data'!$H$29,0,10*ROW('Water Data'!H118)))</f>
        <v/>
      </c>
      <c r="CH124" s="286" t="str">
        <f ca="true">+IF(OFFSET('Water Data'!$I$27,0,10*ROW('Water Data'!I118))="","",OFFSET('Water Data'!$I$27,0,10*ROW('Water Data'!I118)))</f>
        <v/>
      </c>
      <c r="CI124" s="286" t="str">
        <f ca="true">+IF(OFFSET('Water Data'!$I$28,0,10*ROW('Water Data'!I118))="","",OFFSET('Water Data'!$I$28,0,10*ROW('Water Data'!I118)))</f>
        <v/>
      </c>
      <c r="CJ124" s="286" t="str">
        <f ca="true">+IF(OFFSET('Water Data'!$I$29,0,10*ROW('Water Data'!I118))="","",OFFSET('Water Data'!$I$29,0,10*ROW('Water Data'!I118)))</f>
        <v/>
      </c>
      <c r="CK124" s="286" t="str">
        <f ca="true">+IF(OFFSET('Sanitation Data'!$D$28,0,10*ROW('Sanitation Data'!D118))="","",OFFSET('Sanitation Data'!$D$28,0,10*ROW('Sanitation Data'!D118)))</f>
        <v/>
      </c>
      <c r="CL124" s="286" t="str">
        <f ca="true">+IF(OFFSET('Sanitation Data'!$D$29,0,10*ROW('Sanitation Data'!D118))="","",OFFSET('Sanitation Data'!$D$29,0,10*ROW('Sanitation Data'!D118)))</f>
        <v/>
      </c>
      <c r="CM124" s="286" t="str">
        <f ca="true">+IF(OFFSET('Sanitation Data'!$D$30,0,10*ROW('Sanitation Data'!D118))="","",OFFSET('Sanitation Data'!$D$30,0,10*ROW('Sanitation Data'!D118)))</f>
        <v/>
      </c>
      <c r="CN124" s="286" t="str">
        <f ca="true">+IF(OFFSET('Sanitation Data'!$D$31,0,10*ROW('Sanitation Data'!D118))="","",OFFSET('Sanitation Data'!$D$31,0,10*ROW('Sanitation Data'!D118)))</f>
        <v/>
      </c>
      <c r="CO124" s="286" t="str">
        <f ca="true">+IF(OFFSET('Sanitation Data'!$D$32,0,10*ROW('Sanitation Data'!D118))="","",OFFSET('Sanitation Data'!$D$32,0,10*ROW('Sanitation Data'!D118)))</f>
        <v/>
      </c>
      <c r="CP124" s="286" t="str">
        <f ca="true">+IF(OFFSET('Sanitation Data'!$E$28,0,10*ROW('Sanitation Data'!E118))="","",OFFSET('Sanitation Data'!$E$28,0,10*ROW('Sanitation Data'!E118)))</f>
        <v/>
      </c>
      <c r="CQ124" s="286" t="str">
        <f ca="true">+IF(OFFSET('Sanitation Data'!$E$29,0,10*ROW('Sanitation Data'!E118))="","",OFFSET('Sanitation Data'!$E$29,0,10*ROW('Sanitation Data'!E118)))</f>
        <v/>
      </c>
      <c r="CR124" s="286" t="str">
        <f ca="true">+IF(OFFSET('Sanitation Data'!$E$30,0,10*ROW('Sanitation Data'!E118))="","",OFFSET('Sanitation Data'!$E$30,0,10*ROW('Sanitation Data'!E118)))</f>
        <v/>
      </c>
      <c r="CS124" s="286" t="str">
        <f ca="true">+IF(OFFSET('Sanitation Data'!$E$31,0,10*ROW('Sanitation Data'!E118))="","",OFFSET('Sanitation Data'!$E$31,0,10*ROW('Sanitation Data'!E118)))</f>
        <v/>
      </c>
      <c r="CT124" s="286" t="str">
        <f ca="true">+IF(OFFSET('Sanitation Data'!$E$32,0,10*ROW('Sanitation Data'!E118))="","",OFFSET('Sanitation Data'!$E$32,0,10*ROW('Sanitation Data'!E118)))</f>
        <v/>
      </c>
      <c r="CU124" s="286" t="str">
        <f ca="true">+IF(OFFSET('Sanitation Data'!$F$28,0,10*ROW('Sanitation Data'!F118))="","",OFFSET('Sanitation Data'!$F$28,0,10*ROW('Sanitation Data'!F118)))</f>
        <v/>
      </c>
      <c r="CV124" s="286" t="str">
        <f ca="true">+IF(OFFSET('Sanitation Data'!$F$29,0,10*ROW('Sanitation Data'!F118))="","",OFFSET('Sanitation Data'!$F$29,0,10*ROW('Sanitation Data'!F118)))</f>
        <v/>
      </c>
      <c r="CW124" s="286" t="str">
        <f ca="true">+IF(OFFSET('Sanitation Data'!$F$30,0,10*ROW('Sanitation Data'!F118))="","",OFFSET('Sanitation Data'!$F$30,0,10*ROW('Sanitation Data'!F118)))</f>
        <v/>
      </c>
      <c r="CX124" s="286" t="str">
        <f ca="true">+IF(OFFSET('Sanitation Data'!$F$31,0,10*ROW('Sanitation Data'!F118))="","",OFFSET('Sanitation Data'!$F$31,0,10*ROW('Sanitation Data'!F118)))</f>
        <v/>
      </c>
      <c r="CY124" s="286" t="str">
        <f ca="true">+IF(OFFSET('Sanitation Data'!$F$32,0,10*ROW('Sanitation Data'!F118))="","",OFFSET('Sanitation Data'!$F$32,0,10*ROW('Sanitation Data'!F118)))</f>
        <v/>
      </c>
      <c r="CZ124" s="286" t="str">
        <f ca="true">+IF(OFFSET('Sanitation Data'!$G$28,0,10*ROW('Sanitation Data'!G118))="","",OFFSET('Sanitation Data'!$G$28,0,10*ROW('Sanitation Data'!G118)))</f>
        <v/>
      </c>
      <c r="DA124" s="286" t="str">
        <f ca="true">+IF(OFFSET('Sanitation Data'!$G$29,0,10*ROW('Sanitation Data'!G118))="","",OFFSET('Sanitation Data'!$G$29,0,10*ROW('Sanitation Data'!G118)))</f>
        <v/>
      </c>
      <c r="DB124" s="286" t="str">
        <f ca="true">+IF(OFFSET('Sanitation Data'!$G$30,0,10*ROW('Sanitation Data'!G118))="","",OFFSET('Sanitation Data'!$G$30,0,10*ROW('Sanitation Data'!G118)))</f>
        <v/>
      </c>
      <c r="DC124" s="286" t="str">
        <f ca="true">+IF(OFFSET('Sanitation Data'!$G$31,0,10*ROW('Sanitation Data'!G118))="","",OFFSET('Sanitation Data'!$G$31,0,10*ROW('Sanitation Data'!G118)))</f>
        <v/>
      </c>
      <c r="DD124" s="286" t="str">
        <f ca="true">+IF(OFFSET('Sanitation Data'!$G$32,0,10*ROW('Sanitation Data'!G118))="","",OFFSET('Sanitation Data'!$G$32,0,10*ROW('Sanitation Data'!G118)))</f>
        <v/>
      </c>
      <c r="DE124" s="286" t="str">
        <f ca="true">+IF(OFFSET('Sanitation Data'!$H$28,0,10*ROW('Sanitation Data'!H118))="","",OFFSET('Sanitation Data'!$H$28,0,10*ROW('Sanitation Data'!H118)))</f>
        <v/>
      </c>
      <c r="DF124" s="286" t="str">
        <f ca="true">+IF(OFFSET('Sanitation Data'!$H$29,0,10*ROW('Sanitation Data'!H118))="","",OFFSET('Sanitation Data'!$H$29,0,10*ROW('Sanitation Data'!H118)))</f>
        <v/>
      </c>
      <c r="DG124" s="286" t="str">
        <f ca="true">+IF(OFFSET('Sanitation Data'!$H$30,0,10*ROW('Sanitation Data'!H118))="","",OFFSET('Sanitation Data'!$H$30,0,10*ROW('Sanitation Data'!H118)))</f>
        <v/>
      </c>
      <c r="DH124" s="286" t="str">
        <f ca="true">+IF(OFFSET('Sanitation Data'!$H$31,0,10*ROW('Sanitation Data'!H118))="","",OFFSET('Sanitation Data'!$H$31,0,10*ROW('Sanitation Data'!H118)))</f>
        <v/>
      </c>
      <c r="DI124" s="286" t="str">
        <f ca="true">+IF(OFFSET('Sanitation Data'!$H$32,0,10*ROW('Sanitation Data'!H118))="","",OFFSET('Sanitation Data'!$H$32,0,10*ROW('Sanitation Data'!H118)))</f>
        <v/>
      </c>
      <c r="DJ124" s="286" t="str">
        <f ca="true">+IF(OFFSET('Sanitation Data'!$I$28,0,10*ROW('Sanitation Data'!I118))="","",OFFSET('Sanitation Data'!$I$28,0,10*ROW('Sanitation Data'!I118)))</f>
        <v/>
      </c>
      <c r="DK124" s="286" t="str">
        <f ca="true">+IF(OFFSET('Sanitation Data'!$I$29,0,10*ROW('Sanitation Data'!I118))="","",OFFSET('Sanitation Data'!$I$29,0,10*ROW('Sanitation Data'!I118)))</f>
        <v/>
      </c>
      <c r="DL124" s="286" t="str">
        <f ca="true">+IF(OFFSET('Sanitation Data'!$I$30,0,10*ROW('Sanitation Data'!I118))="","",OFFSET('Sanitation Data'!$I$30,0,10*ROW('Sanitation Data'!I118)))</f>
        <v/>
      </c>
      <c r="DM124" s="286" t="str">
        <f ca="true">+IF(OFFSET('Sanitation Data'!$I$31,0,10*ROW('Sanitation Data'!I118))="","",OFFSET('Sanitation Data'!$I$31,0,10*ROW('Sanitation Data'!I118)))</f>
        <v/>
      </c>
      <c r="DN124" s="286" t="str">
        <f ca="true">+IF(OFFSET('Sanitation Data'!$I$32,0,10*ROW('Sanitation Data'!I118))="","",OFFSET('Sanitation Data'!$I$32,0,10*ROW('Sanitation Data'!I118)))</f>
        <v/>
      </c>
      <c r="DO124" s="286" t="str">
        <f ca="true">+IF(OFFSET('Hygiene Data'!$D$11,0,10*ROW('Hygiene Data'!D118))="","",OFFSET('Hygiene Data'!$D$11,0,10*ROW('Hygiene Data'!D118)))</f>
        <v/>
      </c>
      <c r="DP124" s="286" t="str">
        <f ca="true">+IF(OFFSET('Hygiene Data'!$D$12,0,10*ROW('Hygiene Data'!D118))="","",OFFSET('Hygiene Data'!$D$12,0,10*ROW('Hygiene Data'!D118)))</f>
        <v/>
      </c>
      <c r="DQ124" s="286" t="str">
        <f ca="true">+IF(OFFSET('Hygiene Data'!$D$13,0,10*ROW('Hygiene Data'!D118))="","",OFFSET('Hygiene Data'!$D$13,0,10*ROW('Hygiene Data'!D118)))</f>
        <v/>
      </c>
      <c r="DR124" s="286" t="str">
        <f ca="true">+IF(OFFSET('Hygiene Data'!$E$11,0,10*ROW('Hygiene Data'!E118))="","",OFFSET('Hygiene Data'!$E$11,0,10*ROW('Hygiene Data'!E118)))</f>
        <v/>
      </c>
      <c r="DS124" s="286" t="str">
        <f ca="true">+IF(OFFSET('Hygiene Data'!$E$12,0,10*ROW('Hygiene Data'!E118))="","",OFFSET('Hygiene Data'!$E$12,0,10*ROW('Hygiene Data'!E118)))</f>
        <v/>
      </c>
      <c r="DT124" s="286" t="str">
        <f ca="true">+IF(OFFSET('Hygiene Data'!$E$13,0,10*ROW('Hygiene Data'!E118))="","",OFFSET('Hygiene Data'!$E$13,0,10*ROW('Hygiene Data'!E118)))</f>
        <v/>
      </c>
      <c r="DU124" s="286" t="str">
        <f ca="true">+IF(OFFSET('Hygiene Data'!$F$11,0,10*ROW('Hygiene Data'!F118))="","",OFFSET('Hygiene Data'!$F$11,0,10*ROW('Hygiene Data'!F118)))</f>
        <v/>
      </c>
      <c r="DV124" s="286" t="str">
        <f ca="true">+IF(OFFSET('Hygiene Data'!$F$12,0,10*ROW('Hygiene Data'!F118))="","",OFFSET('Hygiene Data'!$F$12,0,10*ROW('Hygiene Data'!F118)))</f>
        <v/>
      </c>
      <c r="DW124" s="286" t="str">
        <f ca="true">+IF(OFFSET('Hygiene Data'!$F$13,0,10*ROW('Hygiene Data'!F118))="","",OFFSET('Hygiene Data'!$F$13,0,10*ROW('Hygiene Data'!F118)))</f>
        <v/>
      </c>
      <c r="DX124" s="286" t="str">
        <f ca="true">+IF(OFFSET('Hygiene Data'!$G$11,0,10*ROW('Hygiene Data'!G118))="","",OFFSET('Hygiene Data'!$G$11,0,10*ROW('Hygiene Data'!G118)))</f>
        <v/>
      </c>
      <c r="DY124" s="286" t="str">
        <f ca="true">+IF(OFFSET('Hygiene Data'!$G$12,0,10*ROW('Hygiene Data'!G118))="","",OFFSET('Hygiene Data'!$G$12,0,10*ROW('Hygiene Data'!G118)))</f>
        <v/>
      </c>
      <c r="DZ124" s="286" t="str">
        <f ca="true">+IF(OFFSET('Hygiene Data'!$G$13,0,10*ROW('Hygiene Data'!G118))="","",OFFSET('Hygiene Data'!$G$13,0,10*ROW('Hygiene Data'!G118)))</f>
        <v/>
      </c>
      <c r="EA124" s="286" t="str">
        <f ca="true">+IF(OFFSET('Hygiene Data'!$H$11,0,10*ROW('Hygiene Data'!H118))="","",OFFSET('Hygiene Data'!$H$11,0,10*ROW('Hygiene Data'!H118)))</f>
        <v/>
      </c>
      <c r="EB124" s="286" t="str">
        <f ca="true">+IF(OFFSET('Hygiene Data'!$H$12,0,10*ROW('Hygiene Data'!H118))="","",OFFSET('Hygiene Data'!$H$12,0,10*ROW('Hygiene Data'!H118)))</f>
        <v/>
      </c>
      <c r="EC124" s="286" t="str">
        <f ca="true">+IF(OFFSET('Hygiene Data'!$H$13,0,10*ROW('Hygiene Data'!H118))="","",OFFSET('Hygiene Data'!$H$13,0,10*ROW('Hygiene Data'!H118)))</f>
        <v/>
      </c>
      <c r="ED124" s="286" t="str">
        <f ca="true">+IF(OFFSET('Hygiene Data'!$I$11,0,10*ROW('Hygiene Data'!I118))="","",OFFSET('Hygiene Data'!$I$11,0,10*ROW('Hygiene Data'!I118)))</f>
        <v/>
      </c>
      <c r="EE124" s="286" t="str">
        <f ca="true">+IF(OFFSET('Hygiene Data'!$I$12,0,10*ROW('Hygiene Data'!I118))="","",OFFSET('Hygiene Data'!$I$12,0,10*ROW('Hygiene Data'!I118)))</f>
        <v/>
      </c>
      <c r="EF124" s="286"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42"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6"/>
      <c r="BS125" s="286" t="str">
        <f ca="true">+IF(OFFSET('Water Data'!$D$27,0,10*ROW('Water Data'!D119))="","",OFFSET('Water Data'!$D$27,0,10*ROW('Water Data'!D119)))</f>
        <v/>
      </c>
      <c r="BT125" s="286" t="str">
        <f ca="true">+IF(OFFSET('Water Data'!$D$28,0,10*ROW('Water Data'!D119))="","",OFFSET('Water Data'!$D$28,0,10*ROW('Water Data'!D119)))</f>
        <v/>
      </c>
      <c r="BU125" s="286" t="str">
        <f ca="true">+IF(OFFSET('Water Data'!$D$29,0,10*ROW('Water Data'!D119))="","",OFFSET('Water Data'!$D$29,0,10*ROW('Water Data'!D119)))</f>
        <v/>
      </c>
      <c r="BV125" s="286" t="str">
        <f ca="true">+IF(OFFSET('Water Data'!$E$27,0,10*ROW('Water Data'!E119))="","",OFFSET('Water Data'!$E$27,0,10*ROW('Water Data'!E119)))</f>
        <v/>
      </c>
      <c r="BW125" s="286" t="str">
        <f ca="true">+IF(OFFSET('Water Data'!$E$28,0,10*ROW('Water Data'!E119))="","",OFFSET('Water Data'!$E$28,0,10*ROW('Water Data'!E119)))</f>
        <v/>
      </c>
      <c r="BX125" s="286" t="str">
        <f ca="true">+IF(OFFSET('Water Data'!$E$29,0,10*ROW('Water Data'!E119))="","",OFFSET('Water Data'!$E$29,0,10*ROW('Water Data'!E119)))</f>
        <v/>
      </c>
      <c r="BY125" s="286" t="str">
        <f ca="true">+IF(OFFSET('Water Data'!$F$27,0,10*ROW('Water Data'!F119))="","",OFFSET('Water Data'!$F$27,0,10*ROW('Water Data'!F119)))</f>
        <v/>
      </c>
      <c r="BZ125" s="286" t="str">
        <f ca="true">+IF(OFFSET('Water Data'!$F$28,0,10*ROW('Water Data'!F119))="","",OFFSET('Water Data'!$F$28,0,10*ROW('Water Data'!F119)))</f>
        <v/>
      </c>
      <c r="CA125" s="286" t="str">
        <f ca="true">+IF(OFFSET('Water Data'!$F$29,0,10*ROW('Water Data'!F119))="","",OFFSET('Water Data'!$F$29,0,10*ROW('Water Data'!F119)))</f>
        <v/>
      </c>
      <c r="CB125" s="286" t="str">
        <f ca="true">+IF(OFFSET('Water Data'!$G$27,0,10*ROW('Water Data'!G119))="","",OFFSET('Water Data'!$G$27,0,10*ROW('Water Data'!G119)))</f>
        <v/>
      </c>
      <c r="CC125" s="286" t="str">
        <f ca="true">+IF(OFFSET('Water Data'!$G$28,0,10*ROW('Water Data'!G119))="","",OFFSET('Water Data'!$G$28,0,10*ROW('Water Data'!G119)))</f>
        <v/>
      </c>
      <c r="CD125" s="286" t="str">
        <f ca="true">+IF(OFFSET('Water Data'!$G$29,0,10*ROW('Water Data'!G119))="","",OFFSET('Water Data'!$G$29,0,10*ROW('Water Data'!G119)))</f>
        <v/>
      </c>
      <c r="CE125" s="286" t="str">
        <f ca="true">+IF(OFFSET('Water Data'!$H$27,0,10*ROW('Water Data'!H119))="","",OFFSET('Water Data'!$H$27,0,10*ROW('Water Data'!H119)))</f>
        <v/>
      </c>
      <c r="CF125" s="286" t="str">
        <f ca="true">+IF(OFFSET('Water Data'!$H$28,0,10*ROW('Water Data'!H119))="","",OFFSET('Water Data'!$H$28,0,10*ROW('Water Data'!H119)))</f>
        <v/>
      </c>
      <c r="CG125" s="286" t="str">
        <f ca="true">+IF(OFFSET('Water Data'!$H$29,0,10*ROW('Water Data'!H119))="","",OFFSET('Water Data'!$H$29,0,10*ROW('Water Data'!H119)))</f>
        <v/>
      </c>
      <c r="CH125" s="286" t="str">
        <f ca="true">+IF(OFFSET('Water Data'!$I$27,0,10*ROW('Water Data'!I119))="","",OFFSET('Water Data'!$I$27,0,10*ROW('Water Data'!I119)))</f>
        <v/>
      </c>
      <c r="CI125" s="286" t="str">
        <f ca="true">+IF(OFFSET('Water Data'!$I$28,0,10*ROW('Water Data'!I119))="","",OFFSET('Water Data'!$I$28,0,10*ROW('Water Data'!I119)))</f>
        <v/>
      </c>
      <c r="CJ125" s="286" t="str">
        <f ca="true">+IF(OFFSET('Water Data'!$I$29,0,10*ROW('Water Data'!I119))="","",OFFSET('Water Data'!$I$29,0,10*ROW('Water Data'!I119)))</f>
        <v/>
      </c>
      <c r="CK125" s="286" t="str">
        <f ca="true">+IF(OFFSET('Sanitation Data'!$D$28,0,10*ROW('Sanitation Data'!D119))="","",OFFSET('Sanitation Data'!$D$28,0,10*ROW('Sanitation Data'!D119)))</f>
        <v/>
      </c>
      <c r="CL125" s="286" t="str">
        <f ca="true">+IF(OFFSET('Sanitation Data'!$D$29,0,10*ROW('Sanitation Data'!D119))="","",OFFSET('Sanitation Data'!$D$29,0,10*ROW('Sanitation Data'!D119)))</f>
        <v/>
      </c>
      <c r="CM125" s="286" t="str">
        <f ca="true">+IF(OFFSET('Sanitation Data'!$D$30,0,10*ROW('Sanitation Data'!D119))="","",OFFSET('Sanitation Data'!$D$30,0,10*ROW('Sanitation Data'!D119)))</f>
        <v/>
      </c>
      <c r="CN125" s="286" t="str">
        <f ca="true">+IF(OFFSET('Sanitation Data'!$D$31,0,10*ROW('Sanitation Data'!D119))="","",OFFSET('Sanitation Data'!$D$31,0,10*ROW('Sanitation Data'!D119)))</f>
        <v/>
      </c>
      <c r="CO125" s="286" t="str">
        <f ca="true">+IF(OFFSET('Sanitation Data'!$D$32,0,10*ROW('Sanitation Data'!D119))="","",OFFSET('Sanitation Data'!$D$32,0,10*ROW('Sanitation Data'!D119)))</f>
        <v/>
      </c>
      <c r="CP125" s="286" t="str">
        <f ca="true">+IF(OFFSET('Sanitation Data'!$E$28,0,10*ROW('Sanitation Data'!E119))="","",OFFSET('Sanitation Data'!$E$28,0,10*ROW('Sanitation Data'!E119)))</f>
        <v/>
      </c>
      <c r="CQ125" s="286" t="str">
        <f ca="true">+IF(OFFSET('Sanitation Data'!$E$29,0,10*ROW('Sanitation Data'!E119))="","",OFFSET('Sanitation Data'!$E$29,0,10*ROW('Sanitation Data'!E119)))</f>
        <v/>
      </c>
      <c r="CR125" s="286" t="str">
        <f ca="true">+IF(OFFSET('Sanitation Data'!$E$30,0,10*ROW('Sanitation Data'!E119))="","",OFFSET('Sanitation Data'!$E$30,0,10*ROW('Sanitation Data'!E119)))</f>
        <v/>
      </c>
      <c r="CS125" s="286" t="str">
        <f ca="true">+IF(OFFSET('Sanitation Data'!$E$31,0,10*ROW('Sanitation Data'!E119))="","",OFFSET('Sanitation Data'!$E$31,0,10*ROW('Sanitation Data'!E119)))</f>
        <v/>
      </c>
      <c r="CT125" s="286" t="str">
        <f ca="true">+IF(OFFSET('Sanitation Data'!$E$32,0,10*ROW('Sanitation Data'!E119))="","",OFFSET('Sanitation Data'!$E$32,0,10*ROW('Sanitation Data'!E119)))</f>
        <v/>
      </c>
      <c r="CU125" s="286" t="str">
        <f ca="true">+IF(OFFSET('Sanitation Data'!$F$28,0,10*ROW('Sanitation Data'!F119))="","",OFFSET('Sanitation Data'!$F$28,0,10*ROW('Sanitation Data'!F119)))</f>
        <v/>
      </c>
      <c r="CV125" s="286" t="str">
        <f ca="true">+IF(OFFSET('Sanitation Data'!$F$29,0,10*ROW('Sanitation Data'!F119))="","",OFFSET('Sanitation Data'!$F$29,0,10*ROW('Sanitation Data'!F119)))</f>
        <v/>
      </c>
      <c r="CW125" s="286" t="str">
        <f ca="true">+IF(OFFSET('Sanitation Data'!$F$30,0,10*ROW('Sanitation Data'!F119))="","",OFFSET('Sanitation Data'!$F$30,0,10*ROW('Sanitation Data'!F119)))</f>
        <v/>
      </c>
      <c r="CX125" s="286" t="str">
        <f ca="true">+IF(OFFSET('Sanitation Data'!$F$31,0,10*ROW('Sanitation Data'!F119))="","",OFFSET('Sanitation Data'!$F$31,0,10*ROW('Sanitation Data'!F119)))</f>
        <v/>
      </c>
      <c r="CY125" s="286" t="str">
        <f ca="true">+IF(OFFSET('Sanitation Data'!$F$32,0,10*ROW('Sanitation Data'!F119))="","",OFFSET('Sanitation Data'!$F$32,0,10*ROW('Sanitation Data'!F119)))</f>
        <v/>
      </c>
      <c r="CZ125" s="286" t="str">
        <f ca="true">+IF(OFFSET('Sanitation Data'!$G$28,0,10*ROW('Sanitation Data'!G119))="","",OFFSET('Sanitation Data'!$G$28,0,10*ROW('Sanitation Data'!G119)))</f>
        <v/>
      </c>
      <c r="DA125" s="286" t="str">
        <f ca="true">+IF(OFFSET('Sanitation Data'!$G$29,0,10*ROW('Sanitation Data'!G119))="","",OFFSET('Sanitation Data'!$G$29,0,10*ROW('Sanitation Data'!G119)))</f>
        <v/>
      </c>
      <c r="DB125" s="286" t="str">
        <f ca="true">+IF(OFFSET('Sanitation Data'!$G$30,0,10*ROW('Sanitation Data'!G119))="","",OFFSET('Sanitation Data'!$G$30,0,10*ROW('Sanitation Data'!G119)))</f>
        <v/>
      </c>
      <c r="DC125" s="286" t="str">
        <f ca="true">+IF(OFFSET('Sanitation Data'!$G$31,0,10*ROW('Sanitation Data'!G119))="","",OFFSET('Sanitation Data'!$G$31,0,10*ROW('Sanitation Data'!G119)))</f>
        <v/>
      </c>
      <c r="DD125" s="286" t="str">
        <f ca="true">+IF(OFFSET('Sanitation Data'!$G$32,0,10*ROW('Sanitation Data'!G119))="","",OFFSET('Sanitation Data'!$G$32,0,10*ROW('Sanitation Data'!G119)))</f>
        <v/>
      </c>
      <c r="DE125" s="286" t="str">
        <f ca="true">+IF(OFFSET('Sanitation Data'!$H$28,0,10*ROW('Sanitation Data'!H119))="","",OFFSET('Sanitation Data'!$H$28,0,10*ROW('Sanitation Data'!H119)))</f>
        <v/>
      </c>
      <c r="DF125" s="286" t="str">
        <f ca="true">+IF(OFFSET('Sanitation Data'!$H$29,0,10*ROW('Sanitation Data'!H119))="","",OFFSET('Sanitation Data'!$H$29,0,10*ROW('Sanitation Data'!H119)))</f>
        <v/>
      </c>
      <c r="DG125" s="286" t="str">
        <f ca="true">+IF(OFFSET('Sanitation Data'!$H$30,0,10*ROW('Sanitation Data'!H119))="","",OFFSET('Sanitation Data'!$H$30,0,10*ROW('Sanitation Data'!H119)))</f>
        <v/>
      </c>
      <c r="DH125" s="286" t="str">
        <f ca="true">+IF(OFFSET('Sanitation Data'!$H$31,0,10*ROW('Sanitation Data'!H119))="","",OFFSET('Sanitation Data'!$H$31,0,10*ROW('Sanitation Data'!H119)))</f>
        <v/>
      </c>
      <c r="DI125" s="286" t="str">
        <f ca="true">+IF(OFFSET('Sanitation Data'!$H$32,0,10*ROW('Sanitation Data'!H119))="","",OFFSET('Sanitation Data'!$H$32,0,10*ROW('Sanitation Data'!H119)))</f>
        <v/>
      </c>
      <c r="DJ125" s="286" t="str">
        <f ca="true">+IF(OFFSET('Sanitation Data'!$I$28,0,10*ROW('Sanitation Data'!I119))="","",OFFSET('Sanitation Data'!$I$28,0,10*ROW('Sanitation Data'!I119)))</f>
        <v/>
      </c>
      <c r="DK125" s="286" t="str">
        <f ca="true">+IF(OFFSET('Sanitation Data'!$I$29,0,10*ROW('Sanitation Data'!I119))="","",OFFSET('Sanitation Data'!$I$29,0,10*ROW('Sanitation Data'!I119)))</f>
        <v/>
      </c>
      <c r="DL125" s="286" t="str">
        <f ca="true">+IF(OFFSET('Sanitation Data'!$I$30,0,10*ROW('Sanitation Data'!I119))="","",OFFSET('Sanitation Data'!$I$30,0,10*ROW('Sanitation Data'!I119)))</f>
        <v/>
      </c>
      <c r="DM125" s="286" t="str">
        <f ca="true">+IF(OFFSET('Sanitation Data'!$I$31,0,10*ROW('Sanitation Data'!I119))="","",OFFSET('Sanitation Data'!$I$31,0,10*ROW('Sanitation Data'!I119)))</f>
        <v/>
      </c>
      <c r="DN125" s="286" t="str">
        <f ca="true">+IF(OFFSET('Sanitation Data'!$I$32,0,10*ROW('Sanitation Data'!I119))="","",OFFSET('Sanitation Data'!$I$32,0,10*ROW('Sanitation Data'!I119)))</f>
        <v/>
      </c>
      <c r="DO125" s="286" t="str">
        <f ca="true">+IF(OFFSET('Hygiene Data'!$D$11,0,10*ROW('Hygiene Data'!D119))="","",OFFSET('Hygiene Data'!$D$11,0,10*ROW('Hygiene Data'!D119)))</f>
        <v/>
      </c>
      <c r="DP125" s="286" t="str">
        <f ca="true">+IF(OFFSET('Hygiene Data'!$D$12,0,10*ROW('Hygiene Data'!D119))="","",OFFSET('Hygiene Data'!$D$12,0,10*ROW('Hygiene Data'!D119)))</f>
        <v/>
      </c>
      <c r="DQ125" s="286" t="str">
        <f ca="true">+IF(OFFSET('Hygiene Data'!$D$13,0,10*ROW('Hygiene Data'!D119))="","",OFFSET('Hygiene Data'!$D$13,0,10*ROW('Hygiene Data'!D119)))</f>
        <v/>
      </c>
      <c r="DR125" s="286" t="str">
        <f ca="true">+IF(OFFSET('Hygiene Data'!$E$11,0,10*ROW('Hygiene Data'!E119))="","",OFFSET('Hygiene Data'!$E$11,0,10*ROW('Hygiene Data'!E119)))</f>
        <v/>
      </c>
      <c r="DS125" s="286" t="str">
        <f ca="true">+IF(OFFSET('Hygiene Data'!$E$12,0,10*ROW('Hygiene Data'!E119))="","",OFFSET('Hygiene Data'!$E$12,0,10*ROW('Hygiene Data'!E119)))</f>
        <v/>
      </c>
      <c r="DT125" s="286" t="str">
        <f ca="true">+IF(OFFSET('Hygiene Data'!$E$13,0,10*ROW('Hygiene Data'!E119))="","",OFFSET('Hygiene Data'!$E$13,0,10*ROW('Hygiene Data'!E119)))</f>
        <v/>
      </c>
      <c r="DU125" s="286" t="str">
        <f ca="true">+IF(OFFSET('Hygiene Data'!$F$11,0,10*ROW('Hygiene Data'!F119))="","",OFFSET('Hygiene Data'!$F$11,0,10*ROW('Hygiene Data'!F119)))</f>
        <v/>
      </c>
      <c r="DV125" s="286" t="str">
        <f ca="true">+IF(OFFSET('Hygiene Data'!$F$12,0,10*ROW('Hygiene Data'!F119))="","",OFFSET('Hygiene Data'!$F$12,0,10*ROW('Hygiene Data'!F119)))</f>
        <v/>
      </c>
      <c r="DW125" s="286" t="str">
        <f ca="true">+IF(OFFSET('Hygiene Data'!$F$13,0,10*ROW('Hygiene Data'!F119))="","",OFFSET('Hygiene Data'!$F$13,0,10*ROW('Hygiene Data'!F119)))</f>
        <v/>
      </c>
      <c r="DX125" s="286" t="str">
        <f ca="true">+IF(OFFSET('Hygiene Data'!$G$11,0,10*ROW('Hygiene Data'!G119))="","",OFFSET('Hygiene Data'!$G$11,0,10*ROW('Hygiene Data'!G119)))</f>
        <v/>
      </c>
      <c r="DY125" s="286" t="str">
        <f ca="true">+IF(OFFSET('Hygiene Data'!$G$12,0,10*ROW('Hygiene Data'!G119))="","",OFFSET('Hygiene Data'!$G$12,0,10*ROW('Hygiene Data'!G119)))</f>
        <v/>
      </c>
      <c r="DZ125" s="286" t="str">
        <f ca="true">+IF(OFFSET('Hygiene Data'!$G$13,0,10*ROW('Hygiene Data'!G119))="","",OFFSET('Hygiene Data'!$G$13,0,10*ROW('Hygiene Data'!G119)))</f>
        <v/>
      </c>
      <c r="EA125" s="286" t="str">
        <f ca="true">+IF(OFFSET('Hygiene Data'!$H$11,0,10*ROW('Hygiene Data'!H119))="","",OFFSET('Hygiene Data'!$H$11,0,10*ROW('Hygiene Data'!H119)))</f>
        <v/>
      </c>
      <c r="EB125" s="286" t="str">
        <f ca="true">+IF(OFFSET('Hygiene Data'!$H$12,0,10*ROW('Hygiene Data'!H119))="","",OFFSET('Hygiene Data'!$H$12,0,10*ROW('Hygiene Data'!H119)))</f>
        <v/>
      </c>
      <c r="EC125" s="286" t="str">
        <f ca="true">+IF(OFFSET('Hygiene Data'!$H$13,0,10*ROW('Hygiene Data'!H119))="","",OFFSET('Hygiene Data'!$H$13,0,10*ROW('Hygiene Data'!H119)))</f>
        <v/>
      </c>
      <c r="ED125" s="286" t="str">
        <f ca="true">+IF(OFFSET('Hygiene Data'!$I$11,0,10*ROW('Hygiene Data'!I119))="","",OFFSET('Hygiene Data'!$I$11,0,10*ROW('Hygiene Data'!I119)))</f>
        <v/>
      </c>
      <c r="EE125" s="286" t="str">
        <f ca="true">+IF(OFFSET('Hygiene Data'!$I$12,0,10*ROW('Hygiene Data'!I119))="","",OFFSET('Hygiene Data'!$I$12,0,10*ROW('Hygiene Data'!I119)))</f>
        <v/>
      </c>
      <c r="EF125" s="286"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42"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6"/>
      <c r="BS126" s="286" t="str">
        <f ca="true">+IF(OFFSET('Water Data'!$D$27,0,10*ROW('Water Data'!D120))="","",OFFSET('Water Data'!$D$27,0,10*ROW('Water Data'!D120)))</f>
        <v/>
      </c>
      <c r="BT126" s="286" t="str">
        <f ca="true">+IF(OFFSET('Water Data'!$D$28,0,10*ROW('Water Data'!D120))="","",OFFSET('Water Data'!$D$28,0,10*ROW('Water Data'!D120)))</f>
        <v/>
      </c>
      <c r="BU126" s="286" t="str">
        <f ca="true">+IF(OFFSET('Water Data'!$D$29,0,10*ROW('Water Data'!D120))="","",OFFSET('Water Data'!$D$29,0,10*ROW('Water Data'!D120)))</f>
        <v/>
      </c>
      <c r="BV126" s="286" t="str">
        <f ca="true">+IF(OFFSET('Water Data'!$E$27,0,10*ROW('Water Data'!E120))="","",OFFSET('Water Data'!$E$27,0,10*ROW('Water Data'!E120)))</f>
        <v/>
      </c>
      <c r="BW126" s="286" t="str">
        <f ca="true">+IF(OFFSET('Water Data'!$E$28,0,10*ROW('Water Data'!E120))="","",OFFSET('Water Data'!$E$28,0,10*ROW('Water Data'!E120)))</f>
        <v/>
      </c>
      <c r="BX126" s="286" t="str">
        <f ca="true">+IF(OFFSET('Water Data'!$E$29,0,10*ROW('Water Data'!E120))="","",OFFSET('Water Data'!$E$29,0,10*ROW('Water Data'!E120)))</f>
        <v/>
      </c>
      <c r="BY126" s="286" t="str">
        <f ca="true">+IF(OFFSET('Water Data'!$F$27,0,10*ROW('Water Data'!F120))="","",OFFSET('Water Data'!$F$27,0,10*ROW('Water Data'!F120)))</f>
        <v/>
      </c>
      <c r="BZ126" s="286" t="str">
        <f ca="true">+IF(OFFSET('Water Data'!$F$28,0,10*ROW('Water Data'!F120))="","",OFFSET('Water Data'!$F$28,0,10*ROW('Water Data'!F120)))</f>
        <v/>
      </c>
      <c r="CA126" s="286" t="str">
        <f ca="true">+IF(OFFSET('Water Data'!$F$29,0,10*ROW('Water Data'!F120))="","",OFFSET('Water Data'!$F$29,0,10*ROW('Water Data'!F120)))</f>
        <v/>
      </c>
      <c r="CB126" s="286" t="str">
        <f ca="true">+IF(OFFSET('Water Data'!$G$27,0,10*ROW('Water Data'!G120))="","",OFFSET('Water Data'!$G$27,0,10*ROW('Water Data'!G120)))</f>
        <v/>
      </c>
      <c r="CC126" s="286" t="str">
        <f ca="true">+IF(OFFSET('Water Data'!$G$28,0,10*ROW('Water Data'!G120))="","",OFFSET('Water Data'!$G$28,0,10*ROW('Water Data'!G120)))</f>
        <v/>
      </c>
      <c r="CD126" s="286" t="str">
        <f ca="true">+IF(OFFSET('Water Data'!$G$29,0,10*ROW('Water Data'!G120))="","",OFFSET('Water Data'!$G$29,0,10*ROW('Water Data'!G120)))</f>
        <v/>
      </c>
      <c r="CE126" s="286" t="str">
        <f ca="true">+IF(OFFSET('Water Data'!$H$27,0,10*ROW('Water Data'!H120))="","",OFFSET('Water Data'!$H$27,0,10*ROW('Water Data'!H120)))</f>
        <v/>
      </c>
      <c r="CF126" s="286" t="str">
        <f ca="true">+IF(OFFSET('Water Data'!$H$28,0,10*ROW('Water Data'!H120))="","",OFFSET('Water Data'!$H$28,0,10*ROW('Water Data'!H120)))</f>
        <v/>
      </c>
      <c r="CG126" s="286" t="str">
        <f ca="true">+IF(OFFSET('Water Data'!$H$29,0,10*ROW('Water Data'!H120))="","",OFFSET('Water Data'!$H$29,0,10*ROW('Water Data'!H120)))</f>
        <v/>
      </c>
      <c r="CH126" s="286" t="str">
        <f ca="true">+IF(OFFSET('Water Data'!$I$27,0,10*ROW('Water Data'!I120))="","",OFFSET('Water Data'!$I$27,0,10*ROW('Water Data'!I120)))</f>
        <v/>
      </c>
      <c r="CI126" s="286" t="str">
        <f ca="true">+IF(OFFSET('Water Data'!$I$28,0,10*ROW('Water Data'!I120))="","",OFFSET('Water Data'!$I$28,0,10*ROW('Water Data'!I120)))</f>
        <v/>
      </c>
      <c r="CJ126" s="286" t="str">
        <f ca="true">+IF(OFFSET('Water Data'!$I$29,0,10*ROW('Water Data'!I120))="","",OFFSET('Water Data'!$I$29,0,10*ROW('Water Data'!I120)))</f>
        <v/>
      </c>
      <c r="CK126" s="286" t="str">
        <f ca="true">+IF(OFFSET('Sanitation Data'!$D$28,0,10*ROW('Sanitation Data'!D120))="","",OFFSET('Sanitation Data'!$D$28,0,10*ROW('Sanitation Data'!D120)))</f>
        <v/>
      </c>
      <c r="CL126" s="286" t="str">
        <f ca="true">+IF(OFFSET('Sanitation Data'!$D$29,0,10*ROW('Sanitation Data'!D120))="","",OFFSET('Sanitation Data'!$D$29,0,10*ROW('Sanitation Data'!D120)))</f>
        <v/>
      </c>
      <c r="CM126" s="286" t="str">
        <f ca="true">+IF(OFFSET('Sanitation Data'!$D$30,0,10*ROW('Sanitation Data'!D120))="","",OFFSET('Sanitation Data'!$D$30,0,10*ROW('Sanitation Data'!D120)))</f>
        <v/>
      </c>
      <c r="CN126" s="286" t="str">
        <f ca="true">+IF(OFFSET('Sanitation Data'!$D$31,0,10*ROW('Sanitation Data'!D120))="","",OFFSET('Sanitation Data'!$D$31,0,10*ROW('Sanitation Data'!D120)))</f>
        <v/>
      </c>
      <c r="CO126" s="286" t="str">
        <f ca="true">+IF(OFFSET('Sanitation Data'!$D$32,0,10*ROW('Sanitation Data'!D120))="","",OFFSET('Sanitation Data'!$D$32,0,10*ROW('Sanitation Data'!D120)))</f>
        <v/>
      </c>
      <c r="CP126" s="286" t="str">
        <f ca="true">+IF(OFFSET('Sanitation Data'!$E$28,0,10*ROW('Sanitation Data'!E120))="","",OFFSET('Sanitation Data'!$E$28,0,10*ROW('Sanitation Data'!E120)))</f>
        <v/>
      </c>
      <c r="CQ126" s="286" t="str">
        <f ca="true">+IF(OFFSET('Sanitation Data'!$E$29,0,10*ROW('Sanitation Data'!E120))="","",OFFSET('Sanitation Data'!$E$29,0,10*ROW('Sanitation Data'!E120)))</f>
        <v/>
      </c>
      <c r="CR126" s="286" t="str">
        <f ca="true">+IF(OFFSET('Sanitation Data'!$E$30,0,10*ROW('Sanitation Data'!E120))="","",OFFSET('Sanitation Data'!$E$30,0,10*ROW('Sanitation Data'!E120)))</f>
        <v/>
      </c>
      <c r="CS126" s="286" t="str">
        <f ca="true">+IF(OFFSET('Sanitation Data'!$E$31,0,10*ROW('Sanitation Data'!E120))="","",OFFSET('Sanitation Data'!$E$31,0,10*ROW('Sanitation Data'!E120)))</f>
        <v/>
      </c>
      <c r="CT126" s="286" t="str">
        <f ca="true">+IF(OFFSET('Sanitation Data'!$E$32,0,10*ROW('Sanitation Data'!E120))="","",OFFSET('Sanitation Data'!$E$32,0,10*ROW('Sanitation Data'!E120)))</f>
        <v/>
      </c>
      <c r="CU126" s="286" t="str">
        <f ca="true">+IF(OFFSET('Sanitation Data'!$F$28,0,10*ROW('Sanitation Data'!F120))="","",OFFSET('Sanitation Data'!$F$28,0,10*ROW('Sanitation Data'!F120)))</f>
        <v/>
      </c>
      <c r="CV126" s="286" t="str">
        <f ca="true">+IF(OFFSET('Sanitation Data'!$F$29,0,10*ROW('Sanitation Data'!F120))="","",OFFSET('Sanitation Data'!$F$29,0,10*ROW('Sanitation Data'!F120)))</f>
        <v/>
      </c>
      <c r="CW126" s="286" t="str">
        <f ca="true">+IF(OFFSET('Sanitation Data'!$F$30,0,10*ROW('Sanitation Data'!F120))="","",OFFSET('Sanitation Data'!$F$30,0,10*ROW('Sanitation Data'!F120)))</f>
        <v/>
      </c>
      <c r="CX126" s="286" t="str">
        <f ca="true">+IF(OFFSET('Sanitation Data'!$F$31,0,10*ROW('Sanitation Data'!F120))="","",OFFSET('Sanitation Data'!$F$31,0,10*ROW('Sanitation Data'!F120)))</f>
        <v/>
      </c>
      <c r="CY126" s="286" t="str">
        <f ca="true">+IF(OFFSET('Sanitation Data'!$F$32,0,10*ROW('Sanitation Data'!F120))="","",OFFSET('Sanitation Data'!$F$32,0,10*ROW('Sanitation Data'!F120)))</f>
        <v/>
      </c>
      <c r="CZ126" s="286" t="str">
        <f ca="true">+IF(OFFSET('Sanitation Data'!$G$28,0,10*ROW('Sanitation Data'!G120))="","",OFFSET('Sanitation Data'!$G$28,0,10*ROW('Sanitation Data'!G120)))</f>
        <v/>
      </c>
      <c r="DA126" s="286" t="str">
        <f ca="true">+IF(OFFSET('Sanitation Data'!$G$29,0,10*ROW('Sanitation Data'!G120))="","",OFFSET('Sanitation Data'!$G$29,0,10*ROW('Sanitation Data'!G120)))</f>
        <v/>
      </c>
      <c r="DB126" s="286" t="str">
        <f ca="true">+IF(OFFSET('Sanitation Data'!$G$30,0,10*ROW('Sanitation Data'!G120))="","",OFFSET('Sanitation Data'!$G$30,0,10*ROW('Sanitation Data'!G120)))</f>
        <v/>
      </c>
      <c r="DC126" s="286" t="str">
        <f ca="true">+IF(OFFSET('Sanitation Data'!$G$31,0,10*ROW('Sanitation Data'!G120))="","",OFFSET('Sanitation Data'!$G$31,0,10*ROW('Sanitation Data'!G120)))</f>
        <v/>
      </c>
      <c r="DD126" s="286" t="str">
        <f ca="true">+IF(OFFSET('Sanitation Data'!$G$32,0,10*ROW('Sanitation Data'!G120))="","",OFFSET('Sanitation Data'!$G$32,0,10*ROW('Sanitation Data'!G120)))</f>
        <v/>
      </c>
      <c r="DE126" s="286" t="str">
        <f ca="true">+IF(OFFSET('Sanitation Data'!$H$28,0,10*ROW('Sanitation Data'!H120))="","",OFFSET('Sanitation Data'!$H$28,0,10*ROW('Sanitation Data'!H120)))</f>
        <v/>
      </c>
      <c r="DF126" s="286" t="str">
        <f ca="true">+IF(OFFSET('Sanitation Data'!$H$29,0,10*ROW('Sanitation Data'!H120))="","",OFFSET('Sanitation Data'!$H$29,0,10*ROW('Sanitation Data'!H120)))</f>
        <v/>
      </c>
      <c r="DG126" s="286" t="str">
        <f ca="true">+IF(OFFSET('Sanitation Data'!$H$30,0,10*ROW('Sanitation Data'!H120))="","",OFFSET('Sanitation Data'!$H$30,0,10*ROW('Sanitation Data'!H120)))</f>
        <v/>
      </c>
      <c r="DH126" s="286" t="str">
        <f ca="true">+IF(OFFSET('Sanitation Data'!$H$31,0,10*ROW('Sanitation Data'!H120))="","",OFFSET('Sanitation Data'!$H$31,0,10*ROW('Sanitation Data'!H120)))</f>
        <v/>
      </c>
      <c r="DI126" s="286" t="str">
        <f ca="true">+IF(OFFSET('Sanitation Data'!$H$32,0,10*ROW('Sanitation Data'!H120))="","",OFFSET('Sanitation Data'!$H$32,0,10*ROW('Sanitation Data'!H120)))</f>
        <v/>
      </c>
      <c r="DJ126" s="286" t="str">
        <f ca="true">+IF(OFFSET('Sanitation Data'!$I$28,0,10*ROW('Sanitation Data'!I120))="","",OFFSET('Sanitation Data'!$I$28,0,10*ROW('Sanitation Data'!I120)))</f>
        <v/>
      </c>
      <c r="DK126" s="286" t="str">
        <f ca="true">+IF(OFFSET('Sanitation Data'!$I$29,0,10*ROW('Sanitation Data'!I120))="","",OFFSET('Sanitation Data'!$I$29,0,10*ROW('Sanitation Data'!I120)))</f>
        <v/>
      </c>
      <c r="DL126" s="286" t="str">
        <f ca="true">+IF(OFFSET('Sanitation Data'!$I$30,0,10*ROW('Sanitation Data'!I120))="","",OFFSET('Sanitation Data'!$I$30,0,10*ROW('Sanitation Data'!I120)))</f>
        <v/>
      </c>
      <c r="DM126" s="286" t="str">
        <f ca="true">+IF(OFFSET('Sanitation Data'!$I$31,0,10*ROW('Sanitation Data'!I120))="","",OFFSET('Sanitation Data'!$I$31,0,10*ROW('Sanitation Data'!I120)))</f>
        <v/>
      </c>
      <c r="DN126" s="286" t="str">
        <f ca="true">+IF(OFFSET('Sanitation Data'!$I$32,0,10*ROW('Sanitation Data'!I120))="","",OFFSET('Sanitation Data'!$I$32,0,10*ROW('Sanitation Data'!I120)))</f>
        <v/>
      </c>
      <c r="DO126" s="286" t="str">
        <f ca="true">+IF(OFFSET('Hygiene Data'!$D$11,0,10*ROW('Hygiene Data'!D120))="","",OFFSET('Hygiene Data'!$D$11,0,10*ROW('Hygiene Data'!D120)))</f>
        <v/>
      </c>
      <c r="DP126" s="286" t="str">
        <f ca="true">+IF(OFFSET('Hygiene Data'!$D$12,0,10*ROW('Hygiene Data'!D120))="","",OFFSET('Hygiene Data'!$D$12,0,10*ROW('Hygiene Data'!D120)))</f>
        <v/>
      </c>
      <c r="DQ126" s="286" t="str">
        <f ca="true">+IF(OFFSET('Hygiene Data'!$D$13,0,10*ROW('Hygiene Data'!D120))="","",OFFSET('Hygiene Data'!$D$13,0,10*ROW('Hygiene Data'!D120)))</f>
        <v/>
      </c>
      <c r="DR126" s="286" t="str">
        <f ca="true">+IF(OFFSET('Hygiene Data'!$E$11,0,10*ROW('Hygiene Data'!E120))="","",OFFSET('Hygiene Data'!$E$11,0,10*ROW('Hygiene Data'!E120)))</f>
        <v/>
      </c>
      <c r="DS126" s="286" t="str">
        <f ca="true">+IF(OFFSET('Hygiene Data'!$E$12,0,10*ROW('Hygiene Data'!E120))="","",OFFSET('Hygiene Data'!$E$12,0,10*ROW('Hygiene Data'!E120)))</f>
        <v/>
      </c>
      <c r="DT126" s="286" t="str">
        <f ca="true">+IF(OFFSET('Hygiene Data'!$E$13,0,10*ROW('Hygiene Data'!E120))="","",OFFSET('Hygiene Data'!$E$13,0,10*ROW('Hygiene Data'!E120)))</f>
        <v/>
      </c>
      <c r="DU126" s="286" t="str">
        <f ca="true">+IF(OFFSET('Hygiene Data'!$F$11,0,10*ROW('Hygiene Data'!F120))="","",OFFSET('Hygiene Data'!$F$11,0,10*ROW('Hygiene Data'!F120)))</f>
        <v/>
      </c>
      <c r="DV126" s="286" t="str">
        <f ca="true">+IF(OFFSET('Hygiene Data'!$F$12,0,10*ROW('Hygiene Data'!F120))="","",OFFSET('Hygiene Data'!$F$12,0,10*ROW('Hygiene Data'!F120)))</f>
        <v/>
      </c>
      <c r="DW126" s="286" t="str">
        <f ca="true">+IF(OFFSET('Hygiene Data'!$F$13,0,10*ROW('Hygiene Data'!F120))="","",OFFSET('Hygiene Data'!$F$13,0,10*ROW('Hygiene Data'!F120)))</f>
        <v/>
      </c>
      <c r="DX126" s="286" t="str">
        <f ca="true">+IF(OFFSET('Hygiene Data'!$G$11,0,10*ROW('Hygiene Data'!G120))="","",OFFSET('Hygiene Data'!$G$11,0,10*ROW('Hygiene Data'!G120)))</f>
        <v/>
      </c>
      <c r="DY126" s="286" t="str">
        <f ca="true">+IF(OFFSET('Hygiene Data'!$G$12,0,10*ROW('Hygiene Data'!G120))="","",OFFSET('Hygiene Data'!$G$12,0,10*ROW('Hygiene Data'!G120)))</f>
        <v/>
      </c>
      <c r="DZ126" s="286" t="str">
        <f ca="true">+IF(OFFSET('Hygiene Data'!$G$13,0,10*ROW('Hygiene Data'!G120))="","",OFFSET('Hygiene Data'!$G$13,0,10*ROW('Hygiene Data'!G120)))</f>
        <v/>
      </c>
      <c r="EA126" s="286" t="str">
        <f ca="true">+IF(OFFSET('Hygiene Data'!$H$11,0,10*ROW('Hygiene Data'!H120))="","",OFFSET('Hygiene Data'!$H$11,0,10*ROW('Hygiene Data'!H120)))</f>
        <v/>
      </c>
      <c r="EB126" s="286" t="str">
        <f ca="true">+IF(OFFSET('Hygiene Data'!$H$12,0,10*ROW('Hygiene Data'!H120))="","",OFFSET('Hygiene Data'!$H$12,0,10*ROW('Hygiene Data'!H120)))</f>
        <v/>
      </c>
      <c r="EC126" s="286" t="str">
        <f ca="true">+IF(OFFSET('Hygiene Data'!$H$13,0,10*ROW('Hygiene Data'!H120))="","",OFFSET('Hygiene Data'!$H$13,0,10*ROW('Hygiene Data'!H120)))</f>
        <v/>
      </c>
      <c r="ED126" s="286" t="str">
        <f ca="true">+IF(OFFSET('Hygiene Data'!$I$11,0,10*ROW('Hygiene Data'!I120))="","",OFFSET('Hygiene Data'!$I$11,0,10*ROW('Hygiene Data'!I120)))</f>
        <v/>
      </c>
      <c r="EE126" s="286" t="str">
        <f ca="true">+IF(OFFSET('Hygiene Data'!$I$12,0,10*ROW('Hygiene Data'!I120))="","",OFFSET('Hygiene Data'!$I$12,0,10*ROW('Hygiene Data'!I120)))</f>
        <v/>
      </c>
      <c r="EF126" s="286"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42"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6"/>
      <c r="BS127" s="286" t="str">
        <f ca="true">+IF(OFFSET('Water Data'!$D$27,0,10*ROW('Water Data'!D121))="","",OFFSET('Water Data'!$D$27,0,10*ROW('Water Data'!D121)))</f>
        <v/>
      </c>
      <c r="BT127" s="286" t="str">
        <f ca="true">+IF(OFFSET('Water Data'!$D$28,0,10*ROW('Water Data'!D121))="","",OFFSET('Water Data'!$D$28,0,10*ROW('Water Data'!D121)))</f>
        <v/>
      </c>
      <c r="BU127" s="286" t="str">
        <f ca="true">+IF(OFFSET('Water Data'!$D$29,0,10*ROW('Water Data'!D121))="","",OFFSET('Water Data'!$D$29,0,10*ROW('Water Data'!D121)))</f>
        <v/>
      </c>
      <c r="BV127" s="286" t="str">
        <f ca="true">+IF(OFFSET('Water Data'!$E$27,0,10*ROW('Water Data'!E121))="","",OFFSET('Water Data'!$E$27,0,10*ROW('Water Data'!E121)))</f>
        <v/>
      </c>
      <c r="BW127" s="286" t="str">
        <f ca="true">+IF(OFFSET('Water Data'!$E$28,0,10*ROW('Water Data'!E121))="","",OFFSET('Water Data'!$E$28,0,10*ROW('Water Data'!E121)))</f>
        <v/>
      </c>
      <c r="BX127" s="286" t="str">
        <f ca="true">+IF(OFFSET('Water Data'!$E$29,0,10*ROW('Water Data'!E121))="","",OFFSET('Water Data'!$E$29,0,10*ROW('Water Data'!E121)))</f>
        <v/>
      </c>
      <c r="BY127" s="286" t="str">
        <f ca="true">+IF(OFFSET('Water Data'!$F$27,0,10*ROW('Water Data'!F121))="","",OFFSET('Water Data'!$F$27,0,10*ROW('Water Data'!F121)))</f>
        <v/>
      </c>
      <c r="BZ127" s="286" t="str">
        <f ca="true">+IF(OFFSET('Water Data'!$F$28,0,10*ROW('Water Data'!F121))="","",OFFSET('Water Data'!$F$28,0,10*ROW('Water Data'!F121)))</f>
        <v/>
      </c>
      <c r="CA127" s="286" t="str">
        <f ca="true">+IF(OFFSET('Water Data'!$F$29,0,10*ROW('Water Data'!F121))="","",OFFSET('Water Data'!$F$29,0,10*ROW('Water Data'!F121)))</f>
        <v/>
      </c>
      <c r="CB127" s="286" t="str">
        <f ca="true">+IF(OFFSET('Water Data'!$G$27,0,10*ROW('Water Data'!G121))="","",OFFSET('Water Data'!$G$27,0,10*ROW('Water Data'!G121)))</f>
        <v/>
      </c>
      <c r="CC127" s="286" t="str">
        <f ca="true">+IF(OFFSET('Water Data'!$G$28,0,10*ROW('Water Data'!G121))="","",OFFSET('Water Data'!$G$28,0,10*ROW('Water Data'!G121)))</f>
        <v/>
      </c>
      <c r="CD127" s="286" t="str">
        <f ca="true">+IF(OFFSET('Water Data'!$G$29,0,10*ROW('Water Data'!G121))="","",OFFSET('Water Data'!$G$29,0,10*ROW('Water Data'!G121)))</f>
        <v/>
      </c>
      <c r="CE127" s="286" t="str">
        <f ca="true">+IF(OFFSET('Water Data'!$H$27,0,10*ROW('Water Data'!H121))="","",OFFSET('Water Data'!$H$27,0,10*ROW('Water Data'!H121)))</f>
        <v/>
      </c>
      <c r="CF127" s="286" t="str">
        <f ca="true">+IF(OFFSET('Water Data'!$H$28,0,10*ROW('Water Data'!H121))="","",OFFSET('Water Data'!$H$28,0,10*ROW('Water Data'!H121)))</f>
        <v/>
      </c>
      <c r="CG127" s="286" t="str">
        <f ca="true">+IF(OFFSET('Water Data'!$H$29,0,10*ROW('Water Data'!H121))="","",OFFSET('Water Data'!$H$29,0,10*ROW('Water Data'!H121)))</f>
        <v/>
      </c>
      <c r="CH127" s="286" t="str">
        <f ca="true">+IF(OFFSET('Water Data'!$I$27,0,10*ROW('Water Data'!I121))="","",OFFSET('Water Data'!$I$27,0,10*ROW('Water Data'!I121)))</f>
        <v/>
      </c>
      <c r="CI127" s="286" t="str">
        <f ca="true">+IF(OFFSET('Water Data'!$I$28,0,10*ROW('Water Data'!I121))="","",OFFSET('Water Data'!$I$28,0,10*ROW('Water Data'!I121)))</f>
        <v/>
      </c>
      <c r="CJ127" s="286" t="str">
        <f ca="true">+IF(OFFSET('Water Data'!$I$29,0,10*ROW('Water Data'!I121))="","",OFFSET('Water Data'!$I$29,0,10*ROW('Water Data'!I121)))</f>
        <v/>
      </c>
      <c r="CK127" s="286" t="str">
        <f ca="true">+IF(OFFSET('Sanitation Data'!$D$28,0,10*ROW('Sanitation Data'!D121))="","",OFFSET('Sanitation Data'!$D$28,0,10*ROW('Sanitation Data'!D121)))</f>
        <v/>
      </c>
      <c r="CL127" s="286" t="str">
        <f ca="true">+IF(OFFSET('Sanitation Data'!$D$29,0,10*ROW('Sanitation Data'!D121))="","",OFFSET('Sanitation Data'!$D$29,0,10*ROW('Sanitation Data'!D121)))</f>
        <v/>
      </c>
      <c r="CM127" s="286" t="str">
        <f ca="true">+IF(OFFSET('Sanitation Data'!$D$30,0,10*ROW('Sanitation Data'!D121))="","",OFFSET('Sanitation Data'!$D$30,0,10*ROW('Sanitation Data'!D121)))</f>
        <v/>
      </c>
      <c r="CN127" s="286" t="str">
        <f ca="true">+IF(OFFSET('Sanitation Data'!$D$31,0,10*ROW('Sanitation Data'!D121))="","",OFFSET('Sanitation Data'!$D$31,0,10*ROW('Sanitation Data'!D121)))</f>
        <v/>
      </c>
      <c r="CO127" s="286" t="str">
        <f ca="true">+IF(OFFSET('Sanitation Data'!$D$32,0,10*ROW('Sanitation Data'!D121))="","",OFFSET('Sanitation Data'!$D$32,0,10*ROW('Sanitation Data'!D121)))</f>
        <v/>
      </c>
      <c r="CP127" s="286" t="str">
        <f ca="true">+IF(OFFSET('Sanitation Data'!$E$28,0,10*ROW('Sanitation Data'!E121))="","",OFFSET('Sanitation Data'!$E$28,0,10*ROW('Sanitation Data'!E121)))</f>
        <v/>
      </c>
      <c r="CQ127" s="286" t="str">
        <f ca="true">+IF(OFFSET('Sanitation Data'!$E$29,0,10*ROW('Sanitation Data'!E121))="","",OFFSET('Sanitation Data'!$E$29,0,10*ROW('Sanitation Data'!E121)))</f>
        <v/>
      </c>
      <c r="CR127" s="286" t="str">
        <f ca="true">+IF(OFFSET('Sanitation Data'!$E$30,0,10*ROW('Sanitation Data'!E121))="","",OFFSET('Sanitation Data'!$E$30,0,10*ROW('Sanitation Data'!E121)))</f>
        <v/>
      </c>
      <c r="CS127" s="286" t="str">
        <f ca="true">+IF(OFFSET('Sanitation Data'!$E$31,0,10*ROW('Sanitation Data'!E121))="","",OFFSET('Sanitation Data'!$E$31,0,10*ROW('Sanitation Data'!E121)))</f>
        <v/>
      </c>
      <c r="CT127" s="286" t="str">
        <f ca="true">+IF(OFFSET('Sanitation Data'!$E$32,0,10*ROW('Sanitation Data'!E121))="","",OFFSET('Sanitation Data'!$E$32,0,10*ROW('Sanitation Data'!E121)))</f>
        <v/>
      </c>
      <c r="CU127" s="286" t="str">
        <f ca="true">+IF(OFFSET('Sanitation Data'!$F$28,0,10*ROW('Sanitation Data'!F121))="","",OFFSET('Sanitation Data'!$F$28,0,10*ROW('Sanitation Data'!F121)))</f>
        <v/>
      </c>
      <c r="CV127" s="286" t="str">
        <f ca="true">+IF(OFFSET('Sanitation Data'!$F$29,0,10*ROW('Sanitation Data'!F121))="","",OFFSET('Sanitation Data'!$F$29,0,10*ROW('Sanitation Data'!F121)))</f>
        <v/>
      </c>
      <c r="CW127" s="286" t="str">
        <f ca="true">+IF(OFFSET('Sanitation Data'!$F$30,0,10*ROW('Sanitation Data'!F121))="","",OFFSET('Sanitation Data'!$F$30,0,10*ROW('Sanitation Data'!F121)))</f>
        <v/>
      </c>
      <c r="CX127" s="286" t="str">
        <f ca="true">+IF(OFFSET('Sanitation Data'!$F$31,0,10*ROW('Sanitation Data'!F121))="","",OFFSET('Sanitation Data'!$F$31,0,10*ROW('Sanitation Data'!F121)))</f>
        <v/>
      </c>
      <c r="CY127" s="286" t="str">
        <f ca="true">+IF(OFFSET('Sanitation Data'!$F$32,0,10*ROW('Sanitation Data'!F121))="","",OFFSET('Sanitation Data'!$F$32,0,10*ROW('Sanitation Data'!F121)))</f>
        <v/>
      </c>
      <c r="CZ127" s="286" t="str">
        <f ca="true">+IF(OFFSET('Sanitation Data'!$G$28,0,10*ROW('Sanitation Data'!G121))="","",OFFSET('Sanitation Data'!$G$28,0,10*ROW('Sanitation Data'!G121)))</f>
        <v/>
      </c>
      <c r="DA127" s="286" t="str">
        <f ca="true">+IF(OFFSET('Sanitation Data'!$G$29,0,10*ROW('Sanitation Data'!G121))="","",OFFSET('Sanitation Data'!$G$29,0,10*ROW('Sanitation Data'!G121)))</f>
        <v/>
      </c>
      <c r="DB127" s="286" t="str">
        <f ca="true">+IF(OFFSET('Sanitation Data'!$G$30,0,10*ROW('Sanitation Data'!G121))="","",OFFSET('Sanitation Data'!$G$30,0,10*ROW('Sanitation Data'!G121)))</f>
        <v/>
      </c>
      <c r="DC127" s="286" t="str">
        <f ca="true">+IF(OFFSET('Sanitation Data'!$G$31,0,10*ROW('Sanitation Data'!G121))="","",OFFSET('Sanitation Data'!$G$31,0,10*ROW('Sanitation Data'!G121)))</f>
        <v/>
      </c>
      <c r="DD127" s="286" t="str">
        <f ca="true">+IF(OFFSET('Sanitation Data'!$G$32,0,10*ROW('Sanitation Data'!G121))="","",OFFSET('Sanitation Data'!$G$32,0,10*ROW('Sanitation Data'!G121)))</f>
        <v/>
      </c>
      <c r="DE127" s="286" t="str">
        <f ca="true">+IF(OFFSET('Sanitation Data'!$H$28,0,10*ROW('Sanitation Data'!H121))="","",OFFSET('Sanitation Data'!$H$28,0,10*ROW('Sanitation Data'!H121)))</f>
        <v/>
      </c>
      <c r="DF127" s="286" t="str">
        <f ca="true">+IF(OFFSET('Sanitation Data'!$H$29,0,10*ROW('Sanitation Data'!H121))="","",OFFSET('Sanitation Data'!$H$29,0,10*ROW('Sanitation Data'!H121)))</f>
        <v/>
      </c>
      <c r="DG127" s="286" t="str">
        <f ca="true">+IF(OFFSET('Sanitation Data'!$H$30,0,10*ROW('Sanitation Data'!H121))="","",OFFSET('Sanitation Data'!$H$30,0,10*ROW('Sanitation Data'!H121)))</f>
        <v/>
      </c>
      <c r="DH127" s="286" t="str">
        <f ca="true">+IF(OFFSET('Sanitation Data'!$H$31,0,10*ROW('Sanitation Data'!H121))="","",OFFSET('Sanitation Data'!$H$31,0,10*ROW('Sanitation Data'!H121)))</f>
        <v/>
      </c>
      <c r="DI127" s="286" t="str">
        <f ca="true">+IF(OFFSET('Sanitation Data'!$H$32,0,10*ROW('Sanitation Data'!H121))="","",OFFSET('Sanitation Data'!$H$32,0,10*ROW('Sanitation Data'!H121)))</f>
        <v/>
      </c>
      <c r="DJ127" s="286" t="str">
        <f ca="true">+IF(OFFSET('Sanitation Data'!$I$28,0,10*ROW('Sanitation Data'!I121))="","",OFFSET('Sanitation Data'!$I$28,0,10*ROW('Sanitation Data'!I121)))</f>
        <v/>
      </c>
      <c r="DK127" s="286" t="str">
        <f ca="true">+IF(OFFSET('Sanitation Data'!$I$29,0,10*ROW('Sanitation Data'!I121))="","",OFFSET('Sanitation Data'!$I$29,0,10*ROW('Sanitation Data'!I121)))</f>
        <v/>
      </c>
      <c r="DL127" s="286" t="str">
        <f ca="true">+IF(OFFSET('Sanitation Data'!$I$30,0,10*ROW('Sanitation Data'!I121))="","",OFFSET('Sanitation Data'!$I$30,0,10*ROW('Sanitation Data'!I121)))</f>
        <v/>
      </c>
      <c r="DM127" s="286" t="str">
        <f ca="true">+IF(OFFSET('Sanitation Data'!$I$31,0,10*ROW('Sanitation Data'!I121))="","",OFFSET('Sanitation Data'!$I$31,0,10*ROW('Sanitation Data'!I121)))</f>
        <v/>
      </c>
      <c r="DN127" s="286" t="str">
        <f ca="true">+IF(OFFSET('Sanitation Data'!$I$32,0,10*ROW('Sanitation Data'!I121))="","",OFFSET('Sanitation Data'!$I$32,0,10*ROW('Sanitation Data'!I121)))</f>
        <v/>
      </c>
      <c r="DO127" s="286" t="str">
        <f ca="true">+IF(OFFSET('Hygiene Data'!$D$11,0,10*ROW('Hygiene Data'!D121))="","",OFFSET('Hygiene Data'!$D$11,0,10*ROW('Hygiene Data'!D121)))</f>
        <v/>
      </c>
      <c r="DP127" s="286" t="str">
        <f ca="true">+IF(OFFSET('Hygiene Data'!$D$12,0,10*ROW('Hygiene Data'!D121))="","",OFFSET('Hygiene Data'!$D$12,0,10*ROW('Hygiene Data'!D121)))</f>
        <v/>
      </c>
      <c r="DQ127" s="286" t="str">
        <f ca="true">+IF(OFFSET('Hygiene Data'!$D$13,0,10*ROW('Hygiene Data'!D121))="","",OFFSET('Hygiene Data'!$D$13,0,10*ROW('Hygiene Data'!D121)))</f>
        <v/>
      </c>
      <c r="DR127" s="286" t="str">
        <f ca="true">+IF(OFFSET('Hygiene Data'!$E$11,0,10*ROW('Hygiene Data'!E121))="","",OFFSET('Hygiene Data'!$E$11,0,10*ROW('Hygiene Data'!E121)))</f>
        <v/>
      </c>
      <c r="DS127" s="286" t="str">
        <f ca="true">+IF(OFFSET('Hygiene Data'!$E$12,0,10*ROW('Hygiene Data'!E121))="","",OFFSET('Hygiene Data'!$E$12,0,10*ROW('Hygiene Data'!E121)))</f>
        <v/>
      </c>
      <c r="DT127" s="286" t="str">
        <f ca="true">+IF(OFFSET('Hygiene Data'!$E$13,0,10*ROW('Hygiene Data'!E121))="","",OFFSET('Hygiene Data'!$E$13,0,10*ROW('Hygiene Data'!E121)))</f>
        <v/>
      </c>
      <c r="DU127" s="286" t="str">
        <f ca="true">+IF(OFFSET('Hygiene Data'!$F$11,0,10*ROW('Hygiene Data'!F121))="","",OFFSET('Hygiene Data'!$F$11,0,10*ROW('Hygiene Data'!F121)))</f>
        <v/>
      </c>
      <c r="DV127" s="286" t="str">
        <f ca="true">+IF(OFFSET('Hygiene Data'!$F$12,0,10*ROW('Hygiene Data'!F121))="","",OFFSET('Hygiene Data'!$F$12,0,10*ROW('Hygiene Data'!F121)))</f>
        <v/>
      </c>
      <c r="DW127" s="286" t="str">
        <f ca="true">+IF(OFFSET('Hygiene Data'!$F$13,0,10*ROW('Hygiene Data'!F121))="","",OFFSET('Hygiene Data'!$F$13,0,10*ROW('Hygiene Data'!F121)))</f>
        <v/>
      </c>
      <c r="DX127" s="286" t="str">
        <f ca="true">+IF(OFFSET('Hygiene Data'!$G$11,0,10*ROW('Hygiene Data'!G121))="","",OFFSET('Hygiene Data'!$G$11,0,10*ROW('Hygiene Data'!G121)))</f>
        <v/>
      </c>
      <c r="DY127" s="286" t="str">
        <f ca="true">+IF(OFFSET('Hygiene Data'!$G$12,0,10*ROW('Hygiene Data'!G121))="","",OFFSET('Hygiene Data'!$G$12,0,10*ROW('Hygiene Data'!G121)))</f>
        <v/>
      </c>
      <c r="DZ127" s="286" t="str">
        <f ca="true">+IF(OFFSET('Hygiene Data'!$G$13,0,10*ROW('Hygiene Data'!G121))="","",OFFSET('Hygiene Data'!$G$13,0,10*ROW('Hygiene Data'!G121)))</f>
        <v/>
      </c>
      <c r="EA127" s="286" t="str">
        <f ca="true">+IF(OFFSET('Hygiene Data'!$H$11,0,10*ROW('Hygiene Data'!H121))="","",OFFSET('Hygiene Data'!$H$11,0,10*ROW('Hygiene Data'!H121)))</f>
        <v/>
      </c>
      <c r="EB127" s="286" t="str">
        <f ca="true">+IF(OFFSET('Hygiene Data'!$H$12,0,10*ROW('Hygiene Data'!H121))="","",OFFSET('Hygiene Data'!$H$12,0,10*ROW('Hygiene Data'!H121)))</f>
        <v/>
      </c>
      <c r="EC127" s="286" t="str">
        <f ca="true">+IF(OFFSET('Hygiene Data'!$H$13,0,10*ROW('Hygiene Data'!H121))="","",OFFSET('Hygiene Data'!$H$13,0,10*ROW('Hygiene Data'!H121)))</f>
        <v/>
      </c>
      <c r="ED127" s="286" t="str">
        <f ca="true">+IF(OFFSET('Hygiene Data'!$I$11,0,10*ROW('Hygiene Data'!I121))="","",OFFSET('Hygiene Data'!$I$11,0,10*ROW('Hygiene Data'!I121)))</f>
        <v/>
      </c>
      <c r="EE127" s="286" t="str">
        <f ca="true">+IF(OFFSET('Hygiene Data'!$I$12,0,10*ROW('Hygiene Data'!I121))="","",OFFSET('Hygiene Data'!$I$12,0,10*ROW('Hygiene Data'!I121)))</f>
        <v/>
      </c>
      <c r="EF127" s="286"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42"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6"/>
      <c r="BS128" s="286" t="str">
        <f ca="true">+IF(OFFSET('Water Data'!$D$27,0,10*ROW('Water Data'!D122))="","",OFFSET('Water Data'!$D$27,0,10*ROW('Water Data'!D122)))</f>
        <v/>
      </c>
      <c r="BT128" s="286" t="str">
        <f ca="true">+IF(OFFSET('Water Data'!$D$28,0,10*ROW('Water Data'!D122))="","",OFFSET('Water Data'!$D$28,0,10*ROW('Water Data'!D122)))</f>
        <v/>
      </c>
      <c r="BU128" s="286" t="str">
        <f ca="true">+IF(OFFSET('Water Data'!$D$29,0,10*ROW('Water Data'!D122))="","",OFFSET('Water Data'!$D$29,0,10*ROW('Water Data'!D122)))</f>
        <v/>
      </c>
      <c r="BV128" s="286" t="str">
        <f ca="true">+IF(OFFSET('Water Data'!$E$27,0,10*ROW('Water Data'!E122))="","",OFFSET('Water Data'!$E$27,0,10*ROW('Water Data'!E122)))</f>
        <v/>
      </c>
      <c r="BW128" s="286" t="str">
        <f ca="true">+IF(OFFSET('Water Data'!$E$28,0,10*ROW('Water Data'!E122))="","",OFFSET('Water Data'!$E$28,0,10*ROW('Water Data'!E122)))</f>
        <v/>
      </c>
      <c r="BX128" s="286" t="str">
        <f ca="true">+IF(OFFSET('Water Data'!$E$29,0,10*ROW('Water Data'!E122))="","",OFFSET('Water Data'!$E$29,0,10*ROW('Water Data'!E122)))</f>
        <v/>
      </c>
      <c r="BY128" s="286" t="str">
        <f ca="true">+IF(OFFSET('Water Data'!$F$27,0,10*ROW('Water Data'!F122))="","",OFFSET('Water Data'!$F$27,0,10*ROW('Water Data'!F122)))</f>
        <v/>
      </c>
      <c r="BZ128" s="286" t="str">
        <f ca="true">+IF(OFFSET('Water Data'!$F$28,0,10*ROW('Water Data'!F122))="","",OFFSET('Water Data'!$F$28,0,10*ROW('Water Data'!F122)))</f>
        <v/>
      </c>
      <c r="CA128" s="286" t="str">
        <f ca="true">+IF(OFFSET('Water Data'!$F$29,0,10*ROW('Water Data'!F122))="","",OFFSET('Water Data'!$F$29,0,10*ROW('Water Data'!F122)))</f>
        <v/>
      </c>
      <c r="CB128" s="286" t="str">
        <f ca="true">+IF(OFFSET('Water Data'!$G$27,0,10*ROW('Water Data'!G122))="","",OFFSET('Water Data'!$G$27,0,10*ROW('Water Data'!G122)))</f>
        <v/>
      </c>
      <c r="CC128" s="286" t="str">
        <f ca="true">+IF(OFFSET('Water Data'!$G$28,0,10*ROW('Water Data'!G122))="","",OFFSET('Water Data'!$G$28,0,10*ROW('Water Data'!G122)))</f>
        <v/>
      </c>
      <c r="CD128" s="286" t="str">
        <f ca="true">+IF(OFFSET('Water Data'!$G$29,0,10*ROW('Water Data'!G122))="","",OFFSET('Water Data'!$G$29,0,10*ROW('Water Data'!G122)))</f>
        <v/>
      </c>
      <c r="CE128" s="286" t="str">
        <f ca="true">+IF(OFFSET('Water Data'!$H$27,0,10*ROW('Water Data'!H122))="","",OFFSET('Water Data'!$H$27,0,10*ROW('Water Data'!H122)))</f>
        <v/>
      </c>
      <c r="CF128" s="286" t="str">
        <f ca="true">+IF(OFFSET('Water Data'!$H$28,0,10*ROW('Water Data'!H122))="","",OFFSET('Water Data'!$H$28,0,10*ROW('Water Data'!H122)))</f>
        <v/>
      </c>
      <c r="CG128" s="286" t="str">
        <f ca="true">+IF(OFFSET('Water Data'!$H$29,0,10*ROW('Water Data'!H122))="","",OFFSET('Water Data'!$H$29,0,10*ROW('Water Data'!H122)))</f>
        <v/>
      </c>
      <c r="CH128" s="286" t="str">
        <f ca="true">+IF(OFFSET('Water Data'!$I$27,0,10*ROW('Water Data'!I122))="","",OFFSET('Water Data'!$I$27,0,10*ROW('Water Data'!I122)))</f>
        <v/>
      </c>
      <c r="CI128" s="286" t="str">
        <f ca="true">+IF(OFFSET('Water Data'!$I$28,0,10*ROW('Water Data'!I122))="","",OFFSET('Water Data'!$I$28,0,10*ROW('Water Data'!I122)))</f>
        <v/>
      </c>
      <c r="CJ128" s="286" t="str">
        <f ca="true">+IF(OFFSET('Water Data'!$I$29,0,10*ROW('Water Data'!I122))="","",OFFSET('Water Data'!$I$29,0,10*ROW('Water Data'!I122)))</f>
        <v/>
      </c>
      <c r="CK128" s="286" t="str">
        <f ca="true">+IF(OFFSET('Sanitation Data'!$D$28,0,10*ROW('Sanitation Data'!D122))="","",OFFSET('Sanitation Data'!$D$28,0,10*ROW('Sanitation Data'!D122)))</f>
        <v/>
      </c>
      <c r="CL128" s="286" t="str">
        <f ca="true">+IF(OFFSET('Sanitation Data'!$D$29,0,10*ROW('Sanitation Data'!D122))="","",OFFSET('Sanitation Data'!$D$29,0,10*ROW('Sanitation Data'!D122)))</f>
        <v/>
      </c>
      <c r="CM128" s="286" t="str">
        <f ca="true">+IF(OFFSET('Sanitation Data'!$D$30,0,10*ROW('Sanitation Data'!D122))="","",OFFSET('Sanitation Data'!$D$30,0,10*ROW('Sanitation Data'!D122)))</f>
        <v/>
      </c>
      <c r="CN128" s="286" t="str">
        <f ca="true">+IF(OFFSET('Sanitation Data'!$D$31,0,10*ROW('Sanitation Data'!D122))="","",OFFSET('Sanitation Data'!$D$31,0,10*ROW('Sanitation Data'!D122)))</f>
        <v/>
      </c>
      <c r="CO128" s="286" t="str">
        <f ca="true">+IF(OFFSET('Sanitation Data'!$D$32,0,10*ROW('Sanitation Data'!D122))="","",OFFSET('Sanitation Data'!$D$32,0,10*ROW('Sanitation Data'!D122)))</f>
        <v/>
      </c>
      <c r="CP128" s="286" t="str">
        <f ca="true">+IF(OFFSET('Sanitation Data'!$E$28,0,10*ROW('Sanitation Data'!E122))="","",OFFSET('Sanitation Data'!$E$28,0,10*ROW('Sanitation Data'!E122)))</f>
        <v/>
      </c>
      <c r="CQ128" s="286" t="str">
        <f ca="true">+IF(OFFSET('Sanitation Data'!$E$29,0,10*ROW('Sanitation Data'!E122))="","",OFFSET('Sanitation Data'!$E$29,0,10*ROW('Sanitation Data'!E122)))</f>
        <v/>
      </c>
      <c r="CR128" s="286" t="str">
        <f ca="true">+IF(OFFSET('Sanitation Data'!$E$30,0,10*ROW('Sanitation Data'!E122))="","",OFFSET('Sanitation Data'!$E$30,0,10*ROW('Sanitation Data'!E122)))</f>
        <v/>
      </c>
      <c r="CS128" s="286" t="str">
        <f ca="true">+IF(OFFSET('Sanitation Data'!$E$31,0,10*ROW('Sanitation Data'!E122))="","",OFFSET('Sanitation Data'!$E$31,0,10*ROW('Sanitation Data'!E122)))</f>
        <v/>
      </c>
      <c r="CT128" s="286" t="str">
        <f ca="true">+IF(OFFSET('Sanitation Data'!$E$32,0,10*ROW('Sanitation Data'!E122))="","",OFFSET('Sanitation Data'!$E$32,0,10*ROW('Sanitation Data'!E122)))</f>
        <v/>
      </c>
      <c r="CU128" s="286" t="str">
        <f ca="true">+IF(OFFSET('Sanitation Data'!$F$28,0,10*ROW('Sanitation Data'!F122))="","",OFFSET('Sanitation Data'!$F$28,0,10*ROW('Sanitation Data'!F122)))</f>
        <v/>
      </c>
      <c r="CV128" s="286" t="str">
        <f ca="true">+IF(OFFSET('Sanitation Data'!$F$29,0,10*ROW('Sanitation Data'!F122))="","",OFFSET('Sanitation Data'!$F$29,0,10*ROW('Sanitation Data'!F122)))</f>
        <v/>
      </c>
      <c r="CW128" s="286" t="str">
        <f ca="true">+IF(OFFSET('Sanitation Data'!$F$30,0,10*ROW('Sanitation Data'!F122))="","",OFFSET('Sanitation Data'!$F$30,0,10*ROW('Sanitation Data'!F122)))</f>
        <v/>
      </c>
      <c r="CX128" s="286" t="str">
        <f ca="true">+IF(OFFSET('Sanitation Data'!$F$31,0,10*ROW('Sanitation Data'!F122))="","",OFFSET('Sanitation Data'!$F$31,0,10*ROW('Sanitation Data'!F122)))</f>
        <v/>
      </c>
      <c r="CY128" s="286" t="str">
        <f ca="true">+IF(OFFSET('Sanitation Data'!$F$32,0,10*ROW('Sanitation Data'!F122))="","",OFFSET('Sanitation Data'!$F$32,0,10*ROW('Sanitation Data'!F122)))</f>
        <v/>
      </c>
      <c r="CZ128" s="286" t="str">
        <f ca="true">+IF(OFFSET('Sanitation Data'!$G$28,0,10*ROW('Sanitation Data'!G122))="","",OFFSET('Sanitation Data'!$G$28,0,10*ROW('Sanitation Data'!G122)))</f>
        <v/>
      </c>
      <c r="DA128" s="286" t="str">
        <f ca="true">+IF(OFFSET('Sanitation Data'!$G$29,0,10*ROW('Sanitation Data'!G122))="","",OFFSET('Sanitation Data'!$G$29,0,10*ROW('Sanitation Data'!G122)))</f>
        <v/>
      </c>
      <c r="DB128" s="286" t="str">
        <f ca="true">+IF(OFFSET('Sanitation Data'!$G$30,0,10*ROW('Sanitation Data'!G122))="","",OFFSET('Sanitation Data'!$G$30,0,10*ROW('Sanitation Data'!G122)))</f>
        <v/>
      </c>
      <c r="DC128" s="286" t="str">
        <f ca="true">+IF(OFFSET('Sanitation Data'!$G$31,0,10*ROW('Sanitation Data'!G122))="","",OFFSET('Sanitation Data'!$G$31,0,10*ROW('Sanitation Data'!G122)))</f>
        <v/>
      </c>
      <c r="DD128" s="286" t="str">
        <f ca="true">+IF(OFFSET('Sanitation Data'!$G$32,0,10*ROW('Sanitation Data'!G122))="","",OFFSET('Sanitation Data'!$G$32,0,10*ROW('Sanitation Data'!G122)))</f>
        <v/>
      </c>
      <c r="DE128" s="286" t="str">
        <f ca="true">+IF(OFFSET('Sanitation Data'!$H$28,0,10*ROW('Sanitation Data'!H122))="","",OFFSET('Sanitation Data'!$H$28,0,10*ROW('Sanitation Data'!H122)))</f>
        <v/>
      </c>
      <c r="DF128" s="286" t="str">
        <f ca="true">+IF(OFFSET('Sanitation Data'!$H$29,0,10*ROW('Sanitation Data'!H122))="","",OFFSET('Sanitation Data'!$H$29,0,10*ROW('Sanitation Data'!H122)))</f>
        <v/>
      </c>
      <c r="DG128" s="286" t="str">
        <f ca="true">+IF(OFFSET('Sanitation Data'!$H$30,0,10*ROW('Sanitation Data'!H122))="","",OFFSET('Sanitation Data'!$H$30,0,10*ROW('Sanitation Data'!H122)))</f>
        <v/>
      </c>
      <c r="DH128" s="286" t="str">
        <f ca="true">+IF(OFFSET('Sanitation Data'!$H$31,0,10*ROW('Sanitation Data'!H122))="","",OFFSET('Sanitation Data'!$H$31,0,10*ROW('Sanitation Data'!H122)))</f>
        <v/>
      </c>
      <c r="DI128" s="286" t="str">
        <f ca="true">+IF(OFFSET('Sanitation Data'!$H$32,0,10*ROW('Sanitation Data'!H122))="","",OFFSET('Sanitation Data'!$H$32,0,10*ROW('Sanitation Data'!H122)))</f>
        <v/>
      </c>
      <c r="DJ128" s="286" t="str">
        <f ca="true">+IF(OFFSET('Sanitation Data'!$I$28,0,10*ROW('Sanitation Data'!I122))="","",OFFSET('Sanitation Data'!$I$28,0,10*ROW('Sanitation Data'!I122)))</f>
        <v/>
      </c>
      <c r="DK128" s="286" t="str">
        <f ca="true">+IF(OFFSET('Sanitation Data'!$I$29,0,10*ROW('Sanitation Data'!I122))="","",OFFSET('Sanitation Data'!$I$29,0,10*ROW('Sanitation Data'!I122)))</f>
        <v/>
      </c>
      <c r="DL128" s="286" t="str">
        <f ca="true">+IF(OFFSET('Sanitation Data'!$I$30,0,10*ROW('Sanitation Data'!I122))="","",OFFSET('Sanitation Data'!$I$30,0,10*ROW('Sanitation Data'!I122)))</f>
        <v/>
      </c>
      <c r="DM128" s="286" t="str">
        <f ca="true">+IF(OFFSET('Sanitation Data'!$I$31,0,10*ROW('Sanitation Data'!I122))="","",OFFSET('Sanitation Data'!$I$31,0,10*ROW('Sanitation Data'!I122)))</f>
        <v/>
      </c>
      <c r="DN128" s="286" t="str">
        <f ca="true">+IF(OFFSET('Sanitation Data'!$I$32,0,10*ROW('Sanitation Data'!I122))="","",OFFSET('Sanitation Data'!$I$32,0,10*ROW('Sanitation Data'!I122)))</f>
        <v/>
      </c>
      <c r="DO128" s="286" t="str">
        <f ca="true">+IF(OFFSET('Hygiene Data'!$D$11,0,10*ROW('Hygiene Data'!D122))="","",OFFSET('Hygiene Data'!$D$11,0,10*ROW('Hygiene Data'!D122)))</f>
        <v/>
      </c>
      <c r="DP128" s="286" t="str">
        <f ca="true">+IF(OFFSET('Hygiene Data'!$D$12,0,10*ROW('Hygiene Data'!D122))="","",OFFSET('Hygiene Data'!$D$12,0,10*ROW('Hygiene Data'!D122)))</f>
        <v/>
      </c>
      <c r="DQ128" s="286" t="str">
        <f ca="true">+IF(OFFSET('Hygiene Data'!$D$13,0,10*ROW('Hygiene Data'!D122))="","",OFFSET('Hygiene Data'!$D$13,0,10*ROW('Hygiene Data'!D122)))</f>
        <v/>
      </c>
      <c r="DR128" s="286" t="str">
        <f ca="true">+IF(OFFSET('Hygiene Data'!$E$11,0,10*ROW('Hygiene Data'!E122))="","",OFFSET('Hygiene Data'!$E$11,0,10*ROW('Hygiene Data'!E122)))</f>
        <v/>
      </c>
      <c r="DS128" s="286" t="str">
        <f ca="true">+IF(OFFSET('Hygiene Data'!$E$12,0,10*ROW('Hygiene Data'!E122))="","",OFFSET('Hygiene Data'!$E$12,0,10*ROW('Hygiene Data'!E122)))</f>
        <v/>
      </c>
      <c r="DT128" s="286" t="str">
        <f ca="true">+IF(OFFSET('Hygiene Data'!$E$13,0,10*ROW('Hygiene Data'!E122))="","",OFFSET('Hygiene Data'!$E$13,0,10*ROW('Hygiene Data'!E122)))</f>
        <v/>
      </c>
      <c r="DU128" s="286" t="str">
        <f ca="true">+IF(OFFSET('Hygiene Data'!$F$11,0,10*ROW('Hygiene Data'!F122))="","",OFFSET('Hygiene Data'!$F$11,0,10*ROW('Hygiene Data'!F122)))</f>
        <v/>
      </c>
      <c r="DV128" s="286" t="str">
        <f ca="true">+IF(OFFSET('Hygiene Data'!$F$12,0,10*ROW('Hygiene Data'!F122))="","",OFFSET('Hygiene Data'!$F$12,0,10*ROW('Hygiene Data'!F122)))</f>
        <v/>
      </c>
      <c r="DW128" s="286" t="str">
        <f ca="true">+IF(OFFSET('Hygiene Data'!$F$13,0,10*ROW('Hygiene Data'!F122))="","",OFFSET('Hygiene Data'!$F$13,0,10*ROW('Hygiene Data'!F122)))</f>
        <v/>
      </c>
      <c r="DX128" s="286" t="str">
        <f ca="true">+IF(OFFSET('Hygiene Data'!$G$11,0,10*ROW('Hygiene Data'!G122))="","",OFFSET('Hygiene Data'!$G$11,0,10*ROW('Hygiene Data'!G122)))</f>
        <v/>
      </c>
      <c r="DY128" s="286" t="str">
        <f ca="true">+IF(OFFSET('Hygiene Data'!$G$12,0,10*ROW('Hygiene Data'!G122))="","",OFFSET('Hygiene Data'!$G$12,0,10*ROW('Hygiene Data'!G122)))</f>
        <v/>
      </c>
      <c r="DZ128" s="286" t="str">
        <f ca="true">+IF(OFFSET('Hygiene Data'!$G$13,0,10*ROW('Hygiene Data'!G122))="","",OFFSET('Hygiene Data'!$G$13,0,10*ROW('Hygiene Data'!G122)))</f>
        <v/>
      </c>
      <c r="EA128" s="286" t="str">
        <f ca="true">+IF(OFFSET('Hygiene Data'!$H$11,0,10*ROW('Hygiene Data'!H122))="","",OFFSET('Hygiene Data'!$H$11,0,10*ROW('Hygiene Data'!H122)))</f>
        <v/>
      </c>
      <c r="EB128" s="286" t="str">
        <f ca="true">+IF(OFFSET('Hygiene Data'!$H$12,0,10*ROW('Hygiene Data'!H122))="","",OFFSET('Hygiene Data'!$H$12,0,10*ROW('Hygiene Data'!H122)))</f>
        <v/>
      </c>
      <c r="EC128" s="286" t="str">
        <f ca="true">+IF(OFFSET('Hygiene Data'!$H$13,0,10*ROW('Hygiene Data'!H122))="","",OFFSET('Hygiene Data'!$H$13,0,10*ROW('Hygiene Data'!H122)))</f>
        <v/>
      </c>
      <c r="ED128" s="286" t="str">
        <f ca="true">+IF(OFFSET('Hygiene Data'!$I$11,0,10*ROW('Hygiene Data'!I122))="","",OFFSET('Hygiene Data'!$I$11,0,10*ROW('Hygiene Data'!I122)))</f>
        <v/>
      </c>
      <c r="EE128" s="286" t="str">
        <f ca="true">+IF(OFFSET('Hygiene Data'!$I$12,0,10*ROW('Hygiene Data'!I122))="","",OFFSET('Hygiene Data'!$I$12,0,10*ROW('Hygiene Data'!I122)))</f>
        <v/>
      </c>
      <c r="EF128" s="286"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42"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6"/>
      <c r="BS129" s="286" t="str">
        <f ca="true">+IF(OFFSET('Water Data'!$D$27,0,10*ROW('Water Data'!D123))="","",OFFSET('Water Data'!$D$27,0,10*ROW('Water Data'!D123)))</f>
        <v/>
      </c>
      <c r="BT129" s="286" t="str">
        <f ca="true">+IF(OFFSET('Water Data'!$D$28,0,10*ROW('Water Data'!D123))="","",OFFSET('Water Data'!$D$28,0,10*ROW('Water Data'!D123)))</f>
        <v/>
      </c>
      <c r="BU129" s="286" t="str">
        <f ca="true">+IF(OFFSET('Water Data'!$D$29,0,10*ROW('Water Data'!D123))="","",OFFSET('Water Data'!$D$29,0,10*ROW('Water Data'!D123)))</f>
        <v/>
      </c>
      <c r="BV129" s="286" t="str">
        <f ca="true">+IF(OFFSET('Water Data'!$E$27,0,10*ROW('Water Data'!E123))="","",OFFSET('Water Data'!$E$27,0,10*ROW('Water Data'!E123)))</f>
        <v/>
      </c>
      <c r="BW129" s="286" t="str">
        <f ca="true">+IF(OFFSET('Water Data'!$E$28,0,10*ROW('Water Data'!E123))="","",OFFSET('Water Data'!$E$28,0,10*ROW('Water Data'!E123)))</f>
        <v/>
      </c>
      <c r="BX129" s="286" t="str">
        <f ca="true">+IF(OFFSET('Water Data'!$E$29,0,10*ROW('Water Data'!E123))="","",OFFSET('Water Data'!$E$29,0,10*ROW('Water Data'!E123)))</f>
        <v/>
      </c>
      <c r="BY129" s="286" t="str">
        <f ca="true">+IF(OFFSET('Water Data'!$F$27,0,10*ROW('Water Data'!F123))="","",OFFSET('Water Data'!$F$27,0,10*ROW('Water Data'!F123)))</f>
        <v/>
      </c>
      <c r="BZ129" s="286" t="str">
        <f ca="true">+IF(OFFSET('Water Data'!$F$28,0,10*ROW('Water Data'!F123))="","",OFFSET('Water Data'!$F$28,0,10*ROW('Water Data'!F123)))</f>
        <v/>
      </c>
      <c r="CA129" s="286" t="str">
        <f ca="true">+IF(OFFSET('Water Data'!$F$29,0,10*ROW('Water Data'!F123))="","",OFFSET('Water Data'!$F$29,0,10*ROW('Water Data'!F123)))</f>
        <v/>
      </c>
      <c r="CB129" s="286" t="str">
        <f ca="true">+IF(OFFSET('Water Data'!$G$27,0,10*ROW('Water Data'!G123))="","",OFFSET('Water Data'!$G$27,0,10*ROW('Water Data'!G123)))</f>
        <v/>
      </c>
      <c r="CC129" s="286" t="str">
        <f ca="true">+IF(OFFSET('Water Data'!$G$28,0,10*ROW('Water Data'!G123))="","",OFFSET('Water Data'!$G$28,0,10*ROW('Water Data'!G123)))</f>
        <v/>
      </c>
      <c r="CD129" s="286" t="str">
        <f ca="true">+IF(OFFSET('Water Data'!$G$29,0,10*ROW('Water Data'!G123))="","",OFFSET('Water Data'!$G$29,0,10*ROW('Water Data'!G123)))</f>
        <v/>
      </c>
      <c r="CE129" s="286" t="str">
        <f ca="true">+IF(OFFSET('Water Data'!$H$27,0,10*ROW('Water Data'!H123))="","",OFFSET('Water Data'!$H$27,0,10*ROW('Water Data'!H123)))</f>
        <v/>
      </c>
      <c r="CF129" s="286" t="str">
        <f ca="true">+IF(OFFSET('Water Data'!$H$28,0,10*ROW('Water Data'!H123))="","",OFFSET('Water Data'!$H$28,0,10*ROW('Water Data'!H123)))</f>
        <v/>
      </c>
      <c r="CG129" s="286" t="str">
        <f ca="true">+IF(OFFSET('Water Data'!$H$29,0,10*ROW('Water Data'!H123))="","",OFFSET('Water Data'!$H$29,0,10*ROW('Water Data'!H123)))</f>
        <v/>
      </c>
      <c r="CH129" s="286" t="str">
        <f ca="true">+IF(OFFSET('Water Data'!$I$27,0,10*ROW('Water Data'!I123))="","",OFFSET('Water Data'!$I$27,0,10*ROW('Water Data'!I123)))</f>
        <v/>
      </c>
      <c r="CI129" s="286" t="str">
        <f ca="true">+IF(OFFSET('Water Data'!$I$28,0,10*ROW('Water Data'!I123))="","",OFFSET('Water Data'!$I$28,0,10*ROW('Water Data'!I123)))</f>
        <v/>
      </c>
      <c r="CJ129" s="286" t="str">
        <f ca="true">+IF(OFFSET('Water Data'!$I$29,0,10*ROW('Water Data'!I123))="","",OFFSET('Water Data'!$I$29,0,10*ROW('Water Data'!I123)))</f>
        <v/>
      </c>
      <c r="CK129" s="286" t="str">
        <f ca="true">+IF(OFFSET('Sanitation Data'!$D$28,0,10*ROW('Sanitation Data'!D123))="","",OFFSET('Sanitation Data'!$D$28,0,10*ROW('Sanitation Data'!D123)))</f>
        <v/>
      </c>
      <c r="CL129" s="286" t="str">
        <f ca="true">+IF(OFFSET('Sanitation Data'!$D$29,0,10*ROW('Sanitation Data'!D123))="","",OFFSET('Sanitation Data'!$D$29,0,10*ROW('Sanitation Data'!D123)))</f>
        <v/>
      </c>
      <c r="CM129" s="286" t="str">
        <f ca="true">+IF(OFFSET('Sanitation Data'!$D$30,0,10*ROW('Sanitation Data'!D123))="","",OFFSET('Sanitation Data'!$D$30,0,10*ROW('Sanitation Data'!D123)))</f>
        <v/>
      </c>
      <c r="CN129" s="286" t="str">
        <f ca="true">+IF(OFFSET('Sanitation Data'!$D$31,0,10*ROW('Sanitation Data'!D123))="","",OFFSET('Sanitation Data'!$D$31,0,10*ROW('Sanitation Data'!D123)))</f>
        <v/>
      </c>
      <c r="CO129" s="286" t="str">
        <f ca="true">+IF(OFFSET('Sanitation Data'!$D$32,0,10*ROW('Sanitation Data'!D123))="","",OFFSET('Sanitation Data'!$D$32,0,10*ROW('Sanitation Data'!D123)))</f>
        <v/>
      </c>
      <c r="CP129" s="286" t="str">
        <f ca="true">+IF(OFFSET('Sanitation Data'!$E$28,0,10*ROW('Sanitation Data'!E123))="","",OFFSET('Sanitation Data'!$E$28,0,10*ROW('Sanitation Data'!E123)))</f>
        <v/>
      </c>
      <c r="CQ129" s="286" t="str">
        <f ca="true">+IF(OFFSET('Sanitation Data'!$E$29,0,10*ROW('Sanitation Data'!E123))="","",OFFSET('Sanitation Data'!$E$29,0,10*ROW('Sanitation Data'!E123)))</f>
        <v/>
      </c>
      <c r="CR129" s="286" t="str">
        <f ca="true">+IF(OFFSET('Sanitation Data'!$E$30,0,10*ROW('Sanitation Data'!E123))="","",OFFSET('Sanitation Data'!$E$30,0,10*ROW('Sanitation Data'!E123)))</f>
        <v/>
      </c>
      <c r="CS129" s="286" t="str">
        <f ca="true">+IF(OFFSET('Sanitation Data'!$E$31,0,10*ROW('Sanitation Data'!E123))="","",OFFSET('Sanitation Data'!$E$31,0,10*ROW('Sanitation Data'!E123)))</f>
        <v/>
      </c>
      <c r="CT129" s="286" t="str">
        <f ca="true">+IF(OFFSET('Sanitation Data'!$E$32,0,10*ROW('Sanitation Data'!E123))="","",OFFSET('Sanitation Data'!$E$32,0,10*ROW('Sanitation Data'!E123)))</f>
        <v/>
      </c>
      <c r="CU129" s="286" t="str">
        <f ca="true">+IF(OFFSET('Sanitation Data'!$F$28,0,10*ROW('Sanitation Data'!F123))="","",OFFSET('Sanitation Data'!$F$28,0,10*ROW('Sanitation Data'!F123)))</f>
        <v/>
      </c>
      <c r="CV129" s="286" t="str">
        <f ca="true">+IF(OFFSET('Sanitation Data'!$F$29,0,10*ROW('Sanitation Data'!F123))="","",OFFSET('Sanitation Data'!$F$29,0,10*ROW('Sanitation Data'!F123)))</f>
        <v/>
      </c>
      <c r="CW129" s="286" t="str">
        <f ca="true">+IF(OFFSET('Sanitation Data'!$F$30,0,10*ROW('Sanitation Data'!F123))="","",OFFSET('Sanitation Data'!$F$30,0,10*ROW('Sanitation Data'!F123)))</f>
        <v/>
      </c>
      <c r="CX129" s="286" t="str">
        <f ca="true">+IF(OFFSET('Sanitation Data'!$F$31,0,10*ROW('Sanitation Data'!F123))="","",OFFSET('Sanitation Data'!$F$31,0,10*ROW('Sanitation Data'!F123)))</f>
        <v/>
      </c>
      <c r="CY129" s="286" t="str">
        <f ca="true">+IF(OFFSET('Sanitation Data'!$F$32,0,10*ROW('Sanitation Data'!F123))="","",OFFSET('Sanitation Data'!$F$32,0,10*ROW('Sanitation Data'!F123)))</f>
        <v/>
      </c>
      <c r="CZ129" s="286" t="str">
        <f ca="true">+IF(OFFSET('Sanitation Data'!$G$28,0,10*ROW('Sanitation Data'!G123))="","",OFFSET('Sanitation Data'!$G$28,0,10*ROW('Sanitation Data'!G123)))</f>
        <v/>
      </c>
      <c r="DA129" s="286" t="str">
        <f ca="true">+IF(OFFSET('Sanitation Data'!$G$29,0,10*ROW('Sanitation Data'!G123))="","",OFFSET('Sanitation Data'!$G$29,0,10*ROW('Sanitation Data'!G123)))</f>
        <v/>
      </c>
      <c r="DB129" s="286" t="str">
        <f ca="true">+IF(OFFSET('Sanitation Data'!$G$30,0,10*ROW('Sanitation Data'!G123))="","",OFFSET('Sanitation Data'!$G$30,0,10*ROW('Sanitation Data'!G123)))</f>
        <v/>
      </c>
      <c r="DC129" s="286" t="str">
        <f ca="true">+IF(OFFSET('Sanitation Data'!$G$31,0,10*ROW('Sanitation Data'!G123))="","",OFFSET('Sanitation Data'!$G$31,0,10*ROW('Sanitation Data'!G123)))</f>
        <v/>
      </c>
      <c r="DD129" s="286" t="str">
        <f ca="true">+IF(OFFSET('Sanitation Data'!$G$32,0,10*ROW('Sanitation Data'!G123))="","",OFFSET('Sanitation Data'!$G$32,0,10*ROW('Sanitation Data'!G123)))</f>
        <v/>
      </c>
      <c r="DE129" s="286" t="str">
        <f ca="true">+IF(OFFSET('Sanitation Data'!$H$28,0,10*ROW('Sanitation Data'!H123))="","",OFFSET('Sanitation Data'!$H$28,0,10*ROW('Sanitation Data'!H123)))</f>
        <v/>
      </c>
      <c r="DF129" s="286" t="str">
        <f ca="true">+IF(OFFSET('Sanitation Data'!$H$29,0,10*ROW('Sanitation Data'!H123))="","",OFFSET('Sanitation Data'!$H$29,0,10*ROW('Sanitation Data'!H123)))</f>
        <v/>
      </c>
      <c r="DG129" s="286" t="str">
        <f ca="true">+IF(OFFSET('Sanitation Data'!$H$30,0,10*ROW('Sanitation Data'!H123))="","",OFFSET('Sanitation Data'!$H$30,0,10*ROW('Sanitation Data'!H123)))</f>
        <v/>
      </c>
      <c r="DH129" s="286" t="str">
        <f ca="true">+IF(OFFSET('Sanitation Data'!$H$31,0,10*ROW('Sanitation Data'!H123))="","",OFFSET('Sanitation Data'!$H$31,0,10*ROW('Sanitation Data'!H123)))</f>
        <v/>
      </c>
      <c r="DI129" s="286" t="str">
        <f ca="true">+IF(OFFSET('Sanitation Data'!$H$32,0,10*ROW('Sanitation Data'!H123))="","",OFFSET('Sanitation Data'!$H$32,0,10*ROW('Sanitation Data'!H123)))</f>
        <v/>
      </c>
      <c r="DJ129" s="286" t="str">
        <f ca="true">+IF(OFFSET('Sanitation Data'!$I$28,0,10*ROW('Sanitation Data'!I123))="","",OFFSET('Sanitation Data'!$I$28,0,10*ROW('Sanitation Data'!I123)))</f>
        <v/>
      </c>
      <c r="DK129" s="286" t="str">
        <f ca="true">+IF(OFFSET('Sanitation Data'!$I$29,0,10*ROW('Sanitation Data'!I123))="","",OFFSET('Sanitation Data'!$I$29,0,10*ROW('Sanitation Data'!I123)))</f>
        <v/>
      </c>
      <c r="DL129" s="286" t="str">
        <f ca="true">+IF(OFFSET('Sanitation Data'!$I$30,0,10*ROW('Sanitation Data'!I123))="","",OFFSET('Sanitation Data'!$I$30,0,10*ROW('Sanitation Data'!I123)))</f>
        <v/>
      </c>
      <c r="DM129" s="286" t="str">
        <f ca="true">+IF(OFFSET('Sanitation Data'!$I$31,0,10*ROW('Sanitation Data'!I123))="","",OFFSET('Sanitation Data'!$I$31,0,10*ROW('Sanitation Data'!I123)))</f>
        <v/>
      </c>
      <c r="DN129" s="286" t="str">
        <f ca="true">+IF(OFFSET('Sanitation Data'!$I$32,0,10*ROW('Sanitation Data'!I123))="","",OFFSET('Sanitation Data'!$I$32,0,10*ROW('Sanitation Data'!I123)))</f>
        <v/>
      </c>
      <c r="DO129" s="286" t="str">
        <f ca="true">+IF(OFFSET('Hygiene Data'!$D$11,0,10*ROW('Hygiene Data'!D123))="","",OFFSET('Hygiene Data'!$D$11,0,10*ROW('Hygiene Data'!D123)))</f>
        <v/>
      </c>
      <c r="DP129" s="286" t="str">
        <f ca="true">+IF(OFFSET('Hygiene Data'!$D$12,0,10*ROW('Hygiene Data'!D123))="","",OFFSET('Hygiene Data'!$D$12,0,10*ROW('Hygiene Data'!D123)))</f>
        <v/>
      </c>
      <c r="DQ129" s="286" t="str">
        <f ca="true">+IF(OFFSET('Hygiene Data'!$D$13,0,10*ROW('Hygiene Data'!D123))="","",OFFSET('Hygiene Data'!$D$13,0,10*ROW('Hygiene Data'!D123)))</f>
        <v/>
      </c>
      <c r="DR129" s="286" t="str">
        <f ca="true">+IF(OFFSET('Hygiene Data'!$E$11,0,10*ROW('Hygiene Data'!E123))="","",OFFSET('Hygiene Data'!$E$11,0,10*ROW('Hygiene Data'!E123)))</f>
        <v/>
      </c>
      <c r="DS129" s="286" t="str">
        <f ca="true">+IF(OFFSET('Hygiene Data'!$E$12,0,10*ROW('Hygiene Data'!E123))="","",OFFSET('Hygiene Data'!$E$12,0,10*ROW('Hygiene Data'!E123)))</f>
        <v/>
      </c>
      <c r="DT129" s="286" t="str">
        <f ca="true">+IF(OFFSET('Hygiene Data'!$E$13,0,10*ROW('Hygiene Data'!E123))="","",OFFSET('Hygiene Data'!$E$13,0,10*ROW('Hygiene Data'!E123)))</f>
        <v/>
      </c>
      <c r="DU129" s="286" t="str">
        <f ca="true">+IF(OFFSET('Hygiene Data'!$F$11,0,10*ROW('Hygiene Data'!F123))="","",OFFSET('Hygiene Data'!$F$11,0,10*ROW('Hygiene Data'!F123)))</f>
        <v/>
      </c>
      <c r="DV129" s="286" t="str">
        <f ca="true">+IF(OFFSET('Hygiene Data'!$F$12,0,10*ROW('Hygiene Data'!F123))="","",OFFSET('Hygiene Data'!$F$12,0,10*ROW('Hygiene Data'!F123)))</f>
        <v/>
      </c>
      <c r="DW129" s="286" t="str">
        <f ca="true">+IF(OFFSET('Hygiene Data'!$F$13,0,10*ROW('Hygiene Data'!F123))="","",OFFSET('Hygiene Data'!$F$13,0,10*ROW('Hygiene Data'!F123)))</f>
        <v/>
      </c>
      <c r="DX129" s="286" t="str">
        <f ca="true">+IF(OFFSET('Hygiene Data'!$G$11,0,10*ROW('Hygiene Data'!G123))="","",OFFSET('Hygiene Data'!$G$11,0,10*ROW('Hygiene Data'!G123)))</f>
        <v/>
      </c>
      <c r="DY129" s="286" t="str">
        <f ca="true">+IF(OFFSET('Hygiene Data'!$G$12,0,10*ROW('Hygiene Data'!G123))="","",OFFSET('Hygiene Data'!$G$12,0,10*ROW('Hygiene Data'!G123)))</f>
        <v/>
      </c>
      <c r="DZ129" s="286" t="str">
        <f ca="true">+IF(OFFSET('Hygiene Data'!$G$13,0,10*ROW('Hygiene Data'!G123))="","",OFFSET('Hygiene Data'!$G$13,0,10*ROW('Hygiene Data'!G123)))</f>
        <v/>
      </c>
      <c r="EA129" s="286" t="str">
        <f ca="true">+IF(OFFSET('Hygiene Data'!$H$11,0,10*ROW('Hygiene Data'!H123))="","",OFFSET('Hygiene Data'!$H$11,0,10*ROW('Hygiene Data'!H123)))</f>
        <v/>
      </c>
      <c r="EB129" s="286" t="str">
        <f ca="true">+IF(OFFSET('Hygiene Data'!$H$12,0,10*ROW('Hygiene Data'!H123))="","",OFFSET('Hygiene Data'!$H$12,0,10*ROW('Hygiene Data'!H123)))</f>
        <v/>
      </c>
      <c r="EC129" s="286" t="str">
        <f ca="true">+IF(OFFSET('Hygiene Data'!$H$13,0,10*ROW('Hygiene Data'!H123))="","",OFFSET('Hygiene Data'!$H$13,0,10*ROW('Hygiene Data'!H123)))</f>
        <v/>
      </c>
      <c r="ED129" s="286" t="str">
        <f ca="true">+IF(OFFSET('Hygiene Data'!$I$11,0,10*ROW('Hygiene Data'!I123))="","",OFFSET('Hygiene Data'!$I$11,0,10*ROW('Hygiene Data'!I123)))</f>
        <v/>
      </c>
      <c r="EE129" s="286" t="str">
        <f ca="true">+IF(OFFSET('Hygiene Data'!$I$12,0,10*ROW('Hygiene Data'!I123))="","",OFFSET('Hygiene Data'!$I$12,0,10*ROW('Hygiene Data'!I123)))</f>
        <v/>
      </c>
      <c r="EF129" s="286"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42"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6"/>
      <c r="BS130" s="286" t="str">
        <f ca="true">+IF(OFFSET('Water Data'!$D$27,0,10*ROW('Water Data'!D124))="","",OFFSET('Water Data'!$D$27,0,10*ROW('Water Data'!D124)))</f>
        <v/>
      </c>
      <c r="BT130" s="286" t="str">
        <f ca="true">+IF(OFFSET('Water Data'!$D$28,0,10*ROW('Water Data'!D124))="","",OFFSET('Water Data'!$D$28,0,10*ROW('Water Data'!D124)))</f>
        <v/>
      </c>
      <c r="BU130" s="286" t="str">
        <f ca="true">+IF(OFFSET('Water Data'!$D$29,0,10*ROW('Water Data'!D124))="","",OFFSET('Water Data'!$D$29,0,10*ROW('Water Data'!D124)))</f>
        <v/>
      </c>
      <c r="BV130" s="286" t="str">
        <f ca="true">+IF(OFFSET('Water Data'!$E$27,0,10*ROW('Water Data'!E124))="","",OFFSET('Water Data'!$E$27,0,10*ROW('Water Data'!E124)))</f>
        <v/>
      </c>
      <c r="BW130" s="286" t="str">
        <f ca="true">+IF(OFFSET('Water Data'!$E$28,0,10*ROW('Water Data'!E124))="","",OFFSET('Water Data'!$E$28,0,10*ROW('Water Data'!E124)))</f>
        <v/>
      </c>
      <c r="BX130" s="286" t="str">
        <f ca="true">+IF(OFFSET('Water Data'!$E$29,0,10*ROW('Water Data'!E124))="","",OFFSET('Water Data'!$E$29,0,10*ROW('Water Data'!E124)))</f>
        <v/>
      </c>
      <c r="BY130" s="286" t="str">
        <f ca="true">+IF(OFFSET('Water Data'!$F$27,0,10*ROW('Water Data'!F124))="","",OFFSET('Water Data'!$F$27,0,10*ROW('Water Data'!F124)))</f>
        <v/>
      </c>
      <c r="BZ130" s="286" t="str">
        <f ca="true">+IF(OFFSET('Water Data'!$F$28,0,10*ROW('Water Data'!F124))="","",OFFSET('Water Data'!$F$28,0,10*ROW('Water Data'!F124)))</f>
        <v/>
      </c>
      <c r="CA130" s="286" t="str">
        <f ca="true">+IF(OFFSET('Water Data'!$F$29,0,10*ROW('Water Data'!F124))="","",OFFSET('Water Data'!$F$29,0,10*ROW('Water Data'!F124)))</f>
        <v/>
      </c>
      <c r="CB130" s="286" t="str">
        <f ca="true">+IF(OFFSET('Water Data'!$G$27,0,10*ROW('Water Data'!G124))="","",OFFSET('Water Data'!$G$27,0,10*ROW('Water Data'!G124)))</f>
        <v/>
      </c>
      <c r="CC130" s="286" t="str">
        <f ca="true">+IF(OFFSET('Water Data'!$G$28,0,10*ROW('Water Data'!G124))="","",OFFSET('Water Data'!$G$28,0,10*ROW('Water Data'!G124)))</f>
        <v/>
      </c>
      <c r="CD130" s="286" t="str">
        <f ca="true">+IF(OFFSET('Water Data'!$G$29,0,10*ROW('Water Data'!G124))="","",OFFSET('Water Data'!$G$29,0,10*ROW('Water Data'!G124)))</f>
        <v/>
      </c>
      <c r="CE130" s="286" t="str">
        <f ca="true">+IF(OFFSET('Water Data'!$H$27,0,10*ROW('Water Data'!H124))="","",OFFSET('Water Data'!$H$27,0,10*ROW('Water Data'!H124)))</f>
        <v/>
      </c>
      <c r="CF130" s="286" t="str">
        <f ca="true">+IF(OFFSET('Water Data'!$H$28,0,10*ROW('Water Data'!H124))="","",OFFSET('Water Data'!$H$28,0,10*ROW('Water Data'!H124)))</f>
        <v/>
      </c>
      <c r="CG130" s="286" t="str">
        <f ca="true">+IF(OFFSET('Water Data'!$H$29,0,10*ROW('Water Data'!H124))="","",OFFSET('Water Data'!$H$29,0,10*ROW('Water Data'!H124)))</f>
        <v/>
      </c>
      <c r="CH130" s="286" t="str">
        <f ca="true">+IF(OFFSET('Water Data'!$I$27,0,10*ROW('Water Data'!I124))="","",OFFSET('Water Data'!$I$27,0,10*ROW('Water Data'!I124)))</f>
        <v/>
      </c>
      <c r="CI130" s="286" t="str">
        <f ca="true">+IF(OFFSET('Water Data'!$I$28,0,10*ROW('Water Data'!I124))="","",OFFSET('Water Data'!$I$28,0,10*ROW('Water Data'!I124)))</f>
        <v/>
      </c>
      <c r="CJ130" s="286" t="str">
        <f ca="true">+IF(OFFSET('Water Data'!$I$29,0,10*ROW('Water Data'!I124))="","",OFFSET('Water Data'!$I$29,0,10*ROW('Water Data'!I124)))</f>
        <v/>
      </c>
      <c r="CK130" s="286" t="str">
        <f ca="true">+IF(OFFSET('Sanitation Data'!$D$28,0,10*ROW('Sanitation Data'!D124))="","",OFFSET('Sanitation Data'!$D$28,0,10*ROW('Sanitation Data'!D124)))</f>
        <v/>
      </c>
      <c r="CL130" s="286" t="str">
        <f ca="true">+IF(OFFSET('Sanitation Data'!$D$29,0,10*ROW('Sanitation Data'!D124))="","",OFFSET('Sanitation Data'!$D$29,0,10*ROW('Sanitation Data'!D124)))</f>
        <v/>
      </c>
      <c r="CM130" s="286" t="str">
        <f ca="true">+IF(OFFSET('Sanitation Data'!$D$30,0,10*ROW('Sanitation Data'!D124))="","",OFFSET('Sanitation Data'!$D$30,0,10*ROW('Sanitation Data'!D124)))</f>
        <v/>
      </c>
      <c r="CN130" s="286" t="str">
        <f ca="true">+IF(OFFSET('Sanitation Data'!$D$31,0,10*ROW('Sanitation Data'!D124))="","",OFFSET('Sanitation Data'!$D$31,0,10*ROW('Sanitation Data'!D124)))</f>
        <v/>
      </c>
      <c r="CO130" s="286" t="str">
        <f ca="true">+IF(OFFSET('Sanitation Data'!$D$32,0,10*ROW('Sanitation Data'!D124))="","",OFFSET('Sanitation Data'!$D$32,0,10*ROW('Sanitation Data'!D124)))</f>
        <v/>
      </c>
      <c r="CP130" s="286" t="str">
        <f ca="true">+IF(OFFSET('Sanitation Data'!$E$28,0,10*ROW('Sanitation Data'!E124))="","",OFFSET('Sanitation Data'!$E$28,0,10*ROW('Sanitation Data'!E124)))</f>
        <v/>
      </c>
      <c r="CQ130" s="286" t="str">
        <f ca="true">+IF(OFFSET('Sanitation Data'!$E$29,0,10*ROW('Sanitation Data'!E124))="","",OFFSET('Sanitation Data'!$E$29,0,10*ROW('Sanitation Data'!E124)))</f>
        <v/>
      </c>
      <c r="CR130" s="286" t="str">
        <f ca="true">+IF(OFFSET('Sanitation Data'!$E$30,0,10*ROW('Sanitation Data'!E124))="","",OFFSET('Sanitation Data'!$E$30,0,10*ROW('Sanitation Data'!E124)))</f>
        <v/>
      </c>
      <c r="CS130" s="286" t="str">
        <f ca="true">+IF(OFFSET('Sanitation Data'!$E$31,0,10*ROW('Sanitation Data'!E124))="","",OFFSET('Sanitation Data'!$E$31,0,10*ROW('Sanitation Data'!E124)))</f>
        <v/>
      </c>
      <c r="CT130" s="286" t="str">
        <f ca="true">+IF(OFFSET('Sanitation Data'!$E$32,0,10*ROW('Sanitation Data'!E124))="","",OFFSET('Sanitation Data'!$E$32,0,10*ROW('Sanitation Data'!E124)))</f>
        <v/>
      </c>
      <c r="CU130" s="286" t="str">
        <f ca="true">+IF(OFFSET('Sanitation Data'!$F$28,0,10*ROW('Sanitation Data'!F124))="","",OFFSET('Sanitation Data'!$F$28,0,10*ROW('Sanitation Data'!F124)))</f>
        <v/>
      </c>
      <c r="CV130" s="286" t="str">
        <f ca="true">+IF(OFFSET('Sanitation Data'!$F$29,0,10*ROW('Sanitation Data'!F124))="","",OFFSET('Sanitation Data'!$F$29,0,10*ROW('Sanitation Data'!F124)))</f>
        <v/>
      </c>
      <c r="CW130" s="286" t="str">
        <f ca="true">+IF(OFFSET('Sanitation Data'!$F$30,0,10*ROW('Sanitation Data'!F124))="","",OFFSET('Sanitation Data'!$F$30,0,10*ROW('Sanitation Data'!F124)))</f>
        <v/>
      </c>
      <c r="CX130" s="286" t="str">
        <f ca="true">+IF(OFFSET('Sanitation Data'!$F$31,0,10*ROW('Sanitation Data'!F124))="","",OFFSET('Sanitation Data'!$F$31,0,10*ROW('Sanitation Data'!F124)))</f>
        <v/>
      </c>
      <c r="CY130" s="286" t="str">
        <f ca="true">+IF(OFFSET('Sanitation Data'!$F$32,0,10*ROW('Sanitation Data'!F124))="","",OFFSET('Sanitation Data'!$F$32,0,10*ROW('Sanitation Data'!F124)))</f>
        <v/>
      </c>
      <c r="CZ130" s="286" t="str">
        <f ca="true">+IF(OFFSET('Sanitation Data'!$G$28,0,10*ROW('Sanitation Data'!G124))="","",OFFSET('Sanitation Data'!$G$28,0,10*ROW('Sanitation Data'!G124)))</f>
        <v/>
      </c>
      <c r="DA130" s="286" t="str">
        <f ca="true">+IF(OFFSET('Sanitation Data'!$G$29,0,10*ROW('Sanitation Data'!G124))="","",OFFSET('Sanitation Data'!$G$29,0,10*ROW('Sanitation Data'!G124)))</f>
        <v/>
      </c>
      <c r="DB130" s="286" t="str">
        <f ca="true">+IF(OFFSET('Sanitation Data'!$G$30,0,10*ROW('Sanitation Data'!G124))="","",OFFSET('Sanitation Data'!$G$30,0,10*ROW('Sanitation Data'!G124)))</f>
        <v/>
      </c>
      <c r="DC130" s="286" t="str">
        <f ca="true">+IF(OFFSET('Sanitation Data'!$G$31,0,10*ROW('Sanitation Data'!G124))="","",OFFSET('Sanitation Data'!$G$31,0,10*ROW('Sanitation Data'!G124)))</f>
        <v/>
      </c>
      <c r="DD130" s="286" t="str">
        <f ca="true">+IF(OFFSET('Sanitation Data'!$G$32,0,10*ROW('Sanitation Data'!G124))="","",OFFSET('Sanitation Data'!$G$32,0,10*ROW('Sanitation Data'!G124)))</f>
        <v/>
      </c>
      <c r="DE130" s="286" t="str">
        <f ca="true">+IF(OFFSET('Sanitation Data'!$H$28,0,10*ROW('Sanitation Data'!H124))="","",OFFSET('Sanitation Data'!$H$28,0,10*ROW('Sanitation Data'!H124)))</f>
        <v/>
      </c>
      <c r="DF130" s="286" t="str">
        <f ca="true">+IF(OFFSET('Sanitation Data'!$H$29,0,10*ROW('Sanitation Data'!H124))="","",OFFSET('Sanitation Data'!$H$29,0,10*ROW('Sanitation Data'!H124)))</f>
        <v/>
      </c>
      <c r="DG130" s="286" t="str">
        <f ca="true">+IF(OFFSET('Sanitation Data'!$H$30,0,10*ROW('Sanitation Data'!H124))="","",OFFSET('Sanitation Data'!$H$30,0,10*ROW('Sanitation Data'!H124)))</f>
        <v/>
      </c>
      <c r="DH130" s="286" t="str">
        <f ca="true">+IF(OFFSET('Sanitation Data'!$H$31,0,10*ROW('Sanitation Data'!H124))="","",OFFSET('Sanitation Data'!$H$31,0,10*ROW('Sanitation Data'!H124)))</f>
        <v/>
      </c>
      <c r="DI130" s="286" t="str">
        <f ca="true">+IF(OFFSET('Sanitation Data'!$H$32,0,10*ROW('Sanitation Data'!H124))="","",OFFSET('Sanitation Data'!$H$32,0,10*ROW('Sanitation Data'!H124)))</f>
        <v/>
      </c>
      <c r="DJ130" s="286" t="str">
        <f ca="true">+IF(OFFSET('Sanitation Data'!$I$28,0,10*ROW('Sanitation Data'!I124))="","",OFFSET('Sanitation Data'!$I$28,0,10*ROW('Sanitation Data'!I124)))</f>
        <v/>
      </c>
      <c r="DK130" s="286" t="str">
        <f ca="true">+IF(OFFSET('Sanitation Data'!$I$29,0,10*ROW('Sanitation Data'!I124))="","",OFFSET('Sanitation Data'!$I$29,0,10*ROW('Sanitation Data'!I124)))</f>
        <v/>
      </c>
      <c r="DL130" s="286" t="str">
        <f ca="true">+IF(OFFSET('Sanitation Data'!$I$30,0,10*ROW('Sanitation Data'!I124))="","",OFFSET('Sanitation Data'!$I$30,0,10*ROW('Sanitation Data'!I124)))</f>
        <v/>
      </c>
      <c r="DM130" s="286" t="str">
        <f ca="true">+IF(OFFSET('Sanitation Data'!$I$31,0,10*ROW('Sanitation Data'!I124))="","",OFFSET('Sanitation Data'!$I$31,0,10*ROW('Sanitation Data'!I124)))</f>
        <v/>
      </c>
      <c r="DN130" s="286" t="str">
        <f ca="true">+IF(OFFSET('Sanitation Data'!$I$32,0,10*ROW('Sanitation Data'!I124))="","",OFFSET('Sanitation Data'!$I$32,0,10*ROW('Sanitation Data'!I124)))</f>
        <v/>
      </c>
      <c r="DO130" s="286" t="str">
        <f ca="true">+IF(OFFSET('Hygiene Data'!$D$11,0,10*ROW('Hygiene Data'!D124))="","",OFFSET('Hygiene Data'!$D$11,0,10*ROW('Hygiene Data'!D124)))</f>
        <v/>
      </c>
      <c r="DP130" s="286" t="str">
        <f ca="true">+IF(OFFSET('Hygiene Data'!$D$12,0,10*ROW('Hygiene Data'!D124))="","",OFFSET('Hygiene Data'!$D$12,0,10*ROW('Hygiene Data'!D124)))</f>
        <v/>
      </c>
      <c r="DQ130" s="286" t="str">
        <f ca="true">+IF(OFFSET('Hygiene Data'!$D$13,0,10*ROW('Hygiene Data'!D124))="","",OFFSET('Hygiene Data'!$D$13,0,10*ROW('Hygiene Data'!D124)))</f>
        <v/>
      </c>
      <c r="DR130" s="286" t="str">
        <f ca="true">+IF(OFFSET('Hygiene Data'!$E$11,0,10*ROW('Hygiene Data'!E124))="","",OFFSET('Hygiene Data'!$E$11,0,10*ROW('Hygiene Data'!E124)))</f>
        <v/>
      </c>
      <c r="DS130" s="286" t="str">
        <f ca="true">+IF(OFFSET('Hygiene Data'!$E$12,0,10*ROW('Hygiene Data'!E124))="","",OFFSET('Hygiene Data'!$E$12,0,10*ROW('Hygiene Data'!E124)))</f>
        <v/>
      </c>
      <c r="DT130" s="286" t="str">
        <f ca="true">+IF(OFFSET('Hygiene Data'!$E$13,0,10*ROW('Hygiene Data'!E124))="","",OFFSET('Hygiene Data'!$E$13,0,10*ROW('Hygiene Data'!E124)))</f>
        <v/>
      </c>
      <c r="DU130" s="286" t="str">
        <f ca="true">+IF(OFFSET('Hygiene Data'!$F$11,0,10*ROW('Hygiene Data'!F124))="","",OFFSET('Hygiene Data'!$F$11,0,10*ROW('Hygiene Data'!F124)))</f>
        <v/>
      </c>
      <c r="DV130" s="286" t="str">
        <f ca="true">+IF(OFFSET('Hygiene Data'!$F$12,0,10*ROW('Hygiene Data'!F124))="","",OFFSET('Hygiene Data'!$F$12,0,10*ROW('Hygiene Data'!F124)))</f>
        <v/>
      </c>
      <c r="DW130" s="286" t="str">
        <f ca="true">+IF(OFFSET('Hygiene Data'!$F$13,0,10*ROW('Hygiene Data'!F124))="","",OFFSET('Hygiene Data'!$F$13,0,10*ROW('Hygiene Data'!F124)))</f>
        <v/>
      </c>
      <c r="DX130" s="286" t="str">
        <f ca="true">+IF(OFFSET('Hygiene Data'!$G$11,0,10*ROW('Hygiene Data'!G124))="","",OFFSET('Hygiene Data'!$G$11,0,10*ROW('Hygiene Data'!G124)))</f>
        <v/>
      </c>
      <c r="DY130" s="286" t="str">
        <f ca="true">+IF(OFFSET('Hygiene Data'!$G$12,0,10*ROW('Hygiene Data'!G124))="","",OFFSET('Hygiene Data'!$G$12,0,10*ROW('Hygiene Data'!G124)))</f>
        <v/>
      </c>
      <c r="DZ130" s="286" t="str">
        <f ca="true">+IF(OFFSET('Hygiene Data'!$G$13,0,10*ROW('Hygiene Data'!G124))="","",OFFSET('Hygiene Data'!$G$13,0,10*ROW('Hygiene Data'!G124)))</f>
        <v/>
      </c>
      <c r="EA130" s="286" t="str">
        <f ca="true">+IF(OFFSET('Hygiene Data'!$H$11,0,10*ROW('Hygiene Data'!H124))="","",OFFSET('Hygiene Data'!$H$11,0,10*ROW('Hygiene Data'!H124)))</f>
        <v/>
      </c>
      <c r="EB130" s="286" t="str">
        <f ca="true">+IF(OFFSET('Hygiene Data'!$H$12,0,10*ROW('Hygiene Data'!H124))="","",OFFSET('Hygiene Data'!$H$12,0,10*ROW('Hygiene Data'!H124)))</f>
        <v/>
      </c>
      <c r="EC130" s="286" t="str">
        <f ca="true">+IF(OFFSET('Hygiene Data'!$H$13,0,10*ROW('Hygiene Data'!H124))="","",OFFSET('Hygiene Data'!$H$13,0,10*ROW('Hygiene Data'!H124)))</f>
        <v/>
      </c>
      <c r="ED130" s="286" t="str">
        <f ca="true">+IF(OFFSET('Hygiene Data'!$I$11,0,10*ROW('Hygiene Data'!I124))="","",OFFSET('Hygiene Data'!$I$11,0,10*ROW('Hygiene Data'!I124)))</f>
        <v/>
      </c>
      <c r="EE130" s="286" t="str">
        <f ca="true">+IF(OFFSET('Hygiene Data'!$I$12,0,10*ROW('Hygiene Data'!I124))="","",OFFSET('Hygiene Data'!$I$12,0,10*ROW('Hygiene Data'!I124)))</f>
        <v/>
      </c>
      <c r="EF130" s="286"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42"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6"/>
      <c r="BS131" s="286" t="str">
        <f ca="true">+IF(OFFSET('Water Data'!$D$27,0,10*ROW('Water Data'!D125))="","",OFFSET('Water Data'!$D$27,0,10*ROW('Water Data'!D125)))</f>
        <v/>
      </c>
      <c r="BT131" s="286" t="str">
        <f ca="true">+IF(OFFSET('Water Data'!$D$28,0,10*ROW('Water Data'!D125))="","",OFFSET('Water Data'!$D$28,0,10*ROW('Water Data'!D125)))</f>
        <v/>
      </c>
      <c r="BU131" s="286" t="str">
        <f ca="true">+IF(OFFSET('Water Data'!$D$29,0,10*ROW('Water Data'!D125))="","",OFFSET('Water Data'!$D$29,0,10*ROW('Water Data'!D125)))</f>
        <v/>
      </c>
      <c r="BV131" s="286" t="str">
        <f ca="true">+IF(OFFSET('Water Data'!$E$27,0,10*ROW('Water Data'!E125))="","",OFFSET('Water Data'!$E$27,0,10*ROW('Water Data'!E125)))</f>
        <v/>
      </c>
      <c r="BW131" s="286" t="str">
        <f ca="true">+IF(OFFSET('Water Data'!$E$28,0,10*ROW('Water Data'!E125))="","",OFFSET('Water Data'!$E$28,0,10*ROW('Water Data'!E125)))</f>
        <v/>
      </c>
      <c r="BX131" s="286" t="str">
        <f ca="true">+IF(OFFSET('Water Data'!$E$29,0,10*ROW('Water Data'!E125))="","",OFFSET('Water Data'!$E$29,0,10*ROW('Water Data'!E125)))</f>
        <v/>
      </c>
      <c r="BY131" s="286" t="str">
        <f ca="true">+IF(OFFSET('Water Data'!$F$27,0,10*ROW('Water Data'!F125))="","",OFFSET('Water Data'!$F$27,0,10*ROW('Water Data'!F125)))</f>
        <v/>
      </c>
      <c r="BZ131" s="286" t="str">
        <f ca="true">+IF(OFFSET('Water Data'!$F$28,0,10*ROW('Water Data'!F125))="","",OFFSET('Water Data'!$F$28,0,10*ROW('Water Data'!F125)))</f>
        <v/>
      </c>
      <c r="CA131" s="286" t="str">
        <f ca="true">+IF(OFFSET('Water Data'!$F$29,0,10*ROW('Water Data'!F125))="","",OFFSET('Water Data'!$F$29,0,10*ROW('Water Data'!F125)))</f>
        <v/>
      </c>
      <c r="CB131" s="286" t="str">
        <f ca="true">+IF(OFFSET('Water Data'!$G$27,0,10*ROW('Water Data'!G125))="","",OFFSET('Water Data'!$G$27,0,10*ROW('Water Data'!G125)))</f>
        <v/>
      </c>
      <c r="CC131" s="286" t="str">
        <f ca="true">+IF(OFFSET('Water Data'!$G$28,0,10*ROW('Water Data'!G125))="","",OFFSET('Water Data'!$G$28,0,10*ROW('Water Data'!G125)))</f>
        <v/>
      </c>
      <c r="CD131" s="286" t="str">
        <f ca="true">+IF(OFFSET('Water Data'!$G$29,0,10*ROW('Water Data'!G125))="","",OFFSET('Water Data'!$G$29,0,10*ROW('Water Data'!G125)))</f>
        <v/>
      </c>
      <c r="CE131" s="286" t="str">
        <f ca="true">+IF(OFFSET('Water Data'!$H$27,0,10*ROW('Water Data'!H125))="","",OFFSET('Water Data'!$H$27,0,10*ROW('Water Data'!H125)))</f>
        <v/>
      </c>
      <c r="CF131" s="286" t="str">
        <f ca="true">+IF(OFFSET('Water Data'!$H$28,0,10*ROW('Water Data'!H125))="","",OFFSET('Water Data'!$H$28,0,10*ROW('Water Data'!H125)))</f>
        <v/>
      </c>
      <c r="CG131" s="286" t="str">
        <f ca="true">+IF(OFFSET('Water Data'!$H$29,0,10*ROW('Water Data'!H125))="","",OFFSET('Water Data'!$H$29,0,10*ROW('Water Data'!H125)))</f>
        <v/>
      </c>
      <c r="CH131" s="286" t="str">
        <f ca="true">+IF(OFFSET('Water Data'!$I$27,0,10*ROW('Water Data'!I125))="","",OFFSET('Water Data'!$I$27,0,10*ROW('Water Data'!I125)))</f>
        <v/>
      </c>
      <c r="CI131" s="286" t="str">
        <f ca="true">+IF(OFFSET('Water Data'!$I$28,0,10*ROW('Water Data'!I125))="","",OFFSET('Water Data'!$I$28,0,10*ROW('Water Data'!I125)))</f>
        <v/>
      </c>
      <c r="CJ131" s="286" t="str">
        <f ca="true">+IF(OFFSET('Water Data'!$I$29,0,10*ROW('Water Data'!I125))="","",OFFSET('Water Data'!$I$29,0,10*ROW('Water Data'!I125)))</f>
        <v/>
      </c>
      <c r="CK131" s="286" t="str">
        <f ca="true">+IF(OFFSET('Sanitation Data'!$D$28,0,10*ROW('Sanitation Data'!D125))="","",OFFSET('Sanitation Data'!$D$28,0,10*ROW('Sanitation Data'!D125)))</f>
        <v/>
      </c>
      <c r="CL131" s="286" t="str">
        <f ca="true">+IF(OFFSET('Sanitation Data'!$D$29,0,10*ROW('Sanitation Data'!D125))="","",OFFSET('Sanitation Data'!$D$29,0,10*ROW('Sanitation Data'!D125)))</f>
        <v/>
      </c>
      <c r="CM131" s="286" t="str">
        <f ca="true">+IF(OFFSET('Sanitation Data'!$D$30,0,10*ROW('Sanitation Data'!D125))="","",OFFSET('Sanitation Data'!$D$30,0,10*ROW('Sanitation Data'!D125)))</f>
        <v/>
      </c>
      <c r="CN131" s="286" t="str">
        <f ca="true">+IF(OFFSET('Sanitation Data'!$D$31,0,10*ROW('Sanitation Data'!D125))="","",OFFSET('Sanitation Data'!$D$31,0,10*ROW('Sanitation Data'!D125)))</f>
        <v/>
      </c>
      <c r="CO131" s="286" t="str">
        <f ca="true">+IF(OFFSET('Sanitation Data'!$D$32,0,10*ROW('Sanitation Data'!D125))="","",OFFSET('Sanitation Data'!$D$32,0,10*ROW('Sanitation Data'!D125)))</f>
        <v/>
      </c>
      <c r="CP131" s="286" t="str">
        <f ca="true">+IF(OFFSET('Sanitation Data'!$E$28,0,10*ROW('Sanitation Data'!E125))="","",OFFSET('Sanitation Data'!$E$28,0,10*ROW('Sanitation Data'!E125)))</f>
        <v/>
      </c>
      <c r="CQ131" s="286" t="str">
        <f ca="true">+IF(OFFSET('Sanitation Data'!$E$29,0,10*ROW('Sanitation Data'!E125))="","",OFFSET('Sanitation Data'!$E$29,0,10*ROW('Sanitation Data'!E125)))</f>
        <v/>
      </c>
      <c r="CR131" s="286" t="str">
        <f ca="true">+IF(OFFSET('Sanitation Data'!$E$30,0,10*ROW('Sanitation Data'!E125))="","",OFFSET('Sanitation Data'!$E$30,0,10*ROW('Sanitation Data'!E125)))</f>
        <v/>
      </c>
      <c r="CS131" s="286" t="str">
        <f ca="true">+IF(OFFSET('Sanitation Data'!$E$31,0,10*ROW('Sanitation Data'!E125))="","",OFFSET('Sanitation Data'!$E$31,0,10*ROW('Sanitation Data'!E125)))</f>
        <v/>
      </c>
      <c r="CT131" s="286" t="str">
        <f ca="true">+IF(OFFSET('Sanitation Data'!$E$32,0,10*ROW('Sanitation Data'!E125))="","",OFFSET('Sanitation Data'!$E$32,0,10*ROW('Sanitation Data'!E125)))</f>
        <v/>
      </c>
      <c r="CU131" s="286" t="str">
        <f ca="true">+IF(OFFSET('Sanitation Data'!$F$28,0,10*ROW('Sanitation Data'!F125))="","",OFFSET('Sanitation Data'!$F$28,0,10*ROW('Sanitation Data'!F125)))</f>
        <v/>
      </c>
      <c r="CV131" s="286" t="str">
        <f ca="true">+IF(OFFSET('Sanitation Data'!$F$29,0,10*ROW('Sanitation Data'!F125))="","",OFFSET('Sanitation Data'!$F$29,0,10*ROW('Sanitation Data'!F125)))</f>
        <v/>
      </c>
      <c r="CW131" s="286" t="str">
        <f ca="true">+IF(OFFSET('Sanitation Data'!$F$30,0,10*ROW('Sanitation Data'!F125))="","",OFFSET('Sanitation Data'!$F$30,0,10*ROW('Sanitation Data'!F125)))</f>
        <v/>
      </c>
      <c r="CX131" s="286" t="str">
        <f ca="true">+IF(OFFSET('Sanitation Data'!$F$31,0,10*ROW('Sanitation Data'!F125))="","",OFFSET('Sanitation Data'!$F$31,0,10*ROW('Sanitation Data'!F125)))</f>
        <v/>
      </c>
      <c r="CY131" s="286" t="str">
        <f ca="true">+IF(OFFSET('Sanitation Data'!$F$32,0,10*ROW('Sanitation Data'!F125))="","",OFFSET('Sanitation Data'!$F$32,0,10*ROW('Sanitation Data'!F125)))</f>
        <v/>
      </c>
      <c r="CZ131" s="286" t="str">
        <f ca="true">+IF(OFFSET('Sanitation Data'!$G$28,0,10*ROW('Sanitation Data'!G125))="","",OFFSET('Sanitation Data'!$G$28,0,10*ROW('Sanitation Data'!G125)))</f>
        <v/>
      </c>
      <c r="DA131" s="286" t="str">
        <f ca="true">+IF(OFFSET('Sanitation Data'!$G$29,0,10*ROW('Sanitation Data'!G125))="","",OFFSET('Sanitation Data'!$G$29,0,10*ROW('Sanitation Data'!G125)))</f>
        <v/>
      </c>
      <c r="DB131" s="286" t="str">
        <f ca="true">+IF(OFFSET('Sanitation Data'!$G$30,0,10*ROW('Sanitation Data'!G125))="","",OFFSET('Sanitation Data'!$G$30,0,10*ROW('Sanitation Data'!G125)))</f>
        <v/>
      </c>
      <c r="DC131" s="286" t="str">
        <f ca="true">+IF(OFFSET('Sanitation Data'!$G$31,0,10*ROW('Sanitation Data'!G125))="","",OFFSET('Sanitation Data'!$G$31,0,10*ROW('Sanitation Data'!G125)))</f>
        <v/>
      </c>
      <c r="DD131" s="286" t="str">
        <f ca="true">+IF(OFFSET('Sanitation Data'!$G$32,0,10*ROW('Sanitation Data'!G125))="","",OFFSET('Sanitation Data'!$G$32,0,10*ROW('Sanitation Data'!G125)))</f>
        <v/>
      </c>
      <c r="DE131" s="286" t="str">
        <f ca="true">+IF(OFFSET('Sanitation Data'!$H$28,0,10*ROW('Sanitation Data'!H125))="","",OFFSET('Sanitation Data'!$H$28,0,10*ROW('Sanitation Data'!H125)))</f>
        <v/>
      </c>
      <c r="DF131" s="286" t="str">
        <f ca="true">+IF(OFFSET('Sanitation Data'!$H$29,0,10*ROW('Sanitation Data'!H125))="","",OFFSET('Sanitation Data'!$H$29,0,10*ROW('Sanitation Data'!H125)))</f>
        <v/>
      </c>
      <c r="DG131" s="286" t="str">
        <f ca="true">+IF(OFFSET('Sanitation Data'!$H$30,0,10*ROW('Sanitation Data'!H125))="","",OFFSET('Sanitation Data'!$H$30,0,10*ROW('Sanitation Data'!H125)))</f>
        <v/>
      </c>
      <c r="DH131" s="286" t="str">
        <f ca="true">+IF(OFFSET('Sanitation Data'!$H$31,0,10*ROW('Sanitation Data'!H125))="","",OFFSET('Sanitation Data'!$H$31,0,10*ROW('Sanitation Data'!H125)))</f>
        <v/>
      </c>
      <c r="DI131" s="286" t="str">
        <f ca="true">+IF(OFFSET('Sanitation Data'!$H$32,0,10*ROW('Sanitation Data'!H125))="","",OFFSET('Sanitation Data'!$H$32,0,10*ROW('Sanitation Data'!H125)))</f>
        <v/>
      </c>
      <c r="DJ131" s="286" t="str">
        <f ca="true">+IF(OFFSET('Sanitation Data'!$I$28,0,10*ROW('Sanitation Data'!I125))="","",OFFSET('Sanitation Data'!$I$28,0,10*ROW('Sanitation Data'!I125)))</f>
        <v/>
      </c>
      <c r="DK131" s="286" t="str">
        <f ca="true">+IF(OFFSET('Sanitation Data'!$I$29,0,10*ROW('Sanitation Data'!I125))="","",OFFSET('Sanitation Data'!$I$29,0,10*ROW('Sanitation Data'!I125)))</f>
        <v/>
      </c>
      <c r="DL131" s="286" t="str">
        <f ca="true">+IF(OFFSET('Sanitation Data'!$I$30,0,10*ROW('Sanitation Data'!I125))="","",OFFSET('Sanitation Data'!$I$30,0,10*ROW('Sanitation Data'!I125)))</f>
        <v/>
      </c>
      <c r="DM131" s="286" t="str">
        <f ca="true">+IF(OFFSET('Sanitation Data'!$I$31,0,10*ROW('Sanitation Data'!I125))="","",OFFSET('Sanitation Data'!$I$31,0,10*ROW('Sanitation Data'!I125)))</f>
        <v/>
      </c>
      <c r="DN131" s="286" t="str">
        <f ca="true">+IF(OFFSET('Sanitation Data'!$I$32,0,10*ROW('Sanitation Data'!I125))="","",OFFSET('Sanitation Data'!$I$32,0,10*ROW('Sanitation Data'!I125)))</f>
        <v/>
      </c>
      <c r="DO131" s="286" t="str">
        <f ca="true">+IF(OFFSET('Hygiene Data'!$D$11,0,10*ROW('Hygiene Data'!D125))="","",OFFSET('Hygiene Data'!$D$11,0,10*ROW('Hygiene Data'!D125)))</f>
        <v/>
      </c>
      <c r="DP131" s="286" t="str">
        <f ca="true">+IF(OFFSET('Hygiene Data'!$D$12,0,10*ROW('Hygiene Data'!D125))="","",OFFSET('Hygiene Data'!$D$12,0,10*ROW('Hygiene Data'!D125)))</f>
        <v/>
      </c>
      <c r="DQ131" s="286" t="str">
        <f ca="true">+IF(OFFSET('Hygiene Data'!$D$13,0,10*ROW('Hygiene Data'!D125))="","",OFFSET('Hygiene Data'!$D$13,0,10*ROW('Hygiene Data'!D125)))</f>
        <v/>
      </c>
      <c r="DR131" s="286" t="str">
        <f ca="true">+IF(OFFSET('Hygiene Data'!$E$11,0,10*ROW('Hygiene Data'!E125))="","",OFFSET('Hygiene Data'!$E$11,0,10*ROW('Hygiene Data'!E125)))</f>
        <v/>
      </c>
      <c r="DS131" s="286" t="str">
        <f ca="true">+IF(OFFSET('Hygiene Data'!$E$12,0,10*ROW('Hygiene Data'!E125))="","",OFFSET('Hygiene Data'!$E$12,0,10*ROW('Hygiene Data'!E125)))</f>
        <v/>
      </c>
      <c r="DT131" s="286" t="str">
        <f ca="true">+IF(OFFSET('Hygiene Data'!$E$13,0,10*ROW('Hygiene Data'!E125))="","",OFFSET('Hygiene Data'!$E$13,0,10*ROW('Hygiene Data'!E125)))</f>
        <v/>
      </c>
      <c r="DU131" s="286" t="str">
        <f ca="true">+IF(OFFSET('Hygiene Data'!$F$11,0,10*ROW('Hygiene Data'!F125))="","",OFFSET('Hygiene Data'!$F$11,0,10*ROW('Hygiene Data'!F125)))</f>
        <v/>
      </c>
      <c r="DV131" s="286" t="str">
        <f ca="true">+IF(OFFSET('Hygiene Data'!$F$12,0,10*ROW('Hygiene Data'!F125))="","",OFFSET('Hygiene Data'!$F$12,0,10*ROW('Hygiene Data'!F125)))</f>
        <v/>
      </c>
      <c r="DW131" s="286" t="str">
        <f ca="true">+IF(OFFSET('Hygiene Data'!$F$13,0,10*ROW('Hygiene Data'!F125))="","",OFFSET('Hygiene Data'!$F$13,0,10*ROW('Hygiene Data'!F125)))</f>
        <v/>
      </c>
      <c r="DX131" s="286" t="str">
        <f ca="true">+IF(OFFSET('Hygiene Data'!$G$11,0,10*ROW('Hygiene Data'!G125))="","",OFFSET('Hygiene Data'!$G$11,0,10*ROW('Hygiene Data'!G125)))</f>
        <v/>
      </c>
      <c r="DY131" s="286" t="str">
        <f ca="true">+IF(OFFSET('Hygiene Data'!$G$12,0,10*ROW('Hygiene Data'!G125))="","",OFFSET('Hygiene Data'!$G$12,0,10*ROW('Hygiene Data'!G125)))</f>
        <v/>
      </c>
      <c r="DZ131" s="286" t="str">
        <f ca="true">+IF(OFFSET('Hygiene Data'!$G$13,0,10*ROW('Hygiene Data'!G125))="","",OFFSET('Hygiene Data'!$G$13,0,10*ROW('Hygiene Data'!G125)))</f>
        <v/>
      </c>
      <c r="EA131" s="286" t="str">
        <f ca="true">+IF(OFFSET('Hygiene Data'!$H$11,0,10*ROW('Hygiene Data'!H125))="","",OFFSET('Hygiene Data'!$H$11,0,10*ROW('Hygiene Data'!H125)))</f>
        <v/>
      </c>
      <c r="EB131" s="286" t="str">
        <f ca="true">+IF(OFFSET('Hygiene Data'!$H$12,0,10*ROW('Hygiene Data'!H125))="","",OFFSET('Hygiene Data'!$H$12,0,10*ROW('Hygiene Data'!H125)))</f>
        <v/>
      </c>
      <c r="EC131" s="286" t="str">
        <f ca="true">+IF(OFFSET('Hygiene Data'!$H$13,0,10*ROW('Hygiene Data'!H125))="","",OFFSET('Hygiene Data'!$H$13,0,10*ROW('Hygiene Data'!H125)))</f>
        <v/>
      </c>
      <c r="ED131" s="286" t="str">
        <f ca="true">+IF(OFFSET('Hygiene Data'!$I$11,0,10*ROW('Hygiene Data'!I125))="","",OFFSET('Hygiene Data'!$I$11,0,10*ROW('Hygiene Data'!I125)))</f>
        <v/>
      </c>
      <c r="EE131" s="286" t="str">
        <f ca="true">+IF(OFFSET('Hygiene Data'!$I$12,0,10*ROW('Hygiene Data'!I125))="","",OFFSET('Hygiene Data'!$I$12,0,10*ROW('Hygiene Data'!I125)))</f>
        <v/>
      </c>
      <c r="EF131" s="286"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42"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6"/>
      <c r="BS132" s="286" t="str">
        <f ca="true">+IF(OFFSET('Water Data'!$D$27,0,10*ROW('Water Data'!D126))="","",OFFSET('Water Data'!$D$27,0,10*ROW('Water Data'!D126)))</f>
        <v/>
      </c>
      <c r="BT132" s="286" t="str">
        <f ca="true">+IF(OFFSET('Water Data'!$D$28,0,10*ROW('Water Data'!D126))="","",OFFSET('Water Data'!$D$28,0,10*ROW('Water Data'!D126)))</f>
        <v/>
      </c>
      <c r="BU132" s="286" t="str">
        <f ca="true">+IF(OFFSET('Water Data'!$D$29,0,10*ROW('Water Data'!D126))="","",OFFSET('Water Data'!$D$29,0,10*ROW('Water Data'!D126)))</f>
        <v/>
      </c>
      <c r="BV132" s="286" t="str">
        <f ca="true">+IF(OFFSET('Water Data'!$E$27,0,10*ROW('Water Data'!E126))="","",OFFSET('Water Data'!$E$27,0,10*ROW('Water Data'!E126)))</f>
        <v/>
      </c>
      <c r="BW132" s="286" t="str">
        <f ca="true">+IF(OFFSET('Water Data'!$E$28,0,10*ROW('Water Data'!E126))="","",OFFSET('Water Data'!$E$28,0,10*ROW('Water Data'!E126)))</f>
        <v/>
      </c>
      <c r="BX132" s="286" t="str">
        <f ca="true">+IF(OFFSET('Water Data'!$E$29,0,10*ROW('Water Data'!E126))="","",OFFSET('Water Data'!$E$29,0,10*ROW('Water Data'!E126)))</f>
        <v/>
      </c>
      <c r="BY132" s="286" t="str">
        <f ca="true">+IF(OFFSET('Water Data'!$F$27,0,10*ROW('Water Data'!F126))="","",OFFSET('Water Data'!$F$27,0,10*ROW('Water Data'!F126)))</f>
        <v/>
      </c>
      <c r="BZ132" s="286" t="str">
        <f ca="true">+IF(OFFSET('Water Data'!$F$28,0,10*ROW('Water Data'!F126))="","",OFFSET('Water Data'!$F$28,0,10*ROW('Water Data'!F126)))</f>
        <v/>
      </c>
      <c r="CA132" s="286" t="str">
        <f ca="true">+IF(OFFSET('Water Data'!$F$29,0,10*ROW('Water Data'!F126))="","",OFFSET('Water Data'!$F$29,0,10*ROW('Water Data'!F126)))</f>
        <v/>
      </c>
      <c r="CB132" s="286" t="str">
        <f ca="true">+IF(OFFSET('Water Data'!$G$27,0,10*ROW('Water Data'!G126))="","",OFFSET('Water Data'!$G$27,0,10*ROW('Water Data'!G126)))</f>
        <v/>
      </c>
      <c r="CC132" s="286" t="str">
        <f ca="true">+IF(OFFSET('Water Data'!$G$28,0,10*ROW('Water Data'!G126))="","",OFFSET('Water Data'!$G$28,0,10*ROW('Water Data'!G126)))</f>
        <v/>
      </c>
      <c r="CD132" s="286" t="str">
        <f ca="true">+IF(OFFSET('Water Data'!$G$29,0,10*ROW('Water Data'!G126))="","",OFFSET('Water Data'!$G$29,0,10*ROW('Water Data'!G126)))</f>
        <v/>
      </c>
      <c r="CE132" s="286" t="str">
        <f ca="true">+IF(OFFSET('Water Data'!$H$27,0,10*ROW('Water Data'!H126))="","",OFFSET('Water Data'!$H$27,0,10*ROW('Water Data'!H126)))</f>
        <v/>
      </c>
      <c r="CF132" s="286" t="str">
        <f ca="true">+IF(OFFSET('Water Data'!$H$28,0,10*ROW('Water Data'!H126))="","",OFFSET('Water Data'!$H$28,0,10*ROW('Water Data'!H126)))</f>
        <v/>
      </c>
      <c r="CG132" s="286" t="str">
        <f ca="true">+IF(OFFSET('Water Data'!$H$29,0,10*ROW('Water Data'!H126))="","",OFFSET('Water Data'!$H$29,0,10*ROW('Water Data'!H126)))</f>
        <v/>
      </c>
      <c r="CH132" s="286" t="str">
        <f ca="true">+IF(OFFSET('Water Data'!$I$27,0,10*ROW('Water Data'!I126))="","",OFFSET('Water Data'!$I$27,0,10*ROW('Water Data'!I126)))</f>
        <v/>
      </c>
      <c r="CI132" s="286" t="str">
        <f ca="true">+IF(OFFSET('Water Data'!$I$28,0,10*ROW('Water Data'!I126))="","",OFFSET('Water Data'!$I$28,0,10*ROW('Water Data'!I126)))</f>
        <v/>
      </c>
      <c r="CJ132" s="286" t="str">
        <f ca="true">+IF(OFFSET('Water Data'!$I$29,0,10*ROW('Water Data'!I126))="","",OFFSET('Water Data'!$I$29,0,10*ROW('Water Data'!I126)))</f>
        <v/>
      </c>
      <c r="CK132" s="286" t="str">
        <f ca="true">+IF(OFFSET('Sanitation Data'!$D$28,0,10*ROW('Sanitation Data'!D126))="","",OFFSET('Sanitation Data'!$D$28,0,10*ROW('Sanitation Data'!D126)))</f>
        <v/>
      </c>
      <c r="CL132" s="286" t="str">
        <f ca="true">+IF(OFFSET('Sanitation Data'!$D$29,0,10*ROW('Sanitation Data'!D126))="","",OFFSET('Sanitation Data'!$D$29,0,10*ROW('Sanitation Data'!D126)))</f>
        <v/>
      </c>
      <c r="CM132" s="286" t="str">
        <f ca="true">+IF(OFFSET('Sanitation Data'!$D$30,0,10*ROW('Sanitation Data'!D126))="","",OFFSET('Sanitation Data'!$D$30,0,10*ROW('Sanitation Data'!D126)))</f>
        <v/>
      </c>
      <c r="CN132" s="286" t="str">
        <f ca="true">+IF(OFFSET('Sanitation Data'!$D$31,0,10*ROW('Sanitation Data'!D126))="","",OFFSET('Sanitation Data'!$D$31,0,10*ROW('Sanitation Data'!D126)))</f>
        <v/>
      </c>
      <c r="CO132" s="286" t="str">
        <f ca="true">+IF(OFFSET('Sanitation Data'!$D$32,0,10*ROW('Sanitation Data'!D126))="","",OFFSET('Sanitation Data'!$D$32,0,10*ROW('Sanitation Data'!D126)))</f>
        <v/>
      </c>
      <c r="CP132" s="286" t="str">
        <f ca="true">+IF(OFFSET('Sanitation Data'!$E$28,0,10*ROW('Sanitation Data'!E126))="","",OFFSET('Sanitation Data'!$E$28,0,10*ROW('Sanitation Data'!E126)))</f>
        <v/>
      </c>
      <c r="CQ132" s="286" t="str">
        <f ca="true">+IF(OFFSET('Sanitation Data'!$E$29,0,10*ROW('Sanitation Data'!E126))="","",OFFSET('Sanitation Data'!$E$29,0,10*ROW('Sanitation Data'!E126)))</f>
        <v/>
      </c>
      <c r="CR132" s="286" t="str">
        <f ca="true">+IF(OFFSET('Sanitation Data'!$E$30,0,10*ROW('Sanitation Data'!E126))="","",OFFSET('Sanitation Data'!$E$30,0,10*ROW('Sanitation Data'!E126)))</f>
        <v/>
      </c>
      <c r="CS132" s="286" t="str">
        <f ca="true">+IF(OFFSET('Sanitation Data'!$E$31,0,10*ROW('Sanitation Data'!E126))="","",OFFSET('Sanitation Data'!$E$31,0,10*ROW('Sanitation Data'!E126)))</f>
        <v/>
      </c>
      <c r="CT132" s="286" t="str">
        <f ca="true">+IF(OFFSET('Sanitation Data'!$E$32,0,10*ROW('Sanitation Data'!E126))="","",OFFSET('Sanitation Data'!$E$32,0,10*ROW('Sanitation Data'!E126)))</f>
        <v/>
      </c>
      <c r="CU132" s="286" t="str">
        <f ca="true">+IF(OFFSET('Sanitation Data'!$F$28,0,10*ROW('Sanitation Data'!F126))="","",OFFSET('Sanitation Data'!$F$28,0,10*ROW('Sanitation Data'!F126)))</f>
        <v/>
      </c>
      <c r="CV132" s="286" t="str">
        <f ca="true">+IF(OFFSET('Sanitation Data'!$F$29,0,10*ROW('Sanitation Data'!F126))="","",OFFSET('Sanitation Data'!$F$29,0,10*ROW('Sanitation Data'!F126)))</f>
        <v/>
      </c>
      <c r="CW132" s="286" t="str">
        <f ca="true">+IF(OFFSET('Sanitation Data'!$F$30,0,10*ROW('Sanitation Data'!F126))="","",OFFSET('Sanitation Data'!$F$30,0,10*ROW('Sanitation Data'!F126)))</f>
        <v/>
      </c>
      <c r="CX132" s="286" t="str">
        <f ca="true">+IF(OFFSET('Sanitation Data'!$F$31,0,10*ROW('Sanitation Data'!F126))="","",OFFSET('Sanitation Data'!$F$31,0,10*ROW('Sanitation Data'!F126)))</f>
        <v/>
      </c>
      <c r="CY132" s="286" t="str">
        <f ca="true">+IF(OFFSET('Sanitation Data'!$F$32,0,10*ROW('Sanitation Data'!F126))="","",OFFSET('Sanitation Data'!$F$32,0,10*ROW('Sanitation Data'!F126)))</f>
        <v/>
      </c>
      <c r="CZ132" s="286" t="str">
        <f ca="true">+IF(OFFSET('Sanitation Data'!$G$28,0,10*ROW('Sanitation Data'!G126))="","",OFFSET('Sanitation Data'!$G$28,0,10*ROW('Sanitation Data'!G126)))</f>
        <v/>
      </c>
      <c r="DA132" s="286" t="str">
        <f ca="true">+IF(OFFSET('Sanitation Data'!$G$29,0,10*ROW('Sanitation Data'!G126))="","",OFFSET('Sanitation Data'!$G$29,0,10*ROW('Sanitation Data'!G126)))</f>
        <v/>
      </c>
      <c r="DB132" s="286" t="str">
        <f ca="true">+IF(OFFSET('Sanitation Data'!$G$30,0,10*ROW('Sanitation Data'!G126))="","",OFFSET('Sanitation Data'!$G$30,0,10*ROW('Sanitation Data'!G126)))</f>
        <v/>
      </c>
      <c r="DC132" s="286" t="str">
        <f ca="true">+IF(OFFSET('Sanitation Data'!$G$31,0,10*ROW('Sanitation Data'!G126))="","",OFFSET('Sanitation Data'!$G$31,0,10*ROW('Sanitation Data'!G126)))</f>
        <v/>
      </c>
      <c r="DD132" s="286" t="str">
        <f ca="true">+IF(OFFSET('Sanitation Data'!$G$32,0,10*ROW('Sanitation Data'!G126))="","",OFFSET('Sanitation Data'!$G$32,0,10*ROW('Sanitation Data'!G126)))</f>
        <v/>
      </c>
      <c r="DE132" s="286" t="str">
        <f ca="true">+IF(OFFSET('Sanitation Data'!$H$28,0,10*ROW('Sanitation Data'!H126))="","",OFFSET('Sanitation Data'!$H$28,0,10*ROW('Sanitation Data'!H126)))</f>
        <v/>
      </c>
      <c r="DF132" s="286" t="str">
        <f ca="true">+IF(OFFSET('Sanitation Data'!$H$29,0,10*ROW('Sanitation Data'!H126))="","",OFFSET('Sanitation Data'!$H$29,0,10*ROW('Sanitation Data'!H126)))</f>
        <v/>
      </c>
      <c r="DG132" s="286" t="str">
        <f ca="true">+IF(OFFSET('Sanitation Data'!$H$30,0,10*ROW('Sanitation Data'!H126))="","",OFFSET('Sanitation Data'!$H$30,0,10*ROW('Sanitation Data'!H126)))</f>
        <v/>
      </c>
      <c r="DH132" s="286" t="str">
        <f ca="true">+IF(OFFSET('Sanitation Data'!$H$31,0,10*ROW('Sanitation Data'!H126))="","",OFFSET('Sanitation Data'!$H$31,0,10*ROW('Sanitation Data'!H126)))</f>
        <v/>
      </c>
      <c r="DI132" s="286" t="str">
        <f ca="true">+IF(OFFSET('Sanitation Data'!$H$32,0,10*ROW('Sanitation Data'!H126))="","",OFFSET('Sanitation Data'!$H$32,0,10*ROW('Sanitation Data'!H126)))</f>
        <v/>
      </c>
      <c r="DJ132" s="286" t="str">
        <f ca="true">+IF(OFFSET('Sanitation Data'!$I$28,0,10*ROW('Sanitation Data'!I126))="","",OFFSET('Sanitation Data'!$I$28,0,10*ROW('Sanitation Data'!I126)))</f>
        <v/>
      </c>
      <c r="DK132" s="286" t="str">
        <f ca="true">+IF(OFFSET('Sanitation Data'!$I$29,0,10*ROW('Sanitation Data'!I126))="","",OFFSET('Sanitation Data'!$I$29,0,10*ROW('Sanitation Data'!I126)))</f>
        <v/>
      </c>
      <c r="DL132" s="286" t="str">
        <f ca="true">+IF(OFFSET('Sanitation Data'!$I$30,0,10*ROW('Sanitation Data'!I126))="","",OFFSET('Sanitation Data'!$I$30,0,10*ROW('Sanitation Data'!I126)))</f>
        <v/>
      </c>
      <c r="DM132" s="286" t="str">
        <f ca="true">+IF(OFFSET('Sanitation Data'!$I$31,0,10*ROW('Sanitation Data'!I126))="","",OFFSET('Sanitation Data'!$I$31,0,10*ROW('Sanitation Data'!I126)))</f>
        <v/>
      </c>
      <c r="DN132" s="286" t="str">
        <f ca="true">+IF(OFFSET('Sanitation Data'!$I$32,0,10*ROW('Sanitation Data'!I126))="","",OFFSET('Sanitation Data'!$I$32,0,10*ROW('Sanitation Data'!I126)))</f>
        <v/>
      </c>
      <c r="DO132" s="286" t="str">
        <f ca="true">+IF(OFFSET('Hygiene Data'!$D$11,0,10*ROW('Hygiene Data'!D126))="","",OFFSET('Hygiene Data'!$D$11,0,10*ROW('Hygiene Data'!D126)))</f>
        <v/>
      </c>
      <c r="DP132" s="286" t="str">
        <f ca="true">+IF(OFFSET('Hygiene Data'!$D$12,0,10*ROW('Hygiene Data'!D126))="","",OFFSET('Hygiene Data'!$D$12,0,10*ROW('Hygiene Data'!D126)))</f>
        <v/>
      </c>
      <c r="DQ132" s="286" t="str">
        <f ca="true">+IF(OFFSET('Hygiene Data'!$D$13,0,10*ROW('Hygiene Data'!D126))="","",OFFSET('Hygiene Data'!$D$13,0,10*ROW('Hygiene Data'!D126)))</f>
        <v/>
      </c>
      <c r="DR132" s="286" t="str">
        <f ca="true">+IF(OFFSET('Hygiene Data'!$E$11,0,10*ROW('Hygiene Data'!E126))="","",OFFSET('Hygiene Data'!$E$11,0,10*ROW('Hygiene Data'!E126)))</f>
        <v/>
      </c>
      <c r="DS132" s="286" t="str">
        <f ca="true">+IF(OFFSET('Hygiene Data'!$E$12,0,10*ROW('Hygiene Data'!E126))="","",OFFSET('Hygiene Data'!$E$12,0,10*ROW('Hygiene Data'!E126)))</f>
        <v/>
      </c>
      <c r="DT132" s="286" t="str">
        <f ca="true">+IF(OFFSET('Hygiene Data'!$E$13,0,10*ROW('Hygiene Data'!E126))="","",OFFSET('Hygiene Data'!$E$13,0,10*ROW('Hygiene Data'!E126)))</f>
        <v/>
      </c>
      <c r="DU132" s="286" t="str">
        <f ca="true">+IF(OFFSET('Hygiene Data'!$F$11,0,10*ROW('Hygiene Data'!F126))="","",OFFSET('Hygiene Data'!$F$11,0,10*ROW('Hygiene Data'!F126)))</f>
        <v/>
      </c>
      <c r="DV132" s="286" t="str">
        <f ca="true">+IF(OFFSET('Hygiene Data'!$F$12,0,10*ROW('Hygiene Data'!F126))="","",OFFSET('Hygiene Data'!$F$12,0,10*ROW('Hygiene Data'!F126)))</f>
        <v/>
      </c>
      <c r="DW132" s="286" t="str">
        <f ca="true">+IF(OFFSET('Hygiene Data'!$F$13,0,10*ROW('Hygiene Data'!F126))="","",OFFSET('Hygiene Data'!$F$13,0,10*ROW('Hygiene Data'!F126)))</f>
        <v/>
      </c>
      <c r="DX132" s="286" t="str">
        <f ca="true">+IF(OFFSET('Hygiene Data'!$G$11,0,10*ROW('Hygiene Data'!G126))="","",OFFSET('Hygiene Data'!$G$11,0,10*ROW('Hygiene Data'!G126)))</f>
        <v/>
      </c>
      <c r="DY132" s="286" t="str">
        <f ca="true">+IF(OFFSET('Hygiene Data'!$G$12,0,10*ROW('Hygiene Data'!G126))="","",OFFSET('Hygiene Data'!$G$12,0,10*ROW('Hygiene Data'!G126)))</f>
        <v/>
      </c>
      <c r="DZ132" s="286" t="str">
        <f ca="true">+IF(OFFSET('Hygiene Data'!$G$13,0,10*ROW('Hygiene Data'!G126))="","",OFFSET('Hygiene Data'!$G$13,0,10*ROW('Hygiene Data'!G126)))</f>
        <v/>
      </c>
      <c r="EA132" s="286" t="str">
        <f ca="true">+IF(OFFSET('Hygiene Data'!$H$11,0,10*ROW('Hygiene Data'!H126))="","",OFFSET('Hygiene Data'!$H$11,0,10*ROW('Hygiene Data'!H126)))</f>
        <v/>
      </c>
      <c r="EB132" s="286" t="str">
        <f ca="true">+IF(OFFSET('Hygiene Data'!$H$12,0,10*ROW('Hygiene Data'!H126))="","",OFFSET('Hygiene Data'!$H$12,0,10*ROW('Hygiene Data'!H126)))</f>
        <v/>
      </c>
      <c r="EC132" s="286" t="str">
        <f ca="true">+IF(OFFSET('Hygiene Data'!$H$13,0,10*ROW('Hygiene Data'!H126))="","",OFFSET('Hygiene Data'!$H$13,0,10*ROW('Hygiene Data'!H126)))</f>
        <v/>
      </c>
      <c r="ED132" s="286" t="str">
        <f ca="true">+IF(OFFSET('Hygiene Data'!$I$11,0,10*ROW('Hygiene Data'!I126))="","",OFFSET('Hygiene Data'!$I$11,0,10*ROW('Hygiene Data'!I126)))</f>
        <v/>
      </c>
      <c r="EE132" s="286" t="str">
        <f ca="true">+IF(OFFSET('Hygiene Data'!$I$12,0,10*ROW('Hygiene Data'!I126))="","",OFFSET('Hygiene Data'!$I$12,0,10*ROW('Hygiene Data'!I126)))</f>
        <v/>
      </c>
      <c r="EF132" s="286"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42"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6"/>
      <c r="BS133" s="286" t="str">
        <f ca="true">+IF(OFFSET('Water Data'!$D$27,0,10*ROW('Water Data'!D127))="","",OFFSET('Water Data'!$D$27,0,10*ROW('Water Data'!D127)))</f>
        <v/>
      </c>
      <c r="BT133" s="286" t="str">
        <f ca="true">+IF(OFFSET('Water Data'!$D$28,0,10*ROW('Water Data'!D127))="","",OFFSET('Water Data'!$D$28,0,10*ROW('Water Data'!D127)))</f>
        <v/>
      </c>
      <c r="BU133" s="286" t="str">
        <f ca="true">+IF(OFFSET('Water Data'!$D$29,0,10*ROW('Water Data'!D127))="","",OFFSET('Water Data'!$D$29,0,10*ROW('Water Data'!D127)))</f>
        <v/>
      </c>
      <c r="BV133" s="286" t="str">
        <f ca="true">+IF(OFFSET('Water Data'!$E$27,0,10*ROW('Water Data'!E127))="","",OFFSET('Water Data'!$E$27,0,10*ROW('Water Data'!E127)))</f>
        <v/>
      </c>
      <c r="BW133" s="286" t="str">
        <f ca="true">+IF(OFFSET('Water Data'!$E$28,0,10*ROW('Water Data'!E127))="","",OFFSET('Water Data'!$E$28,0,10*ROW('Water Data'!E127)))</f>
        <v/>
      </c>
      <c r="BX133" s="286" t="str">
        <f ca="true">+IF(OFFSET('Water Data'!$E$29,0,10*ROW('Water Data'!E127))="","",OFFSET('Water Data'!$E$29,0,10*ROW('Water Data'!E127)))</f>
        <v/>
      </c>
      <c r="BY133" s="286" t="str">
        <f ca="true">+IF(OFFSET('Water Data'!$F$27,0,10*ROW('Water Data'!F127))="","",OFFSET('Water Data'!$F$27,0,10*ROW('Water Data'!F127)))</f>
        <v/>
      </c>
      <c r="BZ133" s="286" t="str">
        <f ca="true">+IF(OFFSET('Water Data'!$F$28,0,10*ROW('Water Data'!F127))="","",OFFSET('Water Data'!$F$28,0,10*ROW('Water Data'!F127)))</f>
        <v/>
      </c>
      <c r="CA133" s="286" t="str">
        <f ca="true">+IF(OFFSET('Water Data'!$F$29,0,10*ROW('Water Data'!F127))="","",OFFSET('Water Data'!$F$29,0,10*ROW('Water Data'!F127)))</f>
        <v/>
      </c>
      <c r="CB133" s="286" t="str">
        <f ca="true">+IF(OFFSET('Water Data'!$G$27,0,10*ROW('Water Data'!G127))="","",OFFSET('Water Data'!$G$27,0,10*ROW('Water Data'!G127)))</f>
        <v/>
      </c>
      <c r="CC133" s="286" t="str">
        <f ca="true">+IF(OFFSET('Water Data'!$G$28,0,10*ROW('Water Data'!G127))="","",OFFSET('Water Data'!$G$28,0,10*ROW('Water Data'!G127)))</f>
        <v/>
      </c>
      <c r="CD133" s="286" t="str">
        <f ca="true">+IF(OFFSET('Water Data'!$G$29,0,10*ROW('Water Data'!G127))="","",OFFSET('Water Data'!$G$29,0,10*ROW('Water Data'!G127)))</f>
        <v/>
      </c>
      <c r="CE133" s="286" t="str">
        <f ca="true">+IF(OFFSET('Water Data'!$H$27,0,10*ROW('Water Data'!H127))="","",OFFSET('Water Data'!$H$27,0,10*ROW('Water Data'!H127)))</f>
        <v/>
      </c>
      <c r="CF133" s="286" t="str">
        <f ca="true">+IF(OFFSET('Water Data'!$H$28,0,10*ROW('Water Data'!H127))="","",OFFSET('Water Data'!$H$28,0,10*ROW('Water Data'!H127)))</f>
        <v/>
      </c>
      <c r="CG133" s="286" t="str">
        <f ca="true">+IF(OFFSET('Water Data'!$H$29,0,10*ROW('Water Data'!H127))="","",OFFSET('Water Data'!$H$29,0,10*ROW('Water Data'!H127)))</f>
        <v/>
      </c>
      <c r="CH133" s="286" t="str">
        <f ca="true">+IF(OFFSET('Water Data'!$I$27,0,10*ROW('Water Data'!I127))="","",OFFSET('Water Data'!$I$27,0,10*ROW('Water Data'!I127)))</f>
        <v/>
      </c>
      <c r="CI133" s="286" t="str">
        <f ca="true">+IF(OFFSET('Water Data'!$I$28,0,10*ROW('Water Data'!I127))="","",OFFSET('Water Data'!$I$28,0,10*ROW('Water Data'!I127)))</f>
        <v/>
      </c>
      <c r="CJ133" s="286" t="str">
        <f ca="true">+IF(OFFSET('Water Data'!$I$29,0,10*ROW('Water Data'!I127))="","",OFFSET('Water Data'!$I$29,0,10*ROW('Water Data'!I127)))</f>
        <v/>
      </c>
      <c r="CK133" s="286" t="str">
        <f ca="true">+IF(OFFSET('Sanitation Data'!$D$28,0,10*ROW('Sanitation Data'!D127))="","",OFFSET('Sanitation Data'!$D$28,0,10*ROW('Sanitation Data'!D127)))</f>
        <v/>
      </c>
      <c r="CL133" s="286" t="str">
        <f ca="true">+IF(OFFSET('Sanitation Data'!$D$29,0,10*ROW('Sanitation Data'!D127))="","",OFFSET('Sanitation Data'!$D$29,0,10*ROW('Sanitation Data'!D127)))</f>
        <v/>
      </c>
      <c r="CM133" s="286" t="str">
        <f ca="true">+IF(OFFSET('Sanitation Data'!$D$30,0,10*ROW('Sanitation Data'!D127))="","",OFFSET('Sanitation Data'!$D$30,0,10*ROW('Sanitation Data'!D127)))</f>
        <v/>
      </c>
      <c r="CN133" s="286" t="str">
        <f ca="true">+IF(OFFSET('Sanitation Data'!$D$31,0,10*ROW('Sanitation Data'!D127))="","",OFFSET('Sanitation Data'!$D$31,0,10*ROW('Sanitation Data'!D127)))</f>
        <v/>
      </c>
      <c r="CO133" s="286" t="str">
        <f ca="true">+IF(OFFSET('Sanitation Data'!$D$32,0,10*ROW('Sanitation Data'!D127))="","",OFFSET('Sanitation Data'!$D$32,0,10*ROW('Sanitation Data'!D127)))</f>
        <v/>
      </c>
      <c r="CP133" s="286" t="str">
        <f ca="true">+IF(OFFSET('Sanitation Data'!$E$28,0,10*ROW('Sanitation Data'!E127))="","",OFFSET('Sanitation Data'!$E$28,0,10*ROW('Sanitation Data'!E127)))</f>
        <v/>
      </c>
      <c r="CQ133" s="286" t="str">
        <f ca="true">+IF(OFFSET('Sanitation Data'!$E$29,0,10*ROW('Sanitation Data'!E127))="","",OFFSET('Sanitation Data'!$E$29,0,10*ROW('Sanitation Data'!E127)))</f>
        <v/>
      </c>
      <c r="CR133" s="286" t="str">
        <f ca="true">+IF(OFFSET('Sanitation Data'!$E$30,0,10*ROW('Sanitation Data'!E127))="","",OFFSET('Sanitation Data'!$E$30,0,10*ROW('Sanitation Data'!E127)))</f>
        <v/>
      </c>
      <c r="CS133" s="286" t="str">
        <f ca="true">+IF(OFFSET('Sanitation Data'!$E$31,0,10*ROW('Sanitation Data'!E127))="","",OFFSET('Sanitation Data'!$E$31,0,10*ROW('Sanitation Data'!E127)))</f>
        <v/>
      </c>
      <c r="CT133" s="286" t="str">
        <f ca="true">+IF(OFFSET('Sanitation Data'!$E$32,0,10*ROW('Sanitation Data'!E127))="","",OFFSET('Sanitation Data'!$E$32,0,10*ROW('Sanitation Data'!E127)))</f>
        <v/>
      </c>
      <c r="CU133" s="286" t="str">
        <f ca="true">+IF(OFFSET('Sanitation Data'!$F$28,0,10*ROW('Sanitation Data'!F127))="","",OFFSET('Sanitation Data'!$F$28,0,10*ROW('Sanitation Data'!F127)))</f>
        <v/>
      </c>
      <c r="CV133" s="286" t="str">
        <f ca="true">+IF(OFFSET('Sanitation Data'!$F$29,0,10*ROW('Sanitation Data'!F127))="","",OFFSET('Sanitation Data'!$F$29,0,10*ROW('Sanitation Data'!F127)))</f>
        <v/>
      </c>
      <c r="CW133" s="286" t="str">
        <f ca="true">+IF(OFFSET('Sanitation Data'!$F$30,0,10*ROW('Sanitation Data'!F127))="","",OFFSET('Sanitation Data'!$F$30,0,10*ROW('Sanitation Data'!F127)))</f>
        <v/>
      </c>
      <c r="CX133" s="286" t="str">
        <f ca="true">+IF(OFFSET('Sanitation Data'!$F$31,0,10*ROW('Sanitation Data'!F127))="","",OFFSET('Sanitation Data'!$F$31,0,10*ROW('Sanitation Data'!F127)))</f>
        <v/>
      </c>
      <c r="CY133" s="286" t="str">
        <f ca="true">+IF(OFFSET('Sanitation Data'!$F$32,0,10*ROW('Sanitation Data'!F127))="","",OFFSET('Sanitation Data'!$F$32,0,10*ROW('Sanitation Data'!F127)))</f>
        <v/>
      </c>
      <c r="CZ133" s="286" t="str">
        <f ca="true">+IF(OFFSET('Sanitation Data'!$G$28,0,10*ROW('Sanitation Data'!G127))="","",OFFSET('Sanitation Data'!$G$28,0,10*ROW('Sanitation Data'!G127)))</f>
        <v/>
      </c>
      <c r="DA133" s="286" t="str">
        <f ca="true">+IF(OFFSET('Sanitation Data'!$G$29,0,10*ROW('Sanitation Data'!G127))="","",OFFSET('Sanitation Data'!$G$29,0,10*ROW('Sanitation Data'!G127)))</f>
        <v/>
      </c>
      <c r="DB133" s="286" t="str">
        <f ca="true">+IF(OFFSET('Sanitation Data'!$G$30,0,10*ROW('Sanitation Data'!G127))="","",OFFSET('Sanitation Data'!$G$30,0,10*ROW('Sanitation Data'!G127)))</f>
        <v/>
      </c>
      <c r="DC133" s="286" t="str">
        <f ca="true">+IF(OFFSET('Sanitation Data'!$G$31,0,10*ROW('Sanitation Data'!G127))="","",OFFSET('Sanitation Data'!$G$31,0,10*ROW('Sanitation Data'!G127)))</f>
        <v/>
      </c>
      <c r="DD133" s="286" t="str">
        <f ca="true">+IF(OFFSET('Sanitation Data'!$G$32,0,10*ROW('Sanitation Data'!G127))="","",OFFSET('Sanitation Data'!$G$32,0,10*ROW('Sanitation Data'!G127)))</f>
        <v/>
      </c>
      <c r="DE133" s="286" t="str">
        <f ca="true">+IF(OFFSET('Sanitation Data'!$H$28,0,10*ROW('Sanitation Data'!H127))="","",OFFSET('Sanitation Data'!$H$28,0,10*ROW('Sanitation Data'!H127)))</f>
        <v/>
      </c>
      <c r="DF133" s="286" t="str">
        <f ca="true">+IF(OFFSET('Sanitation Data'!$H$29,0,10*ROW('Sanitation Data'!H127))="","",OFFSET('Sanitation Data'!$H$29,0,10*ROW('Sanitation Data'!H127)))</f>
        <v/>
      </c>
      <c r="DG133" s="286" t="str">
        <f ca="true">+IF(OFFSET('Sanitation Data'!$H$30,0,10*ROW('Sanitation Data'!H127))="","",OFFSET('Sanitation Data'!$H$30,0,10*ROW('Sanitation Data'!H127)))</f>
        <v/>
      </c>
      <c r="DH133" s="286" t="str">
        <f ca="true">+IF(OFFSET('Sanitation Data'!$H$31,0,10*ROW('Sanitation Data'!H127))="","",OFFSET('Sanitation Data'!$H$31,0,10*ROW('Sanitation Data'!H127)))</f>
        <v/>
      </c>
      <c r="DI133" s="286" t="str">
        <f ca="true">+IF(OFFSET('Sanitation Data'!$H$32,0,10*ROW('Sanitation Data'!H127))="","",OFFSET('Sanitation Data'!$H$32,0,10*ROW('Sanitation Data'!H127)))</f>
        <v/>
      </c>
      <c r="DJ133" s="286" t="str">
        <f ca="true">+IF(OFFSET('Sanitation Data'!$I$28,0,10*ROW('Sanitation Data'!I127))="","",OFFSET('Sanitation Data'!$I$28,0,10*ROW('Sanitation Data'!I127)))</f>
        <v/>
      </c>
      <c r="DK133" s="286" t="str">
        <f ca="true">+IF(OFFSET('Sanitation Data'!$I$29,0,10*ROW('Sanitation Data'!I127))="","",OFFSET('Sanitation Data'!$I$29,0,10*ROW('Sanitation Data'!I127)))</f>
        <v/>
      </c>
      <c r="DL133" s="286" t="str">
        <f ca="true">+IF(OFFSET('Sanitation Data'!$I$30,0,10*ROW('Sanitation Data'!I127))="","",OFFSET('Sanitation Data'!$I$30,0,10*ROW('Sanitation Data'!I127)))</f>
        <v/>
      </c>
      <c r="DM133" s="286" t="str">
        <f ca="true">+IF(OFFSET('Sanitation Data'!$I$31,0,10*ROW('Sanitation Data'!I127))="","",OFFSET('Sanitation Data'!$I$31,0,10*ROW('Sanitation Data'!I127)))</f>
        <v/>
      </c>
      <c r="DN133" s="286" t="str">
        <f ca="true">+IF(OFFSET('Sanitation Data'!$I$32,0,10*ROW('Sanitation Data'!I127))="","",OFFSET('Sanitation Data'!$I$32,0,10*ROW('Sanitation Data'!I127)))</f>
        <v/>
      </c>
      <c r="DO133" s="286" t="str">
        <f ca="true">+IF(OFFSET('Hygiene Data'!$D$11,0,10*ROW('Hygiene Data'!D127))="","",OFFSET('Hygiene Data'!$D$11,0,10*ROW('Hygiene Data'!D127)))</f>
        <v/>
      </c>
      <c r="DP133" s="286" t="str">
        <f ca="true">+IF(OFFSET('Hygiene Data'!$D$12,0,10*ROW('Hygiene Data'!D127))="","",OFFSET('Hygiene Data'!$D$12,0,10*ROW('Hygiene Data'!D127)))</f>
        <v/>
      </c>
      <c r="DQ133" s="286" t="str">
        <f ca="true">+IF(OFFSET('Hygiene Data'!$D$13,0,10*ROW('Hygiene Data'!D127))="","",OFFSET('Hygiene Data'!$D$13,0,10*ROW('Hygiene Data'!D127)))</f>
        <v/>
      </c>
      <c r="DR133" s="286" t="str">
        <f ca="true">+IF(OFFSET('Hygiene Data'!$E$11,0,10*ROW('Hygiene Data'!E127))="","",OFFSET('Hygiene Data'!$E$11,0,10*ROW('Hygiene Data'!E127)))</f>
        <v/>
      </c>
      <c r="DS133" s="286" t="str">
        <f ca="true">+IF(OFFSET('Hygiene Data'!$E$12,0,10*ROW('Hygiene Data'!E127))="","",OFFSET('Hygiene Data'!$E$12,0,10*ROW('Hygiene Data'!E127)))</f>
        <v/>
      </c>
      <c r="DT133" s="286" t="str">
        <f ca="true">+IF(OFFSET('Hygiene Data'!$E$13,0,10*ROW('Hygiene Data'!E127))="","",OFFSET('Hygiene Data'!$E$13,0,10*ROW('Hygiene Data'!E127)))</f>
        <v/>
      </c>
      <c r="DU133" s="286" t="str">
        <f ca="true">+IF(OFFSET('Hygiene Data'!$F$11,0,10*ROW('Hygiene Data'!F127))="","",OFFSET('Hygiene Data'!$F$11,0,10*ROW('Hygiene Data'!F127)))</f>
        <v/>
      </c>
      <c r="DV133" s="286" t="str">
        <f ca="true">+IF(OFFSET('Hygiene Data'!$F$12,0,10*ROW('Hygiene Data'!F127))="","",OFFSET('Hygiene Data'!$F$12,0,10*ROW('Hygiene Data'!F127)))</f>
        <v/>
      </c>
      <c r="DW133" s="286" t="str">
        <f ca="true">+IF(OFFSET('Hygiene Data'!$F$13,0,10*ROW('Hygiene Data'!F127))="","",OFFSET('Hygiene Data'!$F$13,0,10*ROW('Hygiene Data'!F127)))</f>
        <v/>
      </c>
      <c r="DX133" s="286" t="str">
        <f ca="true">+IF(OFFSET('Hygiene Data'!$G$11,0,10*ROW('Hygiene Data'!G127))="","",OFFSET('Hygiene Data'!$G$11,0,10*ROW('Hygiene Data'!G127)))</f>
        <v/>
      </c>
      <c r="DY133" s="286" t="str">
        <f ca="true">+IF(OFFSET('Hygiene Data'!$G$12,0,10*ROW('Hygiene Data'!G127))="","",OFFSET('Hygiene Data'!$G$12,0,10*ROW('Hygiene Data'!G127)))</f>
        <v/>
      </c>
      <c r="DZ133" s="286" t="str">
        <f ca="true">+IF(OFFSET('Hygiene Data'!$G$13,0,10*ROW('Hygiene Data'!G127))="","",OFFSET('Hygiene Data'!$G$13,0,10*ROW('Hygiene Data'!G127)))</f>
        <v/>
      </c>
      <c r="EA133" s="286" t="str">
        <f ca="true">+IF(OFFSET('Hygiene Data'!$H$11,0,10*ROW('Hygiene Data'!H127))="","",OFFSET('Hygiene Data'!$H$11,0,10*ROW('Hygiene Data'!H127)))</f>
        <v/>
      </c>
      <c r="EB133" s="286" t="str">
        <f ca="true">+IF(OFFSET('Hygiene Data'!$H$12,0,10*ROW('Hygiene Data'!H127))="","",OFFSET('Hygiene Data'!$H$12,0,10*ROW('Hygiene Data'!H127)))</f>
        <v/>
      </c>
      <c r="EC133" s="286" t="str">
        <f ca="true">+IF(OFFSET('Hygiene Data'!$H$13,0,10*ROW('Hygiene Data'!H127))="","",OFFSET('Hygiene Data'!$H$13,0,10*ROW('Hygiene Data'!H127)))</f>
        <v/>
      </c>
      <c r="ED133" s="286" t="str">
        <f ca="true">+IF(OFFSET('Hygiene Data'!$I$11,0,10*ROW('Hygiene Data'!I127))="","",OFFSET('Hygiene Data'!$I$11,0,10*ROW('Hygiene Data'!I127)))</f>
        <v/>
      </c>
      <c r="EE133" s="286" t="str">
        <f ca="true">+IF(OFFSET('Hygiene Data'!$I$12,0,10*ROW('Hygiene Data'!I127))="","",OFFSET('Hygiene Data'!$I$12,0,10*ROW('Hygiene Data'!I127)))</f>
        <v/>
      </c>
      <c r="EF133" s="286"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42"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6"/>
      <c r="BS134" s="286" t="str">
        <f ca="true">+IF(OFFSET('Water Data'!$D$27,0,10*ROW('Water Data'!D128))="","",OFFSET('Water Data'!$D$27,0,10*ROW('Water Data'!D128)))</f>
        <v/>
      </c>
      <c r="BT134" s="286" t="str">
        <f ca="true">+IF(OFFSET('Water Data'!$D$28,0,10*ROW('Water Data'!D128))="","",OFFSET('Water Data'!$D$28,0,10*ROW('Water Data'!D128)))</f>
        <v/>
      </c>
      <c r="BU134" s="286" t="str">
        <f ca="true">+IF(OFFSET('Water Data'!$D$29,0,10*ROW('Water Data'!D128))="","",OFFSET('Water Data'!$D$29,0,10*ROW('Water Data'!D128)))</f>
        <v/>
      </c>
      <c r="BV134" s="286" t="str">
        <f ca="true">+IF(OFFSET('Water Data'!$E$27,0,10*ROW('Water Data'!E128))="","",OFFSET('Water Data'!$E$27,0,10*ROW('Water Data'!E128)))</f>
        <v/>
      </c>
      <c r="BW134" s="286" t="str">
        <f ca="true">+IF(OFFSET('Water Data'!$E$28,0,10*ROW('Water Data'!E128))="","",OFFSET('Water Data'!$E$28,0,10*ROW('Water Data'!E128)))</f>
        <v/>
      </c>
      <c r="BX134" s="286" t="str">
        <f ca="true">+IF(OFFSET('Water Data'!$E$29,0,10*ROW('Water Data'!E128))="","",OFFSET('Water Data'!$E$29,0,10*ROW('Water Data'!E128)))</f>
        <v/>
      </c>
      <c r="BY134" s="286" t="str">
        <f ca="true">+IF(OFFSET('Water Data'!$F$27,0,10*ROW('Water Data'!F128))="","",OFFSET('Water Data'!$F$27,0,10*ROW('Water Data'!F128)))</f>
        <v/>
      </c>
      <c r="BZ134" s="286" t="str">
        <f ca="true">+IF(OFFSET('Water Data'!$F$28,0,10*ROW('Water Data'!F128))="","",OFFSET('Water Data'!$F$28,0,10*ROW('Water Data'!F128)))</f>
        <v/>
      </c>
      <c r="CA134" s="286" t="str">
        <f ca="true">+IF(OFFSET('Water Data'!$F$29,0,10*ROW('Water Data'!F128))="","",OFFSET('Water Data'!$F$29,0,10*ROW('Water Data'!F128)))</f>
        <v/>
      </c>
      <c r="CB134" s="286" t="str">
        <f ca="true">+IF(OFFSET('Water Data'!$G$27,0,10*ROW('Water Data'!G128))="","",OFFSET('Water Data'!$G$27,0,10*ROW('Water Data'!G128)))</f>
        <v/>
      </c>
      <c r="CC134" s="286" t="str">
        <f ca="true">+IF(OFFSET('Water Data'!$G$28,0,10*ROW('Water Data'!G128))="","",OFFSET('Water Data'!$G$28,0,10*ROW('Water Data'!G128)))</f>
        <v/>
      </c>
      <c r="CD134" s="286" t="str">
        <f ca="true">+IF(OFFSET('Water Data'!$G$29,0,10*ROW('Water Data'!G128))="","",OFFSET('Water Data'!$G$29,0,10*ROW('Water Data'!G128)))</f>
        <v/>
      </c>
      <c r="CE134" s="286" t="str">
        <f ca="true">+IF(OFFSET('Water Data'!$H$27,0,10*ROW('Water Data'!H128))="","",OFFSET('Water Data'!$H$27,0,10*ROW('Water Data'!H128)))</f>
        <v/>
      </c>
      <c r="CF134" s="286" t="str">
        <f ca="true">+IF(OFFSET('Water Data'!$H$28,0,10*ROW('Water Data'!H128))="","",OFFSET('Water Data'!$H$28,0,10*ROW('Water Data'!H128)))</f>
        <v/>
      </c>
      <c r="CG134" s="286" t="str">
        <f ca="true">+IF(OFFSET('Water Data'!$H$29,0,10*ROW('Water Data'!H128))="","",OFFSET('Water Data'!$H$29,0,10*ROW('Water Data'!H128)))</f>
        <v/>
      </c>
      <c r="CH134" s="286" t="str">
        <f ca="true">+IF(OFFSET('Water Data'!$I$27,0,10*ROW('Water Data'!I128))="","",OFFSET('Water Data'!$I$27,0,10*ROW('Water Data'!I128)))</f>
        <v/>
      </c>
      <c r="CI134" s="286" t="str">
        <f ca="true">+IF(OFFSET('Water Data'!$I$28,0,10*ROW('Water Data'!I128))="","",OFFSET('Water Data'!$I$28,0,10*ROW('Water Data'!I128)))</f>
        <v/>
      </c>
      <c r="CJ134" s="286" t="str">
        <f ca="true">+IF(OFFSET('Water Data'!$I$29,0,10*ROW('Water Data'!I128))="","",OFFSET('Water Data'!$I$29,0,10*ROW('Water Data'!I128)))</f>
        <v/>
      </c>
      <c r="CK134" s="286" t="str">
        <f ca="true">+IF(OFFSET('Sanitation Data'!$D$28,0,10*ROW('Sanitation Data'!D128))="","",OFFSET('Sanitation Data'!$D$28,0,10*ROW('Sanitation Data'!D128)))</f>
        <v/>
      </c>
      <c r="CL134" s="286" t="str">
        <f ca="true">+IF(OFFSET('Sanitation Data'!$D$29,0,10*ROW('Sanitation Data'!D128))="","",OFFSET('Sanitation Data'!$D$29,0,10*ROW('Sanitation Data'!D128)))</f>
        <v/>
      </c>
      <c r="CM134" s="286" t="str">
        <f ca="true">+IF(OFFSET('Sanitation Data'!$D$30,0,10*ROW('Sanitation Data'!D128))="","",OFFSET('Sanitation Data'!$D$30,0,10*ROW('Sanitation Data'!D128)))</f>
        <v/>
      </c>
      <c r="CN134" s="286" t="str">
        <f ca="true">+IF(OFFSET('Sanitation Data'!$D$31,0,10*ROW('Sanitation Data'!D128))="","",OFFSET('Sanitation Data'!$D$31,0,10*ROW('Sanitation Data'!D128)))</f>
        <v/>
      </c>
      <c r="CO134" s="286" t="str">
        <f ca="true">+IF(OFFSET('Sanitation Data'!$D$32,0,10*ROW('Sanitation Data'!D128))="","",OFFSET('Sanitation Data'!$D$32,0,10*ROW('Sanitation Data'!D128)))</f>
        <v/>
      </c>
      <c r="CP134" s="286" t="str">
        <f ca="true">+IF(OFFSET('Sanitation Data'!$E$28,0,10*ROW('Sanitation Data'!E128))="","",OFFSET('Sanitation Data'!$E$28,0,10*ROW('Sanitation Data'!E128)))</f>
        <v/>
      </c>
      <c r="CQ134" s="286" t="str">
        <f ca="true">+IF(OFFSET('Sanitation Data'!$E$29,0,10*ROW('Sanitation Data'!E128))="","",OFFSET('Sanitation Data'!$E$29,0,10*ROW('Sanitation Data'!E128)))</f>
        <v/>
      </c>
      <c r="CR134" s="286" t="str">
        <f ca="true">+IF(OFFSET('Sanitation Data'!$E$30,0,10*ROW('Sanitation Data'!E128))="","",OFFSET('Sanitation Data'!$E$30,0,10*ROW('Sanitation Data'!E128)))</f>
        <v/>
      </c>
      <c r="CS134" s="286" t="str">
        <f ca="true">+IF(OFFSET('Sanitation Data'!$E$31,0,10*ROW('Sanitation Data'!E128))="","",OFFSET('Sanitation Data'!$E$31,0,10*ROW('Sanitation Data'!E128)))</f>
        <v/>
      </c>
      <c r="CT134" s="286" t="str">
        <f ca="true">+IF(OFFSET('Sanitation Data'!$E$32,0,10*ROW('Sanitation Data'!E128))="","",OFFSET('Sanitation Data'!$E$32,0,10*ROW('Sanitation Data'!E128)))</f>
        <v/>
      </c>
      <c r="CU134" s="286" t="str">
        <f ca="true">+IF(OFFSET('Sanitation Data'!$F$28,0,10*ROW('Sanitation Data'!F128))="","",OFFSET('Sanitation Data'!$F$28,0,10*ROW('Sanitation Data'!F128)))</f>
        <v/>
      </c>
      <c r="CV134" s="286" t="str">
        <f ca="true">+IF(OFFSET('Sanitation Data'!$F$29,0,10*ROW('Sanitation Data'!F128))="","",OFFSET('Sanitation Data'!$F$29,0,10*ROW('Sanitation Data'!F128)))</f>
        <v/>
      </c>
      <c r="CW134" s="286" t="str">
        <f ca="true">+IF(OFFSET('Sanitation Data'!$F$30,0,10*ROW('Sanitation Data'!F128))="","",OFFSET('Sanitation Data'!$F$30,0,10*ROW('Sanitation Data'!F128)))</f>
        <v/>
      </c>
      <c r="CX134" s="286" t="str">
        <f ca="true">+IF(OFFSET('Sanitation Data'!$F$31,0,10*ROW('Sanitation Data'!F128))="","",OFFSET('Sanitation Data'!$F$31,0,10*ROW('Sanitation Data'!F128)))</f>
        <v/>
      </c>
      <c r="CY134" s="286" t="str">
        <f ca="true">+IF(OFFSET('Sanitation Data'!$F$32,0,10*ROW('Sanitation Data'!F128))="","",OFFSET('Sanitation Data'!$F$32,0,10*ROW('Sanitation Data'!F128)))</f>
        <v/>
      </c>
      <c r="CZ134" s="286" t="str">
        <f ca="true">+IF(OFFSET('Sanitation Data'!$G$28,0,10*ROW('Sanitation Data'!G128))="","",OFFSET('Sanitation Data'!$G$28,0,10*ROW('Sanitation Data'!G128)))</f>
        <v/>
      </c>
      <c r="DA134" s="286" t="str">
        <f ca="true">+IF(OFFSET('Sanitation Data'!$G$29,0,10*ROW('Sanitation Data'!G128))="","",OFFSET('Sanitation Data'!$G$29,0,10*ROW('Sanitation Data'!G128)))</f>
        <v/>
      </c>
      <c r="DB134" s="286" t="str">
        <f ca="true">+IF(OFFSET('Sanitation Data'!$G$30,0,10*ROW('Sanitation Data'!G128))="","",OFFSET('Sanitation Data'!$G$30,0,10*ROW('Sanitation Data'!G128)))</f>
        <v/>
      </c>
      <c r="DC134" s="286" t="str">
        <f ca="true">+IF(OFFSET('Sanitation Data'!$G$31,0,10*ROW('Sanitation Data'!G128))="","",OFFSET('Sanitation Data'!$G$31,0,10*ROW('Sanitation Data'!G128)))</f>
        <v/>
      </c>
      <c r="DD134" s="286" t="str">
        <f ca="true">+IF(OFFSET('Sanitation Data'!$G$32,0,10*ROW('Sanitation Data'!G128))="","",OFFSET('Sanitation Data'!$G$32,0,10*ROW('Sanitation Data'!G128)))</f>
        <v/>
      </c>
      <c r="DE134" s="286" t="str">
        <f ca="true">+IF(OFFSET('Sanitation Data'!$H$28,0,10*ROW('Sanitation Data'!H128))="","",OFFSET('Sanitation Data'!$H$28,0,10*ROW('Sanitation Data'!H128)))</f>
        <v/>
      </c>
      <c r="DF134" s="286" t="str">
        <f ca="true">+IF(OFFSET('Sanitation Data'!$H$29,0,10*ROW('Sanitation Data'!H128))="","",OFFSET('Sanitation Data'!$H$29,0,10*ROW('Sanitation Data'!H128)))</f>
        <v/>
      </c>
      <c r="DG134" s="286" t="str">
        <f ca="true">+IF(OFFSET('Sanitation Data'!$H$30,0,10*ROW('Sanitation Data'!H128))="","",OFFSET('Sanitation Data'!$H$30,0,10*ROW('Sanitation Data'!H128)))</f>
        <v/>
      </c>
      <c r="DH134" s="286" t="str">
        <f ca="true">+IF(OFFSET('Sanitation Data'!$H$31,0,10*ROW('Sanitation Data'!H128))="","",OFFSET('Sanitation Data'!$H$31,0,10*ROW('Sanitation Data'!H128)))</f>
        <v/>
      </c>
      <c r="DI134" s="286" t="str">
        <f ca="true">+IF(OFFSET('Sanitation Data'!$H$32,0,10*ROW('Sanitation Data'!H128))="","",OFFSET('Sanitation Data'!$H$32,0,10*ROW('Sanitation Data'!H128)))</f>
        <v/>
      </c>
      <c r="DJ134" s="286" t="str">
        <f ca="true">+IF(OFFSET('Sanitation Data'!$I$28,0,10*ROW('Sanitation Data'!I128))="","",OFFSET('Sanitation Data'!$I$28,0,10*ROW('Sanitation Data'!I128)))</f>
        <v/>
      </c>
      <c r="DK134" s="286" t="str">
        <f ca="true">+IF(OFFSET('Sanitation Data'!$I$29,0,10*ROW('Sanitation Data'!I128))="","",OFFSET('Sanitation Data'!$I$29,0,10*ROW('Sanitation Data'!I128)))</f>
        <v/>
      </c>
      <c r="DL134" s="286" t="str">
        <f ca="true">+IF(OFFSET('Sanitation Data'!$I$30,0,10*ROW('Sanitation Data'!I128))="","",OFFSET('Sanitation Data'!$I$30,0,10*ROW('Sanitation Data'!I128)))</f>
        <v/>
      </c>
      <c r="DM134" s="286" t="str">
        <f ca="true">+IF(OFFSET('Sanitation Data'!$I$31,0,10*ROW('Sanitation Data'!I128))="","",OFFSET('Sanitation Data'!$I$31,0,10*ROW('Sanitation Data'!I128)))</f>
        <v/>
      </c>
      <c r="DN134" s="286" t="str">
        <f ca="true">+IF(OFFSET('Sanitation Data'!$I$32,0,10*ROW('Sanitation Data'!I128))="","",OFFSET('Sanitation Data'!$I$32,0,10*ROW('Sanitation Data'!I128)))</f>
        <v/>
      </c>
      <c r="DO134" s="286" t="str">
        <f ca="true">+IF(OFFSET('Hygiene Data'!$D$11,0,10*ROW('Hygiene Data'!D128))="","",OFFSET('Hygiene Data'!$D$11,0,10*ROW('Hygiene Data'!D128)))</f>
        <v/>
      </c>
      <c r="DP134" s="286" t="str">
        <f ca="true">+IF(OFFSET('Hygiene Data'!$D$12,0,10*ROW('Hygiene Data'!D128))="","",OFFSET('Hygiene Data'!$D$12,0,10*ROW('Hygiene Data'!D128)))</f>
        <v/>
      </c>
      <c r="DQ134" s="286" t="str">
        <f ca="true">+IF(OFFSET('Hygiene Data'!$D$13,0,10*ROW('Hygiene Data'!D128))="","",OFFSET('Hygiene Data'!$D$13,0,10*ROW('Hygiene Data'!D128)))</f>
        <v/>
      </c>
      <c r="DR134" s="286" t="str">
        <f ca="true">+IF(OFFSET('Hygiene Data'!$E$11,0,10*ROW('Hygiene Data'!E128))="","",OFFSET('Hygiene Data'!$E$11,0,10*ROW('Hygiene Data'!E128)))</f>
        <v/>
      </c>
      <c r="DS134" s="286" t="str">
        <f ca="true">+IF(OFFSET('Hygiene Data'!$E$12,0,10*ROW('Hygiene Data'!E128))="","",OFFSET('Hygiene Data'!$E$12,0,10*ROW('Hygiene Data'!E128)))</f>
        <v/>
      </c>
      <c r="DT134" s="286" t="str">
        <f ca="true">+IF(OFFSET('Hygiene Data'!$E$13,0,10*ROW('Hygiene Data'!E128))="","",OFFSET('Hygiene Data'!$E$13,0,10*ROW('Hygiene Data'!E128)))</f>
        <v/>
      </c>
      <c r="DU134" s="286" t="str">
        <f ca="true">+IF(OFFSET('Hygiene Data'!$F$11,0,10*ROW('Hygiene Data'!F128))="","",OFFSET('Hygiene Data'!$F$11,0,10*ROW('Hygiene Data'!F128)))</f>
        <v/>
      </c>
      <c r="DV134" s="286" t="str">
        <f ca="true">+IF(OFFSET('Hygiene Data'!$F$12,0,10*ROW('Hygiene Data'!F128))="","",OFFSET('Hygiene Data'!$F$12,0,10*ROW('Hygiene Data'!F128)))</f>
        <v/>
      </c>
      <c r="DW134" s="286" t="str">
        <f ca="true">+IF(OFFSET('Hygiene Data'!$F$13,0,10*ROW('Hygiene Data'!F128))="","",OFFSET('Hygiene Data'!$F$13,0,10*ROW('Hygiene Data'!F128)))</f>
        <v/>
      </c>
      <c r="DX134" s="286" t="str">
        <f ca="true">+IF(OFFSET('Hygiene Data'!$G$11,0,10*ROW('Hygiene Data'!G128))="","",OFFSET('Hygiene Data'!$G$11,0,10*ROW('Hygiene Data'!G128)))</f>
        <v/>
      </c>
      <c r="DY134" s="286" t="str">
        <f ca="true">+IF(OFFSET('Hygiene Data'!$G$12,0,10*ROW('Hygiene Data'!G128))="","",OFFSET('Hygiene Data'!$G$12,0,10*ROW('Hygiene Data'!G128)))</f>
        <v/>
      </c>
      <c r="DZ134" s="286" t="str">
        <f ca="true">+IF(OFFSET('Hygiene Data'!$G$13,0,10*ROW('Hygiene Data'!G128))="","",OFFSET('Hygiene Data'!$G$13,0,10*ROW('Hygiene Data'!G128)))</f>
        <v/>
      </c>
      <c r="EA134" s="286" t="str">
        <f ca="true">+IF(OFFSET('Hygiene Data'!$H$11,0,10*ROW('Hygiene Data'!H128))="","",OFFSET('Hygiene Data'!$H$11,0,10*ROW('Hygiene Data'!H128)))</f>
        <v/>
      </c>
      <c r="EB134" s="286" t="str">
        <f ca="true">+IF(OFFSET('Hygiene Data'!$H$12,0,10*ROW('Hygiene Data'!H128))="","",OFFSET('Hygiene Data'!$H$12,0,10*ROW('Hygiene Data'!H128)))</f>
        <v/>
      </c>
      <c r="EC134" s="286" t="str">
        <f ca="true">+IF(OFFSET('Hygiene Data'!$H$13,0,10*ROW('Hygiene Data'!H128))="","",OFFSET('Hygiene Data'!$H$13,0,10*ROW('Hygiene Data'!H128)))</f>
        <v/>
      </c>
      <c r="ED134" s="286" t="str">
        <f ca="true">+IF(OFFSET('Hygiene Data'!$I$11,0,10*ROW('Hygiene Data'!I128))="","",OFFSET('Hygiene Data'!$I$11,0,10*ROW('Hygiene Data'!I128)))</f>
        <v/>
      </c>
      <c r="EE134" s="286" t="str">
        <f ca="true">+IF(OFFSET('Hygiene Data'!$I$12,0,10*ROW('Hygiene Data'!I128))="","",OFFSET('Hygiene Data'!$I$12,0,10*ROW('Hygiene Data'!I128)))</f>
        <v/>
      </c>
      <c r="EF134" s="286"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42"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6"/>
      <c r="BS135" s="286" t="str">
        <f ca="true">+IF(OFFSET('Water Data'!$D$27,0,10*ROW('Water Data'!D129))="","",OFFSET('Water Data'!$D$27,0,10*ROW('Water Data'!D129)))</f>
        <v/>
      </c>
      <c r="BT135" s="286" t="str">
        <f ca="true">+IF(OFFSET('Water Data'!$D$28,0,10*ROW('Water Data'!D129))="","",OFFSET('Water Data'!$D$28,0,10*ROW('Water Data'!D129)))</f>
        <v/>
      </c>
      <c r="BU135" s="286" t="str">
        <f ca="true">+IF(OFFSET('Water Data'!$D$29,0,10*ROW('Water Data'!D129))="","",OFFSET('Water Data'!$D$29,0,10*ROW('Water Data'!D129)))</f>
        <v/>
      </c>
      <c r="BV135" s="286" t="str">
        <f ca="true">+IF(OFFSET('Water Data'!$E$27,0,10*ROW('Water Data'!E129))="","",OFFSET('Water Data'!$E$27,0,10*ROW('Water Data'!E129)))</f>
        <v/>
      </c>
      <c r="BW135" s="286" t="str">
        <f ca="true">+IF(OFFSET('Water Data'!$E$28,0,10*ROW('Water Data'!E129))="","",OFFSET('Water Data'!$E$28,0,10*ROW('Water Data'!E129)))</f>
        <v/>
      </c>
      <c r="BX135" s="286" t="str">
        <f ca="true">+IF(OFFSET('Water Data'!$E$29,0,10*ROW('Water Data'!E129))="","",OFFSET('Water Data'!$E$29,0,10*ROW('Water Data'!E129)))</f>
        <v/>
      </c>
      <c r="BY135" s="286" t="str">
        <f ca="true">+IF(OFFSET('Water Data'!$F$27,0,10*ROW('Water Data'!F129))="","",OFFSET('Water Data'!$F$27,0,10*ROW('Water Data'!F129)))</f>
        <v/>
      </c>
      <c r="BZ135" s="286" t="str">
        <f ca="true">+IF(OFFSET('Water Data'!$F$28,0,10*ROW('Water Data'!F129))="","",OFFSET('Water Data'!$F$28,0,10*ROW('Water Data'!F129)))</f>
        <v/>
      </c>
      <c r="CA135" s="286" t="str">
        <f ca="true">+IF(OFFSET('Water Data'!$F$29,0,10*ROW('Water Data'!F129))="","",OFFSET('Water Data'!$F$29,0,10*ROW('Water Data'!F129)))</f>
        <v/>
      </c>
      <c r="CB135" s="286" t="str">
        <f ca="true">+IF(OFFSET('Water Data'!$G$27,0,10*ROW('Water Data'!G129))="","",OFFSET('Water Data'!$G$27,0,10*ROW('Water Data'!G129)))</f>
        <v/>
      </c>
      <c r="CC135" s="286" t="str">
        <f ca="true">+IF(OFFSET('Water Data'!$G$28,0,10*ROW('Water Data'!G129))="","",OFFSET('Water Data'!$G$28,0,10*ROW('Water Data'!G129)))</f>
        <v/>
      </c>
      <c r="CD135" s="286" t="str">
        <f ca="true">+IF(OFFSET('Water Data'!$G$29,0,10*ROW('Water Data'!G129))="","",OFFSET('Water Data'!$G$29,0,10*ROW('Water Data'!G129)))</f>
        <v/>
      </c>
      <c r="CE135" s="286" t="str">
        <f ca="true">+IF(OFFSET('Water Data'!$H$27,0,10*ROW('Water Data'!H129))="","",OFFSET('Water Data'!$H$27,0,10*ROW('Water Data'!H129)))</f>
        <v/>
      </c>
      <c r="CF135" s="286" t="str">
        <f ca="true">+IF(OFFSET('Water Data'!$H$28,0,10*ROW('Water Data'!H129))="","",OFFSET('Water Data'!$H$28,0,10*ROW('Water Data'!H129)))</f>
        <v/>
      </c>
      <c r="CG135" s="286" t="str">
        <f ca="true">+IF(OFFSET('Water Data'!$H$29,0,10*ROW('Water Data'!H129))="","",OFFSET('Water Data'!$H$29,0,10*ROW('Water Data'!H129)))</f>
        <v/>
      </c>
      <c r="CH135" s="286" t="str">
        <f ca="true">+IF(OFFSET('Water Data'!$I$27,0,10*ROW('Water Data'!I129))="","",OFFSET('Water Data'!$I$27,0,10*ROW('Water Data'!I129)))</f>
        <v/>
      </c>
      <c r="CI135" s="286" t="str">
        <f ca="true">+IF(OFFSET('Water Data'!$I$28,0,10*ROW('Water Data'!I129))="","",OFFSET('Water Data'!$I$28,0,10*ROW('Water Data'!I129)))</f>
        <v/>
      </c>
      <c r="CJ135" s="286" t="str">
        <f ca="true">+IF(OFFSET('Water Data'!$I$29,0,10*ROW('Water Data'!I129))="","",OFFSET('Water Data'!$I$29,0,10*ROW('Water Data'!I129)))</f>
        <v/>
      </c>
      <c r="CK135" s="286" t="str">
        <f ca="true">+IF(OFFSET('Sanitation Data'!$D$28,0,10*ROW('Sanitation Data'!D129))="","",OFFSET('Sanitation Data'!$D$28,0,10*ROW('Sanitation Data'!D129)))</f>
        <v/>
      </c>
      <c r="CL135" s="286" t="str">
        <f ca="true">+IF(OFFSET('Sanitation Data'!$D$29,0,10*ROW('Sanitation Data'!D129))="","",OFFSET('Sanitation Data'!$D$29,0,10*ROW('Sanitation Data'!D129)))</f>
        <v/>
      </c>
      <c r="CM135" s="286" t="str">
        <f ca="true">+IF(OFFSET('Sanitation Data'!$D$30,0,10*ROW('Sanitation Data'!D129))="","",OFFSET('Sanitation Data'!$D$30,0,10*ROW('Sanitation Data'!D129)))</f>
        <v/>
      </c>
      <c r="CN135" s="286" t="str">
        <f ca="true">+IF(OFFSET('Sanitation Data'!$D$31,0,10*ROW('Sanitation Data'!D129))="","",OFFSET('Sanitation Data'!$D$31,0,10*ROW('Sanitation Data'!D129)))</f>
        <v/>
      </c>
      <c r="CO135" s="286" t="str">
        <f ca="true">+IF(OFFSET('Sanitation Data'!$D$32,0,10*ROW('Sanitation Data'!D129))="","",OFFSET('Sanitation Data'!$D$32,0,10*ROW('Sanitation Data'!D129)))</f>
        <v/>
      </c>
      <c r="CP135" s="286" t="str">
        <f ca="true">+IF(OFFSET('Sanitation Data'!$E$28,0,10*ROW('Sanitation Data'!E129))="","",OFFSET('Sanitation Data'!$E$28,0,10*ROW('Sanitation Data'!E129)))</f>
        <v/>
      </c>
      <c r="CQ135" s="286" t="str">
        <f ca="true">+IF(OFFSET('Sanitation Data'!$E$29,0,10*ROW('Sanitation Data'!E129))="","",OFFSET('Sanitation Data'!$E$29,0,10*ROW('Sanitation Data'!E129)))</f>
        <v/>
      </c>
      <c r="CR135" s="286" t="str">
        <f ca="true">+IF(OFFSET('Sanitation Data'!$E$30,0,10*ROW('Sanitation Data'!E129))="","",OFFSET('Sanitation Data'!$E$30,0,10*ROW('Sanitation Data'!E129)))</f>
        <v/>
      </c>
      <c r="CS135" s="286" t="str">
        <f ca="true">+IF(OFFSET('Sanitation Data'!$E$31,0,10*ROW('Sanitation Data'!E129))="","",OFFSET('Sanitation Data'!$E$31,0,10*ROW('Sanitation Data'!E129)))</f>
        <v/>
      </c>
      <c r="CT135" s="286" t="str">
        <f ca="true">+IF(OFFSET('Sanitation Data'!$E$32,0,10*ROW('Sanitation Data'!E129))="","",OFFSET('Sanitation Data'!$E$32,0,10*ROW('Sanitation Data'!E129)))</f>
        <v/>
      </c>
      <c r="CU135" s="286" t="str">
        <f ca="true">+IF(OFFSET('Sanitation Data'!$F$28,0,10*ROW('Sanitation Data'!F129))="","",OFFSET('Sanitation Data'!$F$28,0,10*ROW('Sanitation Data'!F129)))</f>
        <v/>
      </c>
      <c r="CV135" s="286" t="str">
        <f ca="true">+IF(OFFSET('Sanitation Data'!$F$29,0,10*ROW('Sanitation Data'!F129))="","",OFFSET('Sanitation Data'!$F$29,0,10*ROW('Sanitation Data'!F129)))</f>
        <v/>
      </c>
      <c r="CW135" s="286" t="str">
        <f ca="true">+IF(OFFSET('Sanitation Data'!$F$30,0,10*ROW('Sanitation Data'!F129))="","",OFFSET('Sanitation Data'!$F$30,0,10*ROW('Sanitation Data'!F129)))</f>
        <v/>
      </c>
      <c r="CX135" s="286" t="str">
        <f ca="true">+IF(OFFSET('Sanitation Data'!$F$31,0,10*ROW('Sanitation Data'!F129))="","",OFFSET('Sanitation Data'!$F$31,0,10*ROW('Sanitation Data'!F129)))</f>
        <v/>
      </c>
      <c r="CY135" s="286" t="str">
        <f ca="true">+IF(OFFSET('Sanitation Data'!$F$32,0,10*ROW('Sanitation Data'!F129))="","",OFFSET('Sanitation Data'!$F$32,0,10*ROW('Sanitation Data'!F129)))</f>
        <v/>
      </c>
      <c r="CZ135" s="286" t="str">
        <f ca="true">+IF(OFFSET('Sanitation Data'!$G$28,0,10*ROW('Sanitation Data'!G129))="","",OFFSET('Sanitation Data'!$G$28,0,10*ROW('Sanitation Data'!G129)))</f>
        <v/>
      </c>
      <c r="DA135" s="286" t="str">
        <f ca="true">+IF(OFFSET('Sanitation Data'!$G$29,0,10*ROW('Sanitation Data'!G129))="","",OFFSET('Sanitation Data'!$G$29,0,10*ROW('Sanitation Data'!G129)))</f>
        <v/>
      </c>
      <c r="DB135" s="286" t="str">
        <f ca="true">+IF(OFFSET('Sanitation Data'!$G$30,0,10*ROW('Sanitation Data'!G129))="","",OFFSET('Sanitation Data'!$G$30,0,10*ROW('Sanitation Data'!G129)))</f>
        <v/>
      </c>
      <c r="DC135" s="286" t="str">
        <f ca="true">+IF(OFFSET('Sanitation Data'!$G$31,0,10*ROW('Sanitation Data'!G129))="","",OFFSET('Sanitation Data'!$G$31,0,10*ROW('Sanitation Data'!G129)))</f>
        <v/>
      </c>
      <c r="DD135" s="286" t="str">
        <f ca="true">+IF(OFFSET('Sanitation Data'!$G$32,0,10*ROW('Sanitation Data'!G129))="","",OFFSET('Sanitation Data'!$G$32,0,10*ROW('Sanitation Data'!G129)))</f>
        <v/>
      </c>
      <c r="DE135" s="286" t="str">
        <f ca="true">+IF(OFFSET('Sanitation Data'!$H$28,0,10*ROW('Sanitation Data'!H129))="","",OFFSET('Sanitation Data'!$H$28,0,10*ROW('Sanitation Data'!H129)))</f>
        <v/>
      </c>
      <c r="DF135" s="286" t="str">
        <f ca="true">+IF(OFFSET('Sanitation Data'!$H$29,0,10*ROW('Sanitation Data'!H129))="","",OFFSET('Sanitation Data'!$H$29,0,10*ROW('Sanitation Data'!H129)))</f>
        <v/>
      </c>
      <c r="DG135" s="286" t="str">
        <f ca="true">+IF(OFFSET('Sanitation Data'!$H$30,0,10*ROW('Sanitation Data'!H129))="","",OFFSET('Sanitation Data'!$H$30,0,10*ROW('Sanitation Data'!H129)))</f>
        <v/>
      </c>
      <c r="DH135" s="286" t="str">
        <f ca="true">+IF(OFFSET('Sanitation Data'!$H$31,0,10*ROW('Sanitation Data'!H129))="","",OFFSET('Sanitation Data'!$H$31,0,10*ROW('Sanitation Data'!H129)))</f>
        <v/>
      </c>
      <c r="DI135" s="286" t="str">
        <f ca="true">+IF(OFFSET('Sanitation Data'!$H$32,0,10*ROW('Sanitation Data'!H129))="","",OFFSET('Sanitation Data'!$H$32,0,10*ROW('Sanitation Data'!H129)))</f>
        <v/>
      </c>
      <c r="DJ135" s="286" t="str">
        <f ca="true">+IF(OFFSET('Sanitation Data'!$I$28,0,10*ROW('Sanitation Data'!I129))="","",OFFSET('Sanitation Data'!$I$28,0,10*ROW('Sanitation Data'!I129)))</f>
        <v/>
      </c>
      <c r="DK135" s="286" t="str">
        <f ca="true">+IF(OFFSET('Sanitation Data'!$I$29,0,10*ROW('Sanitation Data'!I129))="","",OFFSET('Sanitation Data'!$I$29,0,10*ROW('Sanitation Data'!I129)))</f>
        <v/>
      </c>
      <c r="DL135" s="286" t="str">
        <f ca="true">+IF(OFFSET('Sanitation Data'!$I$30,0,10*ROW('Sanitation Data'!I129))="","",OFFSET('Sanitation Data'!$I$30,0,10*ROW('Sanitation Data'!I129)))</f>
        <v/>
      </c>
      <c r="DM135" s="286" t="str">
        <f ca="true">+IF(OFFSET('Sanitation Data'!$I$31,0,10*ROW('Sanitation Data'!I129))="","",OFFSET('Sanitation Data'!$I$31,0,10*ROW('Sanitation Data'!I129)))</f>
        <v/>
      </c>
      <c r="DN135" s="286" t="str">
        <f ca="true">+IF(OFFSET('Sanitation Data'!$I$32,0,10*ROW('Sanitation Data'!I129))="","",OFFSET('Sanitation Data'!$I$32,0,10*ROW('Sanitation Data'!I129)))</f>
        <v/>
      </c>
      <c r="DO135" s="286" t="str">
        <f ca="true">+IF(OFFSET('Hygiene Data'!$D$11,0,10*ROW('Hygiene Data'!D129))="","",OFFSET('Hygiene Data'!$D$11,0,10*ROW('Hygiene Data'!D129)))</f>
        <v/>
      </c>
      <c r="DP135" s="286" t="str">
        <f ca="true">+IF(OFFSET('Hygiene Data'!$D$12,0,10*ROW('Hygiene Data'!D129))="","",OFFSET('Hygiene Data'!$D$12,0,10*ROW('Hygiene Data'!D129)))</f>
        <v/>
      </c>
      <c r="DQ135" s="286" t="str">
        <f ca="true">+IF(OFFSET('Hygiene Data'!$D$13,0,10*ROW('Hygiene Data'!D129))="","",OFFSET('Hygiene Data'!$D$13,0,10*ROW('Hygiene Data'!D129)))</f>
        <v/>
      </c>
      <c r="DR135" s="286" t="str">
        <f ca="true">+IF(OFFSET('Hygiene Data'!$E$11,0,10*ROW('Hygiene Data'!E129))="","",OFFSET('Hygiene Data'!$E$11,0,10*ROW('Hygiene Data'!E129)))</f>
        <v/>
      </c>
      <c r="DS135" s="286" t="str">
        <f ca="true">+IF(OFFSET('Hygiene Data'!$E$12,0,10*ROW('Hygiene Data'!E129))="","",OFFSET('Hygiene Data'!$E$12,0,10*ROW('Hygiene Data'!E129)))</f>
        <v/>
      </c>
      <c r="DT135" s="286" t="str">
        <f ca="true">+IF(OFFSET('Hygiene Data'!$E$13,0,10*ROW('Hygiene Data'!E129))="","",OFFSET('Hygiene Data'!$E$13,0,10*ROW('Hygiene Data'!E129)))</f>
        <v/>
      </c>
      <c r="DU135" s="286" t="str">
        <f ca="true">+IF(OFFSET('Hygiene Data'!$F$11,0,10*ROW('Hygiene Data'!F129))="","",OFFSET('Hygiene Data'!$F$11,0,10*ROW('Hygiene Data'!F129)))</f>
        <v/>
      </c>
      <c r="DV135" s="286" t="str">
        <f ca="true">+IF(OFFSET('Hygiene Data'!$F$12,0,10*ROW('Hygiene Data'!F129))="","",OFFSET('Hygiene Data'!$F$12,0,10*ROW('Hygiene Data'!F129)))</f>
        <v/>
      </c>
      <c r="DW135" s="286" t="str">
        <f ca="true">+IF(OFFSET('Hygiene Data'!$F$13,0,10*ROW('Hygiene Data'!F129))="","",OFFSET('Hygiene Data'!$F$13,0,10*ROW('Hygiene Data'!F129)))</f>
        <v/>
      </c>
      <c r="DX135" s="286" t="str">
        <f ca="true">+IF(OFFSET('Hygiene Data'!$G$11,0,10*ROW('Hygiene Data'!G129))="","",OFFSET('Hygiene Data'!$G$11,0,10*ROW('Hygiene Data'!G129)))</f>
        <v/>
      </c>
      <c r="DY135" s="286" t="str">
        <f ca="true">+IF(OFFSET('Hygiene Data'!$G$12,0,10*ROW('Hygiene Data'!G129))="","",OFFSET('Hygiene Data'!$G$12,0,10*ROW('Hygiene Data'!G129)))</f>
        <v/>
      </c>
      <c r="DZ135" s="286" t="str">
        <f ca="true">+IF(OFFSET('Hygiene Data'!$G$13,0,10*ROW('Hygiene Data'!G129))="","",OFFSET('Hygiene Data'!$G$13,0,10*ROW('Hygiene Data'!G129)))</f>
        <v/>
      </c>
      <c r="EA135" s="286" t="str">
        <f ca="true">+IF(OFFSET('Hygiene Data'!$H$11,0,10*ROW('Hygiene Data'!H129))="","",OFFSET('Hygiene Data'!$H$11,0,10*ROW('Hygiene Data'!H129)))</f>
        <v/>
      </c>
      <c r="EB135" s="286" t="str">
        <f ca="true">+IF(OFFSET('Hygiene Data'!$H$12,0,10*ROW('Hygiene Data'!H129))="","",OFFSET('Hygiene Data'!$H$12,0,10*ROW('Hygiene Data'!H129)))</f>
        <v/>
      </c>
      <c r="EC135" s="286" t="str">
        <f ca="true">+IF(OFFSET('Hygiene Data'!$H$13,0,10*ROW('Hygiene Data'!H129))="","",OFFSET('Hygiene Data'!$H$13,0,10*ROW('Hygiene Data'!H129)))</f>
        <v/>
      </c>
      <c r="ED135" s="286" t="str">
        <f ca="true">+IF(OFFSET('Hygiene Data'!$I$11,0,10*ROW('Hygiene Data'!I129))="","",OFFSET('Hygiene Data'!$I$11,0,10*ROW('Hygiene Data'!I129)))</f>
        <v/>
      </c>
      <c r="EE135" s="286" t="str">
        <f ca="true">+IF(OFFSET('Hygiene Data'!$I$12,0,10*ROW('Hygiene Data'!I129))="","",OFFSET('Hygiene Data'!$I$12,0,10*ROW('Hygiene Data'!I129)))</f>
        <v/>
      </c>
      <c r="EF135" s="286"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42"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6"/>
      <c r="BS136" s="286" t="str">
        <f ca="true">+IF(OFFSET('Water Data'!$D$27,0,10*ROW('Water Data'!D130))="","",OFFSET('Water Data'!$D$27,0,10*ROW('Water Data'!D130)))</f>
        <v/>
      </c>
      <c r="BT136" s="286" t="str">
        <f ca="true">+IF(OFFSET('Water Data'!$D$28,0,10*ROW('Water Data'!D130))="","",OFFSET('Water Data'!$D$28,0,10*ROW('Water Data'!D130)))</f>
        <v/>
      </c>
      <c r="BU136" s="286" t="str">
        <f ca="true">+IF(OFFSET('Water Data'!$D$29,0,10*ROW('Water Data'!D130))="","",OFFSET('Water Data'!$D$29,0,10*ROW('Water Data'!D130)))</f>
        <v/>
      </c>
      <c r="BV136" s="286" t="str">
        <f ca="true">+IF(OFFSET('Water Data'!$E$27,0,10*ROW('Water Data'!E130))="","",OFFSET('Water Data'!$E$27,0,10*ROW('Water Data'!E130)))</f>
        <v/>
      </c>
      <c r="BW136" s="286" t="str">
        <f ca="true">+IF(OFFSET('Water Data'!$E$28,0,10*ROW('Water Data'!E130))="","",OFFSET('Water Data'!$E$28,0,10*ROW('Water Data'!E130)))</f>
        <v/>
      </c>
      <c r="BX136" s="286" t="str">
        <f ca="true">+IF(OFFSET('Water Data'!$E$29,0,10*ROW('Water Data'!E130))="","",OFFSET('Water Data'!$E$29,0,10*ROW('Water Data'!E130)))</f>
        <v/>
      </c>
      <c r="BY136" s="286" t="str">
        <f ca="true">+IF(OFFSET('Water Data'!$F$27,0,10*ROW('Water Data'!F130))="","",OFFSET('Water Data'!$F$27,0,10*ROW('Water Data'!F130)))</f>
        <v/>
      </c>
      <c r="BZ136" s="286" t="str">
        <f ca="true">+IF(OFFSET('Water Data'!$F$28,0,10*ROW('Water Data'!F130))="","",OFFSET('Water Data'!$F$28,0,10*ROW('Water Data'!F130)))</f>
        <v/>
      </c>
      <c r="CA136" s="286" t="str">
        <f ca="true">+IF(OFFSET('Water Data'!$F$29,0,10*ROW('Water Data'!F130))="","",OFFSET('Water Data'!$F$29,0,10*ROW('Water Data'!F130)))</f>
        <v/>
      </c>
      <c r="CB136" s="286" t="str">
        <f ca="true">+IF(OFFSET('Water Data'!$G$27,0,10*ROW('Water Data'!G130))="","",OFFSET('Water Data'!$G$27,0,10*ROW('Water Data'!G130)))</f>
        <v/>
      </c>
      <c r="CC136" s="286" t="str">
        <f ca="true">+IF(OFFSET('Water Data'!$G$28,0,10*ROW('Water Data'!G130))="","",OFFSET('Water Data'!$G$28,0,10*ROW('Water Data'!G130)))</f>
        <v/>
      </c>
      <c r="CD136" s="286" t="str">
        <f ca="true">+IF(OFFSET('Water Data'!$G$29,0,10*ROW('Water Data'!G130))="","",OFFSET('Water Data'!$G$29,0,10*ROW('Water Data'!G130)))</f>
        <v/>
      </c>
      <c r="CE136" s="286" t="str">
        <f ca="true">+IF(OFFSET('Water Data'!$H$27,0,10*ROW('Water Data'!H130))="","",OFFSET('Water Data'!$H$27,0,10*ROW('Water Data'!H130)))</f>
        <v/>
      </c>
      <c r="CF136" s="286" t="str">
        <f ca="true">+IF(OFFSET('Water Data'!$H$28,0,10*ROW('Water Data'!H130))="","",OFFSET('Water Data'!$H$28,0,10*ROW('Water Data'!H130)))</f>
        <v/>
      </c>
      <c r="CG136" s="286" t="str">
        <f ca="true">+IF(OFFSET('Water Data'!$H$29,0,10*ROW('Water Data'!H130))="","",OFFSET('Water Data'!$H$29,0,10*ROW('Water Data'!H130)))</f>
        <v/>
      </c>
      <c r="CH136" s="286" t="str">
        <f ca="true">+IF(OFFSET('Water Data'!$I$27,0,10*ROW('Water Data'!I130))="","",OFFSET('Water Data'!$I$27,0,10*ROW('Water Data'!I130)))</f>
        <v/>
      </c>
      <c r="CI136" s="286" t="str">
        <f ca="true">+IF(OFFSET('Water Data'!$I$28,0,10*ROW('Water Data'!I130))="","",OFFSET('Water Data'!$I$28,0,10*ROW('Water Data'!I130)))</f>
        <v/>
      </c>
      <c r="CJ136" s="286" t="str">
        <f ca="true">+IF(OFFSET('Water Data'!$I$29,0,10*ROW('Water Data'!I130))="","",OFFSET('Water Data'!$I$29,0,10*ROW('Water Data'!I130)))</f>
        <v/>
      </c>
      <c r="CK136" s="286" t="str">
        <f ca="true">+IF(OFFSET('Sanitation Data'!$D$28,0,10*ROW('Sanitation Data'!D130))="","",OFFSET('Sanitation Data'!$D$28,0,10*ROW('Sanitation Data'!D130)))</f>
        <v/>
      </c>
      <c r="CL136" s="286" t="str">
        <f ca="true">+IF(OFFSET('Sanitation Data'!$D$29,0,10*ROW('Sanitation Data'!D130))="","",OFFSET('Sanitation Data'!$D$29,0,10*ROW('Sanitation Data'!D130)))</f>
        <v/>
      </c>
      <c r="CM136" s="286" t="str">
        <f ca="true">+IF(OFFSET('Sanitation Data'!$D$30,0,10*ROW('Sanitation Data'!D130))="","",OFFSET('Sanitation Data'!$D$30,0,10*ROW('Sanitation Data'!D130)))</f>
        <v/>
      </c>
      <c r="CN136" s="286" t="str">
        <f ca="true">+IF(OFFSET('Sanitation Data'!$D$31,0,10*ROW('Sanitation Data'!D130))="","",OFFSET('Sanitation Data'!$D$31,0,10*ROW('Sanitation Data'!D130)))</f>
        <v/>
      </c>
      <c r="CO136" s="286" t="str">
        <f ca="true">+IF(OFFSET('Sanitation Data'!$D$32,0,10*ROW('Sanitation Data'!D130))="","",OFFSET('Sanitation Data'!$D$32,0,10*ROW('Sanitation Data'!D130)))</f>
        <v/>
      </c>
      <c r="CP136" s="286" t="str">
        <f ca="true">+IF(OFFSET('Sanitation Data'!$E$28,0,10*ROW('Sanitation Data'!E130))="","",OFFSET('Sanitation Data'!$E$28,0,10*ROW('Sanitation Data'!E130)))</f>
        <v/>
      </c>
      <c r="CQ136" s="286" t="str">
        <f ca="true">+IF(OFFSET('Sanitation Data'!$E$29,0,10*ROW('Sanitation Data'!E130))="","",OFFSET('Sanitation Data'!$E$29,0,10*ROW('Sanitation Data'!E130)))</f>
        <v/>
      </c>
      <c r="CR136" s="286" t="str">
        <f ca="true">+IF(OFFSET('Sanitation Data'!$E$30,0,10*ROW('Sanitation Data'!E130))="","",OFFSET('Sanitation Data'!$E$30,0,10*ROW('Sanitation Data'!E130)))</f>
        <v/>
      </c>
      <c r="CS136" s="286" t="str">
        <f ca="true">+IF(OFFSET('Sanitation Data'!$E$31,0,10*ROW('Sanitation Data'!E130))="","",OFFSET('Sanitation Data'!$E$31,0,10*ROW('Sanitation Data'!E130)))</f>
        <v/>
      </c>
      <c r="CT136" s="286" t="str">
        <f ca="true">+IF(OFFSET('Sanitation Data'!$E$32,0,10*ROW('Sanitation Data'!E130))="","",OFFSET('Sanitation Data'!$E$32,0,10*ROW('Sanitation Data'!E130)))</f>
        <v/>
      </c>
      <c r="CU136" s="286" t="str">
        <f ca="true">+IF(OFFSET('Sanitation Data'!$F$28,0,10*ROW('Sanitation Data'!F130))="","",OFFSET('Sanitation Data'!$F$28,0,10*ROW('Sanitation Data'!F130)))</f>
        <v/>
      </c>
      <c r="CV136" s="286" t="str">
        <f ca="true">+IF(OFFSET('Sanitation Data'!$F$29,0,10*ROW('Sanitation Data'!F130))="","",OFFSET('Sanitation Data'!$F$29,0,10*ROW('Sanitation Data'!F130)))</f>
        <v/>
      </c>
      <c r="CW136" s="286" t="str">
        <f ca="true">+IF(OFFSET('Sanitation Data'!$F$30,0,10*ROW('Sanitation Data'!F130))="","",OFFSET('Sanitation Data'!$F$30,0,10*ROW('Sanitation Data'!F130)))</f>
        <v/>
      </c>
      <c r="CX136" s="286" t="str">
        <f ca="true">+IF(OFFSET('Sanitation Data'!$F$31,0,10*ROW('Sanitation Data'!F130))="","",OFFSET('Sanitation Data'!$F$31,0,10*ROW('Sanitation Data'!F130)))</f>
        <v/>
      </c>
      <c r="CY136" s="286" t="str">
        <f ca="true">+IF(OFFSET('Sanitation Data'!$F$32,0,10*ROW('Sanitation Data'!F130))="","",OFFSET('Sanitation Data'!$F$32,0,10*ROW('Sanitation Data'!F130)))</f>
        <v/>
      </c>
      <c r="CZ136" s="286" t="str">
        <f ca="true">+IF(OFFSET('Sanitation Data'!$G$28,0,10*ROW('Sanitation Data'!G130))="","",OFFSET('Sanitation Data'!$G$28,0,10*ROW('Sanitation Data'!G130)))</f>
        <v/>
      </c>
      <c r="DA136" s="286" t="str">
        <f ca="true">+IF(OFFSET('Sanitation Data'!$G$29,0,10*ROW('Sanitation Data'!G130))="","",OFFSET('Sanitation Data'!$G$29,0,10*ROW('Sanitation Data'!G130)))</f>
        <v/>
      </c>
      <c r="DB136" s="286" t="str">
        <f ca="true">+IF(OFFSET('Sanitation Data'!$G$30,0,10*ROW('Sanitation Data'!G130))="","",OFFSET('Sanitation Data'!$G$30,0,10*ROW('Sanitation Data'!G130)))</f>
        <v/>
      </c>
      <c r="DC136" s="286" t="str">
        <f ca="true">+IF(OFFSET('Sanitation Data'!$G$31,0,10*ROW('Sanitation Data'!G130))="","",OFFSET('Sanitation Data'!$G$31,0,10*ROW('Sanitation Data'!G130)))</f>
        <v/>
      </c>
      <c r="DD136" s="286" t="str">
        <f ca="true">+IF(OFFSET('Sanitation Data'!$G$32,0,10*ROW('Sanitation Data'!G130))="","",OFFSET('Sanitation Data'!$G$32,0,10*ROW('Sanitation Data'!G130)))</f>
        <v/>
      </c>
      <c r="DE136" s="286" t="str">
        <f ca="true">+IF(OFFSET('Sanitation Data'!$H$28,0,10*ROW('Sanitation Data'!H130))="","",OFFSET('Sanitation Data'!$H$28,0,10*ROW('Sanitation Data'!H130)))</f>
        <v/>
      </c>
      <c r="DF136" s="286" t="str">
        <f ca="true">+IF(OFFSET('Sanitation Data'!$H$29,0,10*ROW('Sanitation Data'!H130))="","",OFFSET('Sanitation Data'!$H$29,0,10*ROW('Sanitation Data'!H130)))</f>
        <v/>
      </c>
      <c r="DG136" s="286" t="str">
        <f ca="true">+IF(OFFSET('Sanitation Data'!$H$30,0,10*ROW('Sanitation Data'!H130))="","",OFFSET('Sanitation Data'!$H$30,0,10*ROW('Sanitation Data'!H130)))</f>
        <v/>
      </c>
      <c r="DH136" s="286" t="str">
        <f ca="true">+IF(OFFSET('Sanitation Data'!$H$31,0,10*ROW('Sanitation Data'!H130))="","",OFFSET('Sanitation Data'!$H$31,0,10*ROW('Sanitation Data'!H130)))</f>
        <v/>
      </c>
      <c r="DI136" s="286" t="str">
        <f ca="true">+IF(OFFSET('Sanitation Data'!$H$32,0,10*ROW('Sanitation Data'!H130))="","",OFFSET('Sanitation Data'!$H$32,0,10*ROW('Sanitation Data'!H130)))</f>
        <v/>
      </c>
      <c r="DJ136" s="286" t="str">
        <f ca="true">+IF(OFFSET('Sanitation Data'!$I$28,0,10*ROW('Sanitation Data'!I130))="","",OFFSET('Sanitation Data'!$I$28,0,10*ROW('Sanitation Data'!I130)))</f>
        <v/>
      </c>
      <c r="DK136" s="286" t="str">
        <f ca="true">+IF(OFFSET('Sanitation Data'!$I$29,0,10*ROW('Sanitation Data'!I130))="","",OFFSET('Sanitation Data'!$I$29,0,10*ROW('Sanitation Data'!I130)))</f>
        <v/>
      </c>
      <c r="DL136" s="286" t="str">
        <f ca="true">+IF(OFFSET('Sanitation Data'!$I$30,0,10*ROW('Sanitation Data'!I130))="","",OFFSET('Sanitation Data'!$I$30,0,10*ROW('Sanitation Data'!I130)))</f>
        <v/>
      </c>
      <c r="DM136" s="286" t="str">
        <f ca="true">+IF(OFFSET('Sanitation Data'!$I$31,0,10*ROW('Sanitation Data'!I130))="","",OFFSET('Sanitation Data'!$I$31,0,10*ROW('Sanitation Data'!I130)))</f>
        <v/>
      </c>
      <c r="DN136" s="286" t="str">
        <f ca="true">+IF(OFFSET('Sanitation Data'!$I$32,0,10*ROW('Sanitation Data'!I130))="","",OFFSET('Sanitation Data'!$I$32,0,10*ROW('Sanitation Data'!I130)))</f>
        <v/>
      </c>
      <c r="DO136" s="286" t="str">
        <f ca="true">+IF(OFFSET('Hygiene Data'!$D$11,0,10*ROW('Hygiene Data'!D130))="","",OFFSET('Hygiene Data'!$D$11,0,10*ROW('Hygiene Data'!D130)))</f>
        <v/>
      </c>
      <c r="DP136" s="286" t="str">
        <f ca="true">+IF(OFFSET('Hygiene Data'!$D$12,0,10*ROW('Hygiene Data'!D130))="","",OFFSET('Hygiene Data'!$D$12,0,10*ROW('Hygiene Data'!D130)))</f>
        <v/>
      </c>
      <c r="DQ136" s="286" t="str">
        <f ca="true">+IF(OFFSET('Hygiene Data'!$D$13,0,10*ROW('Hygiene Data'!D130))="","",OFFSET('Hygiene Data'!$D$13,0,10*ROW('Hygiene Data'!D130)))</f>
        <v/>
      </c>
      <c r="DR136" s="286" t="str">
        <f ca="true">+IF(OFFSET('Hygiene Data'!$E$11,0,10*ROW('Hygiene Data'!E130))="","",OFFSET('Hygiene Data'!$E$11,0,10*ROW('Hygiene Data'!E130)))</f>
        <v/>
      </c>
      <c r="DS136" s="286" t="str">
        <f ca="true">+IF(OFFSET('Hygiene Data'!$E$12,0,10*ROW('Hygiene Data'!E130))="","",OFFSET('Hygiene Data'!$E$12,0,10*ROW('Hygiene Data'!E130)))</f>
        <v/>
      </c>
      <c r="DT136" s="286" t="str">
        <f ca="true">+IF(OFFSET('Hygiene Data'!$E$13,0,10*ROW('Hygiene Data'!E130))="","",OFFSET('Hygiene Data'!$E$13,0,10*ROW('Hygiene Data'!E130)))</f>
        <v/>
      </c>
      <c r="DU136" s="286" t="str">
        <f ca="true">+IF(OFFSET('Hygiene Data'!$F$11,0,10*ROW('Hygiene Data'!F130))="","",OFFSET('Hygiene Data'!$F$11,0,10*ROW('Hygiene Data'!F130)))</f>
        <v/>
      </c>
      <c r="DV136" s="286" t="str">
        <f ca="true">+IF(OFFSET('Hygiene Data'!$F$12,0,10*ROW('Hygiene Data'!F130))="","",OFFSET('Hygiene Data'!$F$12,0,10*ROW('Hygiene Data'!F130)))</f>
        <v/>
      </c>
      <c r="DW136" s="286" t="str">
        <f ca="true">+IF(OFFSET('Hygiene Data'!$F$13,0,10*ROW('Hygiene Data'!F130))="","",OFFSET('Hygiene Data'!$F$13,0,10*ROW('Hygiene Data'!F130)))</f>
        <v/>
      </c>
      <c r="DX136" s="286" t="str">
        <f ca="true">+IF(OFFSET('Hygiene Data'!$G$11,0,10*ROW('Hygiene Data'!G130))="","",OFFSET('Hygiene Data'!$G$11,0,10*ROW('Hygiene Data'!G130)))</f>
        <v/>
      </c>
      <c r="DY136" s="286" t="str">
        <f ca="true">+IF(OFFSET('Hygiene Data'!$G$12,0,10*ROW('Hygiene Data'!G130))="","",OFFSET('Hygiene Data'!$G$12,0,10*ROW('Hygiene Data'!G130)))</f>
        <v/>
      </c>
      <c r="DZ136" s="286" t="str">
        <f ca="true">+IF(OFFSET('Hygiene Data'!$G$13,0,10*ROW('Hygiene Data'!G130))="","",OFFSET('Hygiene Data'!$G$13,0,10*ROW('Hygiene Data'!G130)))</f>
        <v/>
      </c>
      <c r="EA136" s="286" t="str">
        <f ca="true">+IF(OFFSET('Hygiene Data'!$H$11,0,10*ROW('Hygiene Data'!H130))="","",OFFSET('Hygiene Data'!$H$11,0,10*ROW('Hygiene Data'!H130)))</f>
        <v/>
      </c>
      <c r="EB136" s="286" t="str">
        <f ca="true">+IF(OFFSET('Hygiene Data'!$H$12,0,10*ROW('Hygiene Data'!H130))="","",OFFSET('Hygiene Data'!$H$12,0,10*ROW('Hygiene Data'!H130)))</f>
        <v/>
      </c>
      <c r="EC136" s="286" t="str">
        <f ca="true">+IF(OFFSET('Hygiene Data'!$H$13,0,10*ROW('Hygiene Data'!H130))="","",OFFSET('Hygiene Data'!$H$13,0,10*ROW('Hygiene Data'!H130)))</f>
        <v/>
      </c>
      <c r="ED136" s="286" t="str">
        <f ca="true">+IF(OFFSET('Hygiene Data'!$I$11,0,10*ROW('Hygiene Data'!I130))="","",OFFSET('Hygiene Data'!$I$11,0,10*ROW('Hygiene Data'!I130)))</f>
        <v/>
      </c>
      <c r="EE136" s="286" t="str">
        <f ca="true">+IF(OFFSET('Hygiene Data'!$I$12,0,10*ROW('Hygiene Data'!I130))="","",OFFSET('Hygiene Data'!$I$12,0,10*ROW('Hygiene Data'!I130)))</f>
        <v/>
      </c>
      <c r="EF136" s="286"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42"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6"/>
      <c r="BS137" s="286" t="str">
        <f ca="true">+IF(OFFSET('Water Data'!$D$27,0,10*ROW('Water Data'!D131))="","",OFFSET('Water Data'!$D$27,0,10*ROW('Water Data'!D131)))</f>
        <v/>
      </c>
      <c r="BT137" s="286" t="str">
        <f ca="true">+IF(OFFSET('Water Data'!$D$28,0,10*ROW('Water Data'!D131))="","",OFFSET('Water Data'!$D$28,0,10*ROW('Water Data'!D131)))</f>
        <v/>
      </c>
      <c r="BU137" s="286" t="str">
        <f ca="true">+IF(OFFSET('Water Data'!$D$29,0,10*ROW('Water Data'!D131))="","",OFFSET('Water Data'!$D$29,0,10*ROW('Water Data'!D131)))</f>
        <v/>
      </c>
      <c r="BV137" s="286" t="str">
        <f ca="true">+IF(OFFSET('Water Data'!$E$27,0,10*ROW('Water Data'!E131))="","",OFFSET('Water Data'!$E$27,0,10*ROW('Water Data'!E131)))</f>
        <v/>
      </c>
      <c r="BW137" s="286" t="str">
        <f ca="true">+IF(OFFSET('Water Data'!$E$28,0,10*ROW('Water Data'!E131))="","",OFFSET('Water Data'!$E$28,0,10*ROW('Water Data'!E131)))</f>
        <v/>
      </c>
      <c r="BX137" s="286" t="str">
        <f ca="true">+IF(OFFSET('Water Data'!$E$29,0,10*ROW('Water Data'!E131))="","",OFFSET('Water Data'!$E$29,0,10*ROW('Water Data'!E131)))</f>
        <v/>
      </c>
      <c r="BY137" s="286" t="str">
        <f ca="true">+IF(OFFSET('Water Data'!$F$27,0,10*ROW('Water Data'!F131))="","",OFFSET('Water Data'!$F$27,0,10*ROW('Water Data'!F131)))</f>
        <v/>
      </c>
      <c r="BZ137" s="286" t="str">
        <f ca="true">+IF(OFFSET('Water Data'!$F$28,0,10*ROW('Water Data'!F131))="","",OFFSET('Water Data'!$F$28,0,10*ROW('Water Data'!F131)))</f>
        <v/>
      </c>
      <c r="CA137" s="286" t="str">
        <f ca="true">+IF(OFFSET('Water Data'!$F$29,0,10*ROW('Water Data'!F131))="","",OFFSET('Water Data'!$F$29,0,10*ROW('Water Data'!F131)))</f>
        <v/>
      </c>
      <c r="CB137" s="286" t="str">
        <f ca="true">+IF(OFFSET('Water Data'!$G$27,0,10*ROW('Water Data'!G131))="","",OFFSET('Water Data'!$G$27,0,10*ROW('Water Data'!G131)))</f>
        <v/>
      </c>
      <c r="CC137" s="286" t="str">
        <f ca="true">+IF(OFFSET('Water Data'!$G$28,0,10*ROW('Water Data'!G131))="","",OFFSET('Water Data'!$G$28,0,10*ROW('Water Data'!G131)))</f>
        <v/>
      </c>
      <c r="CD137" s="286" t="str">
        <f ca="true">+IF(OFFSET('Water Data'!$G$29,0,10*ROW('Water Data'!G131))="","",OFFSET('Water Data'!$G$29,0,10*ROW('Water Data'!G131)))</f>
        <v/>
      </c>
      <c r="CE137" s="286" t="str">
        <f ca="true">+IF(OFFSET('Water Data'!$H$27,0,10*ROW('Water Data'!H131))="","",OFFSET('Water Data'!$H$27,0,10*ROW('Water Data'!H131)))</f>
        <v/>
      </c>
      <c r="CF137" s="286" t="str">
        <f ca="true">+IF(OFFSET('Water Data'!$H$28,0,10*ROW('Water Data'!H131))="","",OFFSET('Water Data'!$H$28,0,10*ROW('Water Data'!H131)))</f>
        <v/>
      </c>
      <c r="CG137" s="286" t="str">
        <f ca="true">+IF(OFFSET('Water Data'!$H$29,0,10*ROW('Water Data'!H131))="","",OFFSET('Water Data'!$H$29,0,10*ROW('Water Data'!H131)))</f>
        <v/>
      </c>
      <c r="CH137" s="286" t="str">
        <f ca="true">+IF(OFFSET('Water Data'!$I$27,0,10*ROW('Water Data'!I131))="","",OFFSET('Water Data'!$I$27,0,10*ROW('Water Data'!I131)))</f>
        <v/>
      </c>
      <c r="CI137" s="286" t="str">
        <f ca="true">+IF(OFFSET('Water Data'!$I$28,0,10*ROW('Water Data'!I131))="","",OFFSET('Water Data'!$I$28,0,10*ROW('Water Data'!I131)))</f>
        <v/>
      </c>
      <c r="CJ137" s="286" t="str">
        <f ca="true">+IF(OFFSET('Water Data'!$I$29,0,10*ROW('Water Data'!I131))="","",OFFSET('Water Data'!$I$29,0,10*ROW('Water Data'!I131)))</f>
        <v/>
      </c>
      <c r="CK137" s="286" t="str">
        <f ca="true">+IF(OFFSET('Sanitation Data'!$D$28,0,10*ROW('Sanitation Data'!D131))="","",OFFSET('Sanitation Data'!$D$28,0,10*ROW('Sanitation Data'!D131)))</f>
        <v/>
      </c>
      <c r="CL137" s="286" t="str">
        <f ca="true">+IF(OFFSET('Sanitation Data'!$D$29,0,10*ROW('Sanitation Data'!D131))="","",OFFSET('Sanitation Data'!$D$29,0,10*ROW('Sanitation Data'!D131)))</f>
        <v/>
      </c>
      <c r="CM137" s="286" t="str">
        <f ca="true">+IF(OFFSET('Sanitation Data'!$D$30,0,10*ROW('Sanitation Data'!D131))="","",OFFSET('Sanitation Data'!$D$30,0,10*ROW('Sanitation Data'!D131)))</f>
        <v/>
      </c>
      <c r="CN137" s="286" t="str">
        <f ca="true">+IF(OFFSET('Sanitation Data'!$D$31,0,10*ROW('Sanitation Data'!D131))="","",OFFSET('Sanitation Data'!$D$31,0,10*ROW('Sanitation Data'!D131)))</f>
        <v/>
      </c>
      <c r="CO137" s="286" t="str">
        <f ca="true">+IF(OFFSET('Sanitation Data'!$D$32,0,10*ROW('Sanitation Data'!D131))="","",OFFSET('Sanitation Data'!$D$32,0,10*ROW('Sanitation Data'!D131)))</f>
        <v/>
      </c>
      <c r="CP137" s="286" t="str">
        <f ca="true">+IF(OFFSET('Sanitation Data'!$E$28,0,10*ROW('Sanitation Data'!E131))="","",OFFSET('Sanitation Data'!$E$28,0,10*ROW('Sanitation Data'!E131)))</f>
        <v/>
      </c>
      <c r="CQ137" s="286" t="str">
        <f ca="true">+IF(OFFSET('Sanitation Data'!$E$29,0,10*ROW('Sanitation Data'!E131))="","",OFFSET('Sanitation Data'!$E$29,0,10*ROW('Sanitation Data'!E131)))</f>
        <v/>
      </c>
      <c r="CR137" s="286" t="str">
        <f ca="true">+IF(OFFSET('Sanitation Data'!$E$30,0,10*ROW('Sanitation Data'!E131))="","",OFFSET('Sanitation Data'!$E$30,0,10*ROW('Sanitation Data'!E131)))</f>
        <v/>
      </c>
      <c r="CS137" s="286" t="str">
        <f ca="true">+IF(OFFSET('Sanitation Data'!$E$31,0,10*ROW('Sanitation Data'!E131))="","",OFFSET('Sanitation Data'!$E$31,0,10*ROW('Sanitation Data'!E131)))</f>
        <v/>
      </c>
      <c r="CT137" s="286" t="str">
        <f ca="true">+IF(OFFSET('Sanitation Data'!$E$32,0,10*ROW('Sanitation Data'!E131))="","",OFFSET('Sanitation Data'!$E$32,0,10*ROW('Sanitation Data'!E131)))</f>
        <v/>
      </c>
      <c r="CU137" s="286" t="str">
        <f ca="true">+IF(OFFSET('Sanitation Data'!$F$28,0,10*ROW('Sanitation Data'!F131))="","",OFFSET('Sanitation Data'!$F$28,0,10*ROW('Sanitation Data'!F131)))</f>
        <v/>
      </c>
      <c r="CV137" s="286" t="str">
        <f ca="true">+IF(OFFSET('Sanitation Data'!$F$29,0,10*ROW('Sanitation Data'!F131))="","",OFFSET('Sanitation Data'!$F$29,0,10*ROW('Sanitation Data'!F131)))</f>
        <v/>
      </c>
      <c r="CW137" s="286" t="str">
        <f ca="true">+IF(OFFSET('Sanitation Data'!$F$30,0,10*ROW('Sanitation Data'!F131))="","",OFFSET('Sanitation Data'!$F$30,0,10*ROW('Sanitation Data'!F131)))</f>
        <v/>
      </c>
      <c r="CX137" s="286" t="str">
        <f ca="true">+IF(OFFSET('Sanitation Data'!$F$31,0,10*ROW('Sanitation Data'!F131))="","",OFFSET('Sanitation Data'!$F$31,0,10*ROW('Sanitation Data'!F131)))</f>
        <v/>
      </c>
      <c r="CY137" s="286" t="str">
        <f ca="true">+IF(OFFSET('Sanitation Data'!$F$32,0,10*ROW('Sanitation Data'!F131))="","",OFFSET('Sanitation Data'!$F$32,0,10*ROW('Sanitation Data'!F131)))</f>
        <v/>
      </c>
      <c r="CZ137" s="286" t="str">
        <f ca="true">+IF(OFFSET('Sanitation Data'!$G$28,0,10*ROW('Sanitation Data'!G131))="","",OFFSET('Sanitation Data'!$G$28,0,10*ROW('Sanitation Data'!G131)))</f>
        <v/>
      </c>
      <c r="DA137" s="286" t="str">
        <f ca="true">+IF(OFFSET('Sanitation Data'!$G$29,0,10*ROW('Sanitation Data'!G131))="","",OFFSET('Sanitation Data'!$G$29,0,10*ROW('Sanitation Data'!G131)))</f>
        <v/>
      </c>
      <c r="DB137" s="286" t="str">
        <f ca="true">+IF(OFFSET('Sanitation Data'!$G$30,0,10*ROW('Sanitation Data'!G131))="","",OFFSET('Sanitation Data'!$G$30,0,10*ROW('Sanitation Data'!G131)))</f>
        <v/>
      </c>
      <c r="DC137" s="286" t="str">
        <f ca="true">+IF(OFFSET('Sanitation Data'!$G$31,0,10*ROW('Sanitation Data'!G131))="","",OFFSET('Sanitation Data'!$G$31,0,10*ROW('Sanitation Data'!G131)))</f>
        <v/>
      </c>
      <c r="DD137" s="286" t="str">
        <f ca="true">+IF(OFFSET('Sanitation Data'!$G$32,0,10*ROW('Sanitation Data'!G131))="","",OFFSET('Sanitation Data'!$G$32,0,10*ROW('Sanitation Data'!G131)))</f>
        <v/>
      </c>
      <c r="DE137" s="286" t="str">
        <f ca="true">+IF(OFFSET('Sanitation Data'!$H$28,0,10*ROW('Sanitation Data'!H131))="","",OFFSET('Sanitation Data'!$H$28,0,10*ROW('Sanitation Data'!H131)))</f>
        <v/>
      </c>
      <c r="DF137" s="286" t="str">
        <f ca="true">+IF(OFFSET('Sanitation Data'!$H$29,0,10*ROW('Sanitation Data'!H131))="","",OFFSET('Sanitation Data'!$H$29,0,10*ROW('Sanitation Data'!H131)))</f>
        <v/>
      </c>
      <c r="DG137" s="286" t="str">
        <f ca="true">+IF(OFFSET('Sanitation Data'!$H$30,0,10*ROW('Sanitation Data'!H131))="","",OFFSET('Sanitation Data'!$H$30,0,10*ROW('Sanitation Data'!H131)))</f>
        <v/>
      </c>
      <c r="DH137" s="286" t="str">
        <f ca="true">+IF(OFFSET('Sanitation Data'!$H$31,0,10*ROW('Sanitation Data'!H131))="","",OFFSET('Sanitation Data'!$H$31,0,10*ROW('Sanitation Data'!H131)))</f>
        <v/>
      </c>
      <c r="DI137" s="286" t="str">
        <f ca="true">+IF(OFFSET('Sanitation Data'!$H$32,0,10*ROW('Sanitation Data'!H131))="","",OFFSET('Sanitation Data'!$H$32,0,10*ROW('Sanitation Data'!H131)))</f>
        <v/>
      </c>
      <c r="DJ137" s="286" t="str">
        <f ca="true">+IF(OFFSET('Sanitation Data'!$I$28,0,10*ROW('Sanitation Data'!I131))="","",OFFSET('Sanitation Data'!$I$28,0,10*ROW('Sanitation Data'!I131)))</f>
        <v/>
      </c>
      <c r="DK137" s="286" t="str">
        <f ca="true">+IF(OFFSET('Sanitation Data'!$I$29,0,10*ROW('Sanitation Data'!I131))="","",OFFSET('Sanitation Data'!$I$29,0,10*ROW('Sanitation Data'!I131)))</f>
        <v/>
      </c>
      <c r="DL137" s="286" t="str">
        <f ca="true">+IF(OFFSET('Sanitation Data'!$I$30,0,10*ROW('Sanitation Data'!I131))="","",OFFSET('Sanitation Data'!$I$30,0,10*ROW('Sanitation Data'!I131)))</f>
        <v/>
      </c>
      <c r="DM137" s="286" t="str">
        <f ca="true">+IF(OFFSET('Sanitation Data'!$I$31,0,10*ROW('Sanitation Data'!I131))="","",OFFSET('Sanitation Data'!$I$31,0,10*ROW('Sanitation Data'!I131)))</f>
        <v/>
      </c>
      <c r="DN137" s="286" t="str">
        <f ca="true">+IF(OFFSET('Sanitation Data'!$I$32,0,10*ROW('Sanitation Data'!I131))="","",OFFSET('Sanitation Data'!$I$32,0,10*ROW('Sanitation Data'!I131)))</f>
        <v/>
      </c>
      <c r="DO137" s="286" t="str">
        <f ca="true">+IF(OFFSET('Hygiene Data'!$D$11,0,10*ROW('Hygiene Data'!D131))="","",OFFSET('Hygiene Data'!$D$11,0,10*ROW('Hygiene Data'!D131)))</f>
        <v/>
      </c>
      <c r="DP137" s="286" t="str">
        <f ca="true">+IF(OFFSET('Hygiene Data'!$D$12,0,10*ROW('Hygiene Data'!D131))="","",OFFSET('Hygiene Data'!$D$12,0,10*ROW('Hygiene Data'!D131)))</f>
        <v/>
      </c>
      <c r="DQ137" s="286" t="str">
        <f ca="true">+IF(OFFSET('Hygiene Data'!$D$13,0,10*ROW('Hygiene Data'!D131))="","",OFFSET('Hygiene Data'!$D$13,0,10*ROW('Hygiene Data'!D131)))</f>
        <v/>
      </c>
      <c r="DR137" s="286" t="str">
        <f ca="true">+IF(OFFSET('Hygiene Data'!$E$11,0,10*ROW('Hygiene Data'!E131))="","",OFFSET('Hygiene Data'!$E$11,0,10*ROW('Hygiene Data'!E131)))</f>
        <v/>
      </c>
      <c r="DS137" s="286" t="str">
        <f ca="true">+IF(OFFSET('Hygiene Data'!$E$12,0,10*ROW('Hygiene Data'!E131))="","",OFFSET('Hygiene Data'!$E$12,0,10*ROW('Hygiene Data'!E131)))</f>
        <v/>
      </c>
      <c r="DT137" s="286" t="str">
        <f ca="true">+IF(OFFSET('Hygiene Data'!$E$13,0,10*ROW('Hygiene Data'!E131))="","",OFFSET('Hygiene Data'!$E$13,0,10*ROW('Hygiene Data'!E131)))</f>
        <v/>
      </c>
      <c r="DU137" s="286" t="str">
        <f ca="true">+IF(OFFSET('Hygiene Data'!$F$11,0,10*ROW('Hygiene Data'!F131))="","",OFFSET('Hygiene Data'!$F$11,0,10*ROW('Hygiene Data'!F131)))</f>
        <v/>
      </c>
      <c r="DV137" s="286" t="str">
        <f ca="true">+IF(OFFSET('Hygiene Data'!$F$12,0,10*ROW('Hygiene Data'!F131))="","",OFFSET('Hygiene Data'!$F$12,0,10*ROW('Hygiene Data'!F131)))</f>
        <v/>
      </c>
      <c r="DW137" s="286" t="str">
        <f ca="true">+IF(OFFSET('Hygiene Data'!$F$13,0,10*ROW('Hygiene Data'!F131))="","",OFFSET('Hygiene Data'!$F$13,0,10*ROW('Hygiene Data'!F131)))</f>
        <v/>
      </c>
      <c r="DX137" s="286" t="str">
        <f ca="true">+IF(OFFSET('Hygiene Data'!$G$11,0,10*ROW('Hygiene Data'!G131))="","",OFFSET('Hygiene Data'!$G$11,0,10*ROW('Hygiene Data'!G131)))</f>
        <v/>
      </c>
      <c r="DY137" s="286" t="str">
        <f ca="true">+IF(OFFSET('Hygiene Data'!$G$12,0,10*ROW('Hygiene Data'!G131))="","",OFFSET('Hygiene Data'!$G$12,0,10*ROW('Hygiene Data'!G131)))</f>
        <v/>
      </c>
      <c r="DZ137" s="286" t="str">
        <f ca="true">+IF(OFFSET('Hygiene Data'!$G$13,0,10*ROW('Hygiene Data'!G131))="","",OFFSET('Hygiene Data'!$G$13,0,10*ROW('Hygiene Data'!G131)))</f>
        <v/>
      </c>
      <c r="EA137" s="286" t="str">
        <f ca="true">+IF(OFFSET('Hygiene Data'!$H$11,0,10*ROW('Hygiene Data'!H131))="","",OFFSET('Hygiene Data'!$H$11,0,10*ROW('Hygiene Data'!H131)))</f>
        <v/>
      </c>
      <c r="EB137" s="286" t="str">
        <f ca="true">+IF(OFFSET('Hygiene Data'!$H$12,0,10*ROW('Hygiene Data'!H131))="","",OFFSET('Hygiene Data'!$H$12,0,10*ROW('Hygiene Data'!H131)))</f>
        <v/>
      </c>
      <c r="EC137" s="286" t="str">
        <f ca="true">+IF(OFFSET('Hygiene Data'!$H$13,0,10*ROW('Hygiene Data'!H131))="","",OFFSET('Hygiene Data'!$H$13,0,10*ROW('Hygiene Data'!H131)))</f>
        <v/>
      </c>
      <c r="ED137" s="286" t="str">
        <f ca="true">+IF(OFFSET('Hygiene Data'!$I$11,0,10*ROW('Hygiene Data'!I131))="","",OFFSET('Hygiene Data'!$I$11,0,10*ROW('Hygiene Data'!I131)))</f>
        <v/>
      </c>
      <c r="EE137" s="286" t="str">
        <f ca="true">+IF(OFFSET('Hygiene Data'!$I$12,0,10*ROW('Hygiene Data'!I131))="","",OFFSET('Hygiene Data'!$I$12,0,10*ROW('Hygiene Data'!I131)))</f>
        <v/>
      </c>
      <c r="EF137" s="286"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42"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6"/>
      <c r="BS138" s="286" t="str">
        <f ca="true">+IF(OFFSET('Water Data'!$D$27,0,10*ROW('Water Data'!D132))="","",OFFSET('Water Data'!$D$27,0,10*ROW('Water Data'!D132)))</f>
        <v/>
      </c>
      <c r="BT138" s="286" t="str">
        <f ca="true">+IF(OFFSET('Water Data'!$D$28,0,10*ROW('Water Data'!D132))="","",OFFSET('Water Data'!$D$28,0,10*ROW('Water Data'!D132)))</f>
        <v/>
      </c>
      <c r="BU138" s="286" t="str">
        <f ca="true">+IF(OFFSET('Water Data'!$D$29,0,10*ROW('Water Data'!D132))="","",OFFSET('Water Data'!$D$29,0,10*ROW('Water Data'!D132)))</f>
        <v/>
      </c>
      <c r="BV138" s="286" t="str">
        <f ca="true">+IF(OFFSET('Water Data'!$E$27,0,10*ROW('Water Data'!E132))="","",OFFSET('Water Data'!$E$27,0,10*ROW('Water Data'!E132)))</f>
        <v/>
      </c>
      <c r="BW138" s="286" t="str">
        <f ca="true">+IF(OFFSET('Water Data'!$E$28,0,10*ROW('Water Data'!E132))="","",OFFSET('Water Data'!$E$28,0,10*ROW('Water Data'!E132)))</f>
        <v/>
      </c>
      <c r="BX138" s="286" t="str">
        <f ca="true">+IF(OFFSET('Water Data'!$E$29,0,10*ROW('Water Data'!E132))="","",OFFSET('Water Data'!$E$29,0,10*ROW('Water Data'!E132)))</f>
        <v/>
      </c>
      <c r="BY138" s="286" t="str">
        <f ca="true">+IF(OFFSET('Water Data'!$F$27,0,10*ROW('Water Data'!F132))="","",OFFSET('Water Data'!$F$27,0,10*ROW('Water Data'!F132)))</f>
        <v/>
      </c>
      <c r="BZ138" s="286" t="str">
        <f ca="true">+IF(OFFSET('Water Data'!$F$28,0,10*ROW('Water Data'!F132))="","",OFFSET('Water Data'!$F$28,0,10*ROW('Water Data'!F132)))</f>
        <v/>
      </c>
      <c r="CA138" s="286" t="str">
        <f ca="true">+IF(OFFSET('Water Data'!$F$29,0,10*ROW('Water Data'!F132))="","",OFFSET('Water Data'!$F$29,0,10*ROW('Water Data'!F132)))</f>
        <v/>
      </c>
      <c r="CB138" s="286" t="str">
        <f ca="true">+IF(OFFSET('Water Data'!$G$27,0,10*ROW('Water Data'!G132))="","",OFFSET('Water Data'!$G$27,0,10*ROW('Water Data'!G132)))</f>
        <v/>
      </c>
      <c r="CC138" s="286" t="str">
        <f ca="true">+IF(OFFSET('Water Data'!$G$28,0,10*ROW('Water Data'!G132))="","",OFFSET('Water Data'!$G$28,0,10*ROW('Water Data'!G132)))</f>
        <v/>
      </c>
      <c r="CD138" s="286" t="str">
        <f ca="true">+IF(OFFSET('Water Data'!$G$29,0,10*ROW('Water Data'!G132))="","",OFFSET('Water Data'!$G$29,0,10*ROW('Water Data'!G132)))</f>
        <v/>
      </c>
      <c r="CE138" s="286" t="str">
        <f ca="true">+IF(OFFSET('Water Data'!$H$27,0,10*ROW('Water Data'!H132))="","",OFFSET('Water Data'!$H$27,0,10*ROW('Water Data'!H132)))</f>
        <v/>
      </c>
      <c r="CF138" s="286" t="str">
        <f ca="true">+IF(OFFSET('Water Data'!$H$28,0,10*ROW('Water Data'!H132))="","",OFFSET('Water Data'!$H$28,0,10*ROW('Water Data'!H132)))</f>
        <v/>
      </c>
      <c r="CG138" s="286" t="str">
        <f ca="true">+IF(OFFSET('Water Data'!$H$29,0,10*ROW('Water Data'!H132))="","",OFFSET('Water Data'!$H$29,0,10*ROW('Water Data'!H132)))</f>
        <v/>
      </c>
      <c r="CH138" s="286" t="str">
        <f ca="true">+IF(OFFSET('Water Data'!$I$27,0,10*ROW('Water Data'!I132))="","",OFFSET('Water Data'!$I$27,0,10*ROW('Water Data'!I132)))</f>
        <v/>
      </c>
      <c r="CI138" s="286" t="str">
        <f ca="true">+IF(OFFSET('Water Data'!$I$28,0,10*ROW('Water Data'!I132))="","",OFFSET('Water Data'!$I$28,0,10*ROW('Water Data'!I132)))</f>
        <v/>
      </c>
      <c r="CJ138" s="286" t="str">
        <f ca="true">+IF(OFFSET('Water Data'!$I$29,0,10*ROW('Water Data'!I132))="","",OFFSET('Water Data'!$I$29,0,10*ROW('Water Data'!I132)))</f>
        <v/>
      </c>
      <c r="CK138" s="286" t="str">
        <f ca="true">+IF(OFFSET('Sanitation Data'!$D$28,0,10*ROW('Sanitation Data'!D132))="","",OFFSET('Sanitation Data'!$D$28,0,10*ROW('Sanitation Data'!D132)))</f>
        <v/>
      </c>
      <c r="CL138" s="286" t="str">
        <f ca="true">+IF(OFFSET('Sanitation Data'!$D$29,0,10*ROW('Sanitation Data'!D132))="","",OFFSET('Sanitation Data'!$D$29,0,10*ROW('Sanitation Data'!D132)))</f>
        <v/>
      </c>
      <c r="CM138" s="286" t="str">
        <f ca="true">+IF(OFFSET('Sanitation Data'!$D$30,0,10*ROW('Sanitation Data'!D132))="","",OFFSET('Sanitation Data'!$D$30,0,10*ROW('Sanitation Data'!D132)))</f>
        <v/>
      </c>
      <c r="CN138" s="286" t="str">
        <f ca="true">+IF(OFFSET('Sanitation Data'!$D$31,0,10*ROW('Sanitation Data'!D132))="","",OFFSET('Sanitation Data'!$D$31,0,10*ROW('Sanitation Data'!D132)))</f>
        <v/>
      </c>
      <c r="CO138" s="286" t="str">
        <f ca="true">+IF(OFFSET('Sanitation Data'!$D$32,0,10*ROW('Sanitation Data'!D132))="","",OFFSET('Sanitation Data'!$D$32,0,10*ROW('Sanitation Data'!D132)))</f>
        <v/>
      </c>
      <c r="CP138" s="286" t="str">
        <f ca="true">+IF(OFFSET('Sanitation Data'!$E$28,0,10*ROW('Sanitation Data'!E132))="","",OFFSET('Sanitation Data'!$E$28,0,10*ROW('Sanitation Data'!E132)))</f>
        <v/>
      </c>
      <c r="CQ138" s="286" t="str">
        <f ca="true">+IF(OFFSET('Sanitation Data'!$E$29,0,10*ROW('Sanitation Data'!E132))="","",OFFSET('Sanitation Data'!$E$29,0,10*ROW('Sanitation Data'!E132)))</f>
        <v/>
      </c>
      <c r="CR138" s="286" t="str">
        <f ca="true">+IF(OFFSET('Sanitation Data'!$E$30,0,10*ROW('Sanitation Data'!E132))="","",OFFSET('Sanitation Data'!$E$30,0,10*ROW('Sanitation Data'!E132)))</f>
        <v/>
      </c>
      <c r="CS138" s="286" t="str">
        <f ca="true">+IF(OFFSET('Sanitation Data'!$E$31,0,10*ROW('Sanitation Data'!E132))="","",OFFSET('Sanitation Data'!$E$31,0,10*ROW('Sanitation Data'!E132)))</f>
        <v/>
      </c>
      <c r="CT138" s="286" t="str">
        <f ca="true">+IF(OFFSET('Sanitation Data'!$E$32,0,10*ROW('Sanitation Data'!E132))="","",OFFSET('Sanitation Data'!$E$32,0,10*ROW('Sanitation Data'!E132)))</f>
        <v/>
      </c>
      <c r="CU138" s="286" t="str">
        <f ca="true">+IF(OFFSET('Sanitation Data'!$F$28,0,10*ROW('Sanitation Data'!F132))="","",OFFSET('Sanitation Data'!$F$28,0,10*ROW('Sanitation Data'!F132)))</f>
        <v/>
      </c>
      <c r="CV138" s="286" t="str">
        <f ca="true">+IF(OFFSET('Sanitation Data'!$F$29,0,10*ROW('Sanitation Data'!F132))="","",OFFSET('Sanitation Data'!$F$29,0,10*ROW('Sanitation Data'!F132)))</f>
        <v/>
      </c>
      <c r="CW138" s="286" t="str">
        <f ca="true">+IF(OFFSET('Sanitation Data'!$F$30,0,10*ROW('Sanitation Data'!F132))="","",OFFSET('Sanitation Data'!$F$30,0,10*ROW('Sanitation Data'!F132)))</f>
        <v/>
      </c>
      <c r="CX138" s="286" t="str">
        <f ca="true">+IF(OFFSET('Sanitation Data'!$F$31,0,10*ROW('Sanitation Data'!F132))="","",OFFSET('Sanitation Data'!$F$31,0,10*ROW('Sanitation Data'!F132)))</f>
        <v/>
      </c>
      <c r="CY138" s="286" t="str">
        <f ca="true">+IF(OFFSET('Sanitation Data'!$F$32,0,10*ROW('Sanitation Data'!F132))="","",OFFSET('Sanitation Data'!$F$32,0,10*ROW('Sanitation Data'!F132)))</f>
        <v/>
      </c>
      <c r="CZ138" s="286" t="str">
        <f ca="true">+IF(OFFSET('Sanitation Data'!$G$28,0,10*ROW('Sanitation Data'!G132))="","",OFFSET('Sanitation Data'!$G$28,0,10*ROW('Sanitation Data'!G132)))</f>
        <v/>
      </c>
      <c r="DA138" s="286" t="str">
        <f ca="true">+IF(OFFSET('Sanitation Data'!$G$29,0,10*ROW('Sanitation Data'!G132))="","",OFFSET('Sanitation Data'!$G$29,0,10*ROW('Sanitation Data'!G132)))</f>
        <v/>
      </c>
      <c r="DB138" s="286" t="str">
        <f ca="true">+IF(OFFSET('Sanitation Data'!$G$30,0,10*ROW('Sanitation Data'!G132))="","",OFFSET('Sanitation Data'!$G$30,0,10*ROW('Sanitation Data'!G132)))</f>
        <v/>
      </c>
      <c r="DC138" s="286" t="str">
        <f ca="true">+IF(OFFSET('Sanitation Data'!$G$31,0,10*ROW('Sanitation Data'!G132))="","",OFFSET('Sanitation Data'!$G$31,0,10*ROW('Sanitation Data'!G132)))</f>
        <v/>
      </c>
      <c r="DD138" s="286" t="str">
        <f ca="true">+IF(OFFSET('Sanitation Data'!$G$32,0,10*ROW('Sanitation Data'!G132))="","",OFFSET('Sanitation Data'!$G$32,0,10*ROW('Sanitation Data'!G132)))</f>
        <v/>
      </c>
      <c r="DE138" s="286" t="str">
        <f ca="true">+IF(OFFSET('Sanitation Data'!$H$28,0,10*ROW('Sanitation Data'!H132))="","",OFFSET('Sanitation Data'!$H$28,0,10*ROW('Sanitation Data'!H132)))</f>
        <v/>
      </c>
      <c r="DF138" s="286" t="str">
        <f ca="true">+IF(OFFSET('Sanitation Data'!$H$29,0,10*ROW('Sanitation Data'!H132))="","",OFFSET('Sanitation Data'!$H$29,0,10*ROW('Sanitation Data'!H132)))</f>
        <v/>
      </c>
      <c r="DG138" s="286" t="str">
        <f ca="true">+IF(OFFSET('Sanitation Data'!$H$30,0,10*ROW('Sanitation Data'!H132))="","",OFFSET('Sanitation Data'!$H$30,0,10*ROW('Sanitation Data'!H132)))</f>
        <v/>
      </c>
      <c r="DH138" s="286" t="str">
        <f ca="true">+IF(OFFSET('Sanitation Data'!$H$31,0,10*ROW('Sanitation Data'!H132))="","",OFFSET('Sanitation Data'!$H$31,0,10*ROW('Sanitation Data'!H132)))</f>
        <v/>
      </c>
      <c r="DI138" s="286" t="str">
        <f ca="true">+IF(OFFSET('Sanitation Data'!$H$32,0,10*ROW('Sanitation Data'!H132))="","",OFFSET('Sanitation Data'!$H$32,0,10*ROW('Sanitation Data'!H132)))</f>
        <v/>
      </c>
      <c r="DJ138" s="286" t="str">
        <f ca="true">+IF(OFFSET('Sanitation Data'!$I$28,0,10*ROW('Sanitation Data'!I132))="","",OFFSET('Sanitation Data'!$I$28,0,10*ROW('Sanitation Data'!I132)))</f>
        <v/>
      </c>
      <c r="DK138" s="286" t="str">
        <f ca="true">+IF(OFFSET('Sanitation Data'!$I$29,0,10*ROW('Sanitation Data'!I132))="","",OFFSET('Sanitation Data'!$I$29,0,10*ROW('Sanitation Data'!I132)))</f>
        <v/>
      </c>
      <c r="DL138" s="286" t="str">
        <f ca="true">+IF(OFFSET('Sanitation Data'!$I$30,0,10*ROW('Sanitation Data'!I132))="","",OFFSET('Sanitation Data'!$I$30,0,10*ROW('Sanitation Data'!I132)))</f>
        <v/>
      </c>
      <c r="DM138" s="286" t="str">
        <f ca="true">+IF(OFFSET('Sanitation Data'!$I$31,0,10*ROW('Sanitation Data'!I132))="","",OFFSET('Sanitation Data'!$I$31,0,10*ROW('Sanitation Data'!I132)))</f>
        <v/>
      </c>
      <c r="DN138" s="286" t="str">
        <f ca="true">+IF(OFFSET('Sanitation Data'!$I$32,0,10*ROW('Sanitation Data'!I132))="","",OFFSET('Sanitation Data'!$I$32,0,10*ROW('Sanitation Data'!I132)))</f>
        <v/>
      </c>
      <c r="DO138" s="286" t="str">
        <f ca="true">+IF(OFFSET('Hygiene Data'!$D$11,0,10*ROW('Hygiene Data'!D132))="","",OFFSET('Hygiene Data'!$D$11,0,10*ROW('Hygiene Data'!D132)))</f>
        <v/>
      </c>
      <c r="DP138" s="286" t="str">
        <f ca="true">+IF(OFFSET('Hygiene Data'!$D$12,0,10*ROW('Hygiene Data'!D132))="","",OFFSET('Hygiene Data'!$D$12,0,10*ROW('Hygiene Data'!D132)))</f>
        <v/>
      </c>
      <c r="DQ138" s="286" t="str">
        <f ca="true">+IF(OFFSET('Hygiene Data'!$D$13,0,10*ROW('Hygiene Data'!D132))="","",OFFSET('Hygiene Data'!$D$13,0,10*ROW('Hygiene Data'!D132)))</f>
        <v/>
      </c>
      <c r="DR138" s="286" t="str">
        <f ca="true">+IF(OFFSET('Hygiene Data'!$E$11,0,10*ROW('Hygiene Data'!E132))="","",OFFSET('Hygiene Data'!$E$11,0,10*ROW('Hygiene Data'!E132)))</f>
        <v/>
      </c>
      <c r="DS138" s="286" t="str">
        <f ca="true">+IF(OFFSET('Hygiene Data'!$E$12,0,10*ROW('Hygiene Data'!E132))="","",OFFSET('Hygiene Data'!$E$12,0,10*ROW('Hygiene Data'!E132)))</f>
        <v/>
      </c>
      <c r="DT138" s="286" t="str">
        <f ca="true">+IF(OFFSET('Hygiene Data'!$E$13,0,10*ROW('Hygiene Data'!E132))="","",OFFSET('Hygiene Data'!$E$13,0,10*ROW('Hygiene Data'!E132)))</f>
        <v/>
      </c>
      <c r="DU138" s="286" t="str">
        <f ca="true">+IF(OFFSET('Hygiene Data'!$F$11,0,10*ROW('Hygiene Data'!F132))="","",OFFSET('Hygiene Data'!$F$11,0,10*ROW('Hygiene Data'!F132)))</f>
        <v/>
      </c>
      <c r="DV138" s="286" t="str">
        <f ca="true">+IF(OFFSET('Hygiene Data'!$F$12,0,10*ROW('Hygiene Data'!F132))="","",OFFSET('Hygiene Data'!$F$12,0,10*ROW('Hygiene Data'!F132)))</f>
        <v/>
      </c>
      <c r="DW138" s="286" t="str">
        <f ca="true">+IF(OFFSET('Hygiene Data'!$F$13,0,10*ROW('Hygiene Data'!F132))="","",OFFSET('Hygiene Data'!$F$13,0,10*ROW('Hygiene Data'!F132)))</f>
        <v/>
      </c>
      <c r="DX138" s="286" t="str">
        <f ca="true">+IF(OFFSET('Hygiene Data'!$G$11,0,10*ROW('Hygiene Data'!G132))="","",OFFSET('Hygiene Data'!$G$11,0,10*ROW('Hygiene Data'!G132)))</f>
        <v/>
      </c>
      <c r="DY138" s="286" t="str">
        <f ca="true">+IF(OFFSET('Hygiene Data'!$G$12,0,10*ROW('Hygiene Data'!G132))="","",OFFSET('Hygiene Data'!$G$12,0,10*ROW('Hygiene Data'!G132)))</f>
        <v/>
      </c>
      <c r="DZ138" s="286" t="str">
        <f ca="true">+IF(OFFSET('Hygiene Data'!$G$13,0,10*ROW('Hygiene Data'!G132))="","",OFFSET('Hygiene Data'!$G$13,0,10*ROW('Hygiene Data'!G132)))</f>
        <v/>
      </c>
      <c r="EA138" s="286" t="str">
        <f ca="true">+IF(OFFSET('Hygiene Data'!$H$11,0,10*ROW('Hygiene Data'!H132))="","",OFFSET('Hygiene Data'!$H$11,0,10*ROW('Hygiene Data'!H132)))</f>
        <v/>
      </c>
      <c r="EB138" s="286" t="str">
        <f ca="true">+IF(OFFSET('Hygiene Data'!$H$12,0,10*ROW('Hygiene Data'!H132))="","",OFFSET('Hygiene Data'!$H$12,0,10*ROW('Hygiene Data'!H132)))</f>
        <v/>
      </c>
      <c r="EC138" s="286" t="str">
        <f ca="true">+IF(OFFSET('Hygiene Data'!$H$13,0,10*ROW('Hygiene Data'!H132))="","",OFFSET('Hygiene Data'!$H$13,0,10*ROW('Hygiene Data'!H132)))</f>
        <v/>
      </c>
      <c r="ED138" s="286" t="str">
        <f ca="true">+IF(OFFSET('Hygiene Data'!$I$11,0,10*ROW('Hygiene Data'!I132))="","",OFFSET('Hygiene Data'!$I$11,0,10*ROW('Hygiene Data'!I132)))</f>
        <v/>
      </c>
      <c r="EE138" s="286" t="str">
        <f ca="true">+IF(OFFSET('Hygiene Data'!$I$12,0,10*ROW('Hygiene Data'!I132))="","",OFFSET('Hygiene Data'!$I$12,0,10*ROW('Hygiene Data'!I132)))</f>
        <v/>
      </c>
      <c r="EF138" s="286"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42"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6"/>
      <c r="BS139" s="286" t="str">
        <f ca="true">+IF(OFFSET('Water Data'!$D$27,0,10*ROW('Water Data'!D133))="","",OFFSET('Water Data'!$D$27,0,10*ROW('Water Data'!D133)))</f>
        <v/>
      </c>
      <c r="BT139" s="286" t="str">
        <f ca="true">+IF(OFFSET('Water Data'!$D$28,0,10*ROW('Water Data'!D133))="","",OFFSET('Water Data'!$D$28,0,10*ROW('Water Data'!D133)))</f>
        <v/>
      </c>
      <c r="BU139" s="286" t="str">
        <f ca="true">+IF(OFFSET('Water Data'!$D$29,0,10*ROW('Water Data'!D133))="","",OFFSET('Water Data'!$D$29,0,10*ROW('Water Data'!D133)))</f>
        <v/>
      </c>
      <c r="BV139" s="286" t="str">
        <f ca="true">+IF(OFFSET('Water Data'!$E$27,0,10*ROW('Water Data'!E133))="","",OFFSET('Water Data'!$E$27,0,10*ROW('Water Data'!E133)))</f>
        <v/>
      </c>
      <c r="BW139" s="286" t="str">
        <f ca="true">+IF(OFFSET('Water Data'!$E$28,0,10*ROW('Water Data'!E133))="","",OFFSET('Water Data'!$E$28,0,10*ROW('Water Data'!E133)))</f>
        <v/>
      </c>
      <c r="BX139" s="286" t="str">
        <f ca="true">+IF(OFFSET('Water Data'!$E$29,0,10*ROW('Water Data'!E133))="","",OFFSET('Water Data'!$E$29,0,10*ROW('Water Data'!E133)))</f>
        <v/>
      </c>
      <c r="BY139" s="286" t="str">
        <f ca="true">+IF(OFFSET('Water Data'!$F$27,0,10*ROW('Water Data'!F133))="","",OFFSET('Water Data'!$F$27,0,10*ROW('Water Data'!F133)))</f>
        <v/>
      </c>
      <c r="BZ139" s="286" t="str">
        <f ca="true">+IF(OFFSET('Water Data'!$F$28,0,10*ROW('Water Data'!F133))="","",OFFSET('Water Data'!$F$28,0,10*ROW('Water Data'!F133)))</f>
        <v/>
      </c>
      <c r="CA139" s="286" t="str">
        <f ca="true">+IF(OFFSET('Water Data'!$F$29,0,10*ROW('Water Data'!F133))="","",OFFSET('Water Data'!$F$29,0,10*ROW('Water Data'!F133)))</f>
        <v/>
      </c>
      <c r="CB139" s="286" t="str">
        <f ca="true">+IF(OFFSET('Water Data'!$G$27,0,10*ROW('Water Data'!G133))="","",OFFSET('Water Data'!$G$27,0,10*ROW('Water Data'!G133)))</f>
        <v/>
      </c>
      <c r="CC139" s="286" t="str">
        <f ca="true">+IF(OFFSET('Water Data'!$G$28,0,10*ROW('Water Data'!G133))="","",OFFSET('Water Data'!$G$28,0,10*ROW('Water Data'!G133)))</f>
        <v/>
      </c>
      <c r="CD139" s="286" t="str">
        <f ca="true">+IF(OFFSET('Water Data'!$G$29,0,10*ROW('Water Data'!G133))="","",OFFSET('Water Data'!$G$29,0,10*ROW('Water Data'!G133)))</f>
        <v/>
      </c>
      <c r="CE139" s="286" t="str">
        <f ca="true">+IF(OFFSET('Water Data'!$H$27,0,10*ROW('Water Data'!H133))="","",OFFSET('Water Data'!$H$27,0,10*ROW('Water Data'!H133)))</f>
        <v/>
      </c>
      <c r="CF139" s="286" t="str">
        <f ca="true">+IF(OFFSET('Water Data'!$H$28,0,10*ROW('Water Data'!H133))="","",OFFSET('Water Data'!$H$28,0,10*ROW('Water Data'!H133)))</f>
        <v/>
      </c>
      <c r="CG139" s="286" t="str">
        <f ca="true">+IF(OFFSET('Water Data'!$H$29,0,10*ROW('Water Data'!H133))="","",OFFSET('Water Data'!$H$29,0,10*ROW('Water Data'!H133)))</f>
        <v/>
      </c>
      <c r="CH139" s="286" t="str">
        <f ca="true">+IF(OFFSET('Water Data'!$I$27,0,10*ROW('Water Data'!I133))="","",OFFSET('Water Data'!$I$27,0,10*ROW('Water Data'!I133)))</f>
        <v/>
      </c>
      <c r="CI139" s="286" t="str">
        <f ca="true">+IF(OFFSET('Water Data'!$I$28,0,10*ROW('Water Data'!I133))="","",OFFSET('Water Data'!$I$28,0,10*ROW('Water Data'!I133)))</f>
        <v/>
      </c>
      <c r="CJ139" s="286" t="str">
        <f ca="true">+IF(OFFSET('Water Data'!$I$29,0,10*ROW('Water Data'!I133))="","",OFFSET('Water Data'!$I$29,0,10*ROW('Water Data'!I133)))</f>
        <v/>
      </c>
      <c r="CK139" s="286" t="str">
        <f ca="true">+IF(OFFSET('Sanitation Data'!$D$28,0,10*ROW('Sanitation Data'!D133))="","",OFFSET('Sanitation Data'!$D$28,0,10*ROW('Sanitation Data'!D133)))</f>
        <v/>
      </c>
      <c r="CL139" s="286" t="str">
        <f ca="true">+IF(OFFSET('Sanitation Data'!$D$29,0,10*ROW('Sanitation Data'!D133))="","",OFFSET('Sanitation Data'!$D$29,0,10*ROW('Sanitation Data'!D133)))</f>
        <v/>
      </c>
      <c r="CM139" s="286" t="str">
        <f ca="true">+IF(OFFSET('Sanitation Data'!$D$30,0,10*ROW('Sanitation Data'!D133))="","",OFFSET('Sanitation Data'!$D$30,0,10*ROW('Sanitation Data'!D133)))</f>
        <v/>
      </c>
      <c r="CN139" s="286" t="str">
        <f ca="true">+IF(OFFSET('Sanitation Data'!$D$31,0,10*ROW('Sanitation Data'!D133))="","",OFFSET('Sanitation Data'!$D$31,0,10*ROW('Sanitation Data'!D133)))</f>
        <v/>
      </c>
      <c r="CO139" s="286" t="str">
        <f ca="true">+IF(OFFSET('Sanitation Data'!$D$32,0,10*ROW('Sanitation Data'!D133))="","",OFFSET('Sanitation Data'!$D$32,0,10*ROW('Sanitation Data'!D133)))</f>
        <v/>
      </c>
      <c r="CP139" s="286" t="str">
        <f ca="true">+IF(OFFSET('Sanitation Data'!$E$28,0,10*ROW('Sanitation Data'!E133))="","",OFFSET('Sanitation Data'!$E$28,0,10*ROW('Sanitation Data'!E133)))</f>
        <v/>
      </c>
      <c r="CQ139" s="286" t="str">
        <f ca="true">+IF(OFFSET('Sanitation Data'!$E$29,0,10*ROW('Sanitation Data'!E133))="","",OFFSET('Sanitation Data'!$E$29,0,10*ROW('Sanitation Data'!E133)))</f>
        <v/>
      </c>
      <c r="CR139" s="286" t="str">
        <f ca="true">+IF(OFFSET('Sanitation Data'!$E$30,0,10*ROW('Sanitation Data'!E133))="","",OFFSET('Sanitation Data'!$E$30,0,10*ROW('Sanitation Data'!E133)))</f>
        <v/>
      </c>
      <c r="CS139" s="286" t="str">
        <f ca="true">+IF(OFFSET('Sanitation Data'!$E$31,0,10*ROW('Sanitation Data'!E133))="","",OFFSET('Sanitation Data'!$E$31,0,10*ROW('Sanitation Data'!E133)))</f>
        <v/>
      </c>
      <c r="CT139" s="286" t="str">
        <f ca="true">+IF(OFFSET('Sanitation Data'!$E$32,0,10*ROW('Sanitation Data'!E133))="","",OFFSET('Sanitation Data'!$E$32,0,10*ROW('Sanitation Data'!E133)))</f>
        <v/>
      </c>
      <c r="CU139" s="286" t="str">
        <f ca="true">+IF(OFFSET('Sanitation Data'!$F$28,0,10*ROW('Sanitation Data'!F133))="","",OFFSET('Sanitation Data'!$F$28,0,10*ROW('Sanitation Data'!F133)))</f>
        <v/>
      </c>
      <c r="CV139" s="286" t="str">
        <f ca="true">+IF(OFFSET('Sanitation Data'!$F$29,0,10*ROW('Sanitation Data'!F133))="","",OFFSET('Sanitation Data'!$F$29,0,10*ROW('Sanitation Data'!F133)))</f>
        <v/>
      </c>
      <c r="CW139" s="286" t="str">
        <f ca="true">+IF(OFFSET('Sanitation Data'!$F$30,0,10*ROW('Sanitation Data'!F133))="","",OFFSET('Sanitation Data'!$F$30,0,10*ROW('Sanitation Data'!F133)))</f>
        <v/>
      </c>
      <c r="CX139" s="286" t="str">
        <f ca="true">+IF(OFFSET('Sanitation Data'!$F$31,0,10*ROW('Sanitation Data'!F133))="","",OFFSET('Sanitation Data'!$F$31,0,10*ROW('Sanitation Data'!F133)))</f>
        <v/>
      </c>
      <c r="CY139" s="286" t="str">
        <f ca="true">+IF(OFFSET('Sanitation Data'!$F$32,0,10*ROW('Sanitation Data'!F133))="","",OFFSET('Sanitation Data'!$F$32,0,10*ROW('Sanitation Data'!F133)))</f>
        <v/>
      </c>
      <c r="CZ139" s="286" t="str">
        <f ca="true">+IF(OFFSET('Sanitation Data'!$G$28,0,10*ROW('Sanitation Data'!G133))="","",OFFSET('Sanitation Data'!$G$28,0,10*ROW('Sanitation Data'!G133)))</f>
        <v/>
      </c>
      <c r="DA139" s="286" t="str">
        <f ca="true">+IF(OFFSET('Sanitation Data'!$G$29,0,10*ROW('Sanitation Data'!G133))="","",OFFSET('Sanitation Data'!$G$29,0,10*ROW('Sanitation Data'!G133)))</f>
        <v/>
      </c>
      <c r="DB139" s="286" t="str">
        <f ca="true">+IF(OFFSET('Sanitation Data'!$G$30,0,10*ROW('Sanitation Data'!G133))="","",OFFSET('Sanitation Data'!$G$30,0,10*ROW('Sanitation Data'!G133)))</f>
        <v/>
      </c>
      <c r="DC139" s="286" t="str">
        <f ca="true">+IF(OFFSET('Sanitation Data'!$G$31,0,10*ROW('Sanitation Data'!G133))="","",OFFSET('Sanitation Data'!$G$31,0,10*ROW('Sanitation Data'!G133)))</f>
        <v/>
      </c>
      <c r="DD139" s="286" t="str">
        <f ca="true">+IF(OFFSET('Sanitation Data'!$G$32,0,10*ROW('Sanitation Data'!G133))="","",OFFSET('Sanitation Data'!$G$32,0,10*ROW('Sanitation Data'!G133)))</f>
        <v/>
      </c>
      <c r="DE139" s="286" t="str">
        <f ca="true">+IF(OFFSET('Sanitation Data'!$H$28,0,10*ROW('Sanitation Data'!H133))="","",OFFSET('Sanitation Data'!$H$28,0,10*ROW('Sanitation Data'!H133)))</f>
        <v/>
      </c>
      <c r="DF139" s="286" t="str">
        <f ca="true">+IF(OFFSET('Sanitation Data'!$H$29,0,10*ROW('Sanitation Data'!H133))="","",OFFSET('Sanitation Data'!$H$29,0,10*ROW('Sanitation Data'!H133)))</f>
        <v/>
      </c>
      <c r="DG139" s="286" t="str">
        <f ca="true">+IF(OFFSET('Sanitation Data'!$H$30,0,10*ROW('Sanitation Data'!H133))="","",OFFSET('Sanitation Data'!$H$30,0,10*ROW('Sanitation Data'!H133)))</f>
        <v/>
      </c>
      <c r="DH139" s="286" t="str">
        <f ca="true">+IF(OFFSET('Sanitation Data'!$H$31,0,10*ROW('Sanitation Data'!H133))="","",OFFSET('Sanitation Data'!$H$31,0,10*ROW('Sanitation Data'!H133)))</f>
        <v/>
      </c>
      <c r="DI139" s="286" t="str">
        <f ca="true">+IF(OFFSET('Sanitation Data'!$H$32,0,10*ROW('Sanitation Data'!H133))="","",OFFSET('Sanitation Data'!$H$32,0,10*ROW('Sanitation Data'!H133)))</f>
        <v/>
      </c>
      <c r="DJ139" s="286" t="str">
        <f ca="true">+IF(OFFSET('Sanitation Data'!$I$28,0,10*ROW('Sanitation Data'!I133))="","",OFFSET('Sanitation Data'!$I$28,0,10*ROW('Sanitation Data'!I133)))</f>
        <v/>
      </c>
      <c r="DK139" s="286" t="str">
        <f ca="true">+IF(OFFSET('Sanitation Data'!$I$29,0,10*ROW('Sanitation Data'!I133))="","",OFFSET('Sanitation Data'!$I$29,0,10*ROW('Sanitation Data'!I133)))</f>
        <v/>
      </c>
      <c r="DL139" s="286" t="str">
        <f ca="true">+IF(OFFSET('Sanitation Data'!$I$30,0,10*ROW('Sanitation Data'!I133))="","",OFFSET('Sanitation Data'!$I$30,0,10*ROW('Sanitation Data'!I133)))</f>
        <v/>
      </c>
      <c r="DM139" s="286" t="str">
        <f ca="true">+IF(OFFSET('Sanitation Data'!$I$31,0,10*ROW('Sanitation Data'!I133))="","",OFFSET('Sanitation Data'!$I$31,0,10*ROW('Sanitation Data'!I133)))</f>
        <v/>
      </c>
      <c r="DN139" s="286" t="str">
        <f ca="true">+IF(OFFSET('Sanitation Data'!$I$32,0,10*ROW('Sanitation Data'!I133))="","",OFFSET('Sanitation Data'!$I$32,0,10*ROW('Sanitation Data'!I133)))</f>
        <v/>
      </c>
      <c r="DO139" s="286" t="str">
        <f ca="true">+IF(OFFSET('Hygiene Data'!$D$11,0,10*ROW('Hygiene Data'!D133))="","",OFFSET('Hygiene Data'!$D$11,0,10*ROW('Hygiene Data'!D133)))</f>
        <v/>
      </c>
      <c r="DP139" s="286" t="str">
        <f ca="true">+IF(OFFSET('Hygiene Data'!$D$12,0,10*ROW('Hygiene Data'!D133))="","",OFFSET('Hygiene Data'!$D$12,0,10*ROW('Hygiene Data'!D133)))</f>
        <v/>
      </c>
      <c r="DQ139" s="286" t="str">
        <f ca="true">+IF(OFFSET('Hygiene Data'!$D$13,0,10*ROW('Hygiene Data'!D133))="","",OFFSET('Hygiene Data'!$D$13,0,10*ROW('Hygiene Data'!D133)))</f>
        <v/>
      </c>
      <c r="DR139" s="286" t="str">
        <f ca="true">+IF(OFFSET('Hygiene Data'!$E$11,0,10*ROW('Hygiene Data'!E133))="","",OFFSET('Hygiene Data'!$E$11,0,10*ROW('Hygiene Data'!E133)))</f>
        <v/>
      </c>
      <c r="DS139" s="286" t="str">
        <f ca="true">+IF(OFFSET('Hygiene Data'!$E$12,0,10*ROW('Hygiene Data'!E133))="","",OFFSET('Hygiene Data'!$E$12,0,10*ROW('Hygiene Data'!E133)))</f>
        <v/>
      </c>
      <c r="DT139" s="286" t="str">
        <f ca="true">+IF(OFFSET('Hygiene Data'!$E$13,0,10*ROW('Hygiene Data'!E133))="","",OFFSET('Hygiene Data'!$E$13,0,10*ROW('Hygiene Data'!E133)))</f>
        <v/>
      </c>
      <c r="DU139" s="286" t="str">
        <f ca="true">+IF(OFFSET('Hygiene Data'!$F$11,0,10*ROW('Hygiene Data'!F133))="","",OFFSET('Hygiene Data'!$F$11,0,10*ROW('Hygiene Data'!F133)))</f>
        <v/>
      </c>
      <c r="DV139" s="286" t="str">
        <f ca="true">+IF(OFFSET('Hygiene Data'!$F$12,0,10*ROW('Hygiene Data'!F133))="","",OFFSET('Hygiene Data'!$F$12,0,10*ROW('Hygiene Data'!F133)))</f>
        <v/>
      </c>
      <c r="DW139" s="286" t="str">
        <f ca="true">+IF(OFFSET('Hygiene Data'!$F$13,0,10*ROW('Hygiene Data'!F133))="","",OFFSET('Hygiene Data'!$F$13,0,10*ROW('Hygiene Data'!F133)))</f>
        <v/>
      </c>
      <c r="DX139" s="286" t="str">
        <f ca="true">+IF(OFFSET('Hygiene Data'!$G$11,0,10*ROW('Hygiene Data'!G133))="","",OFFSET('Hygiene Data'!$G$11,0,10*ROW('Hygiene Data'!G133)))</f>
        <v/>
      </c>
      <c r="DY139" s="286" t="str">
        <f ca="true">+IF(OFFSET('Hygiene Data'!$G$12,0,10*ROW('Hygiene Data'!G133))="","",OFFSET('Hygiene Data'!$G$12,0,10*ROW('Hygiene Data'!G133)))</f>
        <v/>
      </c>
      <c r="DZ139" s="286" t="str">
        <f ca="true">+IF(OFFSET('Hygiene Data'!$G$13,0,10*ROW('Hygiene Data'!G133))="","",OFFSET('Hygiene Data'!$G$13,0,10*ROW('Hygiene Data'!G133)))</f>
        <v/>
      </c>
      <c r="EA139" s="286" t="str">
        <f ca="true">+IF(OFFSET('Hygiene Data'!$H$11,0,10*ROW('Hygiene Data'!H133))="","",OFFSET('Hygiene Data'!$H$11,0,10*ROW('Hygiene Data'!H133)))</f>
        <v/>
      </c>
      <c r="EB139" s="286" t="str">
        <f ca="true">+IF(OFFSET('Hygiene Data'!$H$12,0,10*ROW('Hygiene Data'!H133))="","",OFFSET('Hygiene Data'!$H$12,0,10*ROW('Hygiene Data'!H133)))</f>
        <v/>
      </c>
      <c r="EC139" s="286" t="str">
        <f ca="true">+IF(OFFSET('Hygiene Data'!$H$13,0,10*ROW('Hygiene Data'!H133))="","",OFFSET('Hygiene Data'!$H$13,0,10*ROW('Hygiene Data'!H133)))</f>
        <v/>
      </c>
      <c r="ED139" s="286" t="str">
        <f ca="true">+IF(OFFSET('Hygiene Data'!$I$11,0,10*ROW('Hygiene Data'!I133))="","",OFFSET('Hygiene Data'!$I$11,0,10*ROW('Hygiene Data'!I133)))</f>
        <v/>
      </c>
      <c r="EE139" s="286" t="str">
        <f ca="true">+IF(OFFSET('Hygiene Data'!$I$12,0,10*ROW('Hygiene Data'!I133))="","",OFFSET('Hygiene Data'!$I$12,0,10*ROW('Hygiene Data'!I133)))</f>
        <v/>
      </c>
      <c r="EF139" s="286"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42"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6"/>
      <c r="BS140" s="286" t="str">
        <f ca="true">+IF(OFFSET('Water Data'!$D$27,0,10*ROW('Water Data'!D134))="","",OFFSET('Water Data'!$D$27,0,10*ROW('Water Data'!D134)))</f>
        <v/>
      </c>
      <c r="BT140" s="286" t="str">
        <f ca="true">+IF(OFFSET('Water Data'!$D$28,0,10*ROW('Water Data'!D134))="","",OFFSET('Water Data'!$D$28,0,10*ROW('Water Data'!D134)))</f>
        <v/>
      </c>
      <c r="BU140" s="286" t="str">
        <f ca="true">+IF(OFFSET('Water Data'!$D$29,0,10*ROW('Water Data'!D134))="","",OFFSET('Water Data'!$D$29,0,10*ROW('Water Data'!D134)))</f>
        <v/>
      </c>
      <c r="BV140" s="286" t="str">
        <f ca="true">+IF(OFFSET('Water Data'!$E$27,0,10*ROW('Water Data'!E134))="","",OFFSET('Water Data'!$E$27,0,10*ROW('Water Data'!E134)))</f>
        <v/>
      </c>
      <c r="BW140" s="286" t="str">
        <f ca="true">+IF(OFFSET('Water Data'!$E$28,0,10*ROW('Water Data'!E134))="","",OFFSET('Water Data'!$E$28,0,10*ROW('Water Data'!E134)))</f>
        <v/>
      </c>
      <c r="BX140" s="286" t="str">
        <f ca="true">+IF(OFFSET('Water Data'!$E$29,0,10*ROW('Water Data'!E134))="","",OFFSET('Water Data'!$E$29,0,10*ROW('Water Data'!E134)))</f>
        <v/>
      </c>
      <c r="BY140" s="286" t="str">
        <f ca="true">+IF(OFFSET('Water Data'!$F$27,0,10*ROW('Water Data'!F134))="","",OFFSET('Water Data'!$F$27,0,10*ROW('Water Data'!F134)))</f>
        <v/>
      </c>
      <c r="BZ140" s="286" t="str">
        <f ca="true">+IF(OFFSET('Water Data'!$F$28,0,10*ROW('Water Data'!F134))="","",OFFSET('Water Data'!$F$28,0,10*ROW('Water Data'!F134)))</f>
        <v/>
      </c>
      <c r="CA140" s="286" t="str">
        <f ca="true">+IF(OFFSET('Water Data'!$F$29,0,10*ROW('Water Data'!F134))="","",OFFSET('Water Data'!$F$29,0,10*ROW('Water Data'!F134)))</f>
        <v/>
      </c>
      <c r="CB140" s="286" t="str">
        <f ca="true">+IF(OFFSET('Water Data'!$G$27,0,10*ROW('Water Data'!G134))="","",OFFSET('Water Data'!$G$27,0,10*ROW('Water Data'!G134)))</f>
        <v/>
      </c>
      <c r="CC140" s="286" t="str">
        <f ca="true">+IF(OFFSET('Water Data'!$G$28,0,10*ROW('Water Data'!G134))="","",OFFSET('Water Data'!$G$28,0,10*ROW('Water Data'!G134)))</f>
        <v/>
      </c>
      <c r="CD140" s="286" t="str">
        <f ca="true">+IF(OFFSET('Water Data'!$G$29,0,10*ROW('Water Data'!G134))="","",OFFSET('Water Data'!$G$29,0,10*ROW('Water Data'!G134)))</f>
        <v/>
      </c>
      <c r="CE140" s="286" t="str">
        <f ca="true">+IF(OFFSET('Water Data'!$H$27,0,10*ROW('Water Data'!H134))="","",OFFSET('Water Data'!$H$27,0,10*ROW('Water Data'!H134)))</f>
        <v/>
      </c>
      <c r="CF140" s="286" t="str">
        <f ca="true">+IF(OFFSET('Water Data'!$H$28,0,10*ROW('Water Data'!H134))="","",OFFSET('Water Data'!$H$28,0,10*ROW('Water Data'!H134)))</f>
        <v/>
      </c>
      <c r="CG140" s="286" t="str">
        <f ca="true">+IF(OFFSET('Water Data'!$H$29,0,10*ROW('Water Data'!H134))="","",OFFSET('Water Data'!$H$29,0,10*ROW('Water Data'!H134)))</f>
        <v/>
      </c>
      <c r="CH140" s="286" t="str">
        <f ca="true">+IF(OFFSET('Water Data'!$I$27,0,10*ROW('Water Data'!I134))="","",OFFSET('Water Data'!$I$27,0,10*ROW('Water Data'!I134)))</f>
        <v/>
      </c>
      <c r="CI140" s="286" t="str">
        <f ca="true">+IF(OFFSET('Water Data'!$I$28,0,10*ROW('Water Data'!I134))="","",OFFSET('Water Data'!$I$28,0,10*ROW('Water Data'!I134)))</f>
        <v/>
      </c>
      <c r="CJ140" s="286" t="str">
        <f ca="true">+IF(OFFSET('Water Data'!$I$29,0,10*ROW('Water Data'!I134))="","",OFFSET('Water Data'!$I$29,0,10*ROW('Water Data'!I134)))</f>
        <v/>
      </c>
      <c r="CK140" s="286" t="str">
        <f ca="true">+IF(OFFSET('Sanitation Data'!$D$28,0,10*ROW('Sanitation Data'!D134))="","",OFFSET('Sanitation Data'!$D$28,0,10*ROW('Sanitation Data'!D134)))</f>
        <v/>
      </c>
      <c r="CL140" s="286" t="str">
        <f ca="true">+IF(OFFSET('Sanitation Data'!$D$29,0,10*ROW('Sanitation Data'!D134))="","",OFFSET('Sanitation Data'!$D$29,0,10*ROW('Sanitation Data'!D134)))</f>
        <v/>
      </c>
      <c r="CM140" s="286" t="str">
        <f ca="true">+IF(OFFSET('Sanitation Data'!$D$30,0,10*ROW('Sanitation Data'!D134))="","",OFFSET('Sanitation Data'!$D$30,0,10*ROW('Sanitation Data'!D134)))</f>
        <v/>
      </c>
      <c r="CN140" s="286" t="str">
        <f ca="true">+IF(OFFSET('Sanitation Data'!$D$31,0,10*ROW('Sanitation Data'!D134))="","",OFFSET('Sanitation Data'!$D$31,0,10*ROW('Sanitation Data'!D134)))</f>
        <v/>
      </c>
      <c r="CO140" s="286" t="str">
        <f ca="true">+IF(OFFSET('Sanitation Data'!$D$32,0,10*ROW('Sanitation Data'!D134))="","",OFFSET('Sanitation Data'!$D$32,0,10*ROW('Sanitation Data'!D134)))</f>
        <v/>
      </c>
      <c r="CP140" s="286" t="str">
        <f ca="true">+IF(OFFSET('Sanitation Data'!$E$28,0,10*ROW('Sanitation Data'!E134))="","",OFFSET('Sanitation Data'!$E$28,0,10*ROW('Sanitation Data'!E134)))</f>
        <v/>
      </c>
      <c r="CQ140" s="286" t="str">
        <f ca="true">+IF(OFFSET('Sanitation Data'!$E$29,0,10*ROW('Sanitation Data'!E134))="","",OFFSET('Sanitation Data'!$E$29,0,10*ROW('Sanitation Data'!E134)))</f>
        <v/>
      </c>
      <c r="CR140" s="286" t="str">
        <f ca="true">+IF(OFFSET('Sanitation Data'!$E$30,0,10*ROW('Sanitation Data'!E134))="","",OFFSET('Sanitation Data'!$E$30,0,10*ROW('Sanitation Data'!E134)))</f>
        <v/>
      </c>
      <c r="CS140" s="286" t="str">
        <f ca="true">+IF(OFFSET('Sanitation Data'!$E$31,0,10*ROW('Sanitation Data'!E134))="","",OFFSET('Sanitation Data'!$E$31,0,10*ROW('Sanitation Data'!E134)))</f>
        <v/>
      </c>
      <c r="CT140" s="286" t="str">
        <f ca="true">+IF(OFFSET('Sanitation Data'!$E$32,0,10*ROW('Sanitation Data'!E134))="","",OFFSET('Sanitation Data'!$E$32,0,10*ROW('Sanitation Data'!E134)))</f>
        <v/>
      </c>
      <c r="CU140" s="286" t="str">
        <f ca="true">+IF(OFFSET('Sanitation Data'!$F$28,0,10*ROW('Sanitation Data'!F134))="","",OFFSET('Sanitation Data'!$F$28,0,10*ROW('Sanitation Data'!F134)))</f>
        <v/>
      </c>
      <c r="CV140" s="286" t="str">
        <f ca="true">+IF(OFFSET('Sanitation Data'!$F$29,0,10*ROW('Sanitation Data'!F134))="","",OFFSET('Sanitation Data'!$F$29,0,10*ROW('Sanitation Data'!F134)))</f>
        <v/>
      </c>
      <c r="CW140" s="286" t="str">
        <f ca="true">+IF(OFFSET('Sanitation Data'!$F$30,0,10*ROW('Sanitation Data'!F134))="","",OFFSET('Sanitation Data'!$F$30,0,10*ROW('Sanitation Data'!F134)))</f>
        <v/>
      </c>
      <c r="CX140" s="286" t="str">
        <f ca="true">+IF(OFFSET('Sanitation Data'!$F$31,0,10*ROW('Sanitation Data'!F134))="","",OFFSET('Sanitation Data'!$F$31,0,10*ROW('Sanitation Data'!F134)))</f>
        <v/>
      </c>
      <c r="CY140" s="286" t="str">
        <f ca="true">+IF(OFFSET('Sanitation Data'!$F$32,0,10*ROW('Sanitation Data'!F134))="","",OFFSET('Sanitation Data'!$F$32,0,10*ROW('Sanitation Data'!F134)))</f>
        <v/>
      </c>
      <c r="CZ140" s="286" t="str">
        <f ca="true">+IF(OFFSET('Sanitation Data'!$G$28,0,10*ROW('Sanitation Data'!G134))="","",OFFSET('Sanitation Data'!$G$28,0,10*ROW('Sanitation Data'!G134)))</f>
        <v/>
      </c>
      <c r="DA140" s="286" t="str">
        <f ca="true">+IF(OFFSET('Sanitation Data'!$G$29,0,10*ROW('Sanitation Data'!G134))="","",OFFSET('Sanitation Data'!$G$29,0,10*ROW('Sanitation Data'!G134)))</f>
        <v/>
      </c>
      <c r="DB140" s="286" t="str">
        <f ca="true">+IF(OFFSET('Sanitation Data'!$G$30,0,10*ROW('Sanitation Data'!G134))="","",OFFSET('Sanitation Data'!$G$30,0,10*ROW('Sanitation Data'!G134)))</f>
        <v/>
      </c>
      <c r="DC140" s="286" t="str">
        <f ca="true">+IF(OFFSET('Sanitation Data'!$G$31,0,10*ROW('Sanitation Data'!G134))="","",OFFSET('Sanitation Data'!$G$31,0,10*ROW('Sanitation Data'!G134)))</f>
        <v/>
      </c>
      <c r="DD140" s="286" t="str">
        <f ca="true">+IF(OFFSET('Sanitation Data'!$G$32,0,10*ROW('Sanitation Data'!G134))="","",OFFSET('Sanitation Data'!$G$32,0,10*ROW('Sanitation Data'!G134)))</f>
        <v/>
      </c>
      <c r="DE140" s="286" t="str">
        <f ca="true">+IF(OFFSET('Sanitation Data'!$H$28,0,10*ROW('Sanitation Data'!H134))="","",OFFSET('Sanitation Data'!$H$28,0,10*ROW('Sanitation Data'!H134)))</f>
        <v/>
      </c>
      <c r="DF140" s="286" t="str">
        <f ca="true">+IF(OFFSET('Sanitation Data'!$H$29,0,10*ROW('Sanitation Data'!H134))="","",OFFSET('Sanitation Data'!$H$29,0,10*ROW('Sanitation Data'!H134)))</f>
        <v/>
      </c>
      <c r="DG140" s="286" t="str">
        <f ca="true">+IF(OFFSET('Sanitation Data'!$H$30,0,10*ROW('Sanitation Data'!H134))="","",OFFSET('Sanitation Data'!$H$30,0,10*ROW('Sanitation Data'!H134)))</f>
        <v/>
      </c>
      <c r="DH140" s="286" t="str">
        <f ca="true">+IF(OFFSET('Sanitation Data'!$H$31,0,10*ROW('Sanitation Data'!H134))="","",OFFSET('Sanitation Data'!$H$31,0,10*ROW('Sanitation Data'!H134)))</f>
        <v/>
      </c>
      <c r="DI140" s="286" t="str">
        <f ca="true">+IF(OFFSET('Sanitation Data'!$H$32,0,10*ROW('Sanitation Data'!H134))="","",OFFSET('Sanitation Data'!$H$32,0,10*ROW('Sanitation Data'!H134)))</f>
        <v/>
      </c>
      <c r="DJ140" s="286" t="str">
        <f ca="true">+IF(OFFSET('Sanitation Data'!$I$28,0,10*ROW('Sanitation Data'!I134))="","",OFFSET('Sanitation Data'!$I$28,0,10*ROW('Sanitation Data'!I134)))</f>
        <v/>
      </c>
      <c r="DK140" s="286" t="str">
        <f ca="true">+IF(OFFSET('Sanitation Data'!$I$29,0,10*ROW('Sanitation Data'!I134))="","",OFFSET('Sanitation Data'!$I$29,0,10*ROW('Sanitation Data'!I134)))</f>
        <v/>
      </c>
      <c r="DL140" s="286" t="str">
        <f ca="true">+IF(OFFSET('Sanitation Data'!$I$30,0,10*ROW('Sanitation Data'!I134))="","",OFFSET('Sanitation Data'!$I$30,0,10*ROW('Sanitation Data'!I134)))</f>
        <v/>
      </c>
      <c r="DM140" s="286" t="str">
        <f ca="true">+IF(OFFSET('Sanitation Data'!$I$31,0,10*ROW('Sanitation Data'!I134))="","",OFFSET('Sanitation Data'!$I$31,0,10*ROW('Sanitation Data'!I134)))</f>
        <v/>
      </c>
      <c r="DN140" s="286" t="str">
        <f ca="true">+IF(OFFSET('Sanitation Data'!$I$32,0,10*ROW('Sanitation Data'!I134))="","",OFFSET('Sanitation Data'!$I$32,0,10*ROW('Sanitation Data'!I134)))</f>
        <v/>
      </c>
      <c r="DO140" s="286" t="str">
        <f ca="true">+IF(OFFSET('Hygiene Data'!$D$11,0,10*ROW('Hygiene Data'!D134))="","",OFFSET('Hygiene Data'!$D$11,0,10*ROW('Hygiene Data'!D134)))</f>
        <v/>
      </c>
      <c r="DP140" s="286" t="str">
        <f ca="true">+IF(OFFSET('Hygiene Data'!$D$12,0,10*ROW('Hygiene Data'!D134))="","",OFFSET('Hygiene Data'!$D$12,0,10*ROW('Hygiene Data'!D134)))</f>
        <v/>
      </c>
      <c r="DQ140" s="286" t="str">
        <f ca="true">+IF(OFFSET('Hygiene Data'!$D$13,0,10*ROW('Hygiene Data'!D134))="","",OFFSET('Hygiene Data'!$D$13,0,10*ROW('Hygiene Data'!D134)))</f>
        <v/>
      </c>
      <c r="DR140" s="286" t="str">
        <f ca="true">+IF(OFFSET('Hygiene Data'!$E$11,0,10*ROW('Hygiene Data'!E134))="","",OFFSET('Hygiene Data'!$E$11,0,10*ROW('Hygiene Data'!E134)))</f>
        <v/>
      </c>
      <c r="DS140" s="286" t="str">
        <f ca="true">+IF(OFFSET('Hygiene Data'!$E$12,0,10*ROW('Hygiene Data'!E134))="","",OFFSET('Hygiene Data'!$E$12,0,10*ROW('Hygiene Data'!E134)))</f>
        <v/>
      </c>
      <c r="DT140" s="286" t="str">
        <f ca="true">+IF(OFFSET('Hygiene Data'!$E$13,0,10*ROW('Hygiene Data'!E134))="","",OFFSET('Hygiene Data'!$E$13,0,10*ROW('Hygiene Data'!E134)))</f>
        <v/>
      </c>
      <c r="DU140" s="286" t="str">
        <f ca="true">+IF(OFFSET('Hygiene Data'!$F$11,0,10*ROW('Hygiene Data'!F134))="","",OFFSET('Hygiene Data'!$F$11,0,10*ROW('Hygiene Data'!F134)))</f>
        <v/>
      </c>
      <c r="DV140" s="286" t="str">
        <f ca="true">+IF(OFFSET('Hygiene Data'!$F$12,0,10*ROW('Hygiene Data'!F134))="","",OFFSET('Hygiene Data'!$F$12,0,10*ROW('Hygiene Data'!F134)))</f>
        <v/>
      </c>
      <c r="DW140" s="286" t="str">
        <f ca="true">+IF(OFFSET('Hygiene Data'!$F$13,0,10*ROW('Hygiene Data'!F134))="","",OFFSET('Hygiene Data'!$F$13,0,10*ROW('Hygiene Data'!F134)))</f>
        <v/>
      </c>
      <c r="DX140" s="286" t="str">
        <f ca="true">+IF(OFFSET('Hygiene Data'!$G$11,0,10*ROW('Hygiene Data'!G134))="","",OFFSET('Hygiene Data'!$G$11,0,10*ROW('Hygiene Data'!G134)))</f>
        <v/>
      </c>
      <c r="DY140" s="286" t="str">
        <f ca="true">+IF(OFFSET('Hygiene Data'!$G$12,0,10*ROW('Hygiene Data'!G134))="","",OFFSET('Hygiene Data'!$G$12,0,10*ROW('Hygiene Data'!G134)))</f>
        <v/>
      </c>
      <c r="DZ140" s="286" t="str">
        <f ca="true">+IF(OFFSET('Hygiene Data'!$G$13,0,10*ROW('Hygiene Data'!G134))="","",OFFSET('Hygiene Data'!$G$13,0,10*ROW('Hygiene Data'!G134)))</f>
        <v/>
      </c>
      <c r="EA140" s="286" t="str">
        <f ca="true">+IF(OFFSET('Hygiene Data'!$H$11,0,10*ROW('Hygiene Data'!H134))="","",OFFSET('Hygiene Data'!$H$11,0,10*ROW('Hygiene Data'!H134)))</f>
        <v/>
      </c>
      <c r="EB140" s="286" t="str">
        <f ca="true">+IF(OFFSET('Hygiene Data'!$H$12,0,10*ROW('Hygiene Data'!H134))="","",OFFSET('Hygiene Data'!$H$12,0,10*ROW('Hygiene Data'!H134)))</f>
        <v/>
      </c>
      <c r="EC140" s="286" t="str">
        <f ca="true">+IF(OFFSET('Hygiene Data'!$H$13,0,10*ROW('Hygiene Data'!H134))="","",OFFSET('Hygiene Data'!$H$13,0,10*ROW('Hygiene Data'!H134)))</f>
        <v/>
      </c>
      <c r="ED140" s="286" t="str">
        <f ca="true">+IF(OFFSET('Hygiene Data'!$I$11,0,10*ROW('Hygiene Data'!I134))="","",OFFSET('Hygiene Data'!$I$11,0,10*ROW('Hygiene Data'!I134)))</f>
        <v/>
      </c>
      <c r="EE140" s="286" t="str">
        <f ca="true">+IF(OFFSET('Hygiene Data'!$I$12,0,10*ROW('Hygiene Data'!I134))="","",OFFSET('Hygiene Data'!$I$12,0,10*ROW('Hygiene Data'!I134)))</f>
        <v/>
      </c>
      <c r="EF140" s="286"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42"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6"/>
      <c r="BS141" s="286" t="str">
        <f ca="true">+IF(OFFSET('Water Data'!$D$27,0,10*ROW('Water Data'!D135))="","",OFFSET('Water Data'!$D$27,0,10*ROW('Water Data'!D135)))</f>
        <v/>
      </c>
      <c r="BT141" s="286" t="str">
        <f ca="true">+IF(OFFSET('Water Data'!$D$28,0,10*ROW('Water Data'!D135))="","",OFFSET('Water Data'!$D$28,0,10*ROW('Water Data'!D135)))</f>
        <v/>
      </c>
      <c r="BU141" s="286" t="str">
        <f ca="true">+IF(OFFSET('Water Data'!$D$29,0,10*ROW('Water Data'!D135))="","",OFFSET('Water Data'!$D$29,0,10*ROW('Water Data'!D135)))</f>
        <v/>
      </c>
      <c r="BV141" s="286" t="str">
        <f ca="true">+IF(OFFSET('Water Data'!$E$27,0,10*ROW('Water Data'!E135))="","",OFFSET('Water Data'!$E$27,0,10*ROW('Water Data'!E135)))</f>
        <v/>
      </c>
      <c r="BW141" s="286" t="str">
        <f ca="true">+IF(OFFSET('Water Data'!$E$28,0,10*ROW('Water Data'!E135))="","",OFFSET('Water Data'!$E$28,0,10*ROW('Water Data'!E135)))</f>
        <v/>
      </c>
      <c r="BX141" s="286" t="str">
        <f ca="true">+IF(OFFSET('Water Data'!$E$29,0,10*ROW('Water Data'!E135))="","",OFFSET('Water Data'!$E$29,0,10*ROW('Water Data'!E135)))</f>
        <v/>
      </c>
      <c r="BY141" s="286" t="str">
        <f ca="true">+IF(OFFSET('Water Data'!$F$27,0,10*ROW('Water Data'!F135))="","",OFFSET('Water Data'!$F$27,0,10*ROW('Water Data'!F135)))</f>
        <v/>
      </c>
      <c r="BZ141" s="286" t="str">
        <f ca="true">+IF(OFFSET('Water Data'!$F$28,0,10*ROW('Water Data'!F135))="","",OFFSET('Water Data'!$F$28,0,10*ROW('Water Data'!F135)))</f>
        <v/>
      </c>
      <c r="CA141" s="286" t="str">
        <f ca="true">+IF(OFFSET('Water Data'!$F$29,0,10*ROW('Water Data'!F135))="","",OFFSET('Water Data'!$F$29,0,10*ROW('Water Data'!F135)))</f>
        <v/>
      </c>
      <c r="CB141" s="286" t="str">
        <f ca="true">+IF(OFFSET('Water Data'!$G$27,0,10*ROW('Water Data'!G135))="","",OFFSET('Water Data'!$G$27,0,10*ROW('Water Data'!G135)))</f>
        <v/>
      </c>
      <c r="CC141" s="286" t="str">
        <f ca="true">+IF(OFFSET('Water Data'!$G$28,0,10*ROW('Water Data'!G135))="","",OFFSET('Water Data'!$G$28,0,10*ROW('Water Data'!G135)))</f>
        <v/>
      </c>
      <c r="CD141" s="286" t="str">
        <f ca="true">+IF(OFFSET('Water Data'!$G$29,0,10*ROW('Water Data'!G135))="","",OFFSET('Water Data'!$G$29,0,10*ROW('Water Data'!G135)))</f>
        <v/>
      </c>
      <c r="CE141" s="286" t="str">
        <f ca="true">+IF(OFFSET('Water Data'!$H$27,0,10*ROW('Water Data'!H135))="","",OFFSET('Water Data'!$H$27,0,10*ROW('Water Data'!H135)))</f>
        <v/>
      </c>
      <c r="CF141" s="286" t="str">
        <f ca="true">+IF(OFFSET('Water Data'!$H$28,0,10*ROW('Water Data'!H135))="","",OFFSET('Water Data'!$H$28,0,10*ROW('Water Data'!H135)))</f>
        <v/>
      </c>
      <c r="CG141" s="286" t="str">
        <f ca="true">+IF(OFFSET('Water Data'!$H$29,0,10*ROW('Water Data'!H135))="","",OFFSET('Water Data'!$H$29,0,10*ROW('Water Data'!H135)))</f>
        <v/>
      </c>
      <c r="CH141" s="286" t="str">
        <f ca="true">+IF(OFFSET('Water Data'!$I$27,0,10*ROW('Water Data'!I135))="","",OFFSET('Water Data'!$I$27,0,10*ROW('Water Data'!I135)))</f>
        <v/>
      </c>
      <c r="CI141" s="286" t="str">
        <f ca="true">+IF(OFFSET('Water Data'!$I$28,0,10*ROW('Water Data'!I135))="","",OFFSET('Water Data'!$I$28,0,10*ROW('Water Data'!I135)))</f>
        <v/>
      </c>
      <c r="CJ141" s="286" t="str">
        <f ca="true">+IF(OFFSET('Water Data'!$I$29,0,10*ROW('Water Data'!I135))="","",OFFSET('Water Data'!$I$29,0,10*ROW('Water Data'!I135)))</f>
        <v/>
      </c>
      <c r="CK141" s="286" t="str">
        <f ca="true">+IF(OFFSET('Sanitation Data'!$D$28,0,10*ROW('Sanitation Data'!D135))="","",OFFSET('Sanitation Data'!$D$28,0,10*ROW('Sanitation Data'!D135)))</f>
        <v/>
      </c>
      <c r="CL141" s="286" t="str">
        <f ca="true">+IF(OFFSET('Sanitation Data'!$D$29,0,10*ROW('Sanitation Data'!D135))="","",OFFSET('Sanitation Data'!$D$29,0,10*ROW('Sanitation Data'!D135)))</f>
        <v/>
      </c>
      <c r="CM141" s="286" t="str">
        <f ca="true">+IF(OFFSET('Sanitation Data'!$D$30,0,10*ROW('Sanitation Data'!D135))="","",OFFSET('Sanitation Data'!$D$30,0,10*ROW('Sanitation Data'!D135)))</f>
        <v/>
      </c>
      <c r="CN141" s="286" t="str">
        <f ca="true">+IF(OFFSET('Sanitation Data'!$D$31,0,10*ROW('Sanitation Data'!D135))="","",OFFSET('Sanitation Data'!$D$31,0,10*ROW('Sanitation Data'!D135)))</f>
        <v/>
      </c>
      <c r="CO141" s="286" t="str">
        <f ca="true">+IF(OFFSET('Sanitation Data'!$D$32,0,10*ROW('Sanitation Data'!D135))="","",OFFSET('Sanitation Data'!$D$32,0,10*ROW('Sanitation Data'!D135)))</f>
        <v/>
      </c>
      <c r="CP141" s="286" t="str">
        <f ca="true">+IF(OFFSET('Sanitation Data'!$E$28,0,10*ROW('Sanitation Data'!E135))="","",OFFSET('Sanitation Data'!$E$28,0,10*ROW('Sanitation Data'!E135)))</f>
        <v/>
      </c>
      <c r="CQ141" s="286" t="str">
        <f ca="true">+IF(OFFSET('Sanitation Data'!$E$29,0,10*ROW('Sanitation Data'!E135))="","",OFFSET('Sanitation Data'!$E$29,0,10*ROW('Sanitation Data'!E135)))</f>
        <v/>
      </c>
      <c r="CR141" s="286" t="str">
        <f ca="true">+IF(OFFSET('Sanitation Data'!$E$30,0,10*ROW('Sanitation Data'!E135))="","",OFFSET('Sanitation Data'!$E$30,0,10*ROW('Sanitation Data'!E135)))</f>
        <v/>
      </c>
      <c r="CS141" s="286" t="str">
        <f ca="true">+IF(OFFSET('Sanitation Data'!$E$31,0,10*ROW('Sanitation Data'!E135))="","",OFFSET('Sanitation Data'!$E$31,0,10*ROW('Sanitation Data'!E135)))</f>
        <v/>
      </c>
      <c r="CT141" s="286" t="str">
        <f ca="true">+IF(OFFSET('Sanitation Data'!$E$32,0,10*ROW('Sanitation Data'!E135))="","",OFFSET('Sanitation Data'!$E$32,0,10*ROW('Sanitation Data'!E135)))</f>
        <v/>
      </c>
      <c r="CU141" s="286" t="str">
        <f ca="true">+IF(OFFSET('Sanitation Data'!$F$28,0,10*ROW('Sanitation Data'!F135))="","",OFFSET('Sanitation Data'!$F$28,0,10*ROW('Sanitation Data'!F135)))</f>
        <v/>
      </c>
      <c r="CV141" s="286" t="str">
        <f ca="true">+IF(OFFSET('Sanitation Data'!$F$29,0,10*ROW('Sanitation Data'!F135))="","",OFFSET('Sanitation Data'!$F$29,0,10*ROW('Sanitation Data'!F135)))</f>
        <v/>
      </c>
      <c r="CW141" s="286" t="str">
        <f ca="true">+IF(OFFSET('Sanitation Data'!$F$30,0,10*ROW('Sanitation Data'!F135))="","",OFFSET('Sanitation Data'!$F$30,0,10*ROW('Sanitation Data'!F135)))</f>
        <v/>
      </c>
      <c r="CX141" s="286" t="str">
        <f ca="true">+IF(OFFSET('Sanitation Data'!$F$31,0,10*ROW('Sanitation Data'!F135))="","",OFFSET('Sanitation Data'!$F$31,0,10*ROW('Sanitation Data'!F135)))</f>
        <v/>
      </c>
      <c r="CY141" s="286" t="str">
        <f ca="true">+IF(OFFSET('Sanitation Data'!$F$32,0,10*ROW('Sanitation Data'!F135))="","",OFFSET('Sanitation Data'!$F$32,0,10*ROW('Sanitation Data'!F135)))</f>
        <v/>
      </c>
      <c r="CZ141" s="286" t="str">
        <f ca="true">+IF(OFFSET('Sanitation Data'!$G$28,0,10*ROW('Sanitation Data'!G135))="","",OFFSET('Sanitation Data'!$G$28,0,10*ROW('Sanitation Data'!G135)))</f>
        <v/>
      </c>
      <c r="DA141" s="286" t="str">
        <f ca="true">+IF(OFFSET('Sanitation Data'!$G$29,0,10*ROW('Sanitation Data'!G135))="","",OFFSET('Sanitation Data'!$G$29,0,10*ROW('Sanitation Data'!G135)))</f>
        <v/>
      </c>
      <c r="DB141" s="286" t="str">
        <f ca="true">+IF(OFFSET('Sanitation Data'!$G$30,0,10*ROW('Sanitation Data'!G135))="","",OFFSET('Sanitation Data'!$G$30,0,10*ROW('Sanitation Data'!G135)))</f>
        <v/>
      </c>
      <c r="DC141" s="286" t="str">
        <f ca="true">+IF(OFFSET('Sanitation Data'!$G$31,0,10*ROW('Sanitation Data'!G135))="","",OFFSET('Sanitation Data'!$G$31,0,10*ROW('Sanitation Data'!G135)))</f>
        <v/>
      </c>
      <c r="DD141" s="286" t="str">
        <f ca="true">+IF(OFFSET('Sanitation Data'!$G$32,0,10*ROW('Sanitation Data'!G135))="","",OFFSET('Sanitation Data'!$G$32,0,10*ROW('Sanitation Data'!G135)))</f>
        <v/>
      </c>
      <c r="DE141" s="286" t="str">
        <f ca="true">+IF(OFFSET('Sanitation Data'!$H$28,0,10*ROW('Sanitation Data'!H135))="","",OFFSET('Sanitation Data'!$H$28,0,10*ROW('Sanitation Data'!H135)))</f>
        <v/>
      </c>
      <c r="DF141" s="286" t="str">
        <f ca="true">+IF(OFFSET('Sanitation Data'!$H$29,0,10*ROW('Sanitation Data'!H135))="","",OFFSET('Sanitation Data'!$H$29,0,10*ROW('Sanitation Data'!H135)))</f>
        <v/>
      </c>
      <c r="DG141" s="286" t="str">
        <f ca="true">+IF(OFFSET('Sanitation Data'!$H$30,0,10*ROW('Sanitation Data'!H135))="","",OFFSET('Sanitation Data'!$H$30,0,10*ROW('Sanitation Data'!H135)))</f>
        <v/>
      </c>
      <c r="DH141" s="286" t="str">
        <f ca="true">+IF(OFFSET('Sanitation Data'!$H$31,0,10*ROW('Sanitation Data'!H135))="","",OFFSET('Sanitation Data'!$H$31,0,10*ROW('Sanitation Data'!H135)))</f>
        <v/>
      </c>
      <c r="DI141" s="286" t="str">
        <f ca="true">+IF(OFFSET('Sanitation Data'!$H$32,0,10*ROW('Sanitation Data'!H135))="","",OFFSET('Sanitation Data'!$H$32,0,10*ROW('Sanitation Data'!H135)))</f>
        <v/>
      </c>
      <c r="DJ141" s="286" t="str">
        <f ca="true">+IF(OFFSET('Sanitation Data'!$I$28,0,10*ROW('Sanitation Data'!I135))="","",OFFSET('Sanitation Data'!$I$28,0,10*ROW('Sanitation Data'!I135)))</f>
        <v/>
      </c>
      <c r="DK141" s="286" t="str">
        <f ca="true">+IF(OFFSET('Sanitation Data'!$I$29,0,10*ROW('Sanitation Data'!I135))="","",OFFSET('Sanitation Data'!$I$29,0,10*ROW('Sanitation Data'!I135)))</f>
        <v/>
      </c>
      <c r="DL141" s="286" t="str">
        <f ca="true">+IF(OFFSET('Sanitation Data'!$I$30,0,10*ROW('Sanitation Data'!I135))="","",OFFSET('Sanitation Data'!$I$30,0,10*ROW('Sanitation Data'!I135)))</f>
        <v/>
      </c>
      <c r="DM141" s="286" t="str">
        <f ca="true">+IF(OFFSET('Sanitation Data'!$I$31,0,10*ROW('Sanitation Data'!I135))="","",OFFSET('Sanitation Data'!$I$31,0,10*ROW('Sanitation Data'!I135)))</f>
        <v/>
      </c>
      <c r="DN141" s="286" t="str">
        <f ca="true">+IF(OFFSET('Sanitation Data'!$I$32,0,10*ROW('Sanitation Data'!I135))="","",OFFSET('Sanitation Data'!$I$32,0,10*ROW('Sanitation Data'!I135)))</f>
        <v/>
      </c>
      <c r="DO141" s="286" t="str">
        <f ca="true">+IF(OFFSET('Hygiene Data'!$D$11,0,10*ROW('Hygiene Data'!D135))="","",OFFSET('Hygiene Data'!$D$11,0,10*ROW('Hygiene Data'!D135)))</f>
        <v/>
      </c>
      <c r="DP141" s="286" t="str">
        <f ca="true">+IF(OFFSET('Hygiene Data'!$D$12,0,10*ROW('Hygiene Data'!D135))="","",OFFSET('Hygiene Data'!$D$12,0,10*ROW('Hygiene Data'!D135)))</f>
        <v/>
      </c>
      <c r="DQ141" s="286" t="str">
        <f ca="true">+IF(OFFSET('Hygiene Data'!$D$13,0,10*ROW('Hygiene Data'!D135))="","",OFFSET('Hygiene Data'!$D$13,0,10*ROW('Hygiene Data'!D135)))</f>
        <v/>
      </c>
      <c r="DR141" s="286" t="str">
        <f ca="true">+IF(OFFSET('Hygiene Data'!$E$11,0,10*ROW('Hygiene Data'!E135))="","",OFFSET('Hygiene Data'!$E$11,0,10*ROW('Hygiene Data'!E135)))</f>
        <v/>
      </c>
      <c r="DS141" s="286" t="str">
        <f ca="true">+IF(OFFSET('Hygiene Data'!$E$12,0,10*ROW('Hygiene Data'!E135))="","",OFFSET('Hygiene Data'!$E$12,0,10*ROW('Hygiene Data'!E135)))</f>
        <v/>
      </c>
      <c r="DT141" s="286" t="str">
        <f ca="true">+IF(OFFSET('Hygiene Data'!$E$13,0,10*ROW('Hygiene Data'!E135))="","",OFFSET('Hygiene Data'!$E$13,0,10*ROW('Hygiene Data'!E135)))</f>
        <v/>
      </c>
      <c r="DU141" s="286" t="str">
        <f ca="true">+IF(OFFSET('Hygiene Data'!$F$11,0,10*ROW('Hygiene Data'!F135))="","",OFFSET('Hygiene Data'!$F$11,0,10*ROW('Hygiene Data'!F135)))</f>
        <v/>
      </c>
      <c r="DV141" s="286" t="str">
        <f ca="true">+IF(OFFSET('Hygiene Data'!$F$12,0,10*ROW('Hygiene Data'!F135))="","",OFFSET('Hygiene Data'!$F$12,0,10*ROW('Hygiene Data'!F135)))</f>
        <v/>
      </c>
      <c r="DW141" s="286" t="str">
        <f ca="true">+IF(OFFSET('Hygiene Data'!$F$13,0,10*ROW('Hygiene Data'!F135))="","",OFFSET('Hygiene Data'!$F$13,0,10*ROW('Hygiene Data'!F135)))</f>
        <v/>
      </c>
      <c r="DX141" s="286" t="str">
        <f ca="true">+IF(OFFSET('Hygiene Data'!$G$11,0,10*ROW('Hygiene Data'!G135))="","",OFFSET('Hygiene Data'!$G$11,0,10*ROW('Hygiene Data'!G135)))</f>
        <v/>
      </c>
      <c r="DY141" s="286" t="str">
        <f ca="true">+IF(OFFSET('Hygiene Data'!$G$12,0,10*ROW('Hygiene Data'!G135))="","",OFFSET('Hygiene Data'!$G$12,0,10*ROW('Hygiene Data'!G135)))</f>
        <v/>
      </c>
      <c r="DZ141" s="286" t="str">
        <f ca="true">+IF(OFFSET('Hygiene Data'!$G$13,0,10*ROW('Hygiene Data'!G135))="","",OFFSET('Hygiene Data'!$G$13,0,10*ROW('Hygiene Data'!G135)))</f>
        <v/>
      </c>
      <c r="EA141" s="286" t="str">
        <f ca="true">+IF(OFFSET('Hygiene Data'!$H$11,0,10*ROW('Hygiene Data'!H135))="","",OFFSET('Hygiene Data'!$H$11,0,10*ROW('Hygiene Data'!H135)))</f>
        <v/>
      </c>
      <c r="EB141" s="286" t="str">
        <f ca="true">+IF(OFFSET('Hygiene Data'!$H$12,0,10*ROW('Hygiene Data'!H135))="","",OFFSET('Hygiene Data'!$H$12,0,10*ROW('Hygiene Data'!H135)))</f>
        <v/>
      </c>
      <c r="EC141" s="286" t="str">
        <f ca="true">+IF(OFFSET('Hygiene Data'!$H$13,0,10*ROW('Hygiene Data'!H135))="","",OFFSET('Hygiene Data'!$H$13,0,10*ROW('Hygiene Data'!H135)))</f>
        <v/>
      </c>
      <c r="ED141" s="286" t="str">
        <f ca="true">+IF(OFFSET('Hygiene Data'!$I$11,0,10*ROW('Hygiene Data'!I135))="","",OFFSET('Hygiene Data'!$I$11,0,10*ROW('Hygiene Data'!I135)))</f>
        <v/>
      </c>
      <c r="EE141" s="286" t="str">
        <f ca="true">+IF(OFFSET('Hygiene Data'!$I$12,0,10*ROW('Hygiene Data'!I135))="","",OFFSET('Hygiene Data'!$I$12,0,10*ROW('Hygiene Data'!I135)))</f>
        <v/>
      </c>
      <c r="EF141" s="286"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42"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6"/>
      <c r="BS142" s="286" t="str">
        <f ca="true">+IF(OFFSET('Water Data'!$D$27,0,10*ROW('Water Data'!D136))="","",OFFSET('Water Data'!$D$27,0,10*ROW('Water Data'!D136)))</f>
        <v/>
      </c>
      <c r="BT142" s="286" t="str">
        <f ca="true">+IF(OFFSET('Water Data'!$D$28,0,10*ROW('Water Data'!D136))="","",OFFSET('Water Data'!$D$28,0,10*ROW('Water Data'!D136)))</f>
        <v/>
      </c>
      <c r="BU142" s="286" t="str">
        <f ca="true">+IF(OFFSET('Water Data'!$D$29,0,10*ROW('Water Data'!D136))="","",OFFSET('Water Data'!$D$29,0,10*ROW('Water Data'!D136)))</f>
        <v/>
      </c>
      <c r="BV142" s="286" t="str">
        <f ca="true">+IF(OFFSET('Water Data'!$E$27,0,10*ROW('Water Data'!E136))="","",OFFSET('Water Data'!$E$27,0,10*ROW('Water Data'!E136)))</f>
        <v/>
      </c>
      <c r="BW142" s="286" t="str">
        <f ca="true">+IF(OFFSET('Water Data'!$E$28,0,10*ROW('Water Data'!E136))="","",OFFSET('Water Data'!$E$28,0,10*ROW('Water Data'!E136)))</f>
        <v/>
      </c>
      <c r="BX142" s="286" t="str">
        <f ca="true">+IF(OFFSET('Water Data'!$E$29,0,10*ROW('Water Data'!E136))="","",OFFSET('Water Data'!$E$29,0,10*ROW('Water Data'!E136)))</f>
        <v/>
      </c>
      <c r="BY142" s="286" t="str">
        <f ca="true">+IF(OFFSET('Water Data'!$F$27,0,10*ROW('Water Data'!F136))="","",OFFSET('Water Data'!$F$27,0,10*ROW('Water Data'!F136)))</f>
        <v/>
      </c>
      <c r="BZ142" s="286" t="str">
        <f ca="true">+IF(OFFSET('Water Data'!$F$28,0,10*ROW('Water Data'!F136))="","",OFFSET('Water Data'!$F$28,0,10*ROW('Water Data'!F136)))</f>
        <v/>
      </c>
      <c r="CA142" s="286" t="str">
        <f ca="true">+IF(OFFSET('Water Data'!$F$29,0,10*ROW('Water Data'!F136))="","",OFFSET('Water Data'!$F$29,0,10*ROW('Water Data'!F136)))</f>
        <v/>
      </c>
      <c r="CB142" s="286" t="str">
        <f ca="true">+IF(OFFSET('Water Data'!$G$27,0,10*ROW('Water Data'!G136))="","",OFFSET('Water Data'!$G$27,0,10*ROW('Water Data'!G136)))</f>
        <v/>
      </c>
      <c r="CC142" s="286" t="str">
        <f ca="true">+IF(OFFSET('Water Data'!$G$28,0,10*ROW('Water Data'!G136))="","",OFFSET('Water Data'!$G$28,0,10*ROW('Water Data'!G136)))</f>
        <v/>
      </c>
      <c r="CD142" s="286" t="str">
        <f ca="true">+IF(OFFSET('Water Data'!$G$29,0,10*ROW('Water Data'!G136))="","",OFFSET('Water Data'!$G$29,0,10*ROW('Water Data'!G136)))</f>
        <v/>
      </c>
      <c r="CE142" s="286" t="str">
        <f ca="true">+IF(OFFSET('Water Data'!$H$27,0,10*ROW('Water Data'!H136))="","",OFFSET('Water Data'!$H$27,0,10*ROW('Water Data'!H136)))</f>
        <v/>
      </c>
      <c r="CF142" s="286" t="str">
        <f ca="true">+IF(OFFSET('Water Data'!$H$28,0,10*ROW('Water Data'!H136))="","",OFFSET('Water Data'!$H$28,0,10*ROW('Water Data'!H136)))</f>
        <v/>
      </c>
      <c r="CG142" s="286" t="str">
        <f ca="true">+IF(OFFSET('Water Data'!$H$29,0,10*ROW('Water Data'!H136))="","",OFFSET('Water Data'!$H$29,0,10*ROW('Water Data'!H136)))</f>
        <v/>
      </c>
      <c r="CH142" s="286" t="str">
        <f ca="true">+IF(OFFSET('Water Data'!$I$27,0,10*ROW('Water Data'!I136))="","",OFFSET('Water Data'!$I$27,0,10*ROW('Water Data'!I136)))</f>
        <v/>
      </c>
      <c r="CI142" s="286" t="str">
        <f ca="true">+IF(OFFSET('Water Data'!$I$28,0,10*ROW('Water Data'!I136))="","",OFFSET('Water Data'!$I$28,0,10*ROW('Water Data'!I136)))</f>
        <v/>
      </c>
      <c r="CJ142" s="286" t="str">
        <f ca="true">+IF(OFFSET('Water Data'!$I$29,0,10*ROW('Water Data'!I136))="","",OFFSET('Water Data'!$I$29,0,10*ROW('Water Data'!I136)))</f>
        <v/>
      </c>
      <c r="CK142" s="286" t="str">
        <f ca="true">+IF(OFFSET('Sanitation Data'!$D$28,0,10*ROW('Sanitation Data'!D136))="","",OFFSET('Sanitation Data'!$D$28,0,10*ROW('Sanitation Data'!D136)))</f>
        <v/>
      </c>
      <c r="CL142" s="286" t="str">
        <f ca="true">+IF(OFFSET('Sanitation Data'!$D$29,0,10*ROW('Sanitation Data'!D136))="","",OFFSET('Sanitation Data'!$D$29,0,10*ROW('Sanitation Data'!D136)))</f>
        <v/>
      </c>
      <c r="CM142" s="286" t="str">
        <f ca="true">+IF(OFFSET('Sanitation Data'!$D$30,0,10*ROW('Sanitation Data'!D136))="","",OFFSET('Sanitation Data'!$D$30,0,10*ROW('Sanitation Data'!D136)))</f>
        <v/>
      </c>
      <c r="CN142" s="286" t="str">
        <f ca="true">+IF(OFFSET('Sanitation Data'!$D$31,0,10*ROW('Sanitation Data'!D136))="","",OFFSET('Sanitation Data'!$D$31,0,10*ROW('Sanitation Data'!D136)))</f>
        <v/>
      </c>
      <c r="CO142" s="286" t="str">
        <f ca="true">+IF(OFFSET('Sanitation Data'!$D$32,0,10*ROW('Sanitation Data'!D136))="","",OFFSET('Sanitation Data'!$D$32,0,10*ROW('Sanitation Data'!D136)))</f>
        <v/>
      </c>
      <c r="CP142" s="286" t="str">
        <f ca="true">+IF(OFFSET('Sanitation Data'!$E$28,0,10*ROW('Sanitation Data'!E136))="","",OFFSET('Sanitation Data'!$E$28,0,10*ROW('Sanitation Data'!E136)))</f>
        <v/>
      </c>
      <c r="CQ142" s="286" t="str">
        <f ca="true">+IF(OFFSET('Sanitation Data'!$E$29,0,10*ROW('Sanitation Data'!E136))="","",OFFSET('Sanitation Data'!$E$29,0,10*ROW('Sanitation Data'!E136)))</f>
        <v/>
      </c>
      <c r="CR142" s="286" t="str">
        <f ca="true">+IF(OFFSET('Sanitation Data'!$E$30,0,10*ROW('Sanitation Data'!E136))="","",OFFSET('Sanitation Data'!$E$30,0,10*ROW('Sanitation Data'!E136)))</f>
        <v/>
      </c>
      <c r="CS142" s="286" t="str">
        <f ca="true">+IF(OFFSET('Sanitation Data'!$E$31,0,10*ROW('Sanitation Data'!E136))="","",OFFSET('Sanitation Data'!$E$31,0,10*ROW('Sanitation Data'!E136)))</f>
        <v/>
      </c>
      <c r="CT142" s="286" t="str">
        <f ca="true">+IF(OFFSET('Sanitation Data'!$E$32,0,10*ROW('Sanitation Data'!E136))="","",OFFSET('Sanitation Data'!$E$32,0,10*ROW('Sanitation Data'!E136)))</f>
        <v/>
      </c>
      <c r="CU142" s="286" t="str">
        <f ca="true">+IF(OFFSET('Sanitation Data'!$F$28,0,10*ROW('Sanitation Data'!F136))="","",OFFSET('Sanitation Data'!$F$28,0,10*ROW('Sanitation Data'!F136)))</f>
        <v/>
      </c>
      <c r="CV142" s="286" t="str">
        <f ca="true">+IF(OFFSET('Sanitation Data'!$F$29,0,10*ROW('Sanitation Data'!F136))="","",OFFSET('Sanitation Data'!$F$29,0,10*ROW('Sanitation Data'!F136)))</f>
        <v/>
      </c>
      <c r="CW142" s="286" t="str">
        <f ca="true">+IF(OFFSET('Sanitation Data'!$F$30,0,10*ROW('Sanitation Data'!F136))="","",OFFSET('Sanitation Data'!$F$30,0,10*ROW('Sanitation Data'!F136)))</f>
        <v/>
      </c>
      <c r="CX142" s="286" t="str">
        <f ca="true">+IF(OFFSET('Sanitation Data'!$F$31,0,10*ROW('Sanitation Data'!F136))="","",OFFSET('Sanitation Data'!$F$31,0,10*ROW('Sanitation Data'!F136)))</f>
        <v/>
      </c>
      <c r="CY142" s="286" t="str">
        <f ca="true">+IF(OFFSET('Sanitation Data'!$F$32,0,10*ROW('Sanitation Data'!F136))="","",OFFSET('Sanitation Data'!$F$32,0,10*ROW('Sanitation Data'!F136)))</f>
        <v/>
      </c>
      <c r="CZ142" s="286" t="str">
        <f ca="true">+IF(OFFSET('Sanitation Data'!$G$28,0,10*ROW('Sanitation Data'!G136))="","",OFFSET('Sanitation Data'!$G$28,0,10*ROW('Sanitation Data'!G136)))</f>
        <v/>
      </c>
      <c r="DA142" s="286" t="str">
        <f ca="true">+IF(OFFSET('Sanitation Data'!$G$29,0,10*ROW('Sanitation Data'!G136))="","",OFFSET('Sanitation Data'!$G$29,0,10*ROW('Sanitation Data'!G136)))</f>
        <v/>
      </c>
      <c r="DB142" s="286" t="str">
        <f ca="true">+IF(OFFSET('Sanitation Data'!$G$30,0,10*ROW('Sanitation Data'!G136))="","",OFFSET('Sanitation Data'!$G$30,0,10*ROW('Sanitation Data'!G136)))</f>
        <v/>
      </c>
      <c r="DC142" s="286" t="str">
        <f ca="true">+IF(OFFSET('Sanitation Data'!$G$31,0,10*ROW('Sanitation Data'!G136))="","",OFFSET('Sanitation Data'!$G$31,0,10*ROW('Sanitation Data'!G136)))</f>
        <v/>
      </c>
      <c r="DD142" s="286" t="str">
        <f ca="true">+IF(OFFSET('Sanitation Data'!$G$32,0,10*ROW('Sanitation Data'!G136))="","",OFFSET('Sanitation Data'!$G$32,0,10*ROW('Sanitation Data'!G136)))</f>
        <v/>
      </c>
      <c r="DE142" s="286" t="str">
        <f ca="true">+IF(OFFSET('Sanitation Data'!$H$28,0,10*ROW('Sanitation Data'!H136))="","",OFFSET('Sanitation Data'!$H$28,0,10*ROW('Sanitation Data'!H136)))</f>
        <v/>
      </c>
      <c r="DF142" s="286" t="str">
        <f ca="true">+IF(OFFSET('Sanitation Data'!$H$29,0,10*ROW('Sanitation Data'!H136))="","",OFFSET('Sanitation Data'!$H$29,0,10*ROW('Sanitation Data'!H136)))</f>
        <v/>
      </c>
      <c r="DG142" s="286" t="str">
        <f ca="true">+IF(OFFSET('Sanitation Data'!$H$30,0,10*ROW('Sanitation Data'!H136))="","",OFFSET('Sanitation Data'!$H$30,0,10*ROW('Sanitation Data'!H136)))</f>
        <v/>
      </c>
      <c r="DH142" s="286" t="str">
        <f ca="true">+IF(OFFSET('Sanitation Data'!$H$31,0,10*ROW('Sanitation Data'!H136))="","",OFFSET('Sanitation Data'!$H$31,0,10*ROW('Sanitation Data'!H136)))</f>
        <v/>
      </c>
      <c r="DI142" s="286" t="str">
        <f ca="true">+IF(OFFSET('Sanitation Data'!$H$32,0,10*ROW('Sanitation Data'!H136))="","",OFFSET('Sanitation Data'!$H$32,0,10*ROW('Sanitation Data'!H136)))</f>
        <v/>
      </c>
      <c r="DJ142" s="286" t="str">
        <f ca="true">+IF(OFFSET('Sanitation Data'!$I$28,0,10*ROW('Sanitation Data'!I136))="","",OFFSET('Sanitation Data'!$I$28,0,10*ROW('Sanitation Data'!I136)))</f>
        <v/>
      </c>
      <c r="DK142" s="286" t="str">
        <f ca="true">+IF(OFFSET('Sanitation Data'!$I$29,0,10*ROW('Sanitation Data'!I136))="","",OFFSET('Sanitation Data'!$I$29,0,10*ROW('Sanitation Data'!I136)))</f>
        <v/>
      </c>
      <c r="DL142" s="286" t="str">
        <f ca="true">+IF(OFFSET('Sanitation Data'!$I$30,0,10*ROW('Sanitation Data'!I136))="","",OFFSET('Sanitation Data'!$I$30,0,10*ROW('Sanitation Data'!I136)))</f>
        <v/>
      </c>
      <c r="DM142" s="286" t="str">
        <f ca="true">+IF(OFFSET('Sanitation Data'!$I$31,0,10*ROW('Sanitation Data'!I136))="","",OFFSET('Sanitation Data'!$I$31,0,10*ROW('Sanitation Data'!I136)))</f>
        <v/>
      </c>
      <c r="DN142" s="286" t="str">
        <f ca="true">+IF(OFFSET('Sanitation Data'!$I$32,0,10*ROW('Sanitation Data'!I136))="","",OFFSET('Sanitation Data'!$I$32,0,10*ROW('Sanitation Data'!I136)))</f>
        <v/>
      </c>
      <c r="DO142" s="286" t="str">
        <f ca="true">+IF(OFFSET('Hygiene Data'!$D$11,0,10*ROW('Hygiene Data'!D136))="","",OFFSET('Hygiene Data'!$D$11,0,10*ROW('Hygiene Data'!D136)))</f>
        <v/>
      </c>
      <c r="DP142" s="286" t="str">
        <f ca="true">+IF(OFFSET('Hygiene Data'!$D$12,0,10*ROW('Hygiene Data'!D136))="","",OFFSET('Hygiene Data'!$D$12,0,10*ROW('Hygiene Data'!D136)))</f>
        <v/>
      </c>
      <c r="DQ142" s="286" t="str">
        <f ca="true">+IF(OFFSET('Hygiene Data'!$D$13,0,10*ROW('Hygiene Data'!D136))="","",OFFSET('Hygiene Data'!$D$13,0,10*ROW('Hygiene Data'!D136)))</f>
        <v/>
      </c>
      <c r="DR142" s="286" t="str">
        <f ca="true">+IF(OFFSET('Hygiene Data'!$E$11,0,10*ROW('Hygiene Data'!E136))="","",OFFSET('Hygiene Data'!$E$11,0,10*ROW('Hygiene Data'!E136)))</f>
        <v/>
      </c>
      <c r="DS142" s="286" t="str">
        <f ca="true">+IF(OFFSET('Hygiene Data'!$E$12,0,10*ROW('Hygiene Data'!E136))="","",OFFSET('Hygiene Data'!$E$12,0,10*ROW('Hygiene Data'!E136)))</f>
        <v/>
      </c>
      <c r="DT142" s="286" t="str">
        <f ca="true">+IF(OFFSET('Hygiene Data'!$E$13,0,10*ROW('Hygiene Data'!E136))="","",OFFSET('Hygiene Data'!$E$13,0,10*ROW('Hygiene Data'!E136)))</f>
        <v/>
      </c>
      <c r="DU142" s="286" t="str">
        <f ca="true">+IF(OFFSET('Hygiene Data'!$F$11,0,10*ROW('Hygiene Data'!F136))="","",OFFSET('Hygiene Data'!$F$11,0,10*ROW('Hygiene Data'!F136)))</f>
        <v/>
      </c>
      <c r="DV142" s="286" t="str">
        <f ca="true">+IF(OFFSET('Hygiene Data'!$F$12,0,10*ROW('Hygiene Data'!F136))="","",OFFSET('Hygiene Data'!$F$12,0,10*ROW('Hygiene Data'!F136)))</f>
        <v/>
      </c>
      <c r="DW142" s="286" t="str">
        <f ca="true">+IF(OFFSET('Hygiene Data'!$F$13,0,10*ROW('Hygiene Data'!F136))="","",OFFSET('Hygiene Data'!$F$13,0,10*ROW('Hygiene Data'!F136)))</f>
        <v/>
      </c>
      <c r="DX142" s="286" t="str">
        <f ca="true">+IF(OFFSET('Hygiene Data'!$G$11,0,10*ROW('Hygiene Data'!G136))="","",OFFSET('Hygiene Data'!$G$11,0,10*ROW('Hygiene Data'!G136)))</f>
        <v/>
      </c>
      <c r="DY142" s="286" t="str">
        <f ca="true">+IF(OFFSET('Hygiene Data'!$G$12,0,10*ROW('Hygiene Data'!G136))="","",OFFSET('Hygiene Data'!$G$12,0,10*ROW('Hygiene Data'!G136)))</f>
        <v/>
      </c>
      <c r="DZ142" s="286" t="str">
        <f ca="true">+IF(OFFSET('Hygiene Data'!$G$13,0,10*ROW('Hygiene Data'!G136))="","",OFFSET('Hygiene Data'!$G$13,0,10*ROW('Hygiene Data'!G136)))</f>
        <v/>
      </c>
      <c r="EA142" s="286" t="str">
        <f ca="true">+IF(OFFSET('Hygiene Data'!$H$11,0,10*ROW('Hygiene Data'!H136))="","",OFFSET('Hygiene Data'!$H$11,0,10*ROW('Hygiene Data'!H136)))</f>
        <v/>
      </c>
      <c r="EB142" s="286" t="str">
        <f ca="true">+IF(OFFSET('Hygiene Data'!$H$12,0,10*ROW('Hygiene Data'!H136))="","",OFFSET('Hygiene Data'!$H$12,0,10*ROW('Hygiene Data'!H136)))</f>
        <v/>
      </c>
      <c r="EC142" s="286" t="str">
        <f ca="true">+IF(OFFSET('Hygiene Data'!$H$13,0,10*ROW('Hygiene Data'!H136))="","",OFFSET('Hygiene Data'!$H$13,0,10*ROW('Hygiene Data'!H136)))</f>
        <v/>
      </c>
      <c r="ED142" s="286" t="str">
        <f ca="true">+IF(OFFSET('Hygiene Data'!$I$11,0,10*ROW('Hygiene Data'!I136))="","",OFFSET('Hygiene Data'!$I$11,0,10*ROW('Hygiene Data'!I136)))</f>
        <v/>
      </c>
      <c r="EE142" s="286" t="str">
        <f ca="true">+IF(OFFSET('Hygiene Data'!$I$12,0,10*ROW('Hygiene Data'!I136))="","",OFFSET('Hygiene Data'!$I$12,0,10*ROW('Hygiene Data'!I136)))</f>
        <v/>
      </c>
      <c r="EF142" s="286"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42"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6"/>
      <c r="BS143" s="286" t="str">
        <f ca="true">+IF(OFFSET('Water Data'!$D$27,0,10*ROW('Water Data'!D137))="","",OFFSET('Water Data'!$D$27,0,10*ROW('Water Data'!D137)))</f>
        <v/>
      </c>
      <c r="BT143" s="286" t="str">
        <f ca="true">+IF(OFFSET('Water Data'!$D$28,0,10*ROW('Water Data'!D137))="","",OFFSET('Water Data'!$D$28,0,10*ROW('Water Data'!D137)))</f>
        <v/>
      </c>
      <c r="BU143" s="286" t="str">
        <f ca="true">+IF(OFFSET('Water Data'!$D$29,0,10*ROW('Water Data'!D137))="","",OFFSET('Water Data'!$D$29,0,10*ROW('Water Data'!D137)))</f>
        <v/>
      </c>
      <c r="BV143" s="286" t="str">
        <f ca="true">+IF(OFFSET('Water Data'!$E$27,0,10*ROW('Water Data'!E137))="","",OFFSET('Water Data'!$E$27,0,10*ROW('Water Data'!E137)))</f>
        <v/>
      </c>
      <c r="BW143" s="286" t="str">
        <f ca="true">+IF(OFFSET('Water Data'!$E$28,0,10*ROW('Water Data'!E137))="","",OFFSET('Water Data'!$E$28,0,10*ROW('Water Data'!E137)))</f>
        <v/>
      </c>
      <c r="BX143" s="286" t="str">
        <f ca="true">+IF(OFFSET('Water Data'!$E$29,0,10*ROW('Water Data'!E137))="","",OFFSET('Water Data'!$E$29,0,10*ROW('Water Data'!E137)))</f>
        <v/>
      </c>
      <c r="BY143" s="286" t="str">
        <f ca="true">+IF(OFFSET('Water Data'!$F$27,0,10*ROW('Water Data'!F137))="","",OFFSET('Water Data'!$F$27,0,10*ROW('Water Data'!F137)))</f>
        <v/>
      </c>
      <c r="BZ143" s="286" t="str">
        <f ca="true">+IF(OFFSET('Water Data'!$F$28,0,10*ROW('Water Data'!F137))="","",OFFSET('Water Data'!$F$28,0,10*ROW('Water Data'!F137)))</f>
        <v/>
      </c>
      <c r="CA143" s="286" t="str">
        <f ca="true">+IF(OFFSET('Water Data'!$F$29,0,10*ROW('Water Data'!F137))="","",OFFSET('Water Data'!$F$29,0,10*ROW('Water Data'!F137)))</f>
        <v/>
      </c>
      <c r="CB143" s="286" t="str">
        <f ca="true">+IF(OFFSET('Water Data'!$G$27,0,10*ROW('Water Data'!G137))="","",OFFSET('Water Data'!$G$27,0,10*ROW('Water Data'!G137)))</f>
        <v/>
      </c>
      <c r="CC143" s="286" t="str">
        <f ca="true">+IF(OFFSET('Water Data'!$G$28,0,10*ROW('Water Data'!G137))="","",OFFSET('Water Data'!$G$28,0,10*ROW('Water Data'!G137)))</f>
        <v/>
      </c>
      <c r="CD143" s="286" t="str">
        <f ca="true">+IF(OFFSET('Water Data'!$G$29,0,10*ROW('Water Data'!G137))="","",OFFSET('Water Data'!$G$29,0,10*ROW('Water Data'!G137)))</f>
        <v/>
      </c>
      <c r="CE143" s="286" t="str">
        <f ca="true">+IF(OFFSET('Water Data'!$H$27,0,10*ROW('Water Data'!H137))="","",OFFSET('Water Data'!$H$27,0,10*ROW('Water Data'!H137)))</f>
        <v/>
      </c>
      <c r="CF143" s="286" t="str">
        <f ca="true">+IF(OFFSET('Water Data'!$H$28,0,10*ROW('Water Data'!H137))="","",OFFSET('Water Data'!$H$28,0,10*ROW('Water Data'!H137)))</f>
        <v/>
      </c>
      <c r="CG143" s="286" t="str">
        <f ca="true">+IF(OFFSET('Water Data'!$H$29,0,10*ROW('Water Data'!H137))="","",OFFSET('Water Data'!$H$29,0,10*ROW('Water Data'!H137)))</f>
        <v/>
      </c>
      <c r="CH143" s="286" t="str">
        <f ca="true">+IF(OFFSET('Water Data'!$I$27,0,10*ROW('Water Data'!I137))="","",OFFSET('Water Data'!$I$27,0,10*ROW('Water Data'!I137)))</f>
        <v/>
      </c>
      <c r="CI143" s="286" t="str">
        <f ca="true">+IF(OFFSET('Water Data'!$I$28,0,10*ROW('Water Data'!I137))="","",OFFSET('Water Data'!$I$28,0,10*ROW('Water Data'!I137)))</f>
        <v/>
      </c>
      <c r="CJ143" s="286" t="str">
        <f ca="true">+IF(OFFSET('Water Data'!$I$29,0,10*ROW('Water Data'!I137))="","",OFFSET('Water Data'!$I$29,0,10*ROW('Water Data'!I137)))</f>
        <v/>
      </c>
      <c r="CK143" s="286" t="str">
        <f ca="true">+IF(OFFSET('Sanitation Data'!$D$28,0,10*ROW('Sanitation Data'!D137))="","",OFFSET('Sanitation Data'!$D$28,0,10*ROW('Sanitation Data'!D137)))</f>
        <v/>
      </c>
      <c r="CL143" s="286" t="str">
        <f ca="true">+IF(OFFSET('Sanitation Data'!$D$29,0,10*ROW('Sanitation Data'!D137))="","",OFFSET('Sanitation Data'!$D$29,0,10*ROW('Sanitation Data'!D137)))</f>
        <v/>
      </c>
      <c r="CM143" s="286" t="str">
        <f ca="true">+IF(OFFSET('Sanitation Data'!$D$30,0,10*ROW('Sanitation Data'!D137))="","",OFFSET('Sanitation Data'!$D$30,0,10*ROW('Sanitation Data'!D137)))</f>
        <v/>
      </c>
      <c r="CN143" s="286" t="str">
        <f ca="true">+IF(OFFSET('Sanitation Data'!$D$31,0,10*ROW('Sanitation Data'!D137))="","",OFFSET('Sanitation Data'!$D$31,0,10*ROW('Sanitation Data'!D137)))</f>
        <v/>
      </c>
      <c r="CO143" s="286" t="str">
        <f ca="true">+IF(OFFSET('Sanitation Data'!$D$32,0,10*ROW('Sanitation Data'!D137))="","",OFFSET('Sanitation Data'!$D$32,0,10*ROW('Sanitation Data'!D137)))</f>
        <v/>
      </c>
      <c r="CP143" s="286" t="str">
        <f ca="true">+IF(OFFSET('Sanitation Data'!$E$28,0,10*ROW('Sanitation Data'!E137))="","",OFFSET('Sanitation Data'!$E$28,0,10*ROW('Sanitation Data'!E137)))</f>
        <v/>
      </c>
      <c r="CQ143" s="286" t="str">
        <f ca="true">+IF(OFFSET('Sanitation Data'!$E$29,0,10*ROW('Sanitation Data'!E137))="","",OFFSET('Sanitation Data'!$E$29,0,10*ROW('Sanitation Data'!E137)))</f>
        <v/>
      </c>
      <c r="CR143" s="286" t="str">
        <f ca="true">+IF(OFFSET('Sanitation Data'!$E$30,0,10*ROW('Sanitation Data'!E137))="","",OFFSET('Sanitation Data'!$E$30,0,10*ROW('Sanitation Data'!E137)))</f>
        <v/>
      </c>
      <c r="CS143" s="286" t="str">
        <f ca="true">+IF(OFFSET('Sanitation Data'!$E$31,0,10*ROW('Sanitation Data'!E137))="","",OFFSET('Sanitation Data'!$E$31,0,10*ROW('Sanitation Data'!E137)))</f>
        <v/>
      </c>
      <c r="CT143" s="286" t="str">
        <f ca="true">+IF(OFFSET('Sanitation Data'!$E$32,0,10*ROW('Sanitation Data'!E137))="","",OFFSET('Sanitation Data'!$E$32,0,10*ROW('Sanitation Data'!E137)))</f>
        <v/>
      </c>
      <c r="CU143" s="286" t="str">
        <f ca="true">+IF(OFFSET('Sanitation Data'!$F$28,0,10*ROW('Sanitation Data'!F137))="","",OFFSET('Sanitation Data'!$F$28,0,10*ROW('Sanitation Data'!F137)))</f>
        <v/>
      </c>
      <c r="CV143" s="286" t="str">
        <f ca="true">+IF(OFFSET('Sanitation Data'!$F$29,0,10*ROW('Sanitation Data'!F137))="","",OFFSET('Sanitation Data'!$F$29,0,10*ROW('Sanitation Data'!F137)))</f>
        <v/>
      </c>
      <c r="CW143" s="286" t="str">
        <f ca="true">+IF(OFFSET('Sanitation Data'!$F$30,0,10*ROW('Sanitation Data'!F137))="","",OFFSET('Sanitation Data'!$F$30,0,10*ROW('Sanitation Data'!F137)))</f>
        <v/>
      </c>
      <c r="CX143" s="286" t="str">
        <f ca="true">+IF(OFFSET('Sanitation Data'!$F$31,0,10*ROW('Sanitation Data'!F137))="","",OFFSET('Sanitation Data'!$F$31,0,10*ROW('Sanitation Data'!F137)))</f>
        <v/>
      </c>
      <c r="CY143" s="286" t="str">
        <f ca="true">+IF(OFFSET('Sanitation Data'!$F$32,0,10*ROW('Sanitation Data'!F137))="","",OFFSET('Sanitation Data'!$F$32,0,10*ROW('Sanitation Data'!F137)))</f>
        <v/>
      </c>
      <c r="CZ143" s="286" t="str">
        <f ca="true">+IF(OFFSET('Sanitation Data'!$G$28,0,10*ROW('Sanitation Data'!G137))="","",OFFSET('Sanitation Data'!$G$28,0,10*ROW('Sanitation Data'!G137)))</f>
        <v/>
      </c>
      <c r="DA143" s="286" t="str">
        <f ca="true">+IF(OFFSET('Sanitation Data'!$G$29,0,10*ROW('Sanitation Data'!G137))="","",OFFSET('Sanitation Data'!$G$29,0,10*ROW('Sanitation Data'!G137)))</f>
        <v/>
      </c>
      <c r="DB143" s="286" t="str">
        <f ca="true">+IF(OFFSET('Sanitation Data'!$G$30,0,10*ROW('Sanitation Data'!G137))="","",OFFSET('Sanitation Data'!$G$30,0,10*ROW('Sanitation Data'!G137)))</f>
        <v/>
      </c>
      <c r="DC143" s="286" t="str">
        <f ca="true">+IF(OFFSET('Sanitation Data'!$G$31,0,10*ROW('Sanitation Data'!G137))="","",OFFSET('Sanitation Data'!$G$31,0,10*ROW('Sanitation Data'!G137)))</f>
        <v/>
      </c>
      <c r="DD143" s="286" t="str">
        <f ca="true">+IF(OFFSET('Sanitation Data'!$G$32,0,10*ROW('Sanitation Data'!G137))="","",OFFSET('Sanitation Data'!$G$32,0,10*ROW('Sanitation Data'!G137)))</f>
        <v/>
      </c>
      <c r="DE143" s="286" t="str">
        <f ca="true">+IF(OFFSET('Sanitation Data'!$H$28,0,10*ROW('Sanitation Data'!H137))="","",OFFSET('Sanitation Data'!$H$28,0,10*ROW('Sanitation Data'!H137)))</f>
        <v/>
      </c>
      <c r="DF143" s="286" t="str">
        <f ca="true">+IF(OFFSET('Sanitation Data'!$H$29,0,10*ROW('Sanitation Data'!H137))="","",OFFSET('Sanitation Data'!$H$29,0,10*ROW('Sanitation Data'!H137)))</f>
        <v/>
      </c>
      <c r="DG143" s="286" t="str">
        <f ca="true">+IF(OFFSET('Sanitation Data'!$H$30,0,10*ROW('Sanitation Data'!H137))="","",OFFSET('Sanitation Data'!$H$30,0,10*ROW('Sanitation Data'!H137)))</f>
        <v/>
      </c>
      <c r="DH143" s="286" t="str">
        <f ca="true">+IF(OFFSET('Sanitation Data'!$H$31,0,10*ROW('Sanitation Data'!H137))="","",OFFSET('Sanitation Data'!$H$31,0,10*ROW('Sanitation Data'!H137)))</f>
        <v/>
      </c>
      <c r="DI143" s="286" t="str">
        <f ca="true">+IF(OFFSET('Sanitation Data'!$H$32,0,10*ROW('Sanitation Data'!H137))="","",OFFSET('Sanitation Data'!$H$32,0,10*ROW('Sanitation Data'!H137)))</f>
        <v/>
      </c>
      <c r="DJ143" s="286" t="str">
        <f ca="true">+IF(OFFSET('Sanitation Data'!$I$28,0,10*ROW('Sanitation Data'!I137))="","",OFFSET('Sanitation Data'!$I$28,0,10*ROW('Sanitation Data'!I137)))</f>
        <v/>
      </c>
      <c r="DK143" s="286" t="str">
        <f ca="true">+IF(OFFSET('Sanitation Data'!$I$29,0,10*ROW('Sanitation Data'!I137))="","",OFFSET('Sanitation Data'!$I$29,0,10*ROW('Sanitation Data'!I137)))</f>
        <v/>
      </c>
      <c r="DL143" s="286" t="str">
        <f ca="true">+IF(OFFSET('Sanitation Data'!$I$30,0,10*ROW('Sanitation Data'!I137))="","",OFFSET('Sanitation Data'!$I$30,0,10*ROW('Sanitation Data'!I137)))</f>
        <v/>
      </c>
      <c r="DM143" s="286" t="str">
        <f ca="true">+IF(OFFSET('Sanitation Data'!$I$31,0,10*ROW('Sanitation Data'!I137))="","",OFFSET('Sanitation Data'!$I$31,0,10*ROW('Sanitation Data'!I137)))</f>
        <v/>
      </c>
      <c r="DN143" s="286" t="str">
        <f ca="true">+IF(OFFSET('Sanitation Data'!$I$32,0,10*ROW('Sanitation Data'!I137))="","",OFFSET('Sanitation Data'!$I$32,0,10*ROW('Sanitation Data'!I137)))</f>
        <v/>
      </c>
      <c r="DO143" s="286" t="str">
        <f ca="true">+IF(OFFSET('Hygiene Data'!$D$11,0,10*ROW('Hygiene Data'!D137))="","",OFFSET('Hygiene Data'!$D$11,0,10*ROW('Hygiene Data'!D137)))</f>
        <v/>
      </c>
      <c r="DP143" s="286" t="str">
        <f ca="true">+IF(OFFSET('Hygiene Data'!$D$12,0,10*ROW('Hygiene Data'!D137))="","",OFFSET('Hygiene Data'!$D$12,0,10*ROW('Hygiene Data'!D137)))</f>
        <v/>
      </c>
      <c r="DQ143" s="286" t="str">
        <f ca="true">+IF(OFFSET('Hygiene Data'!$D$13,0,10*ROW('Hygiene Data'!D137))="","",OFFSET('Hygiene Data'!$D$13,0,10*ROW('Hygiene Data'!D137)))</f>
        <v/>
      </c>
      <c r="DR143" s="286" t="str">
        <f ca="true">+IF(OFFSET('Hygiene Data'!$E$11,0,10*ROW('Hygiene Data'!E137))="","",OFFSET('Hygiene Data'!$E$11,0,10*ROW('Hygiene Data'!E137)))</f>
        <v/>
      </c>
      <c r="DS143" s="286" t="str">
        <f ca="true">+IF(OFFSET('Hygiene Data'!$E$12,0,10*ROW('Hygiene Data'!E137))="","",OFFSET('Hygiene Data'!$E$12,0,10*ROW('Hygiene Data'!E137)))</f>
        <v/>
      </c>
      <c r="DT143" s="286" t="str">
        <f ca="true">+IF(OFFSET('Hygiene Data'!$E$13,0,10*ROW('Hygiene Data'!E137))="","",OFFSET('Hygiene Data'!$E$13,0,10*ROW('Hygiene Data'!E137)))</f>
        <v/>
      </c>
      <c r="DU143" s="286" t="str">
        <f ca="true">+IF(OFFSET('Hygiene Data'!$F$11,0,10*ROW('Hygiene Data'!F137))="","",OFFSET('Hygiene Data'!$F$11,0,10*ROW('Hygiene Data'!F137)))</f>
        <v/>
      </c>
      <c r="DV143" s="286" t="str">
        <f ca="true">+IF(OFFSET('Hygiene Data'!$F$12,0,10*ROW('Hygiene Data'!F137))="","",OFFSET('Hygiene Data'!$F$12,0,10*ROW('Hygiene Data'!F137)))</f>
        <v/>
      </c>
      <c r="DW143" s="286" t="str">
        <f ca="true">+IF(OFFSET('Hygiene Data'!$F$13,0,10*ROW('Hygiene Data'!F137))="","",OFFSET('Hygiene Data'!$F$13,0,10*ROW('Hygiene Data'!F137)))</f>
        <v/>
      </c>
      <c r="DX143" s="286" t="str">
        <f ca="true">+IF(OFFSET('Hygiene Data'!$G$11,0,10*ROW('Hygiene Data'!G137))="","",OFFSET('Hygiene Data'!$G$11,0,10*ROW('Hygiene Data'!G137)))</f>
        <v/>
      </c>
      <c r="DY143" s="286" t="str">
        <f ca="true">+IF(OFFSET('Hygiene Data'!$G$12,0,10*ROW('Hygiene Data'!G137))="","",OFFSET('Hygiene Data'!$G$12,0,10*ROW('Hygiene Data'!G137)))</f>
        <v/>
      </c>
      <c r="DZ143" s="286" t="str">
        <f ca="true">+IF(OFFSET('Hygiene Data'!$G$13,0,10*ROW('Hygiene Data'!G137))="","",OFFSET('Hygiene Data'!$G$13,0,10*ROW('Hygiene Data'!G137)))</f>
        <v/>
      </c>
      <c r="EA143" s="286" t="str">
        <f ca="true">+IF(OFFSET('Hygiene Data'!$H$11,0,10*ROW('Hygiene Data'!H137))="","",OFFSET('Hygiene Data'!$H$11,0,10*ROW('Hygiene Data'!H137)))</f>
        <v/>
      </c>
      <c r="EB143" s="286" t="str">
        <f ca="true">+IF(OFFSET('Hygiene Data'!$H$12,0,10*ROW('Hygiene Data'!H137))="","",OFFSET('Hygiene Data'!$H$12,0,10*ROW('Hygiene Data'!H137)))</f>
        <v/>
      </c>
      <c r="EC143" s="286" t="str">
        <f ca="true">+IF(OFFSET('Hygiene Data'!$H$13,0,10*ROW('Hygiene Data'!H137))="","",OFFSET('Hygiene Data'!$H$13,0,10*ROW('Hygiene Data'!H137)))</f>
        <v/>
      </c>
      <c r="ED143" s="286" t="str">
        <f ca="true">+IF(OFFSET('Hygiene Data'!$I$11,0,10*ROW('Hygiene Data'!I137))="","",OFFSET('Hygiene Data'!$I$11,0,10*ROW('Hygiene Data'!I137)))</f>
        <v/>
      </c>
      <c r="EE143" s="286" t="str">
        <f ca="true">+IF(OFFSET('Hygiene Data'!$I$12,0,10*ROW('Hygiene Data'!I137))="","",OFFSET('Hygiene Data'!$I$12,0,10*ROW('Hygiene Data'!I137)))</f>
        <v/>
      </c>
      <c r="EF143" s="286"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42"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6"/>
      <c r="BS144" s="286" t="str">
        <f ca="true">+IF(OFFSET('Water Data'!$D$27,0,10*ROW('Water Data'!D138))="","",OFFSET('Water Data'!$D$27,0,10*ROW('Water Data'!D138)))</f>
        <v/>
      </c>
      <c r="BT144" s="286" t="str">
        <f ca="true">+IF(OFFSET('Water Data'!$D$28,0,10*ROW('Water Data'!D138))="","",OFFSET('Water Data'!$D$28,0,10*ROW('Water Data'!D138)))</f>
        <v/>
      </c>
      <c r="BU144" s="286" t="str">
        <f ca="true">+IF(OFFSET('Water Data'!$D$29,0,10*ROW('Water Data'!D138))="","",OFFSET('Water Data'!$D$29,0,10*ROW('Water Data'!D138)))</f>
        <v/>
      </c>
      <c r="BV144" s="286" t="str">
        <f ca="true">+IF(OFFSET('Water Data'!$E$27,0,10*ROW('Water Data'!E138))="","",OFFSET('Water Data'!$E$27,0,10*ROW('Water Data'!E138)))</f>
        <v/>
      </c>
      <c r="BW144" s="286" t="str">
        <f ca="true">+IF(OFFSET('Water Data'!$E$28,0,10*ROW('Water Data'!E138))="","",OFFSET('Water Data'!$E$28,0,10*ROW('Water Data'!E138)))</f>
        <v/>
      </c>
      <c r="BX144" s="286" t="str">
        <f ca="true">+IF(OFFSET('Water Data'!$E$29,0,10*ROW('Water Data'!E138))="","",OFFSET('Water Data'!$E$29,0,10*ROW('Water Data'!E138)))</f>
        <v/>
      </c>
      <c r="BY144" s="286" t="str">
        <f ca="true">+IF(OFFSET('Water Data'!$F$27,0,10*ROW('Water Data'!F138))="","",OFFSET('Water Data'!$F$27,0,10*ROW('Water Data'!F138)))</f>
        <v/>
      </c>
      <c r="BZ144" s="286" t="str">
        <f ca="true">+IF(OFFSET('Water Data'!$F$28,0,10*ROW('Water Data'!F138))="","",OFFSET('Water Data'!$F$28,0,10*ROW('Water Data'!F138)))</f>
        <v/>
      </c>
      <c r="CA144" s="286" t="str">
        <f ca="true">+IF(OFFSET('Water Data'!$F$29,0,10*ROW('Water Data'!F138))="","",OFFSET('Water Data'!$F$29,0,10*ROW('Water Data'!F138)))</f>
        <v/>
      </c>
      <c r="CB144" s="286" t="str">
        <f ca="true">+IF(OFFSET('Water Data'!$G$27,0,10*ROW('Water Data'!G138))="","",OFFSET('Water Data'!$G$27,0,10*ROW('Water Data'!G138)))</f>
        <v/>
      </c>
      <c r="CC144" s="286" t="str">
        <f ca="true">+IF(OFFSET('Water Data'!$G$28,0,10*ROW('Water Data'!G138))="","",OFFSET('Water Data'!$G$28,0,10*ROW('Water Data'!G138)))</f>
        <v/>
      </c>
      <c r="CD144" s="286" t="str">
        <f ca="true">+IF(OFFSET('Water Data'!$G$29,0,10*ROW('Water Data'!G138))="","",OFFSET('Water Data'!$G$29,0,10*ROW('Water Data'!G138)))</f>
        <v/>
      </c>
      <c r="CE144" s="286" t="str">
        <f ca="true">+IF(OFFSET('Water Data'!$H$27,0,10*ROW('Water Data'!H138))="","",OFFSET('Water Data'!$H$27,0,10*ROW('Water Data'!H138)))</f>
        <v/>
      </c>
      <c r="CF144" s="286" t="str">
        <f ca="true">+IF(OFFSET('Water Data'!$H$28,0,10*ROW('Water Data'!H138))="","",OFFSET('Water Data'!$H$28,0,10*ROW('Water Data'!H138)))</f>
        <v/>
      </c>
      <c r="CG144" s="286" t="str">
        <f ca="true">+IF(OFFSET('Water Data'!$H$29,0,10*ROW('Water Data'!H138))="","",OFFSET('Water Data'!$H$29,0,10*ROW('Water Data'!H138)))</f>
        <v/>
      </c>
      <c r="CH144" s="286" t="str">
        <f ca="true">+IF(OFFSET('Water Data'!$I$27,0,10*ROW('Water Data'!I138))="","",OFFSET('Water Data'!$I$27,0,10*ROW('Water Data'!I138)))</f>
        <v/>
      </c>
      <c r="CI144" s="286" t="str">
        <f ca="true">+IF(OFFSET('Water Data'!$I$28,0,10*ROW('Water Data'!I138))="","",OFFSET('Water Data'!$I$28,0,10*ROW('Water Data'!I138)))</f>
        <v/>
      </c>
      <c r="CJ144" s="286" t="str">
        <f ca="true">+IF(OFFSET('Water Data'!$I$29,0,10*ROW('Water Data'!I138))="","",OFFSET('Water Data'!$I$29,0,10*ROW('Water Data'!I138)))</f>
        <v/>
      </c>
      <c r="CK144" s="286" t="str">
        <f ca="true">+IF(OFFSET('Sanitation Data'!$D$28,0,10*ROW('Sanitation Data'!D138))="","",OFFSET('Sanitation Data'!$D$28,0,10*ROW('Sanitation Data'!D138)))</f>
        <v/>
      </c>
      <c r="CL144" s="286" t="str">
        <f ca="true">+IF(OFFSET('Sanitation Data'!$D$29,0,10*ROW('Sanitation Data'!D138))="","",OFFSET('Sanitation Data'!$D$29,0,10*ROW('Sanitation Data'!D138)))</f>
        <v/>
      </c>
      <c r="CM144" s="286" t="str">
        <f ca="true">+IF(OFFSET('Sanitation Data'!$D$30,0,10*ROW('Sanitation Data'!D138))="","",OFFSET('Sanitation Data'!$D$30,0,10*ROW('Sanitation Data'!D138)))</f>
        <v/>
      </c>
      <c r="CN144" s="286" t="str">
        <f ca="true">+IF(OFFSET('Sanitation Data'!$D$31,0,10*ROW('Sanitation Data'!D138))="","",OFFSET('Sanitation Data'!$D$31,0,10*ROW('Sanitation Data'!D138)))</f>
        <v/>
      </c>
      <c r="CO144" s="286" t="str">
        <f ca="true">+IF(OFFSET('Sanitation Data'!$D$32,0,10*ROW('Sanitation Data'!D138))="","",OFFSET('Sanitation Data'!$D$32,0,10*ROW('Sanitation Data'!D138)))</f>
        <v/>
      </c>
      <c r="CP144" s="286" t="str">
        <f ca="true">+IF(OFFSET('Sanitation Data'!$E$28,0,10*ROW('Sanitation Data'!E138))="","",OFFSET('Sanitation Data'!$E$28,0,10*ROW('Sanitation Data'!E138)))</f>
        <v/>
      </c>
      <c r="CQ144" s="286" t="str">
        <f ca="true">+IF(OFFSET('Sanitation Data'!$E$29,0,10*ROW('Sanitation Data'!E138))="","",OFFSET('Sanitation Data'!$E$29,0,10*ROW('Sanitation Data'!E138)))</f>
        <v/>
      </c>
      <c r="CR144" s="286" t="str">
        <f ca="true">+IF(OFFSET('Sanitation Data'!$E$30,0,10*ROW('Sanitation Data'!E138))="","",OFFSET('Sanitation Data'!$E$30,0,10*ROW('Sanitation Data'!E138)))</f>
        <v/>
      </c>
      <c r="CS144" s="286" t="str">
        <f ca="true">+IF(OFFSET('Sanitation Data'!$E$31,0,10*ROW('Sanitation Data'!E138))="","",OFFSET('Sanitation Data'!$E$31,0,10*ROW('Sanitation Data'!E138)))</f>
        <v/>
      </c>
      <c r="CT144" s="286" t="str">
        <f ca="true">+IF(OFFSET('Sanitation Data'!$E$32,0,10*ROW('Sanitation Data'!E138))="","",OFFSET('Sanitation Data'!$E$32,0,10*ROW('Sanitation Data'!E138)))</f>
        <v/>
      </c>
      <c r="CU144" s="286" t="str">
        <f ca="true">+IF(OFFSET('Sanitation Data'!$F$28,0,10*ROW('Sanitation Data'!F138))="","",OFFSET('Sanitation Data'!$F$28,0,10*ROW('Sanitation Data'!F138)))</f>
        <v/>
      </c>
      <c r="CV144" s="286" t="str">
        <f ca="true">+IF(OFFSET('Sanitation Data'!$F$29,0,10*ROW('Sanitation Data'!F138))="","",OFFSET('Sanitation Data'!$F$29,0,10*ROW('Sanitation Data'!F138)))</f>
        <v/>
      </c>
      <c r="CW144" s="286" t="str">
        <f ca="true">+IF(OFFSET('Sanitation Data'!$F$30,0,10*ROW('Sanitation Data'!F138))="","",OFFSET('Sanitation Data'!$F$30,0,10*ROW('Sanitation Data'!F138)))</f>
        <v/>
      </c>
      <c r="CX144" s="286" t="str">
        <f ca="true">+IF(OFFSET('Sanitation Data'!$F$31,0,10*ROW('Sanitation Data'!F138))="","",OFFSET('Sanitation Data'!$F$31,0,10*ROW('Sanitation Data'!F138)))</f>
        <v/>
      </c>
      <c r="CY144" s="286" t="str">
        <f ca="true">+IF(OFFSET('Sanitation Data'!$F$32,0,10*ROW('Sanitation Data'!F138))="","",OFFSET('Sanitation Data'!$F$32,0,10*ROW('Sanitation Data'!F138)))</f>
        <v/>
      </c>
      <c r="CZ144" s="286" t="str">
        <f ca="true">+IF(OFFSET('Sanitation Data'!$G$28,0,10*ROW('Sanitation Data'!G138))="","",OFFSET('Sanitation Data'!$G$28,0,10*ROW('Sanitation Data'!G138)))</f>
        <v/>
      </c>
      <c r="DA144" s="286" t="str">
        <f ca="true">+IF(OFFSET('Sanitation Data'!$G$29,0,10*ROW('Sanitation Data'!G138))="","",OFFSET('Sanitation Data'!$G$29,0,10*ROW('Sanitation Data'!G138)))</f>
        <v/>
      </c>
      <c r="DB144" s="286" t="str">
        <f ca="true">+IF(OFFSET('Sanitation Data'!$G$30,0,10*ROW('Sanitation Data'!G138))="","",OFFSET('Sanitation Data'!$G$30,0,10*ROW('Sanitation Data'!G138)))</f>
        <v/>
      </c>
      <c r="DC144" s="286" t="str">
        <f ca="true">+IF(OFFSET('Sanitation Data'!$G$31,0,10*ROW('Sanitation Data'!G138))="","",OFFSET('Sanitation Data'!$G$31,0,10*ROW('Sanitation Data'!G138)))</f>
        <v/>
      </c>
      <c r="DD144" s="286" t="str">
        <f ca="true">+IF(OFFSET('Sanitation Data'!$G$32,0,10*ROW('Sanitation Data'!G138))="","",OFFSET('Sanitation Data'!$G$32,0,10*ROW('Sanitation Data'!G138)))</f>
        <v/>
      </c>
      <c r="DE144" s="286" t="str">
        <f ca="true">+IF(OFFSET('Sanitation Data'!$H$28,0,10*ROW('Sanitation Data'!H138))="","",OFFSET('Sanitation Data'!$H$28,0,10*ROW('Sanitation Data'!H138)))</f>
        <v/>
      </c>
      <c r="DF144" s="286" t="str">
        <f ca="true">+IF(OFFSET('Sanitation Data'!$H$29,0,10*ROW('Sanitation Data'!H138))="","",OFFSET('Sanitation Data'!$H$29,0,10*ROW('Sanitation Data'!H138)))</f>
        <v/>
      </c>
      <c r="DG144" s="286" t="str">
        <f ca="true">+IF(OFFSET('Sanitation Data'!$H$30,0,10*ROW('Sanitation Data'!H138))="","",OFFSET('Sanitation Data'!$H$30,0,10*ROW('Sanitation Data'!H138)))</f>
        <v/>
      </c>
      <c r="DH144" s="286" t="str">
        <f ca="true">+IF(OFFSET('Sanitation Data'!$H$31,0,10*ROW('Sanitation Data'!H138))="","",OFFSET('Sanitation Data'!$H$31,0,10*ROW('Sanitation Data'!H138)))</f>
        <v/>
      </c>
      <c r="DI144" s="286" t="str">
        <f ca="true">+IF(OFFSET('Sanitation Data'!$H$32,0,10*ROW('Sanitation Data'!H138))="","",OFFSET('Sanitation Data'!$H$32,0,10*ROW('Sanitation Data'!H138)))</f>
        <v/>
      </c>
      <c r="DJ144" s="286" t="str">
        <f ca="true">+IF(OFFSET('Sanitation Data'!$I$28,0,10*ROW('Sanitation Data'!I138))="","",OFFSET('Sanitation Data'!$I$28,0,10*ROW('Sanitation Data'!I138)))</f>
        <v/>
      </c>
      <c r="DK144" s="286" t="str">
        <f ca="true">+IF(OFFSET('Sanitation Data'!$I$29,0,10*ROW('Sanitation Data'!I138))="","",OFFSET('Sanitation Data'!$I$29,0,10*ROW('Sanitation Data'!I138)))</f>
        <v/>
      </c>
      <c r="DL144" s="286" t="str">
        <f ca="true">+IF(OFFSET('Sanitation Data'!$I$30,0,10*ROW('Sanitation Data'!I138))="","",OFFSET('Sanitation Data'!$I$30,0,10*ROW('Sanitation Data'!I138)))</f>
        <v/>
      </c>
      <c r="DM144" s="286" t="str">
        <f ca="true">+IF(OFFSET('Sanitation Data'!$I$31,0,10*ROW('Sanitation Data'!I138))="","",OFFSET('Sanitation Data'!$I$31,0,10*ROW('Sanitation Data'!I138)))</f>
        <v/>
      </c>
      <c r="DN144" s="286" t="str">
        <f ca="true">+IF(OFFSET('Sanitation Data'!$I$32,0,10*ROW('Sanitation Data'!I138))="","",OFFSET('Sanitation Data'!$I$32,0,10*ROW('Sanitation Data'!I138)))</f>
        <v/>
      </c>
      <c r="DO144" s="286" t="str">
        <f ca="true">+IF(OFFSET('Hygiene Data'!$D$11,0,10*ROW('Hygiene Data'!D138))="","",OFFSET('Hygiene Data'!$D$11,0,10*ROW('Hygiene Data'!D138)))</f>
        <v/>
      </c>
      <c r="DP144" s="286" t="str">
        <f ca="true">+IF(OFFSET('Hygiene Data'!$D$12,0,10*ROW('Hygiene Data'!D138))="","",OFFSET('Hygiene Data'!$D$12,0,10*ROW('Hygiene Data'!D138)))</f>
        <v/>
      </c>
      <c r="DQ144" s="286" t="str">
        <f ca="true">+IF(OFFSET('Hygiene Data'!$D$13,0,10*ROW('Hygiene Data'!D138))="","",OFFSET('Hygiene Data'!$D$13,0,10*ROW('Hygiene Data'!D138)))</f>
        <v/>
      </c>
      <c r="DR144" s="286" t="str">
        <f ca="true">+IF(OFFSET('Hygiene Data'!$E$11,0,10*ROW('Hygiene Data'!E138))="","",OFFSET('Hygiene Data'!$E$11,0,10*ROW('Hygiene Data'!E138)))</f>
        <v/>
      </c>
      <c r="DS144" s="286" t="str">
        <f ca="true">+IF(OFFSET('Hygiene Data'!$E$12,0,10*ROW('Hygiene Data'!E138))="","",OFFSET('Hygiene Data'!$E$12,0,10*ROW('Hygiene Data'!E138)))</f>
        <v/>
      </c>
      <c r="DT144" s="286" t="str">
        <f ca="true">+IF(OFFSET('Hygiene Data'!$E$13,0,10*ROW('Hygiene Data'!E138))="","",OFFSET('Hygiene Data'!$E$13,0,10*ROW('Hygiene Data'!E138)))</f>
        <v/>
      </c>
      <c r="DU144" s="286" t="str">
        <f ca="true">+IF(OFFSET('Hygiene Data'!$F$11,0,10*ROW('Hygiene Data'!F138))="","",OFFSET('Hygiene Data'!$F$11,0,10*ROW('Hygiene Data'!F138)))</f>
        <v/>
      </c>
      <c r="DV144" s="286" t="str">
        <f ca="true">+IF(OFFSET('Hygiene Data'!$F$12,0,10*ROW('Hygiene Data'!F138))="","",OFFSET('Hygiene Data'!$F$12,0,10*ROW('Hygiene Data'!F138)))</f>
        <v/>
      </c>
      <c r="DW144" s="286" t="str">
        <f ca="true">+IF(OFFSET('Hygiene Data'!$F$13,0,10*ROW('Hygiene Data'!F138))="","",OFFSET('Hygiene Data'!$F$13,0,10*ROW('Hygiene Data'!F138)))</f>
        <v/>
      </c>
      <c r="DX144" s="286" t="str">
        <f ca="true">+IF(OFFSET('Hygiene Data'!$G$11,0,10*ROW('Hygiene Data'!G138))="","",OFFSET('Hygiene Data'!$G$11,0,10*ROW('Hygiene Data'!G138)))</f>
        <v/>
      </c>
      <c r="DY144" s="286" t="str">
        <f ca="true">+IF(OFFSET('Hygiene Data'!$G$12,0,10*ROW('Hygiene Data'!G138))="","",OFFSET('Hygiene Data'!$G$12,0,10*ROW('Hygiene Data'!G138)))</f>
        <v/>
      </c>
      <c r="DZ144" s="286" t="str">
        <f ca="true">+IF(OFFSET('Hygiene Data'!$G$13,0,10*ROW('Hygiene Data'!G138))="","",OFFSET('Hygiene Data'!$G$13,0,10*ROW('Hygiene Data'!G138)))</f>
        <v/>
      </c>
      <c r="EA144" s="286" t="str">
        <f ca="true">+IF(OFFSET('Hygiene Data'!$H$11,0,10*ROW('Hygiene Data'!H138))="","",OFFSET('Hygiene Data'!$H$11,0,10*ROW('Hygiene Data'!H138)))</f>
        <v/>
      </c>
      <c r="EB144" s="286" t="str">
        <f ca="true">+IF(OFFSET('Hygiene Data'!$H$12,0,10*ROW('Hygiene Data'!H138))="","",OFFSET('Hygiene Data'!$H$12,0,10*ROW('Hygiene Data'!H138)))</f>
        <v/>
      </c>
      <c r="EC144" s="286" t="str">
        <f ca="true">+IF(OFFSET('Hygiene Data'!$H$13,0,10*ROW('Hygiene Data'!H138))="","",OFFSET('Hygiene Data'!$H$13,0,10*ROW('Hygiene Data'!H138)))</f>
        <v/>
      </c>
      <c r="ED144" s="286" t="str">
        <f ca="true">+IF(OFFSET('Hygiene Data'!$I$11,0,10*ROW('Hygiene Data'!I138))="","",OFFSET('Hygiene Data'!$I$11,0,10*ROW('Hygiene Data'!I138)))</f>
        <v/>
      </c>
      <c r="EE144" s="286" t="str">
        <f ca="true">+IF(OFFSET('Hygiene Data'!$I$12,0,10*ROW('Hygiene Data'!I138))="","",OFFSET('Hygiene Data'!$I$12,0,10*ROW('Hygiene Data'!I138)))</f>
        <v/>
      </c>
      <c r="EF144" s="286"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42"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6"/>
      <c r="BS145" s="286" t="str">
        <f ca="true">+IF(OFFSET('Water Data'!$D$27,0,10*ROW('Water Data'!D139))="","",OFFSET('Water Data'!$D$27,0,10*ROW('Water Data'!D139)))</f>
        <v/>
      </c>
      <c r="BT145" s="286" t="str">
        <f ca="true">+IF(OFFSET('Water Data'!$D$28,0,10*ROW('Water Data'!D139))="","",OFFSET('Water Data'!$D$28,0,10*ROW('Water Data'!D139)))</f>
        <v/>
      </c>
      <c r="BU145" s="286" t="str">
        <f ca="true">+IF(OFFSET('Water Data'!$D$29,0,10*ROW('Water Data'!D139))="","",OFFSET('Water Data'!$D$29,0,10*ROW('Water Data'!D139)))</f>
        <v/>
      </c>
      <c r="BV145" s="286" t="str">
        <f ca="true">+IF(OFFSET('Water Data'!$E$27,0,10*ROW('Water Data'!E139))="","",OFFSET('Water Data'!$E$27,0,10*ROW('Water Data'!E139)))</f>
        <v/>
      </c>
      <c r="BW145" s="286" t="str">
        <f ca="true">+IF(OFFSET('Water Data'!$E$28,0,10*ROW('Water Data'!E139))="","",OFFSET('Water Data'!$E$28,0,10*ROW('Water Data'!E139)))</f>
        <v/>
      </c>
      <c r="BX145" s="286" t="str">
        <f ca="true">+IF(OFFSET('Water Data'!$E$29,0,10*ROW('Water Data'!E139))="","",OFFSET('Water Data'!$E$29,0,10*ROW('Water Data'!E139)))</f>
        <v/>
      </c>
      <c r="BY145" s="286" t="str">
        <f ca="true">+IF(OFFSET('Water Data'!$F$27,0,10*ROW('Water Data'!F139))="","",OFFSET('Water Data'!$F$27,0,10*ROW('Water Data'!F139)))</f>
        <v/>
      </c>
      <c r="BZ145" s="286" t="str">
        <f ca="true">+IF(OFFSET('Water Data'!$F$28,0,10*ROW('Water Data'!F139))="","",OFFSET('Water Data'!$F$28,0,10*ROW('Water Data'!F139)))</f>
        <v/>
      </c>
      <c r="CA145" s="286" t="str">
        <f ca="true">+IF(OFFSET('Water Data'!$F$29,0,10*ROW('Water Data'!F139))="","",OFFSET('Water Data'!$F$29,0,10*ROW('Water Data'!F139)))</f>
        <v/>
      </c>
      <c r="CB145" s="286" t="str">
        <f ca="true">+IF(OFFSET('Water Data'!$G$27,0,10*ROW('Water Data'!G139))="","",OFFSET('Water Data'!$G$27,0,10*ROW('Water Data'!G139)))</f>
        <v/>
      </c>
      <c r="CC145" s="286" t="str">
        <f ca="true">+IF(OFFSET('Water Data'!$G$28,0,10*ROW('Water Data'!G139))="","",OFFSET('Water Data'!$G$28,0,10*ROW('Water Data'!G139)))</f>
        <v/>
      </c>
      <c r="CD145" s="286" t="str">
        <f ca="true">+IF(OFFSET('Water Data'!$G$29,0,10*ROW('Water Data'!G139))="","",OFFSET('Water Data'!$G$29,0,10*ROW('Water Data'!G139)))</f>
        <v/>
      </c>
      <c r="CE145" s="286" t="str">
        <f ca="true">+IF(OFFSET('Water Data'!$H$27,0,10*ROW('Water Data'!H139))="","",OFFSET('Water Data'!$H$27,0,10*ROW('Water Data'!H139)))</f>
        <v/>
      </c>
      <c r="CF145" s="286" t="str">
        <f ca="true">+IF(OFFSET('Water Data'!$H$28,0,10*ROW('Water Data'!H139))="","",OFFSET('Water Data'!$H$28,0,10*ROW('Water Data'!H139)))</f>
        <v/>
      </c>
      <c r="CG145" s="286" t="str">
        <f ca="true">+IF(OFFSET('Water Data'!$H$29,0,10*ROW('Water Data'!H139))="","",OFFSET('Water Data'!$H$29,0,10*ROW('Water Data'!H139)))</f>
        <v/>
      </c>
      <c r="CH145" s="286" t="str">
        <f ca="true">+IF(OFFSET('Water Data'!$I$27,0,10*ROW('Water Data'!I139))="","",OFFSET('Water Data'!$I$27,0,10*ROW('Water Data'!I139)))</f>
        <v/>
      </c>
      <c r="CI145" s="286" t="str">
        <f ca="true">+IF(OFFSET('Water Data'!$I$28,0,10*ROW('Water Data'!I139))="","",OFFSET('Water Data'!$I$28,0,10*ROW('Water Data'!I139)))</f>
        <v/>
      </c>
      <c r="CJ145" s="286" t="str">
        <f ca="true">+IF(OFFSET('Water Data'!$I$29,0,10*ROW('Water Data'!I139))="","",OFFSET('Water Data'!$I$29,0,10*ROW('Water Data'!I139)))</f>
        <v/>
      </c>
      <c r="CK145" s="286" t="str">
        <f ca="true">+IF(OFFSET('Sanitation Data'!$D$28,0,10*ROW('Sanitation Data'!D139))="","",OFFSET('Sanitation Data'!$D$28,0,10*ROW('Sanitation Data'!D139)))</f>
        <v/>
      </c>
      <c r="CL145" s="286" t="str">
        <f ca="true">+IF(OFFSET('Sanitation Data'!$D$29,0,10*ROW('Sanitation Data'!D139))="","",OFFSET('Sanitation Data'!$D$29,0,10*ROW('Sanitation Data'!D139)))</f>
        <v/>
      </c>
      <c r="CM145" s="286" t="str">
        <f ca="true">+IF(OFFSET('Sanitation Data'!$D$30,0,10*ROW('Sanitation Data'!D139))="","",OFFSET('Sanitation Data'!$D$30,0,10*ROW('Sanitation Data'!D139)))</f>
        <v/>
      </c>
      <c r="CN145" s="286" t="str">
        <f ca="true">+IF(OFFSET('Sanitation Data'!$D$31,0,10*ROW('Sanitation Data'!D139))="","",OFFSET('Sanitation Data'!$D$31,0,10*ROW('Sanitation Data'!D139)))</f>
        <v/>
      </c>
      <c r="CO145" s="286" t="str">
        <f ca="true">+IF(OFFSET('Sanitation Data'!$D$32,0,10*ROW('Sanitation Data'!D139))="","",OFFSET('Sanitation Data'!$D$32,0,10*ROW('Sanitation Data'!D139)))</f>
        <v/>
      </c>
      <c r="CP145" s="286" t="str">
        <f ca="true">+IF(OFFSET('Sanitation Data'!$E$28,0,10*ROW('Sanitation Data'!E139))="","",OFFSET('Sanitation Data'!$E$28,0,10*ROW('Sanitation Data'!E139)))</f>
        <v/>
      </c>
      <c r="CQ145" s="286" t="str">
        <f ca="true">+IF(OFFSET('Sanitation Data'!$E$29,0,10*ROW('Sanitation Data'!E139))="","",OFFSET('Sanitation Data'!$E$29,0,10*ROW('Sanitation Data'!E139)))</f>
        <v/>
      </c>
      <c r="CR145" s="286" t="str">
        <f ca="true">+IF(OFFSET('Sanitation Data'!$E$30,0,10*ROW('Sanitation Data'!E139))="","",OFFSET('Sanitation Data'!$E$30,0,10*ROW('Sanitation Data'!E139)))</f>
        <v/>
      </c>
      <c r="CS145" s="286" t="str">
        <f ca="true">+IF(OFFSET('Sanitation Data'!$E$31,0,10*ROW('Sanitation Data'!E139))="","",OFFSET('Sanitation Data'!$E$31,0,10*ROW('Sanitation Data'!E139)))</f>
        <v/>
      </c>
      <c r="CT145" s="286" t="str">
        <f ca="true">+IF(OFFSET('Sanitation Data'!$E$32,0,10*ROW('Sanitation Data'!E139))="","",OFFSET('Sanitation Data'!$E$32,0,10*ROW('Sanitation Data'!E139)))</f>
        <v/>
      </c>
      <c r="CU145" s="286" t="str">
        <f ca="true">+IF(OFFSET('Sanitation Data'!$F$28,0,10*ROW('Sanitation Data'!F139))="","",OFFSET('Sanitation Data'!$F$28,0,10*ROW('Sanitation Data'!F139)))</f>
        <v/>
      </c>
      <c r="CV145" s="286" t="str">
        <f ca="true">+IF(OFFSET('Sanitation Data'!$F$29,0,10*ROW('Sanitation Data'!F139))="","",OFFSET('Sanitation Data'!$F$29,0,10*ROW('Sanitation Data'!F139)))</f>
        <v/>
      </c>
      <c r="CW145" s="286" t="str">
        <f ca="true">+IF(OFFSET('Sanitation Data'!$F$30,0,10*ROW('Sanitation Data'!F139))="","",OFFSET('Sanitation Data'!$F$30,0,10*ROW('Sanitation Data'!F139)))</f>
        <v/>
      </c>
      <c r="CX145" s="286" t="str">
        <f ca="true">+IF(OFFSET('Sanitation Data'!$F$31,0,10*ROW('Sanitation Data'!F139))="","",OFFSET('Sanitation Data'!$F$31,0,10*ROW('Sanitation Data'!F139)))</f>
        <v/>
      </c>
      <c r="CY145" s="286" t="str">
        <f ca="true">+IF(OFFSET('Sanitation Data'!$F$32,0,10*ROW('Sanitation Data'!F139))="","",OFFSET('Sanitation Data'!$F$32,0,10*ROW('Sanitation Data'!F139)))</f>
        <v/>
      </c>
      <c r="CZ145" s="286" t="str">
        <f ca="true">+IF(OFFSET('Sanitation Data'!$G$28,0,10*ROW('Sanitation Data'!G139))="","",OFFSET('Sanitation Data'!$G$28,0,10*ROW('Sanitation Data'!G139)))</f>
        <v/>
      </c>
      <c r="DA145" s="286" t="str">
        <f ca="true">+IF(OFFSET('Sanitation Data'!$G$29,0,10*ROW('Sanitation Data'!G139))="","",OFFSET('Sanitation Data'!$G$29,0,10*ROW('Sanitation Data'!G139)))</f>
        <v/>
      </c>
      <c r="DB145" s="286" t="str">
        <f ca="true">+IF(OFFSET('Sanitation Data'!$G$30,0,10*ROW('Sanitation Data'!G139))="","",OFFSET('Sanitation Data'!$G$30,0,10*ROW('Sanitation Data'!G139)))</f>
        <v/>
      </c>
      <c r="DC145" s="286" t="str">
        <f ca="true">+IF(OFFSET('Sanitation Data'!$G$31,0,10*ROW('Sanitation Data'!G139))="","",OFFSET('Sanitation Data'!$G$31,0,10*ROW('Sanitation Data'!G139)))</f>
        <v/>
      </c>
      <c r="DD145" s="286" t="str">
        <f ca="true">+IF(OFFSET('Sanitation Data'!$G$32,0,10*ROW('Sanitation Data'!G139))="","",OFFSET('Sanitation Data'!$G$32,0,10*ROW('Sanitation Data'!G139)))</f>
        <v/>
      </c>
      <c r="DE145" s="286" t="str">
        <f ca="true">+IF(OFFSET('Sanitation Data'!$H$28,0,10*ROW('Sanitation Data'!H139))="","",OFFSET('Sanitation Data'!$H$28,0,10*ROW('Sanitation Data'!H139)))</f>
        <v/>
      </c>
      <c r="DF145" s="286" t="str">
        <f ca="true">+IF(OFFSET('Sanitation Data'!$H$29,0,10*ROW('Sanitation Data'!H139))="","",OFFSET('Sanitation Data'!$H$29,0,10*ROW('Sanitation Data'!H139)))</f>
        <v/>
      </c>
      <c r="DG145" s="286" t="str">
        <f ca="true">+IF(OFFSET('Sanitation Data'!$H$30,0,10*ROW('Sanitation Data'!H139))="","",OFFSET('Sanitation Data'!$H$30,0,10*ROW('Sanitation Data'!H139)))</f>
        <v/>
      </c>
      <c r="DH145" s="286" t="str">
        <f ca="true">+IF(OFFSET('Sanitation Data'!$H$31,0,10*ROW('Sanitation Data'!H139))="","",OFFSET('Sanitation Data'!$H$31,0,10*ROW('Sanitation Data'!H139)))</f>
        <v/>
      </c>
      <c r="DI145" s="286" t="str">
        <f ca="true">+IF(OFFSET('Sanitation Data'!$H$32,0,10*ROW('Sanitation Data'!H139))="","",OFFSET('Sanitation Data'!$H$32,0,10*ROW('Sanitation Data'!H139)))</f>
        <v/>
      </c>
      <c r="DJ145" s="286" t="str">
        <f ca="true">+IF(OFFSET('Sanitation Data'!$I$28,0,10*ROW('Sanitation Data'!I139))="","",OFFSET('Sanitation Data'!$I$28,0,10*ROW('Sanitation Data'!I139)))</f>
        <v/>
      </c>
      <c r="DK145" s="286" t="str">
        <f ca="true">+IF(OFFSET('Sanitation Data'!$I$29,0,10*ROW('Sanitation Data'!I139))="","",OFFSET('Sanitation Data'!$I$29,0,10*ROW('Sanitation Data'!I139)))</f>
        <v/>
      </c>
      <c r="DL145" s="286" t="str">
        <f ca="true">+IF(OFFSET('Sanitation Data'!$I$30,0,10*ROW('Sanitation Data'!I139))="","",OFFSET('Sanitation Data'!$I$30,0,10*ROW('Sanitation Data'!I139)))</f>
        <v/>
      </c>
      <c r="DM145" s="286" t="str">
        <f ca="true">+IF(OFFSET('Sanitation Data'!$I$31,0,10*ROW('Sanitation Data'!I139))="","",OFFSET('Sanitation Data'!$I$31,0,10*ROW('Sanitation Data'!I139)))</f>
        <v/>
      </c>
      <c r="DN145" s="286" t="str">
        <f ca="true">+IF(OFFSET('Sanitation Data'!$I$32,0,10*ROW('Sanitation Data'!I139))="","",OFFSET('Sanitation Data'!$I$32,0,10*ROW('Sanitation Data'!I139)))</f>
        <v/>
      </c>
      <c r="DO145" s="286" t="str">
        <f ca="true">+IF(OFFSET('Hygiene Data'!$D$11,0,10*ROW('Hygiene Data'!D139))="","",OFFSET('Hygiene Data'!$D$11,0,10*ROW('Hygiene Data'!D139)))</f>
        <v/>
      </c>
      <c r="DP145" s="286" t="str">
        <f ca="true">+IF(OFFSET('Hygiene Data'!$D$12,0,10*ROW('Hygiene Data'!D139))="","",OFFSET('Hygiene Data'!$D$12,0,10*ROW('Hygiene Data'!D139)))</f>
        <v/>
      </c>
      <c r="DQ145" s="286" t="str">
        <f ca="true">+IF(OFFSET('Hygiene Data'!$D$13,0,10*ROW('Hygiene Data'!D139))="","",OFFSET('Hygiene Data'!$D$13,0,10*ROW('Hygiene Data'!D139)))</f>
        <v/>
      </c>
      <c r="DR145" s="286" t="str">
        <f ca="true">+IF(OFFSET('Hygiene Data'!$E$11,0,10*ROW('Hygiene Data'!E139))="","",OFFSET('Hygiene Data'!$E$11,0,10*ROW('Hygiene Data'!E139)))</f>
        <v/>
      </c>
      <c r="DS145" s="286" t="str">
        <f ca="true">+IF(OFFSET('Hygiene Data'!$E$12,0,10*ROW('Hygiene Data'!E139))="","",OFFSET('Hygiene Data'!$E$12,0,10*ROW('Hygiene Data'!E139)))</f>
        <v/>
      </c>
      <c r="DT145" s="286" t="str">
        <f ca="true">+IF(OFFSET('Hygiene Data'!$E$13,0,10*ROW('Hygiene Data'!E139))="","",OFFSET('Hygiene Data'!$E$13,0,10*ROW('Hygiene Data'!E139)))</f>
        <v/>
      </c>
      <c r="DU145" s="286" t="str">
        <f ca="true">+IF(OFFSET('Hygiene Data'!$F$11,0,10*ROW('Hygiene Data'!F139))="","",OFFSET('Hygiene Data'!$F$11,0,10*ROW('Hygiene Data'!F139)))</f>
        <v/>
      </c>
      <c r="DV145" s="286" t="str">
        <f ca="true">+IF(OFFSET('Hygiene Data'!$F$12,0,10*ROW('Hygiene Data'!F139))="","",OFFSET('Hygiene Data'!$F$12,0,10*ROW('Hygiene Data'!F139)))</f>
        <v/>
      </c>
      <c r="DW145" s="286" t="str">
        <f ca="true">+IF(OFFSET('Hygiene Data'!$F$13,0,10*ROW('Hygiene Data'!F139))="","",OFFSET('Hygiene Data'!$F$13,0,10*ROW('Hygiene Data'!F139)))</f>
        <v/>
      </c>
      <c r="DX145" s="286" t="str">
        <f ca="true">+IF(OFFSET('Hygiene Data'!$G$11,0,10*ROW('Hygiene Data'!G139))="","",OFFSET('Hygiene Data'!$G$11,0,10*ROW('Hygiene Data'!G139)))</f>
        <v/>
      </c>
      <c r="DY145" s="286" t="str">
        <f ca="true">+IF(OFFSET('Hygiene Data'!$G$12,0,10*ROW('Hygiene Data'!G139))="","",OFFSET('Hygiene Data'!$G$12,0,10*ROW('Hygiene Data'!G139)))</f>
        <v/>
      </c>
      <c r="DZ145" s="286" t="str">
        <f ca="true">+IF(OFFSET('Hygiene Data'!$G$13,0,10*ROW('Hygiene Data'!G139))="","",OFFSET('Hygiene Data'!$G$13,0,10*ROW('Hygiene Data'!G139)))</f>
        <v/>
      </c>
      <c r="EA145" s="286" t="str">
        <f ca="true">+IF(OFFSET('Hygiene Data'!$H$11,0,10*ROW('Hygiene Data'!H139))="","",OFFSET('Hygiene Data'!$H$11,0,10*ROW('Hygiene Data'!H139)))</f>
        <v/>
      </c>
      <c r="EB145" s="286" t="str">
        <f ca="true">+IF(OFFSET('Hygiene Data'!$H$12,0,10*ROW('Hygiene Data'!H139))="","",OFFSET('Hygiene Data'!$H$12,0,10*ROW('Hygiene Data'!H139)))</f>
        <v/>
      </c>
      <c r="EC145" s="286" t="str">
        <f ca="true">+IF(OFFSET('Hygiene Data'!$H$13,0,10*ROW('Hygiene Data'!H139))="","",OFFSET('Hygiene Data'!$H$13,0,10*ROW('Hygiene Data'!H139)))</f>
        <v/>
      </c>
      <c r="ED145" s="286" t="str">
        <f ca="true">+IF(OFFSET('Hygiene Data'!$I$11,0,10*ROW('Hygiene Data'!I139))="","",OFFSET('Hygiene Data'!$I$11,0,10*ROW('Hygiene Data'!I139)))</f>
        <v/>
      </c>
      <c r="EE145" s="286" t="str">
        <f ca="true">+IF(OFFSET('Hygiene Data'!$I$12,0,10*ROW('Hygiene Data'!I139))="","",OFFSET('Hygiene Data'!$I$12,0,10*ROW('Hygiene Data'!I139)))</f>
        <v/>
      </c>
      <c r="EF145" s="286"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42"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6"/>
      <c r="BS146" s="286" t="str">
        <f ca="true">+IF(OFFSET('Water Data'!$D$27,0,10*ROW('Water Data'!D140))="","",OFFSET('Water Data'!$D$27,0,10*ROW('Water Data'!D140)))</f>
        <v/>
      </c>
      <c r="BT146" s="286" t="str">
        <f ca="true">+IF(OFFSET('Water Data'!$D$28,0,10*ROW('Water Data'!D140))="","",OFFSET('Water Data'!$D$28,0,10*ROW('Water Data'!D140)))</f>
        <v/>
      </c>
      <c r="BU146" s="286" t="str">
        <f ca="true">+IF(OFFSET('Water Data'!$D$29,0,10*ROW('Water Data'!D140))="","",OFFSET('Water Data'!$D$29,0,10*ROW('Water Data'!D140)))</f>
        <v/>
      </c>
      <c r="BV146" s="286" t="str">
        <f ca="true">+IF(OFFSET('Water Data'!$E$27,0,10*ROW('Water Data'!E140))="","",OFFSET('Water Data'!$E$27,0,10*ROW('Water Data'!E140)))</f>
        <v/>
      </c>
      <c r="BW146" s="286" t="str">
        <f ca="true">+IF(OFFSET('Water Data'!$E$28,0,10*ROW('Water Data'!E140))="","",OFFSET('Water Data'!$E$28,0,10*ROW('Water Data'!E140)))</f>
        <v/>
      </c>
      <c r="BX146" s="286" t="str">
        <f ca="true">+IF(OFFSET('Water Data'!$E$29,0,10*ROW('Water Data'!E140))="","",OFFSET('Water Data'!$E$29,0,10*ROW('Water Data'!E140)))</f>
        <v/>
      </c>
      <c r="BY146" s="286" t="str">
        <f ca="true">+IF(OFFSET('Water Data'!$F$27,0,10*ROW('Water Data'!F140))="","",OFFSET('Water Data'!$F$27,0,10*ROW('Water Data'!F140)))</f>
        <v/>
      </c>
      <c r="BZ146" s="286" t="str">
        <f ca="true">+IF(OFFSET('Water Data'!$F$28,0,10*ROW('Water Data'!F140))="","",OFFSET('Water Data'!$F$28,0,10*ROW('Water Data'!F140)))</f>
        <v/>
      </c>
      <c r="CA146" s="286" t="str">
        <f ca="true">+IF(OFFSET('Water Data'!$F$29,0,10*ROW('Water Data'!F140))="","",OFFSET('Water Data'!$F$29,0,10*ROW('Water Data'!F140)))</f>
        <v/>
      </c>
      <c r="CB146" s="286" t="str">
        <f ca="true">+IF(OFFSET('Water Data'!$G$27,0,10*ROW('Water Data'!G140))="","",OFFSET('Water Data'!$G$27,0,10*ROW('Water Data'!G140)))</f>
        <v/>
      </c>
      <c r="CC146" s="286" t="str">
        <f ca="true">+IF(OFFSET('Water Data'!$G$28,0,10*ROW('Water Data'!G140))="","",OFFSET('Water Data'!$G$28,0,10*ROW('Water Data'!G140)))</f>
        <v/>
      </c>
      <c r="CD146" s="286" t="str">
        <f ca="true">+IF(OFFSET('Water Data'!$G$29,0,10*ROW('Water Data'!G140))="","",OFFSET('Water Data'!$G$29,0,10*ROW('Water Data'!G140)))</f>
        <v/>
      </c>
      <c r="CE146" s="286" t="str">
        <f ca="true">+IF(OFFSET('Water Data'!$H$27,0,10*ROW('Water Data'!H140))="","",OFFSET('Water Data'!$H$27,0,10*ROW('Water Data'!H140)))</f>
        <v/>
      </c>
      <c r="CF146" s="286" t="str">
        <f ca="true">+IF(OFFSET('Water Data'!$H$28,0,10*ROW('Water Data'!H140))="","",OFFSET('Water Data'!$H$28,0,10*ROW('Water Data'!H140)))</f>
        <v/>
      </c>
      <c r="CG146" s="286" t="str">
        <f ca="true">+IF(OFFSET('Water Data'!$H$29,0,10*ROW('Water Data'!H140))="","",OFFSET('Water Data'!$H$29,0,10*ROW('Water Data'!H140)))</f>
        <v/>
      </c>
      <c r="CH146" s="286" t="str">
        <f ca="true">+IF(OFFSET('Water Data'!$I$27,0,10*ROW('Water Data'!I140))="","",OFFSET('Water Data'!$I$27,0,10*ROW('Water Data'!I140)))</f>
        <v/>
      </c>
      <c r="CI146" s="286" t="str">
        <f ca="true">+IF(OFFSET('Water Data'!$I$28,0,10*ROW('Water Data'!I140))="","",OFFSET('Water Data'!$I$28,0,10*ROW('Water Data'!I140)))</f>
        <v/>
      </c>
      <c r="CJ146" s="286" t="str">
        <f ca="true">+IF(OFFSET('Water Data'!$I$29,0,10*ROW('Water Data'!I140))="","",OFFSET('Water Data'!$I$29,0,10*ROW('Water Data'!I140)))</f>
        <v/>
      </c>
      <c r="CK146" s="286" t="str">
        <f ca="true">+IF(OFFSET('Sanitation Data'!$D$28,0,10*ROW('Sanitation Data'!D140))="","",OFFSET('Sanitation Data'!$D$28,0,10*ROW('Sanitation Data'!D140)))</f>
        <v/>
      </c>
      <c r="CL146" s="286" t="str">
        <f ca="true">+IF(OFFSET('Sanitation Data'!$D$29,0,10*ROW('Sanitation Data'!D140))="","",OFFSET('Sanitation Data'!$D$29,0,10*ROW('Sanitation Data'!D140)))</f>
        <v/>
      </c>
      <c r="CM146" s="286" t="str">
        <f ca="true">+IF(OFFSET('Sanitation Data'!$D$30,0,10*ROW('Sanitation Data'!D140))="","",OFFSET('Sanitation Data'!$D$30,0,10*ROW('Sanitation Data'!D140)))</f>
        <v/>
      </c>
      <c r="CN146" s="286" t="str">
        <f ca="true">+IF(OFFSET('Sanitation Data'!$D$31,0,10*ROW('Sanitation Data'!D140))="","",OFFSET('Sanitation Data'!$D$31,0,10*ROW('Sanitation Data'!D140)))</f>
        <v/>
      </c>
      <c r="CO146" s="286" t="str">
        <f ca="true">+IF(OFFSET('Sanitation Data'!$D$32,0,10*ROW('Sanitation Data'!D140))="","",OFFSET('Sanitation Data'!$D$32,0,10*ROW('Sanitation Data'!D140)))</f>
        <v/>
      </c>
      <c r="CP146" s="286" t="str">
        <f ca="true">+IF(OFFSET('Sanitation Data'!$E$28,0,10*ROW('Sanitation Data'!E140))="","",OFFSET('Sanitation Data'!$E$28,0,10*ROW('Sanitation Data'!E140)))</f>
        <v/>
      </c>
      <c r="CQ146" s="286" t="str">
        <f ca="true">+IF(OFFSET('Sanitation Data'!$E$29,0,10*ROW('Sanitation Data'!E140))="","",OFFSET('Sanitation Data'!$E$29,0,10*ROW('Sanitation Data'!E140)))</f>
        <v/>
      </c>
      <c r="CR146" s="286" t="str">
        <f ca="true">+IF(OFFSET('Sanitation Data'!$E$30,0,10*ROW('Sanitation Data'!E140))="","",OFFSET('Sanitation Data'!$E$30,0,10*ROW('Sanitation Data'!E140)))</f>
        <v/>
      </c>
      <c r="CS146" s="286" t="str">
        <f ca="true">+IF(OFFSET('Sanitation Data'!$E$31,0,10*ROW('Sanitation Data'!E140))="","",OFFSET('Sanitation Data'!$E$31,0,10*ROW('Sanitation Data'!E140)))</f>
        <v/>
      </c>
      <c r="CT146" s="286" t="str">
        <f ca="true">+IF(OFFSET('Sanitation Data'!$E$32,0,10*ROW('Sanitation Data'!E140))="","",OFFSET('Sanitation Data'!$E$32,0,10*ROW('Sanitation Data'!E140)))</f>
        <v/>
      </c>
      <c r="CU146" s="286" t="str">
        <f ca="true">+IF(OFFSET('Sanitation Data'!$F$28,0,10*ROW('Sanitation Data'!F140))="","",OFFSET('Sanitation Data'!$F$28,0,10*ROW('Sanitation Data'!F140)))</f>
        <v/>
      </c>
      <c r="CV146" s="286" t="str">
        <f ca="true">+IF(OFFSET('Sanitation Data'!$F$29,0,10*ROW('Sanitation Data'!F140))="","",OFFSET('Sanitation Data'!$F$29,0,10*ROW('Sanitation Data'!F140)))</f>
        <v/>
      </c>
      <c r="CW146" s="286" t="str">
        <f ca="true">+IF(OFFSET('Sanitation Data'!$F$30,0,10*ROW('Sanitation Data'!F140))="","",OFFSET('Sanitation Data'!$F$30,0,10*ROW('Sanitation Data'!F140)))</f>
        <v/>
      </c>
      <c r="CX146" s="286" t="str">
        <f ca="true">+IF(OFFSET('Sanitation Data'!$F$31,0,10*ROW('Sanitation Data'!F140))="","",OFFSET('Sanitation Data'!$F$31,0,10*ROW('Sanitation Data'!F140)))</f>
        <v/>
      </c>
      <c r="CY146" s="286" t="str">
        <f ca="true">+IF(OFFSET('Sanitation Data'!$F$32,0,10*ROW('Sanitation Data'!F140))="","",OFFSET('Sanitation Data'!$F$32,0,10*ROW('Sanitation Data'!F140)))</f>
        <v/>
      </c>
      <c r="CZ146" s="286" t="str">
        <f ca="true">+IF(OFFSET('Sanitation Data'!$G$28,0,10*ROW('Sanitation Data'!G140))="","",OFFSET('Sanitation Data'!$G$28,0,10*ROW('Sanitation Data'!G140)))</f>
        <v/>
      </c>
      <c r="DA146" s="286" t="str">
        <f ca="true">+IF(OFFSET('Sanitation Data'!$G$29,0,10*ROW('Sanitation Data'!G140))="","",OFFSET('Sanitation Data'!$G$29,0,10*ROW('Sanitation Data'!G140)))</f>
        <v/>
      </c>
      <c r="DB146" s="286" t="str">
        <f ca="true">+IF(OFFSET('Sanitation Data'!$G$30,0,10*ROW('Sanitation Data'!G140))="","",OFFSET('Sanitation Data'!$G$30,0,10*ROW('Sanitation Data'!G140)))</f>
        <v/>
      </c>
      <c r="DC146" s="286" t="str">
        <f ca="true">+IF(OFFSET('Sanitation Data'!$G$31,0,10*ROW('Sanitation Data'!G140))="","",OFFSET('Sanitation Data'!$G$31,0,10*ROW('Sanitation Data'!G140)))</f>
        <v/>
      </c>
      <c r="DD146" s="286" t="str">
        <f ca="true">+IF(OFFSET('Sanitation Data'!$G$32,0,10*ROW('Sanitation Data'!G140))="","",OFFSET('Sanitation Data'!$G$32,0,10*ROW('Sanitation Data'!G140)))</f>
        <v/>
      </c>
      <c r="DE146" s="286" t="str">
        <f ca="true">+IF(OFFSET('Sanitation Data'!$H$28,0,10*ROW('Sanitation Data'!H140))="","",OFFSET('Sanitation Data'!$H$28,0,10*ROW('Sanitation Data'!H140)))</f>
        <v/>
      </c>
      <c r="DF146" s="286" t="str">
        <f ca="true">+IF(OFFSET('Sanitation Data'!$H$29,0,10*ROW('Sanitation Data'!H140))="","",OFFSET('Sanitation Data'!$H$29,0,10*ROW('Sanitation Data'!H140)))</f>
        <v/>
      </c>
      <c r="DG146" s="286" t="str">
        <f ca="true">+IF(OFFSET('Sanitation Data'!$H$30,0,10*ROW('Sanitation Data'!H140))="","",OFFSET('Sanitation Data'!$H$30,0,10*ROW('Sanitation Data'!H140)))</f>
        <v/>
      </c>
      <c r="DH146" s="286" t="str">
        <f ca="true">+IF(OFFSET('Sanitation Data'!$H$31,0,10*ROW('Sanitation Data'!H140))="","",OFFSET('Sanitation Data'!$H$31,0,10*ROW('Sanitation Data'!H140)))</f>
        <v/>
      </c>
      <c r="DI146" s="286" t="str">
        <f ca="true">+IF(OFFSET('Sanitation Data'!$H$32,0,10*ROW('Sanitation Data'!H140))="","",OFFSET('Sanitation Data'!$H$32,0,10*ROW('Sanitation Data'!H140)))</f>
        <v/>
      </c>
      <c r="DJ146" s="286" t="str">
        <f ca="true">+IF(OFFSET('Sanitation Data'!$I$28,0,10*ROW('Sanitation Data'!I140))="","",OFFSET('Sanitation Data'!$I$28,0,10*ROW('Sanitation Data'!I140)))</f>
        <v/>
      </c>
      <c r="DK146" s="286" t="str">
        <f ca="true">+IF(OFFSET('Sanitation Data'!$I$29,0,10*ROW('Sanitation Data'!I140))="","",OFFSET('Sanitation Data'!$I$29,0,10*ROW('Sanitation Data'!I140)))</f>
        <v/>
      </c>
      <c r="DL146" s="286" t="str">
        <f ca="true">+IF(OFFSET('Sanitation Data'!$I$30,0,10*ROW('Sanitation Data'!I140))="","",OFFSET('Sanitation Data'!$I$30,0,10*ROW('Sanitation Data'!I140)))</f>
        <v/>
      </c>
      <c r="DM146" s="286" t="str">
        <f ca="true">+IF(OFFSET('Sanitation Data'!$I$31,0,10*ROW('Sanitation Data'!I140))="","",OFFSET('Sanitation Data'!$I$31,0,10*ROW('Sanitation Data'!I140)))</f>
        <v/>
      </c>
      <c r="DN146" s="286" t="str">
        <f ca="true">+IF(OFFSET('Sanitation Data'!$I$32,0,10*ROW('Sanitation Data'!I140))="","",OFFSET('Sanitation Data'!$I$32,0,10*ROW('Sanitation Data'!I140)))</f>
        <v/>
      </c>
      <c r="DO146" s="286" t="str">
        <f ca="true">+IF(OFFSET('Hygiene Data'!$D$11,0,10*ROW('Hygiene Data'!D140))="","",OFFSET('Hygiene Data'!$D$11,0,10*ROW('Hygiene Data'!D140)))</f>
        <v/>
      </c>
      <c r="DP146" s="286" t="str">
        <f ca="true">+IF(OFFSET('Hygiene Data'!$D$12,0,10*ROW('Hygiene Data'!D140))="","",OFFSET('Hygiene Data'!$D$12,0,10*ROW('Hygiene Data'!D140)))</f>
        <v/>
      </c>
      <c r="DQ146" s="286" t="str">
        <f ca="true">+IF(OFFSET('Hygiene Data'!$D$13,0,10*ROW('Hygiene Data'!D140))="","",OFFSET('Hygiene Data'!$D$13,0,10*ROW('Hygiene Data'!D140)))</f>
        <v/>
      </c>
      <c r="DR146" s="286" t="str">
        <f ca="true">+IF(OFFSET('Hygiene Data'!$E$11,0,10*ROW('Hygiene Data'!E140))="","",OFFSET('Hygiene Data'!$E$11,0,10*ROW('Hygiene Data'!E140)))</f>
        <v/>
      </c>
      <c r="DS146" s="286" t="str">
        <f ca="true">+IF(OFFSET('Hygiene Data'!$E$12,0,10*ROW('Hygiene Data'!E140))="","",OFFSET('Hygiene Data'!$E$12,0,10*ROW('Hygiene Data'!E140)))</f>
        <v/>
      </c>
      <c r="DT146" s="286" t="str">
        <f ca="true">+IF(OFFSET('Hygiene Data'!$E$13,0,10*ROW('Hygiene Data'!E140))="","",OFFSET('Hygiene Data'!$E$13,0,10*ROW('Hygiene Data'!E140)))</f>
        <v/>
      </c>
      <c r="DU146" s="286" t="str">
        <f ca="true">+IF(OFFSET('Hygiene Data'!$F$11,0,10*ROW('Hygiene Data'!F140))="","",OFFSET('Hygiene Data'!$F$11,0,10*ROW('Hygiene Data'!F140)))</f>
        <v/>
      </c>
      <c r="DV146" s="286" t="str">
        <f ca="true">+IF(OFFSET('Hygiene Data'!$F$12,0,10*ROW('Hygiene Data'!F140))="","",OFFSET('Hygiene Data'!$F$12,0,10*ROW('Hygiene Data'!F140)))</f>
        <v/>
      </c>
      <c r="DW146" s="286" t="str">
        <f ca="true">+IF(OFFSET('Hygiene Data'!$F$13,0,10*ROW('Hygiene Data'!F140))="","",OFFSET('Hygiene Data'!$F$13,0,10*ROW('Hygiene Data'!F140)))</f>
        <v/>
      </c>
      <c r="DX146" s="286" t="str">
        <f ca="true">+IF(OFFSET('Hygiene Data'!$G$11,0,10*ROW('Hygiene Data'!G140))="","",OFFSET('Hygiene Data'!$G$11,0,10*ROW('Hygiene Data'!G140)))</f>
        <v/>
      </c>
      <c r="DY146" s="286" t="str">
        <f ca="true">+IF(OFFSET('Hygiene Data'!$G$12,0,10*ROW('Hygiene Data'!G140))="","",OFFSET('Hygiene Data'!$G$12,0,10*ROW('Hygiene Data'!G140)))</f>
        <v/>
      </c>
      <c r="DZ146" s="286" t="str">
        <f ca="true">+IF(OFFSET('Hygiene Data'!$G$13,0,10*ROW('Hygiene Data'!G140))="","",OFFSET('Hygiene Data'!$G$13,0,10*ROW('Hygiene Data'!G140)))</f>
        <v/>
      </c>
      <c r="EA146" s="286" t="str">
        <f ca="true">+IF(OFFSET('Hygiene Data'!$H$11,0,10*ROW('Hygiene Data'!H140))="","",OFFSET('Hygiene Data'!$H$11,0,10*ROW('Hygiene Data'!H140)))</f>
        <v/>
      </c>
      <c r="EB146" s="286" t="str">
        <f ca="true">+IF(OFFSET('Hygiene Data'!$H$12,0,10*ROW('Hygiene Data'!H140))="","",OFFSET('Hygiene Data'!$H$12,0,10*ROW('Hygiene Data'!H140)))</f>
        <v/>
      </c>
      <c r="EC146" s="286" t="str">
        <f ca="true">+IF(OFFSET('Hygiene Data'!$H$13,0,10*ROW('Hygiene Data'!H140))="","",OFFSET('Hygiene Data'!$H$13,0,10*ROW('Hygiene Data'!H140)))</f>
        <v/>
      </c>
      <c r="ED146" s="286" t="str">
        <f ca="true">+IF(OFFSET('Hygiene Data'!$I$11,0,10*ROW('Hygiene Data'!I140))="","",OFFSET('Hygiene Data'!$I$11,0,10*ROW('Hygiene Data'!I140)))</f>
        <v/>
      </c>
      <c r="EE146" s="286" t="str">
        <f ca="true">+IF(OFFSET('Hygiene Data'!$I$12,0,10*ROW('Hygiene Data'!I140))="","",OFFSET('Hygiene Data'!$I$12,0,10*ROW('Hygiene Data'!I140)))</f>
        <v/>
      </c>
      <c r="EF146" s="286"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42"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6"/>
      <c r="BS147" s="286" t="str">
        <f ca="true">+IF(OFFSET('Water Data'!$D$27,0,10*ROW('Water Data'!D141))="","",OFFSET('Water Data'!$D$27,0,10*ROW('Water Data'!D141)))</f>
        <v/>
      </c>
      <c r="BT147" s="286" t="str">
        <f ca="true">+IF(OFFSET('Water Data'!$D$28,0,10*ROW('Water Data'!D141))="","",OFFSET('Water Data'!$D$28,0,10*ROW('Water Data'!D141)))</f>
        <v/>
      </c>
      <c r="BU147" s="286" t="str">
        <f ca="true">+IF(OFFSET('Water Data'!$D$29,0,10*ROW('Water Data'!D141))="","",OFFSET('Water Data'!$D$29,0,10*ROW('Water Data'!D141)))</f>
        <v/>
      </c>
      <c r="BV147" s="286" t="str">
        <f ca="true">+IF(OFFSET('Water Data'!$E$27,0,10*ROW('Water Data'!E141))="","",OFFSET('Water Data'!$E$27,0,10*ROW('Water Data'!E141)))</f>
        <v/>
      </c>
      <c r="BW147" s="286" t="str">
        <f ca="true">+IF(OFFSET('Water Data'!$E$28,0,10*ROW('Water Data'!E141))="","",OFFSET('Water Data'!$E$28,0,10*ROW('Water Data'!E141)))</f>
        <v/>
      </c>
      <c r="BX147" s="286" t="str">
        <f ca="true">+IF(OFFSET('Water Data'!$E$29,0,10*ROW('Water Data'!E141))="","",OFFSET('Water Data'!$E$29,0,10*ROW('Water Data'!E141)))</f>
        <v/>
      </c>
      <c r="BY147" s="286" t="str">
        <f ca="true">+IF(OFFSET('Water Data'!$F$27,0,10*ROW('Water Data'!F141))="","",OFFSET('Water Data'!$F$27,0,10*ROW('Water Data'!F141)))</f>
        <v/>
      </c>
      <c r="BZ147" s="286" t="str">
        <f ca="true">+IF(OFFSET('Water Data'!$F$28,0,10*ROW('Water Data'!F141))="","",OFFSET('Water Data'!$F$28,0,10*ROW('Water Data'!F141)))</f>
        <v/>
      </c>
      <c r="CA147" s="286" t="str">
        <f ca="true">+IF(OFFSET('Water Data'!$F$29,0,10*ROW('Water Data'!F141))="","",OFFSET('Water Data'!$F$29,0,10*ROW('Water Data'!F141)))</f>
        <v/>
      </c>
      <c r="CB147" s="286" t="str">
        <f ca="true">+IF(OFFSET('Water Data'!$G$27,0,10*ROW('Water Data'!G141))="","",OFFSET('Water Data'!$G$27,0,10*ROW('Water Data'!G141)))</f>
        <v/>
      </c>
      <c r="CC147" s="286" t="str">
        <f ca="true">+IF(OFFSET('Water Data'!$G$28,0,10*ROW('Water Data'!G141))="","",OFFSET('Water Data'!$G$28,0,10*ROW('Water Data'!G141)))</f>
        <v/>
      </c>
      <c r="CD147" s="286" t="str">
        <f ca="true">+IF(OFFSET('Water Data'!$G$29,0,10*ROW('Water Data'!G141))="","",OFFSET('Water Data'!$G$29,0,10*ROW('Water Data'!G141)))</f>
        <v/>
      </c>
      <c r="CE147" s="286" t="str">
        <f ca="true">+IF(OFFSET('Water Data'!$H$27,0,10*ROW('Water Data'!H141))="","",OFFSET('Water Data'!$H$27,0,10*ROW('Water Data'!H141)))</f>
        <v/>
      </c>
      <c r="CF147" s="286" t="str">
        <f ca="true">+IF(OFFSET('Water Data'!$H$28,0,10*ROW('Water Data'!H141))="","",OFFSET('Water Data'!$H$28,0,10*ROW('Water Data'!H141)))</f>
        <v/>
      </c>
      <c r="CG147" s="286" t="str">
        <f ca="true">+IF(OFFSET('Water Data'!$H$29,0,10*ROW('Water Data'!H141))="","",OFFSET('Water Data'!$H$29,0,10*ROW('Water Data'!H141)))</f>
        <v/>
      </c>
      <c r="CH147" s="286" t="str">
        <f ca="true">+IF(OFFSET('Water Data'!$I$27,0,10*ROW('Water Data'!I141))="","",OFFSET('Water Data'!$I$27,0,10*ROW('Water Data'!I141)))</f>
        <v/>
      </c>
      <c r="CI147" s="286" t="str">
        <f ca="true">+IF(OFFSET('Water Data'!$I$28,0,10*ROW('Water Data'!I141))="","",OFFSET('Water Data'!$I$28,0,10*ROW('Water Data'!I141)))</f>
        <v/>
      </c>
      <c r="CJ147" s="286" t="str">
        <f ca="true">+IF(OFFSET('Water Data'!$I$29,0,10*ROW('Water Data'!I141))="","",OFFSET('Water Data'!$I$29,0,10*ROW('Water Data'!I141)))</f>
        <v/>
      </c>
      <c r="CK147" s="286" t="str">
        <f ca="true">+IF(OFFSET('Sanitation Data'!$D$28,0,10*ROW('Sanitation Data'!D141))="","",OFFSET('Sanitation Data'!$D$28,0,10*ROW('Sanitation Data'!D141)))</f>
        <v/>
      </c>
      <c r="CL147" s="286" t="str">
        <f ca="true">+IF(OFFSET('Sanitation Data'!$D$29,0,10*ROW('Sanitation Data'!D141))="","",OFFSET('Sanitation Data'!$D$29,0,10*ROW('Sanitation Data'!D141)))</f>
        <v/>
      </c>
      <c r="CM147" s="286" t="str">
        <f ca="true">+IF(OFFSET('Sanitation Data'!$D$30,0,10*ROW('Sanitation Data'!D141))="","",OFFSET('Sanitation Data'!$D$30,0,10*ROW('Sanitation Data'!D141)))</f>
        <v/>
      </c>
      <c r="CN147" s="286" t="str">
        <f ca="true">+IF(OFFSET('Sanitation Data'!$D$31,0,10*ROW('Sanitation Data'!D141))="","",OFFSET('Sanitation Data'!$D$31,0,10*ROW('Sanitation Data'!D141)))</f>
        <v/>
      </c>
      <c r="CO147" s="286" t="str">
        <f ca="true">+IF(OFFSET('Sanitation Data'!$D$32,0,10*ROW('Sanitation Data'!D141))="","",OFFSET('Sanitation Data'!$D$32,0,10*ROW('Sanitation Data'!D141)))</f>
        <v/>
      </c>
      <c r="CP147" s="286" t="str">
        <f ca="true">+IF(OFFSET('Sanitation Data'!$E$28,0,10*ROW('Sanitation Data'!E141))="","",OFFSET('Sanitation Data'!$E$28,0,10*ROW('Sanitation Data'!E141)))</f>
        <v/>
      </c>
      <c r="CQ147" s="286" t="str">
        <f ca="true">+IF(OFFSET('Sanitation Data'!$E$29,0,10*ROW('Sanitation Data'!E141))="","",OFFSET('Sanitation Data'!$E$29,0,10*ROW('Sanitation Data'!E141)))</f>
        <v/>
      </c>
      <c r="CR147" s="286" t="str">
        <f ca="true">+IF(OFFSET('Sanitation Data'!$E$30,0,10*ROW('Sanitation Data'!E141))="","",OFFSET('Sanitation Data'!$E$30,0,10*ROW('Sanitation Data'!E141)))</f>
        <v/>
      </c>
      <c r="CS147" s="286" t="str">
        <f ca="true">+IF(OFFSET('Sanitation Data'!$E$31,0,10*ROW('Sanitation Data'!E141))="","",OFFSET('Sanitation Data'!$E$31,0,10*ROW('Sanitation Data'!E141)))</f>
        <v/>
      </c>
      <c r="CT147" s="286" t="str">
        <f ca="true">+IF(OFFSET('Sanitation Data'!$E$32,0,10*ROW('Sanitation Data'!E141))="","",OFFSET('Sanitation Data'!$E$32,0,10*ROW('Sanitation Data'!E141)))</f>
        <v/>
      </c>
      <c r="CU147" s="286" t="str">
        <f ca="true">+IF(OFFSET('Sanitation Data'!$F$28,0,10*ROW('Sanitation Data'!F141))="","",OFFSET('Sanitation Data'!$F$28,0,10*ROW('Sanitation Data'!F141)))</f>
        <v/>
      </c>
      <c r="CV147" s="286" t="str">
        <f ca="true">+IF(OFFSET('Sanitation Data'!$F$29,0,10*ROW('Sanitation Data'!F141))="","",OFFSET('Sanitation Data'!$F$29,0,10*ROW('Sanitation Data'!F141)))</f>
        <v/>
      </c>
      <c r="CW147" s="286" t="str">
        <f ca="true">+IF(OFFSET('Sanitation Data'!$F$30,0,10*ROW('Sanitation Data'!F141))="","",OFFSET('Sanitation Data'!$F$30,0,10*ROW('Sanitation Data'!F141)))</f>
        <v/>
      </c>
      <c r="CX147" s="286" t="str">
        <f ca="true">+IF(OFFSET('Sanitation Data'!$F$31,0,10*ROW('Sanitation Data'!F141))="","",OFFSET('Sanitation Data'!$F$31,0,10*ROW('Sanitation Data'!F141)))</f>
        <v/>
      </c>
      <c r="CY147" s="286" t="str">
        <f ca="true">+IF(OFFSET('Sanitation Data'!$F$32,0,10*ROW('Sanitation Data'!F141))="","",OFFSET('Sanitation Data'!$F$32,0,10*ROW('Sanitation Data'!F141)))</f>
        <v/>
      </c>
      <c r="CZ147" s="286" t="str">
        <f ca="true">+IF(OFFSET('Sanitation Data'!$G$28,0,10*ROW('Sanitation Data'!G141))="","",OFFSET('Sanitation Data'!$G$28,0,10*ROW('Sanitation Data'!G141)))</f>
        <v/>
      </c>
      <c r="DA147" s="286" t="str">
        <f ca="true">+IF(OFFSET('Sanitation Data'!$G$29,0,10*ROW('Sanitation Data'!G141))="","",OFFSET('Sanitation Data'!$G$29,0,10*ROW('Sanitation Data'!G141)))</f>
        <v/>
      </c>
      <c r="DB147" s="286" t="str">
        <f ca="true">+IF(OFFSET('Sanitation Data'!$G$30,0,10*ROW('Sanitation Data'!G141))="","",OFFSET('Sanitation Data'!$G$30,0,10*ROW('Sanitation Data'!G141)))</f>
        <v/>
      </c>
      <c r="DC147" s="286" t="str">
        <f ca="true">+IF(OFFSET('Sanitation Data'!$G$31,0,10*ROW('Sanitation Data'!G141))="","",OFFSET('Sanitation Data'!$G$31,0,10*ROW('Sanitation Data'!G141)))</f>
        <v/>
      </c>
      <c r="DD147" s="286" t="str">
        <f ca="true">+IF(OFFSET('Sanitation Data'!$G$32,0,10*ROW('Sanitation Data'!G141))="","",OFFSET('Sanitation Data'!$G$32,0,10*ROW('Sanitation Data'!G141)))</f>
        <v/>
      </c>
      <c r="DE147" s="286" t="str">
        <f ca="true">+IF(OFFSET('Sanitation Data'!$H$28,0,10*ROW('Sanitation Data'!H141))="","",OFFSET('Sanitation Data'!$H$28,0,10*ROW('Sanitation Data'!H141)))</f>
        <v/>
      </c>
      <c r="DF147" s="286" t="str">
        <f ca="true">+IF(OFFSET('Sanitation Data'!$H$29,0,10*ROW('Sanitation Data'!H141))="","",OFFSET('Sanitation Data'!$H$29,0,10*ROW('Sanitation Data'!H141)))</f>
        <v/>
      </c>
      <c r="DG147" s="286" t="str">
        <f ca="true">+IF(OFFSET('Sanitation Data'!$H$30,0,10*ROW('Sanitation Data'!H141))="","",OFFSET('Sanitation Data'!$H$30,0,10*ROW('Sanitation Data'!H141)))</f>
        <v/>
      </c>
      <c r="DH147" s="286" t="str">
        <f ca="true">+IF(OFFSET('Sanitation Data'!$H$31,0,10*ROW('Sanitation Data'!H141))="","",OFFSET('Sanitation Data'!$H$31,0,10*ROW('Sanitation Data'!H141)))</f>
        <v/>
      </c>
      <c r="DI147" s="286" t="str">
        <f ca="true">+IF(OFFSET('Sanitation Data'!$H$32,0,10*ROW('Sanitation Data'!H141))="","",OFFSET('Sanitation Data'!$H$32,0,10*ROW('Sanitation Data'!H141)))</f>
        <v/>
      </c>
      <c r="DJ147" s="286" t="str">
        <f ca="true">+IF(OFFSET('Sanitation Data'!$I$28,0,10*ROW('Sanitation Data'!I141))="","",OFFSET('Sanitation Data'!$I$28,0,10*ROW('Sanitation Data'!I141)))</f>
        <v/>
      </c>
      <c r="DK147" s="286" t="str">
        <f ca="true">+IF(OFFSET('Sanitation Data'!$I$29,0,10*ROW('Sanitation Data'!I141))="","",OFFSET('Sanitation Data'!$I$29,0,10*ROW('Sanitation Data'!I141)))</f>
        <v/>
      </c>
      <c r="DL147" s="286" t="str">
        <f ca="true">+IF(OFFSET('Sanitation Data'!$I$30,0,10*ROW('Sanitation Data'!I141))="","",OFFSET('Sanitation Data'!$I$30,0,10*ROW('Sanitation Data'!I141)))</f>
        <v/>
      </c>
      <c r="DM147" s="286" t="str">
        <f ca="true">+IF(OFFSET('Sanitation Data'!$I$31,0,10*ROW('Sanitation Data'!I141))="","",OFFSET('Sanitation Data'!$I$31,0,10*ROW('Sanitation Data'!I141)))</f>
        <v/>
      </c>
      <c r="DN147" s="286" t="str">
        <f ca="true">+IF(OFFSET('Sanitation Data'!$I$32,0,10*ROW('Sanitation Data'!I141))="","",OFFSET('Sanitation Data'!$I$32,0,10*ROW('Sanitation Data'!I141)))</f>
        <v/>
      </c>
      <c r="DO147" s="286" t="str">
        <f ca="true">+IF(OFFSET('Hygiene Data'!$D$11,0,10*ROW('Hygiene Data'!D141))="","",OFFSET('Hygiene Data'!$D$11,0,10*ROW('Hygiene Data'!D141)))</f>
        <v/>
      </c>
      <c r="DP147" s="286" t="str">
        <f ca="true">+IF(OFFSET('Hygiene Data'!$D$12,0,10*ROW('Hygiene Data'!D141))="","",OFFSET('Hygiene Data'!$D$12,0,10*ROW('Hygiene Data'!D141)))</f>
        <v/>
      </c>
      <c r="DQ147" s="286" t="str">
        <f ca="true">+IF(OFFSET('Hygiene Data'!$D$13,0,10*ROW('Hygiene Data'!D141))="","",OFFSET('Hygiene Data'!$D$13,0,10*ROW('Hygiene Data'!D141)))</f>
        <v/>
      </c>
      <c r="DR147" s="286" t="str">
        <f ca="true">+IF(OFFSET('Hygiene Data'!$E$11,0,10*ROW('Hygiene Data'!E141))="","",OFFSET('Hygiene Data'!$E$11,0,10*ROW('Hygiene Data'!E141)))</f>
        <v/>
      </c>
      <c r="DS147" s="286" t="str">
        <f ca="true">+IF(OFFSET('Hygiene Data'!$E$12,0,10*ROW('Hygiene Data'!E141))="","",OFFSET('Hygiene Data'!$E$12,0,10*ROW('Hygiene Data'!E141)))</f>
        <v/>
      </c>
      <c r="DT147" s="286" t="str">
        <f ca="true">+IF(OFFSET('Hygiene Data'!$E$13,0,10*ROW('Hygiene Data'!E141))="","",OFFSET('Hygiene Data'!$E$13,0,10*ROW('Hygiene Data'!E141)))</f>
        <v/>
      </c>
      <c r="DU147" s="286" t="str">
        <f ca="true">+IF(OFFSET('Hygiene Data'!$F$11,0,10*ROW('Hygiene Data'!F141))="","",OFFSET('Hygiene Data'!$F$11,0,10*ROW('Hygiene Data'!F141)))</f>
        <v/>
      </c>
      <c r="DV147" s="286" t="str">
        <f ca="true">+IF(OFFSET('Hygiene Data'!$F$12,0,10*ROW('Hygiene Data'!F141))="","",OFFSET('Hygiene Data'!$F$12,0,10*ROW('Hygiene Data'!F141)))</f>
        <v/>
      </c>
      <c r="DW147" s="286" t="str">
        <f ca="true">+IF(OFFSET('Hygiene Data'!$F$13,0,10*ROW('Hygiene Data'!F141))="","",OFFSET('Hygiene Data'!$F$13,0,10*ROW('Hygiene Data'!F141)))</f>
        <v/>
      </c>
      <c r="DX147" s="286" t="str">
        <f ca="true">+IF(OFFSET('Hygiene Data'!$G$11,0,10*ROW('Hygiene Data'!G141))="","",OFFSET('Hygiene Data'!$G$11,0,10*ROW('Hygiene Data'!G141)))</f>
        <v/>
      </c>
      <c r="DY147" s="286" t="str">
        <f ca="true">+IF(OFFSET('Hygiene Data'!$G$12,0,10*ROW('Hygiene Data'!G141))="","",OFFSET('Hygiene Data'!$G$12,0,10*ROW('Hygiene Data'!G141)))</f>
        <v/>
      </c>
      <c r="DZ147" s="286" t="str">
        <f ca="true">+IF(OFFSET('Hygiene Data'!$G$13,0,10*ROW('Hygiene Data'!G141))="","",OFFSET('Hygiene Data'!$G$13,0,10*ROW('Hygiene Data'!G141)))</f>
        <v/>
      </c>
      <c r="EA147" s="286" t="str">
        <f ca="true">+IF(OFFSET('Hygiene Data'!$H$11,0,10*ROW('Hygiene Data'!H141))="","",OFFSET('Hygiene Data'!$H$11,0,10*ROW('Hygiene Data'!H141)))</f>
        <v/>
      </c>
      <c r="EB147" s="286" t="str">
        <f ca="true">+IF(OFFSET('Hygiene Data'!$H$12,0,10*ROW('Hygiene Data'!H141))="","",OFFSET('Hygiene Data'!$H$12,0,10*ROW('Hygiene Data'!H141)))</f>
        <v/>
      </c>
      <c r="EC147" s="286" t="str">
        <f ca="true">+IF(OFFSET('Hygiene Data'!$H$13,0,10*ROW('Hygiene Data'!H141))="","",OFFSET('Hygiene Data'!$H$13,0,10*ROW('Hygiene Data'!H141)))</f>
        <v/>
      </c>
      <c r="ED147" s="286" t="str">
        <f ca="true">+IF(OFFSET('Hygiene Data'!$I$11,0,10*ROW('Hygiene Data'!I141))="","",OFFSET('Hygiene Data'!$I$11,0,10*ROW('Hygiene Data'!I141)))</f>
        <v/>
      </c>
      <c r="EE147" s="286" t="str">
        <f ca="true">+IF(OFFSET('Hygiene Data'!$I$12,0,10*ROW('Hygiene Data'!I141))="","",OFFSET('Hygiene Data'!$I$12,0,10*ROW('Hygiene Data'!I141)))</f>
        <v/>
      </c>
      <c r="EF147" s="286"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42"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6"/>
      <c r="BS148" s="286" t="str">
        <f ca="true">+IF(OFFSET('Water Data'!$D$27,0,10*ROW('Water Data'!D142))="","",OFFSET('Water Data'!$D$27,0,10*ROW('Water Data'!D142)))</f>
        <v/>
      </c>
      <c r="BT148" s="286" t="str">
        <f ca="true">+IF(OFFSET('Water Data'!$D$28,0,10*ROW('Water Data'!D142))="","",OFFSET('Water Data'!$D$28,0,10*ROW('Water Data'!D142)))</f>
        <v/>
      </c>
      <c r="BU148" s="286" t="str">
        <f ca="true">+IF(OFFSET('Water Data'!$D$29,0,10*ROW('Water Data'!D142))="","",OFFSET('Water Data'!$D$29,0,10*ROW('Water Data'!D142)))</f>
        <v/>
      </c>
      <c r="BV148" s="286" t="str">
        <f ca="true">+IF(OFFSET('Water Data'!$E$27,0,10*ROW('Water Data'!E142))="","",OFFSET('Water Data'!$E$27,0,10*ROW('Water Data'!E142)))</f>
        <v/>
      </c>
      <c r="BW148" s="286" t="str">
        <f ca="true">+IF(OFFSET('Water Data'!$E$28,0,10*ROW('Water Data'!E142))="","",OFFSET('Water Data'!$E$28,0,10*ROW('Water Data'!E142)))</f>
        <v/>
      </c>
      <c r="BX148" s="286" t="str">
        <f ca="true">+IF(OFFSET('Water Data'!$E$29,0,10*ROW('Water Data'!E142))="","",OFFSET('Water Data'!$E$29,0,10*ROW('Water Data'!E142)))</f>
        <v/>
      </c>
      <c r="BY148" s="286" t="str">
        <f ca="true">+IF(OFFSET('Water Data'!$F$27,0,10*ROW('Water Data'!F142))="","",OFFSET('Water Data'!$F$27,0,10*ROW('Water Data'!F142)))</f>
        <v/>
      </c>
      <c r="BZ148" s="286" t="str">
        <f ca="true">+IF(OFFSET('Water Data'!$F$28,0,10*ROW('Water Data'!F142))="","",OFFSET('Water Data'!$F$28,0,10*ROW('Water Data'!F142)))</f>
        <v/>
      </c>
      <c r="CA148" s="286" t="str">
        <f ca="true">+IF(OFFSET('Water Data'!$F$29,0,10*ROW('Water Data'!F142))="","",OFFSET('Water Data'!$F$29,0,10*ROW('Water Data'!F142)))</f>
        <v/>
      </c>
      <c r="CB148" s="286" t="str">
        <f ca="true">+IF(OFFSET('Water Data'!$G$27,0,10*ROW('Water Data'!G142))="","",OFFSET('Water Data'!$G$27,0,10*ROW('Water Data'!G142)))</f>
        <v/>
      </c>
      <c r="CC148" s="286" t="str">
        <f ca="true">+IF(OFFSET('Water Data'!$G$28,0,10*ROW('Water Data'!G142))="","",OFFSET('Water Data'!$G$28,0,10*ROW('Water Data'!G142)))</f>
        <v/>
      </c>
      <c r="CD148" s="286" t="str">
        <f ca="true">+IF(OFFSET('Water Data'!$G$29,0,10*ROW('Water Data'!G142))="","",OFFSET('Water Data'!$G$29,0,10*ROW('Water Data'!G142)))</f>
        <v/>
      </c>
      <c r="CE148" s="286" t="str">
        <f ca="true">+IF(OFFSET('Water Data'!$H$27,0,10*ROW('Water Data'!H142))="","",OFFSET('Water Data'!$H$27,0,10*ROW('Water Data'!H142)))</f>
        <v/>
      </c>
      <c r="CF148" s="286" t="str">
        <f ca="true">+IF(OFFSET('Water Data'!$H$28,0,10*ROW('Water Data'!H142))="","",OFFSET('Water Data'!$H$28,0,10*ROW('Water Data'!H142)))</f>
        <v/>
      </c>
      <c r="CG148" s="286" t="str">
        <f ca="true">+IF(OFFSET('Water Data'!$H$29,0,10*ROW('Water Data'!H142))="","",OFFSET('Water Data'!$H$29,0,10*ROW('Water Data'!H142)))</f>
        <v/>
      </c>
      <c r="CH148" s="286" t="str">
        <f ca="true">+IF(OFFSET('Water Data'!$I$27,0,10*ROW('Water Data'!I142))="","",OFFSET('Water Data'!$I$27,0,10*ROW('Water Data'!I142)))</f>
        <v/>
      </c>
      <c r="CI148" s="286" t="str">
        <f ca="true">+IF(OFFSET('Water Data'!$I$28,0,10*ROW('Water Data'!I142))="","",OFFSET('Water Data'!$I$28,0,10*ROW('Water Data'!I142)))</f>
        <v/>
      </c>
      <c r="CJ148" s="286" t="str">
        <f ca="true">+IF(OFFSET('Water Data'!$I$29,0,10*ROW('Water Data'!I142))="","",OFFSET('Water Data'!$I$29,0,10*ROW('Water Data'!I142)))</f>
        <v/>
      </c>
      <c r="CK148" s="286" t="str">
        <f ca="true">+IF(OFFSET('Sanitation Data'!$D$28,0,10*ROW('Sanitation Data'!D142))="","",OFFSET('Sanitation Data'!$D$28,0,10*ROW('Sanitation Data'!D142)))</f>
        <v/>
      </c>
      <c r="CL148" s="286" t="str">
        <f ca="true">+IF(OFFSET('Sanitation Data'!$D$29,0,10*ROW('Sanitation Data'!D142))="","",OFFSET('Sanitation Data'!$D$29,0,10*ROW('Sanitation Data'!D142)))</f>
        <v/>
      </c>
      <c r="CM148" s="286" t="str">
        <f ca="true">+IF(OFFSET('Sanitation Data'!$D$30,0,10*ROW('Sanitation Data'!D142))="","",OFFSET('Sanitation Data'!$D$30,0,10*ROW('Sanitation Data'!D142)))</f>
        <v/>
      </c>
      <c r="CN148" s="286" t="str">
        <f ca="true">+IF(OFFSET('Sanitation Data'!$D$31,0,10*ROW('Sanitation Data'!D142))="","",OFFSET('Sanitation Data'!$D$31,0,10*ROW('Sanitation Data'!D142)))</f>
        <v/>
      </c>
      <c r="CO148" s="286" t="str">
        <f ca="true">+IF(OFFSET('Sanitation Data'!$D$32,0,10*ROW('Sanitation Data'!D142))="","",OFFSET('Sanitation Data'!$D$32,0,10*ROW('Sanitation Data'!D142)))</f>
        <v/>
      </c>
      <c r="CP148" s="286" t="str">
        <f ca="true">+IF(OFFSET('Sanitation Data'!$E$28,0,10*ROW('Sanitation Data'!E142))="","",OFFSET('Sanitation Data'!$E$28,0,10*ROW('Sanitation Data'!E142)))</f>
        <v/>
      </c>
      <c r="CQ148" s="286" t="str">
        <f ca="true">+IF(OFFSET('Sanitation Data'!$E$29,0,10*ROW('Sanitation Data'!E142))="","",OFFSET('Sanitation Data'!$E$29,0,10*ROW('Sanitation Data'!E142)))</f>
        <v/>
      </c>
      <c r="CR148" s="286" t="str">
        <f ca="true">+IF(OFFSET('Sanitation Data'!$E$30,0,10*ROW('Sanitation Data'!E142))="","",OFFSET('Sanitation Data'!$E$30,0,10*ROW('Sanitation Data'!E142)))</f>
        <v/>
      </c>
      <c r="CS148" s="286" t="str">
        <f ca="true">+IF(OFFSET('Sanitation Data'!$E$31,0,10*ROW('Sanitation Data'!E142))="","",OFFSET('Sanitation Data'!$E$31,0,10*ROW('Sanitation Data'!E142)))</f>
        <v/>
      </c>
      <c r="CT148" s="286" t="str">
        <f ca="true">+IF(OFFSET('Sanitation Data'!$E$32,0,10*ROW('Sanitation Data'!E142))="","",OFFSET('Sanitation Data'!$E$32,0,10*ROW('Sanitation Data'!E142)))</f>
        <v/>
      </c>
      <c r="CU148" s="286" t="str">
        <f ca="true">+IF(OFFSET('Sanitation Data'!$F$28,0,10*ROW('Sanitation Data'!F142))="","",OFFSET('Sanitation Data'!$F$28,0,10*ROW('Sanitation Data'!F142)))</f>
        <v/>
      </c>
      <c r="CV148" s="286" t="str">
        <f ca="true">+IF(OFFSET('Sanitation Data'!$F$29,0,10*ROW('Sanitation Data'!F142))="","",OFFSET('Sanitation Data'!$F$29,0,10*ROW('Sanitation Data'!F142)))</f>
        <v/>
      </c>
      <c r="CW148" s="286" t="str">
        <f ca="true">+IF(OFFSET('Sanitation Data'!$F$30,0,10*ROW('Sanitation Data'!F142))="","",OFFSET('Sanitation Data'!$F$30,0,10*ROW('Sanitation Data'!F142)))</f>
        <v/>
      </c>
      <c r="CX148" s="286" t="str">
        <f ca="true">+IF(OFFSET('Sanitation Data'!$F$31,0,10*ROW('Sanitation Data'!F142))="","",OFFSET('Sanitation Data'!$F$31,0,10*ROW('Sanitation Data'!F142)))</f>
        <v/>
      </c>
      <c r="CY148" s="286" t="str">
        <f ca="true">+IF(OFFSET('Sanitation Data'!$F$32,0,10*ROW('Sanitation Data'!F142))="","",OFFSET('Sanitation Data'!$F$32,0,10*ROW('Sanitation Data'!F142)))</f>
        <v/>
      </c>
      <c r="CZ148" s="286" t="str">
        <f ca="true">+IF(OFFSET('Sanitation Data'!$G$28,0,10*ROW('Sanitation Data'!G142))="","",OFFSET('Sanitation Data'!$G$28,0,10*ROW('Sanitation Data'!G142)))</f>
        <v/>
      </c>
      <c r="DA148" s="286" t="str">
        <f ca="true">+IF(OFFSET('Sanitation Data'!$G$29,0,10*ROW('Sanitation Data'!G142))="","",OFFSET('Sanitation Data'!$G$29,0,10*ROW('Sanitation Data'!G142)))</f>
        <v/>
      </c>
      <c r="DB148" s="286" t="str">
        <f ca="true">+IF(OFFSET('Sanitation Data'!$G$30,0,10*ROW('Sanitation Data'!G142))="","",OFFSET('Sanitation Data'!$G$30,0,10*ROW('Sanitation Data'!G142)))</f>
        <v/>
      </c>
      <c r="DC148" s="286" t="str">
        <f ca="true">+IF(OFFSET('Sanitation Data'!$G$31,0,10*ROW('Sanitation Data'!G142))="","",OFFSET('Sanitation Data'!$G$31,0,10*ROW('Sanitation Data'!G142)))</f>
        <v/>
      </c>
      <c r="DD148" s="286" t="str">
        <f ca="true">+IF(OFFSET('Sanitation Data'!$G$32,0,10*ROW('Sanitation Data'!G142))="","",OFFSET('Sanitation Data'!$G$32,0,10*ROW('Sanitation Data'!G142)))</f>
        <v/>
      </c>
      <c r="DE148" s="286" t="str">
        <f ca="true">+IF(OFFSET('Sanitation Data'!$H$28,0,10*ROW('Sanitation Data'!H142))="","",OFFSET('Sanitation Data'!$H$28,0,10*ROW('Sanitation Data'!H142)))</f>
        <v/>
      </c>
      <c r="DF148" s="286" t="str">
        <f ca="true">+IF(OFFSET('Sanitation Data'!$H$29,0,10*ROW('Sanitation Data'!H142))="","",OFFSET('Sanitation Data'!$H$29,0,10*ROW('Sanitation Data'!H142)))</f>
        <v/>
      </c>
      <c r="DG148" s="286" t="str">
        <f ca="true">+IF(OFFSET('Sanitation Data'!$H$30,0,10*ROW('Sanitation Data'!H142))="","",OFFSET('Sanitation Data'!$H$30,0,10*ROW('Sanitation Data'!H142)))</f>
        <v/>
      </c>
      <c r="DH148" s="286" t="str">
        <f ca="true">+IF(OFFSET('Sanitation Data'!$H$31,0,10*ROW('Sanitation Data'!H142))="","",OFFSET('Sanitation Data'!$H$31,0,10*ROW('Sanitation Data'!H142)))</f>
        <v/>
      </c>
      <c r="DI148" s="286" t="str">
        <f ca="true">+IF(OFFSET('Sanitation Data'!$H$32,0,10*ROW('Sanitation Data'!H142))="","",OFFSET('Sanitation Data'!$H$32,0,10*ROW('Sanitation Data'!H142)))</f>
        <v/>
      </c>
      <c r="DJ148" s="286" t="str">
        <f ca="true">+IF(OFFSET('Sanitation Data'!$I$28,0,10*ROW('Sanitation Data'!I142))="","",OFFSET('Sanitation Data'!$I$28,0,10*ROW('Sanitation Data'!I142)))</f>
        <v/>
      </c>
      <c r="DK148" s="286" t="str">
        <f ca="true">+IF(OFFSET('Sanitation Data'!$I$29,0,10*ROW('Sanitation Data'!I142))="","",OFFSET('Sanitation Data'!$I$29,0,10*ROW('Sanitation Data'!I142)))</f>
        <v/>
      </c>
      <c r="DL148" s="286" t="str">
        <f ca="true">+IF(OFFSET('Sanitation Data'!$I$30,0,10*ROW('Sanitation Data'!I142))="","",OFFSET('Sanitation Data'!$I$30,0,10*ROW('Sanitation Data'!I142)))</f>
        <v/>
      </c>
      <c r="DM148" s="286" t="str">
        <f ca="true">+IF(OFFSET('Sanitation Data'!$I$31,0,10*ROW('Sanitation Data'!I142))="","",OFFSET('Sanitation Data'!$I$31,0,10*ROW('Sanitation Data'!I142)))</f>
        <v/>
      </c>
      <c r="DN148" s="286" t="str">
        <f ca="true">+IF(OFFSET('Sanitation Data'!$I$32,0,10*ROW('Sanitation Data'!I142))="","",OFFSET('Sanitation Data'!$I$32,0,10*ROW('Sanitation Data'!I142)))</f>
        <v/>
      </c>
      <c r="DO148" s="286" t="str">
        <f ca="true">+IF(OFFSET('Hygiene Data'!$D$11,0,10*ROW('Hygiene Data'!D142))="","",OFFSET('Hygiene Data'!$D$11,0,10*ROW('Hygiene Data'!D142)))</f>
        <v/>
      </c>
      <c r="DP148" s="286" t="str">
        <f ca="true">+IF(OFFSET('Hygiene Data'!$D$12,0,10*ROW('Hygiene Data'!D142))="","",OFFSET('Hygiene Data'!$D$12,0,10*ROW('Hygiene Data'!D142)))</f>
        <v/>
      </c>
      <c r="DQ148" s="286" t="str">
        <f ca="true">+IF(OFFSET('Hygiene Data'!$D$13,0,10*ROW('Hygiene Data'!D142))="","",OFFSET('Hygiene Data'!$D$13,0,10*ROW('Hygiene Data'!D142)))</f>
        <v/>
      </c>
      <c r="DR148" s="286" t="str">
        <f ca="true">+IF(OFFSET('Hygiene Data'!$E$11,0,10*ROW('Hygiene Data'!E142))="","",OFFSET('Hygiene Data'!$E$11,0,10*ROW('Hygiene Data'!E142)))</f>
        <v/>
      </c>
      <c r="DS148" s="286" t="str">
        <f ca="true">+IF(OFFSET('Hygiene Data'!$E$12,0,10*ROW('Hygiene Data'!E142))="","",OFFSET('Hygiene Data'!$E$12,0,10*ROW('Hygiene Data'!E142)))</f>
        <v/>
      </c>
      <c r="DT148" s="286" t="str">
        <f ca="true">+IF(OFFSET('Hygiene Data'!$E$13,0,10*ROW('Hygiene Data'!E142))="","",OFFSET('Hygiene Data'!$E$13,0,10*ROW('Hygiene Data'!E142)))</f>
        <v/>
      </c>
      <c r="DU148" s="286" t="str">
        <f ca="true">+IF(OFFSET('Hygiene Data'!$F$11,0,10*ROW('Hygiene Data'!F142))="","",OFFSET('Hygiene Data'!$F$11,0,10*ROW('Hygiene Data'!F142)))</f>
        <v/>
      </c>
      <c r="DV148" s="286" t="str">
        <f ca="true">+IF(OFFSET('Hygiene Data'!$F$12,0,10*ROW('Hygiene Data'!F142))="","",OFFSET('Hygiene Data'!$F$12,0,10*ROW('Hygiene Data'!F142)))</f>
        <v/>
      </c>
      <c r="DW148" s="286" t="str">
        <f ca="true">+IF(OFFSET('Hygiene Data'!$F$13,0,10*ROW('Hygiene Data'!F142))="","",OFFSET('Hygiene Data'!$F$13,0,10*ROW('Hygiene Data'!F142)))</f>
        <v/>
      </c>
      <c r="DX148" s="286" t="str">
        <f ca="true">+IF(OFFSET('Hygiene Data'!$G$11,0,10*ROW('Hygiene Data'!G142))="","",OFFSET('Hygiene Data'!$G$11,0,10*ROW('Hygiene Data'!G142)))</f>
        <v/>
      </c>
      <c r="DY148" s="286" t="str">
        <f ca="true">+IF(OFFSET('Hygiene Data'!$G$12,0,10*ROW('Hygiene Data'!G142))="","",OFFSET('Hygiene Data'!$G$12,0,10*ROW('Hygiene Data'!G142)))</f>
        <v/>
      </c>
      <c r="DZ148" s="286" t="str">
        <f ca="true">+IF(OFFSET('Hygiene Data'!$G$13,0,10*ROW('Hygiene Data'!G142))="","",OFFSET('Hygiene Data'!$G$13,0,10*ROW('Hygiene Data'!G142)))</f>
        <v/>
      </c>
      <c r="EA148" s="286" t="str">
        <f ca="true">+IF(OFFSET('Hygiene Data'!$H$11,0,10*ROW('Hygiene Data'!H142))="","",OFFSET('Hygiene Data'!$H$11,0,10*ROW('Hygiene Data'!H142)))</f>
        <v/>
      </c>
      <c r="EB148" s="286" t="str">
        <f ca="true">+IF(OFFSET('Hygiene Data'!$H$12,0,10*ROW('Hygiene Data'!H142))="","",OFFSET('Hygiene Data'!$H$12,0,10*ROW('Hygiene Data'!H142)))</f>
        <v/>
      </c>
      <c r="EC148" s="286" t="str">
        <f ca="true">+IF(OFFSET('Hygiene Data'!$H$13,0,10*ROW('Hygiene Data'!H142))="","",OFFSET('Hygiene Data'!$H$13,0,10*ROW('Hygiene Data'!H142)))</f>
        <v/>
      </c>
      <c r="ED148" s="286" t="str">
        <f ca="true">+IF(OFFSET('Hygiene Data'!$I$11,0,10*ROW('Hygiene Data'!I142))="","",OFFSET('Hygiene Data'!$I$11,0,10*ROW('Hygiene Data'!I142)))</f>
        <v/>
      </c>
      <c r="EE148" s="286" t="str">
        <f ca="true">+IF(OFFSET('Hygiene Data'!$I$12,0,10*ROW('Hygiene Data'!I142))="","",OFFSET('Hygiene Data'!$I$12,0,10*ROW('Hygiene Data'!I142)))</f>
        <v/>
      </c>
      <c r="EF148" s="286"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42"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6"/>
      <c r="BS149" s="286" t="str">
        <f ca="true">+IF(OFFSET('Water Data'!$D$27,0,10*ROW('Water Data'!D143))="","",OFFSET('Water Data'!$D$27,0,10*ROW('Water Data'!D143)))</f>
        <v/>
      </c>
      <c r="BT149" s="286" t="str">
        <f ca="true">+IF(OFFSET('Water Data'!$D$28,0,10*ROW('Water Data'!D143))="","",OFFSET('Water Data'!$D$28,0,10*ROW('Water Data'!D143)))</f>
        <v/>
      </c>
      <c r="BU149" s="286" t="str">
        <f ca="true">+IF(OFFSET('Water Data'!$D$29,0,10*ROW('Water Data'!D143))="","",OFFSET('Water Data'!$D$29,0,10*ROW('Water Data'!D143)))</f>
        <v/>
      </c>
      <c r="BV149" s="286" t="str">
        <f ca="true">+IF(OFFSET('Water Data'!$E$27,0,10*ROW('Water Data'!E143))="","",OFFSET('Water Data'!$E$27,0,10*ROW('Water Data'!E143)))</f>
        <v/>
      </c>
      <c r="BW149" s="286" t="str">
        <f ca="true">+IF(OFFSET('Water Data'!$E$28,0,10*ROW('Water Data'!E143))="","",OFFSET('Water Data'!$E$28,0,10*ROW('Water Data'!E143)))</f>
        <v/>
      </c>
      <c r="BX149" s="286" t="str">
        <f ca="true">+IF(OFFSET('Water Data'!$E$29,0,10*ROW('Water Data'!E143))="","",OFFSET('Water Data'!$E$29,0,10*ROW('Water Data'!E143)))</f>
        <v/>
      </c>
      <c r="BY149" s="286" t="str">
        <f ca="true">+IF(OFFSET('Water Data'!$F$27,0,10*ROW('Water Data'!F143))="","",OFFSET('Water Data'!$F$27,0,10*ROW('Water Data'!F143)))</f>
        <v/>
      </c>
      <c r="BZ149" s="286" t="str">
        <f ca="true">+IF(OFFSET('Water Data'!$F$28,0,10*ROW('Water Data'!F143))="","",OFFSET('Water Data'!$F$28,0,10*ROW('Water Data'!F143)))</f>
        <v/>
      </c>
      <c r="CA149" s="286" t="str">
        <f ca="true">+IF(OFFSET('Water Data'!$F$29,0,10*ROW('Water Data'!F143))="","",OFFSET('Water Data'!$F$29,0,10*ROW('Water Data'!F143)))</f>
        <v/>
      </c>
      <c r="CB149" s="286" t="str">
        <f ca="true">+IF(OFFSET('Water Data'!$G$27,0,10*ROW('Water Data'!G143))="","",OFFSET('Water Data'!$G$27,0,10*ROW('Water Data'!G143)))</f>
        <v/>
      </c>
      <c r="CC149" s="286" t="str">
        <f ca="true">+IF(OFFSET('Water Data'!$G$28,0,10*ROW('Water Data'!G143))="","",OFFSET('Water Data'!$G$28,0,10*ROW('Water Data'!G143)))</f>
        <v/>
      </c>
      <c r="CD149" s="286" t="str">
        <f ca="true">+IF(OFFSET('Water Data'!$G$29,0,10*ROW('Water Data'!G143))="","",OFFSET('Water Data'!$G$29,0,10*ROW('Water Data'!G143)))</f>
        <v/>
      </c>
      <c r="CE149" s="286" t="str">
        <f ca="true">+IF(OFFSET('Water Data'!$H$27,0,10*ROW('Water Data'!H143))="","",OFFSET('Water Data'!$H$27,0,10*ROW('Water Data'!H143)))</f>
        <v/>
      </c>
      <c r="CF149" s="286" t="str">
        <f ca="true">+IF(OFFSET('Water Data'!$H$28,0,10*ROW('Water Data'!H143))="","",OFFSET('Water Data'!$H$28,0,10*ROW('Water Data'!H143)))</f>
        <v/>
      </c>
      <c r="CG149" s="286" t="str">
        <f ca="true">+IF(OFFSET('Water Data'!$H$29,0,10*ROW('Water Data'!H143))="","",OFFSET('Water Data'!$H$29,0,10*ROW('Water Data'!H143)))</f>
        <v/>
      </c>
      <c r="CH149" s="286" t="str">
        <f ca="true">+IF(OFFSET('Water Data'!$I$27,0,10*ROW('Water Data'!I143))="","",OFFSET('Water Data'!$I$27,0,10*ROW('Water Data'!I143)))</f>
        <v/>
      </c>
      <c r="CI149" s="286" t="str">
        <f ca="true">+IF(OFFSET('Water Data'!$I$28,0,10*ROW('Water Data'!I143))="","",OFFSET('Water Data'!$I$28,0,10*ROW('Water Data'!I143)))</f>
        <v/>
      </c>
      <c r="CJ149" s="286" t="str">
        <f ca="true">+IF(OFFSET('Water Data'!$I$29,0,10*ROW('Water Data'!I143))="","",OFFSET('Water Data'!$I$29,0,10*ROW('Water Data'!I143)))</f>
        <v/>
      </c>
      <c r="CK149" s="286" t="str">
        <f ca="true">+IF(OFFSET('Sanitation Data'!$D$28,0,10*ROW('Sanitation Data'!D143))="","",OFFSET('Sanitation Data'!$D$28,0,10*ROW('Sanitation Data'!D143)))</f>
        <v/>
      </c>
      <c r="CL149" s="286" t="str">
        <f ca="true">+IF(OFFSET('Sanitation Data'!$D$29,0,10*ROW('Sanitation Data'!D143))="","",OFFSET('Sanitation Data'!$D$29,0,10*ROW('Sanitation Data'!D143)))</f>
        <v/>
      </c>
      <c r="CM149" s="286" t="str">
        <f ca="true">+IF(OFFSET('Sanitation Data'!$D$30,0,10*ROW('Sanitation Data'!D143))="","",OFFSET('Sanitation Data'!$D$30,0,10*ROW('Sanitation Data'!D143)))</f>
        <v/>
      </c>
      <c r="CN149" s="286" t="str">
        <f ca="true">+IF(OFFSET('Sanitation Data'!$D$31,0,10*ROW('Sanitation Data'!D143))="","",OFFSET('Sanitation Data'!$D$31,0,10*ROW('Sanitation Data'!D143)))</f>
        <v/>
      </c>
      <c r="CO149" s="286" t="str">
        <f ca="true">+IF(OFFSET('Sanitation Data'!$D$32,0,10*ROW('Sanitation Data'!D143))="","",OFFSET('Sanitation Data'!$D$32,0,10*ROW('Sanitation Data'!D143)))</f>
        <v/>
      </c>
      <c r="CP149" s="286" t="str">
        <f ca="true">+IF(OFFSET('Sanitation Data'!$E$28,0,10*ROW('Sanitation Data'!E143))="","",OFFSET('Sanitation Data'!$E$28,0,10*ROW('Sanitation Data'!E143)))</f>
        <v/>
      </c>
      <c r="CQ149" s="286" t="str">
        <f ca="true">+IF(OFFSET('Sanitation Data'!$E$29,0,10*ROW('Sanitation Data'!E143))="","",OFFSET('Sanitation Data'!$E$29,0,10*ROW('Sanitation Data'!E143)))</f>
        <v/>
      </c>
      <c r="CR149" s="286" t="str">
        <f ca="true">+IF(OFFSET('Sanitation Data'!$E$30,0,10*ROW('Sanitation Data'!E143))="","",OFFSET('Sanitation Data'!$E$30,0,10*ROW('Sanitation Data'!E143)))</f>
        <v/>
      </c>
      <c r="CS149" s="286" t="str">
        <f ca="true">+IF(OFFSET('Sanitation Data'!$E$31,0,10*ROW('Sanitation Data'!E143))="","",OFFSET('Sanitation Data'!$E$31,0,10*ROW('Sanitation Data'!E143)))</f>
        <v/>
      </c>
      <c r="CT149" s="286" t="str">
        <f ca="true">+IF(OFFSET('Sanitation Data'!$E$32,0,10*ROW('Sanitation Data'!E143))="","",OFFSET('Sanitation Data'!$E$32,0,10*ROW('Sanitation Data'!E143)))</f>
        <v/>
      </c>
      <c r="CU149" s="286" t="str">
        <f ca="true">+IF(OFFSET('Sanitation Data'!$F$28,0,10*ROW('Sanitation Data'!F143))="","",OFFSET('Sanitation Data'!$F$28,0,10*ROW('Sanitation Data'!F143)))</f>
        <v/>
      </c>
      <c r="CV149" s="286" t="str">
        <f ca="true">+IF(OFFSET('Sanitation Data'!$F$29,0,10*ROW('Sanitation Data'!F143))="","",OFFSET('Sanitation Data'!$F$29,0,10*ROW('Sanitation Data'!F143)))</f>
        <v/>
      </c>
      <c r="CW149" s="286" t="str">
        <f ca="true">+IF(OFFSET('Sanitation Data'!$F$30,0,10*ROW('Sanitation Data'!F143))="","",OFFSET('Sanitation Data'!$F$30,0,10*ROW('Sanitation Data'!F143)))</f>
        <v/>
      </c>
      <c r="CX149" s="286" t="str">
        <f ca="true">+IF(OFFSET('Sanitation Data'!$F$31,0,10*ROW('Sanitation Data'!F143))="","",OFFSET('Sanitation Data'!$F$31,0,10*ROW('Sanitation Data'!F143)))</f>
        <v/>
      </c>
      <c r="CY149" s="286" t="str">
        <f ca="true">+IF(OFFSET('Sanitation Data'!$F$32,0,10*ROW('Sanitation Data'!F143))="","",OFFSET('Sanitation Data'!$F$32,0,10*ROW('Sanitation Data'!F143)))</f>
        <v/>
      </c>
      <c r="CZ149" s="286" t="str">
        <f ca="true">+IF(OFFSET('Sanitation Data'!$G$28,0,10*ROW('Sanitation Data'!G143))="","",OFFSET('Sanitation Data'!$G$28,0,10*ROW('Sanitation Data'!G143)))</f>
        <v/>
      </c>
      <c r="DA149" s="286" t="str">
        <f ca="true">+IF(OFFSET('Sanitation Data'!$G$29,0,10*ROW('Sanitation Data'!G143))="","",OFFSET('Sanitation Data'!$G$29,0,10*ROW('Sanitation Data'!G143)))</f>
        <v/>
      </c>
      <c r="DB149" s="286" t="str">
        <f ca="true">+IF(OFFSET('Sanitation Data'!$G$30,0,10*ROW('Sanitation Data'!G143))="","",OFFSET('Sanitation Data'!$G$30,0,10*ROW('Sanitation Data'!G143)))</f>
        <v/>
      </c>
      <c r="DC149" s="286" t="str">
        <f ca="true">+IF(OFFSET('Sanitation Data'!$G$31,0,10*ROW('Sanitation Data'!G143))="","",OFFSET('Sanitation Data'!$G$31,0,10*ROW('Sanitation Data'!G143)))</f>
        <v/>
      </c>
      <c r="DD149" s="286" t="str">
        <f ca="true">+IF(OFFSET('Sanitation Data'!$G$32,0,10*ROW('Sanitation Data'!G143))="","",OFFSET('Sanitation Data'!$G$32,0,10*ROW('Sanitation Data'!G143)))</f>
        <v/>
      </c>
      <c r="DE149" s="286" t="str">
        <f ca="true">+IF(OFFSET('Sanitation Data'!$H$28,0,10*ROW('Sanitation Data'!H143))="","",OFFSET('Sanitation Data'!$H$28,0,10*ROW('Sanitation Data'!H143)))</f>
        <v/>
      </c>
      <c r="DF149" s="286" t="str">
        <f ca="true">+IF(OFFSET('Sanitation Data'!$H$29,0,10*ROW('Sanitation Data'!H143))="","",OFFSET('Sanitation Data'!$H$29,0,10*ROW('Sanitation Data'!H143)))</f>
        <v/>
      </c>
      <c r="DG149" s="286" t="str">
        <f ca="true">+IF(OFFSET('Sanitation Data'!$H$30,0,10*ROW('Sanitation Data'!H143))="","",OFFSET('Sanitation Data'!$H$30,0,10*ROW('Sanitation Data'!H143)))</f>
        <v/>
      </c>
      <c r="DH149" s="286" t="str">
        <f ca="true">+IF(OFFSET('Sanitation Data'!$H$31,0,10*ROW('Sanitation Data'!H143))="","",OFFSET('Sanitation Data'!$H$31,0,10*ROW('Sanitation Data'!H143)))</f>
        <v/>
      </c>
      <c r="DI149" s="286" t="str">
        <f ca="true">+IF(OFFSET('Sanitation Data'!$H$32,0,10*ROW('Sanitation Data'!H143))="","",OFFSET('Sanitation Data'!$H$32,0,10*ROW('Sanitation Data'!H143)))</f>
        <v/>
      </c>
      <c r="DJ149" s="286" t="str">
        <f ca="true">+IF(OFFSET('Sanitation Data'!$I$28,0,10*ROW('Sanitation Data'!I143))="","",OFFSET('Sanitation Data'!$I$28,0,10*ROW('Sanitation Data'!I143)))</f>
        <v/>
      </c>
      <c r="DK149" s="286" t="str">
        <f ca="true">+IF(OFFSET('Sanitation Data'!$I$29,0,10*ROW('Sanitation Data'!I143))="","",OFFSET('Sanitation Data'!$I$29,0,10*ROW('Sanitation Data'!I143)))</f>
        <v/>
      </c>
      <c r="DL149" s="286" t="str">
        <f ca="true">+IF(OFFSET('Sanitation Data'!$I$30,0,10*ROW('Sanitation Data'!I143))="","",OFFSET('Sanitation Data'!$I$30,0,10*ROW('Sanitation Data'!I143)))</f>
        <v/>
      </c>
      <c r="DM149" s="286" t="str">
        <f ca="true">+IF(OFFSET('Sanitation Data'!$I$31,0,10*ROW('Sanitation Data'!I143))="","",OFFSET('Sanitation Data'!$I$31,0,10*ROW('Sanitation Data'!I143)))</f>
        <v/>
      </c>
      <c r="DN149" s="286" t="str">
        <f ca="true">+IF(OFFSET('Sanitation Data'!$I$32,0,10*ROW('Sanitation Data'!I143))="","",OFFSET('Sanitation Data'!$I$32,0,10*ROW('Sanitation Data'!I143)))</f>
        <v/>
      </c>
      <c r="DO149" s="286" t="str">
        <f ca="true">+IF(OFFSET('Hygiene Data'!$D$11,0,10*ROW('Hygiene Data'!D143))="","",OFFSET('Hygiene Data'!$D$11,0,10*ROW('Hygiene Data'!D143)))</f>
        <v/>
      </c>
      <c r="DP149" s="286" t="str">
        <f ca="true">+IF(OFFSET('Hygiene Data'!$D$12,0,10*ROW('Hygiene Data'!D143))="","",OFFSET('Hygiene Data'!$D$12,0,10*ROW('Hygiene Data'!D143)))</f>
        <v/>
      </c>
      <c r="DQ149" s="286" t="str">
        <f ca="true">+IF(OFFSET('Hygiene Data'!$D$13,0,10*ROW('Hygiene Data'!D143))="","",OFFSET('Hygiene Data'!$D$13,0,10*ROW('Hygiene Data'!D143)))</f>
        <v/>
      </c>
      <c r="DR149" s="286" t="str">
        <f ca="true">+IF(OFFSET('Hygiene Data'!$E$11,0,10*ROW('Hygiene Data'!E143))="","",OFFSET('Hygiene Data'!$E$11,0,10*ROW('Hygiene Data'!E143)))</f>
        <v/>
      </c>
      <c r="DS149" s="286" t="str">
        <f ca="true">+IF(OFFSET('Hygiene Data'!$E$12,0,10*ROW('Hygiene Data'!E143))="","",OFFSET('Hygiene Data'!$E$12,0,10*ROW('Hygiene Data'!E143)))</f>
        <v/>
      </c>
      <c r="DT149" s="286" t="str">
        <f ca="true">+IF(OFFSET('Hygiene Data'!$E$13,0,10*ROW('Hygiene Data'!E143))="","",OFFSET('Hygiene Data'!$E$13,0,10*ROW('Hygiene Data'!E143)))</f>
        <v/>
      </c>
      <c r="DU149" s="286" t="str">
        <f ca="true">+IF(OFFSET('Hygiene Data'!$F$11,0,10*ROW('Hygiene Data'!F143))="","",OFFSET('Hygiene Data'!$F$11,0,10*ROW('Hygiene Data'!F143)))</f>
        <v/>
      </c>
      <c r="DV149" s="286" t="str">
        <f ca="true">+IF(OFFSET('Hygiene Data'!$F$12,0,10*ROW('Hygiene Data'!F143))="","",OFFSET('Hygiene Data'!$F$12,0,10*ROW('Hygiene Data'!F143)))</f>
        <v/>
      </c>
      <c r="DW149" s="286" t="str">
        <f ca="true">+IF(OFFSET('Hygiene Data'!$F$13,0,10*ROW('Hygiene Data'!F143))="","",OFFSET('Hygiene Data'!$F$13,0,10*ROW('Hygiene Data'!F143)))</f>
        <v/>
      </c>
      <c r="DX149" s="286" t="str">
        <f ca="true">+IF(OFFSET('Hygiene Data'!$G$11,0,10*ROW('Hygiene Data'!G143))="","",OFFSET('Hygiene Data'!$G$11,0,10*ROW('Hygiene Data'!G143)))</f>
        <v/>
      </c>
      <c r="DY149" s="286" t="str">
        <f ca="true">+IF(OFFSET('Hygiene Data'!$G$12,0,10*ROW('Hygiene Data'!G143))="","",OFFSET('Hygiene Data'!$G$12,0,10*ROW('Hygiene Data'!G143)))</f>
        <v/>
      </c>
      <c r="DZ149" s="286" t="str">
        <f ca="true">+IF(OFFSET('Hygiene Data'!$G$13,0,10*ROW('Hygiene Data'!G143))="","",OFFSET('Hygiene Data'!$G$13,0,10*ROW('Hygiene Data'!G143)))</f>
        <v/>
      </c>
      <c r="EA149" s="286" t="str">
        <f ca="true">+IF(OFFSET('Hygiene Data'!$H$11,0,10*ROW('Hygiene Data'!H143))="","",OFFSET('Hygiene Data'!$H$11,0,10*ROW('Hygiene Data'!H143)))</f>
        <v/>
      </c>
      <c r="EB149" s="286" t="str">
        <f ca="true">+IF(OFFSET('Hygiene Data'!$H$12,0,10*ROW('Hygiene Data'!H143))="","",OFFSET('Hygiene Data'!$H$12,0,10*ROW('Hygiene Data'!H143)))</f>
        <v/>
      </c>
      <c r="EC149" s="286" t="str">
        <f ca="true">+IF(OFFSET('Hygiene Data'!$H$13,0,10*ROW('Hygiene Data'!H143))="","",OFFSET('Hygiene Data'!$H$13,0,10*ROW('Hygiene Data'!H143)))</f>
        <v/>
      </c>
      <c r="ED149" s="286" t="str">
        <f ca="true">+IF(OFFSET('Hygiene Data'!$I$11,0,10*ROW('Hygiene Data'!I143))="","",OFFSET('Hygiene Data'!$I$11,0,10*ROW('Hygiene Data'!I143)))</f>
        <v/>
      </c>
      <c r="EE149" s="286" t="str">
        <f ca="true">+IF(OFFSET('Hygiene Data'!$I$12,0,10*ROW('Hygiene Data'!I143))="","",OFFSET('Hygiene Data'!$I$12,0,10*ROW('Hygiene Data'!I143)))</f>
        <v/>
      </c>
      <c r="EF149" s="286"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42"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6"/>
      <c r="BS150" s="286" t="str">
        <f ca="true">+IF(OFFSET('Water Data'!$D$27,0,10*ROW('Water Data'!D144))="","",OFFSET('Water Data'!$D$27,0,10*ROW('Water Data'!D144)))</f>
        <v/>
      </c>
      <c r="BT150" s="286" t="str">
        <f ca="true">+IF(OFFSET('Water Data'!$D$28,0,10*ROW('Water Data'!D144))="","",OFFSET('Water Data'!$D$28,0,10*ROW('Water Data'!D144)))</f>
        <v/>
      </c>
      <c r="BU150" s="286" t="str">
        <f ca="true">+IF(OFFSET('Water Data'!$D$29,0,10*ROW('Water Data'!D144))="","",OFFSET('Water Data'!$D$29,0,10*ROW('Water Data'!D144)))</f>
        <v/>
      </c>
      <c r="BV150" s="286" t="str">
        <f ca="true">+IF(OFFSET('Water Data'!$E$27,0,10*ROW('Water Data'!E144))="","",OFFSET('Water Data'!$E$27,0,10*ROW('Water Data'!E144)))</f>
        <v/>
      </c>
      <c r="BW150" s="286" t="str">
        <f ca="true">+IF(OFFSET('Water Data'!$E$28,0,10*ROW('Water Data'!E144))="","",OFFSET('Water Data'!$E$28,0,10*ROW('Water Data'!E144)))</f>
        <v/>
      </c>
      <c r="BX150" s="286" t="str">
        <f ca="true">+IF(OFFSET('Water Data'!$E$29,0,10*ROW('Water Data'!E144))="","",OFFSET('Water Data'!$E$29,0,10*ROW('Water Data'!E144)))</f>
        <v/>
      </c>
      <c r="BY150" s="286" t="str">
        <f ca="true">+IF(OFFSET('Water Data'!$F$27,0,10*ROW('Water Data'!F144))="","",OFFSET('Water Data'!$F$27,0,10*ROW('Water Data'!F144)))</f>
        <v/>
      </c>
      <c r="BZ150" s="286" t="str">
        <f ca="true">+IF(OFFSET('Water Data'!$F$28,0,10*ROW('Water Data'!F144))="","",OFFSET('Water Data'!$F$28,0,10*ROW('Water Data'!F144)))</f>
        <v/>
      </c>
      <c r="CA150" s="286" t="str">
        <f ca="true">+IF(OFFSET('Water Data'!$F$29,0,10*ROW('Water Data'!F144))="","",OFFSET('Water Data'!$F$29,0,10*ROW('Water Data'!F144)))</f>
        <v/>
      </c>
      <c r="CB150" s="286" t="str">
        <f ca="true">+IF(OFFSET('Water Data'!$G$27,0,10*ROW('Water Data'!G144))="","",OFFSET('Water Data'!$G$27,0,10*ROW('Water Data'!G144)))</f>
        <v/>
      </c>
      <c r="CC150" s="286" t="str">
        <f ca="true">+IF(OFFSET('Water Data'!$G$28,0,10*ROW('Water Data'!G144))="","",OFFSET('Water Data'!$G$28,0,10*ROW('Water Data'!G144)))</f>
        <v/>
      </c>
      <c r="CD150" s="286" t="str">
        <f ca="true">+IF(OFFSET('Water Data'!$G$29,0,10*ROW('Water Data'!G144))="","",OFFSET('Water Data'!$G$29,0,10*ROW('Water Data'!G144)))</f>
        <v/>
      </c>
      <c r="CE150" s="286" t="str">
        <f ca="true">+IF(OFFSET('Water Data'!$H$27,0,10*ROW('Water Data'!H144))="","",OFFSET('Water Data'!$H$27,0,10*ROW('Water Data'!H144)))</f>
        <v/>
      </c>
      <c r="CF150" s="286" t="str">
        <f ca="true">+IF(OFFSET('Water Data'!$H$28,0,10*ROW('Water Data'!H144))="","",OFFSET('Water Data'!$H$28,0,10*ROW('Water Data'!H144)))</f>
        <v/>
      </c>
      <c r="CG150" s="286" t="str">
        <f ca="true">+IF(OFFSET('Water Data'!$H$29,0,10*ROW('Water Data'!H144))="","",OFFSET('Water Data'!$H$29,0,10*ROW('Water Data'!H144)))</f>
        <v/>
      </c>
      <c r="CH150" s="286" t="str">
        <f ca="true">+IF(OFFSET('Water Data'!$I$27,0,10*ROW('Water Data'!I144))="","",OFFSET('Water Data'!$I$27,0,10*ROW('Water Data'!I144)))</f>
        <v/>
      </c>
      <c r="CI150" s="286" t="str">
        <f ca="true">+IF(OFFSET('Water Data'!$I$28,0,10*ROW('Water Data'!I144))="","",OFFSET('Water Data'!$I$28,0,10*ROW('Water Data'!I144)))</f>
        <v/>
      </c>
      <c r="CJ150" s="286" t="str">
        <f ca="true">+IF(OFFSET('Water Data'!$I$29,0,10*ROW('Water Data'!I144))="","",OFFSET('Water Data'!$I$29,0,10*ROW('Water Data'!I144)))</f>
        <v/>
      </c>
      <c r="CK150" s="286" t="str">
        <f ca="true">+IF(OFFSET('Sanitation Data'!$D$28,0,10*ROW('Sanitation Data'!D144))="","",OFFSET('Sanitation Data'!$D$28,0,10*ROW('Sanitation Data'!D144)))</f>
        <v/>
      </c>
      <c r="CL150" s="286" t="str">
        <f ca="true">+IF(OFFSET('Sanitation Data'!$D$29,0,10*ROW('Sanitation Data'!D144))="","",OFFSET('Sanitation Data'!$D$29,0,10*ROW('Sanitation Data'!D144)))</f>
        <v/>
      </c>
      <c r="CM150" s="286" t="str">
        <f ca="true">+IF(OFFSET('Sanitation Data'!$D$30,0,10*ROW('Sanitation Data'!D144))="","",OFFSET('Sanitation Data'!$D$30,0,10*ROW('Sanitation Data'!D144)))</f>
        <v/>
      </c>
      <c r="CN150" s="286" t="str">
        <f ca="true">+IF(OFFSET('Sanitation Data'!$D$31,0,10*ROW('Sanitation Data'!D144))="","",OFFSET('Sanitation Data'!$D$31,0,10*ROW('Sanitation Data'!D144)))</f>
        <v/>
      </c>
      <c r="CO150" s="286" t="str">
        <f ca="true">+IF(OFFSET('Sanitation Data'!$D$32,0,10*ROW('Sanitation Data'!D144))="","",OFFSET('Sanitation Data'!$D$32,0,10*ROW('Sanitation Data'!D144)))</f>
        <v/>
      </c>
      <c r="CP150" s="286" t="str">
        <f ca="true">+IF(OFFSET('Sanitation Data'!$E$28,0,10*ROW('Sanitation Data'!E144))="","",OFFSET('Sanitation Data'!$E$28,0,10*ROW('Sanitation Data'!E144)))</f>
        <v/>
      </c>
      <c r="CQ150" s="286" t="str">
        <f ca="true">+IF(OFFSET('Sanitation Data'!$E$29,0,10*ROW('Sanitation Data'!E144))="","",OFFSET('Sanitation Data'!$E$29,0,10*ROW('Sanitation Data'!E144)))</f>
        <v/>
      </c>
      <c r="CR150" s="286" t="str">
        <f ca="true">+IF(OFFSET('Sanitation Data'!$E$30,0,10*ROW('Sanitation Data'!E144))="","",OFFSET('Sanitation Data'!$E$30,0,10*ROW('Sanitation Data'!E144)))</f>
        <v/>
      </c>
      <c r="CS150" s="286" t="str">
        <f ca="true">+IF(OFFSET('Sanitation Data'!$E$31,0,10*ROW('Sanitation Data'!E144))="","",OFFSET('Sanitation Data'!$E$31,0,10*ROW('Sanitation Data'!E144)))</f>
        <v/>
      </c>
      <c r="CT150" s="286" t="str">
        <f ca="true">+IF(OFFSET('Sanitation Data'!$E$32,0,10*ROW('Sanitation Data'!E144))="","",OFFSET('Sanitation Data'!$E$32,0,10*ROW('Sanitation Data'!E144)))</f>
        <v/>
      </c>
      <c r="CU150" s="286" t="str">
        <f ca="true">+IF(OFFSET('Sanitation Data'!$F$28,0,10*ROW('Sanitation Data'!F144))="","",OFFSET('Sanitation Data'!$F$28,0,10*ROW('Sanitation Data'!F144)))</f>
        <v/>
      </c>
      <c r="CV150" s="286" t="str">
        <f ca="true">+IF(OFFSET('Sanitation Data'!$F$29,0,10*ROW('Sanitation Data'!F144))="","",OFFSET('Sanitation Data'!$F$29,0,10*ROW('Sanitation Data'!F144)))</f>
        <v/>
      </c>
      <c r="CW150" s="286" t="str">
        <f ca="true">+IF(OFFSET('Sanitation Data'!$F$30,0,10*ROW('Sanitation Data'!F144))="","",OFFSET('Sanitation Data'!$F$30,0,10*ROW('Sanitation Data'!F144)))</f>
        <v/>
      </c>
      <c r="CX150" s="286" t="str">
        <f ca="true">+IF(OFFSET('Sanitation Data'!$F$31,0,10*ROW('Sanitation Data'!F144))="","",OFFSET('Sanitation Data'!$F$31,0,10*ROW('Sanitation Data'!F144)))</f>
        <v/>
      </c>
      <c r="CY150" s="286" t="str">
        <f ca="true">+IF(OFFSET('Sanitation Data'!$F$32,0,10*ROW('Sanitation Data'!F144))="","",OFFSET('Sanitation Data'!$F$32,0,10*ROW('Sanitation Data'!F144)))</f>
        <v/>
      </c>
      <c r="CZ150" s="286" t="str">
        <f ca="true">+IF(OFFSET('Sanitation Data'!$G$28,0,10*ROW('Sanitation Data'!G144))="","",OFFSET('Sanitation Data'!$G$28,0,10*ROW('Sanitation Data'!G144)))</f>
        <v/>
      </c>
      <c r="DA150" s="286" t="str">
        <f ca="true">+IF(OFFSET('Sanitation Data'!$G$29,0,10*ROW('Sanitation Data'!G144))="","",OFFSET('Sanitation Data'!$G$29,0,10*ROW('Sanitation Data'!G144)))</f>
        <v/>
      </c>
      <c r="DB150" s="286" t="str">
        <f ca="true">+IF(OFFSET('Sanitation Data'!$G$30,0,10*ROW('Sanitation Data'!G144))="","",OFFSET('Sanitation Data'!$G$30,0,10*ROW('Sanitation Data'!G144)))</f>
        <v/>
      </c>
      <c r="DC150" s="286" t="str">
        <f ca="true">+IF(OFFSET('Sanitation Data'!$G$31,0,10*ROW('Sanitation Data'!G144))="","",OFFSET('Sanitation Data'!$G$31,0,10*ROW('Sanitation Data'!G144)))</f>
        <v/>
      </c>
      <c r="DD150" s="286" t="str">
        <f ca="true">+IF(OFFSET('Sanitation Data'!$G$32,0,10*ROW('Sanitation Data'!G144))="","",OFFSET('Sanitation Data'!$G$32,0,10*ROW('Sanitation Data'!G144)))</f>
        <v/>
      </c>
      <c r="DE150" s="286" t="str">
        <f ca="true">+IF(OFFSET('Sanitation Data'!$H$28,0,10*ROW('Sanitation Data'!H144))="","",OFFSET('Sanitation Data'!$H$28,0,10*ROW('Sanitation Data'!H144)))</f>
        <v/>
      </c>
      <c r="DF150" s="286" t="str">
        <f ca="true">+IF(OFFSET('Sanitation Data'!$H$29,0,10*ROW('Sanitation Data'!H144))="","",OFFSET('Sanitation Data'!$H$29,0,10*ROW('Sanitation Data'!H144)))</f>
        <v/>
      </c>
      <c r="DG150" s="286" t="str">
        <f ca="true">+IF(OFFSET('Sanitation Data'!$H$30,0,10*ROW('Sanitation Data'!H144))="","",OFFSET('Sanitation Data'!$H$30,0,10*ROW('Sanitation Data'!H144)))</f>
        <v/>
      </c>
      <c r="DH150" s="286" t="str">
        <f ca="true">+IF(OFFSET('Sanitation Data'!$H$31,0,10*ROW('Sanitation Data'!H144))="","",OFFSET('Sanitation Data'!$H$31,0,10*ROW('Sanitation Data'!H144)))</f>
        <v/>
      </c>
      <c r="DI150" s="286" t="str">
        <f ca="true">+IF(OFFSET('Sanitation Data'!$H$32,0,10*ROW('Sanitation Data'!H144))="","",OFFSET('Sanitation Data'!$H$32,0,10*ROW('Sanitation Data'!H144)))</f>
        <v/>
      </c>
      <c r="DJ150" s="286" t="str">
        <f ca="true">+IF(OFFSET('Sanitation Data'!$I$28,0,10*ROW('Sanitation Data'!I144))="","",OFFSET('Sanitation Data'!$I$28,0,10*ROW('Sanitation Data'!I144)))</f>
        <v/>
      </c>
      <c r="DK150" s="286" t="str">
        <f ca="true">+IF(OFFSET('Sanitation Data'!$I$29,0,10*ROW('Sanitation Data'!I144))="","",OFFSET('Sanitation Data'!$I$29,0,10*ROW('Sanitation Data'!I144)))</f>
        <v/>
      </c>
      <c r="DL150" s="286" t="str">
        <f ca="true">+IF(OFFSET('Sanitation Data'!$I$30,0,10*ROW('Sanitation Data'!I144))="","",OFFSET('Sanitation Data'!$I$30,0,10*ROW('Sanitation Data'!I144)))</f>
        <v/>
      </c>
      <c r="DM150" s="286" t="str">
        <f ca="true">+IF(OFFSET('Sanitation Data'!$I$31,0,10*ROW('Sanitation Data'!I144))="","",OFFSET('Sanitation Data'!$I$31,0,10*ROW('Sanitation Data'!I144)))</f>
        <v/>
      </c>
      <c r="DN150" s="286" t="str">
        <f ca="true">+IF(OFFSET('Sanitation Data'!$I$32,0,10*ROW('Sanitation Data'!I144))="","",OFFSET('Sanitation Data'!$I$32,0,10*ROW('Sanitation Data'!I144)))</f>
        <v/>
      </c>
      <c r="DO150" s="286" t="str">
        <f ca="true">+IF(OFFSET('Hygiene Data'!$D$11,0,10*ROW('Hygiene Data'!D144))="","",OFFSET('Hygiene Data'!$D$11,0,10*ROW('Hygiene Data'!D144)))</f>
        <v/>
      </c>
      <c r="DP150" s="286" t="str">
        <f ca="true">+IF(OFFSET('Hygiene Data'!$D$12,0,10*ROW('Hygiene Data'!D144))="","",OFFSET('Hygiene Data'!$D$12,0,10*ROW('Hygiene Data'!D144)))</f>
        <v/>
      </c>
      <c r="DQ150" s="286" t="str">
        <f ca="true">+IF(OFFSET('Hygiene Data'!$D$13,0,10*ROW('Hygiene Data'!D144))="","",OFFSET('Hygiene Data'!$D$13,0,10*ROW('Hygiene Data'!D144)))</f>
        <v/>
      </c>
      <c r="DR150" s="286" t="str">
        <f ca="true">+IF(OFFSET('Hygiene Data'!$E$11,0,10*ROW('Hygiene Data'!E144))="","",OFFSET('Hygiene Data'!$E$11,0,10*ROW('Hygiene Data'!E144)))</f>
        <v/>
      </c>
      <c r="DS150" s="286" t="str">
        <f ca="true">+IF(OFFSET('Hygiene Data'!$E$12,0,10*ROW('Hygiene Data'!E144))="","",OFFSET('Hygiene Data'!$E$12,0,10*ROW('Hygiene Data'!E144)))</f>
        <v/>
      </c>
      <c r="DT150" s="286" t="str">
        <f ca="true">+IF(OFFSET('Hygiene Data'!$E$13,0,10*ROW('Hygiene Data'!E144))="","",OFFSET('Hygiene Data'!$E$13,0,10*ROW('Hygiene Data'!E144)))</f>
        <v/>
      </c>
      <c r="DU150" s="286" t="str">
        <f ca="true">+IF(OFFSET('Hygiene Data'!$F$11,0,10*ROW('Hygiene Data'!F144))="","",OFFSET('Hygiene Data'!$F$11,0,10*ROW('Hygiene Data'!F144)))</f>
        <v/>
      </c>
      <c r="DV150" s="286" t="str">
        <f ca="true">+IF(OFFSET('Hygiene Data'!$F$12,0,10*ROW('Hygiene Data'!F144))="","",OFFSET('Hygiene Data'!$F$12,0,10*ROW('Hygiene Data'!F144)))</f>
        <v/>
      </c>
      <c r="DW150" s="286" t="str">
        <f ca="true">+IF(OFFSET('Hygiene Data'!$F$13,0,10*ROW('Hygiene Data'!F144))="","",OFFSET('Hygiene Data'!$F$13,0,10*ROW('Hygiene Data'!F144)))</f>
        <v/>
      </c>
      <c r="DX150" s="286" t="str">
        <f ca="true">+IF(OFFSET('Hygiene Data'!$G$11,0,10*ROW('Hygiene Data'!G144))="","",OFFSET('Hygiene Data'!$G$11,0,10*ROW('Hygiene Data'!G144)))</f>
        <v/>
      </c>
      <c r="DY150" s="286" t="str">
        <f ca="true">+IF(OFFSET('Hygiene Data'!$G$12,0,10*ROW('Hygiene Data'!G144))="","",OFFSET('Hygiene Data'!$G$12,0,10*ROW('Hygiene Data'!G144)))</f>
        <v/>
      </c>
      <c r="DZ150" s="286" t="str">
        <f ca="true">+IF(OFFSET('Hygiene Data'!$G$13,0,10*ROW('Hygiene Data'!G144))="","",OFFSET('Hygiene Data'!$G$13,0,10*ROW('Hygiene Data'!G144)))</f>
        <v/>
      </c>
      <c r="EA150" s="286" t="str">
        <f ca="true">+IF(OFFSET('Hygiene Data'!$H$11,0,10*ROW('Hygiene Data'!H144))="","",OFFSET('Hygiene Data'!$H$11,0,10*ROW('Hygiene Data'!H144)))</f>
        <v/>
      </c>
      <c r="EB150" s="286" t="str">
        <f ca="true">+IF(OFFSET('Hygiene Data'!$H$12,0,10*ROW('Hygiene Data'!H144))="","",OFFSET('Hygiene Data'!$H$12,0,10*ROW('Hygiene Data'!H144)))</f>
        <v/>
      </c>
      <c r="EC150" s="286" t="str">
        <f ca="true">+IF(OFFSET('Hygiene Data'!$H$13,0,10*ROW('Hygiene Data'!H144))="","",OFFSET('Hygiene Data'!$H$13,0,10*ROW('Hygiene Data'!H144)))</f>
        <v/>
      </c>
      <c r="ED150" s="286" t="str">
        <f ca="true">+IF(OFFSET('Hygiene Data'!$I$11,0,10*ROW('Hygiene Data'!I144))="","",OFFSET('Hygiene Data'!$I$11,0,10*ROW('Hygiene Data'!I144)))</f>
        <v/>
      </c>
      <c r="EE150" s="286" t="str">
        <f ca="true">+IF(OFFSET('Hygiene Data'!$I$12,0,10*ROW('Hygiene Data'!I144))="","",OFFSET('Hygiene Data'!$I$12,0,10*ROW('Hygiene Data'!I144)))</f>
        <v/>
      </c>
      <c r="EF150" s="286"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42"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6"/>
      <c r="BS151" s="286" t="str">
        <f ca="true">+IF(OFFSET('Water Data'!$D$27,0,10*ROW('Water Data'!D145))="","",OFFSET('Water Data'!$D$27,0,10*ROW('Water Data'!D145)))</f>
        <v/>
      </c>
      <c r="BT151" s="286" t="str">
        <f ca="true">+IF(OFFSET('Water Data'!$D$28,0,10*ROW('Water Data'!D145))="","",OFFSET('Water Data'!$D$28,0,10*ROW('Water Data'!D145)))</f>
        <v/>
      </c>
      <c r="BU151" s="286" t="str">
        <f ca="true">+IF(OFFSET('Water Data'!$D$29,0,10*ROW('Water Data'!D145))="","",OFFSET('Water Data'!$D$29,0,10*ROW('Water Data'!D145)))</f>
        <v/>
      </c>
      <c r="BV151" s="286" t="str">
        <f ca="true">+IF(OFFSET('Water Data'!$E$27,0,10*ROW('Water Data'!E145))="","",OFFSET('Water Data'!$E$27,0,10*ROW('Water Data'!E145)))</f>
        <v/>
      </c>
      <c r="BW151" s="286" t="str">
        <f ca="true">+IF(OFFSET('Water Data'!$E$28,0,10*ROW('Water Data'!E145))="","",OFFSET('Water Data'!$E$28,0,10*ROW('Water Data'!E145)))</f>
        <v/>
      </c>
      <c r="BX151" s="286" t="str">
        <f ca="true">+IF(OFFSET('Water Data'!$E$29,0,10*ROW('Water Data'!E145))="","",OFFSET('Water Data'!$E$29,0,10*ROW('Water Data'!E145)))</f>
        <v/>
      </c>
      <c r="BY151" s="286" t="str">
        <f ca="true">+IF(OFFSET('Water Data'!$F$27,0,10*ROW('Water Data'!F145))="","",OFFSET('Water Data'!$F$27,0,10*ROW('Water Data'!F145)))</f>
        <v/>
      </c>
      <c r="BZ151" s="286" t="str">
        <f ca="true">+IF(OFFSET('Water Data'!$F$28,0,10*ROW('Water Data'!F145))="","",OFFSET('Water Data'!$F$28,0,10*ROW('Water Data'!F145)))</f>
        <v/>
      </c>
      <c r="CA151" s="286" t="str">
        <f ca="true">+IF(OFFSET('Water Data'!$F$29,0,10*ROW('Water Data'!F145))="","",OFFSET('Water Data'!$F$29,0,10*ROW('Water Data'!F145)))</f>
        <v/>
      </c>
      <c r="CB151" s="286" t="str">
        <f ca="true">+IF(OFFSET('Water Data'!$G$27,0,10*ROW('Water Data'!G145))="","",OFFSET('Water Data'!$G$27,0,10*ROW('Water Data'!G145)))</f>
        <v/>
      </c>
      <c r="CC151" s="286" t="str">
        <f ca="true">+IF(OFFSET('Water Data'!$G$28,0,10*ROW('Water Data'!G145))="","",OFFSET('Water Data'!$G$28,0,10*ROW('Water Data'!G145)))</f>
        <v/>
      </c>
      <c r="CD151" s="286" t="str">
        <f ca="true">+IF(OFFSET('Water Data'!$G$29,0,10*ROW('Water Data'!G145))="","",OFFSET('Water Data'!$G$29,0,10*ROW('Water Data'!G145)))</f>
        <v/>
      </c>
      <c r="CE151" s="286" t="str">
        <f ca="true">+IF(OFFSET('Water Data'!$H$27,0,10*ROW('Water Data'!H145))="","",OFFSET('Water Data'!$H$27,0,10*ROW('Water Data'!H145)))</f>
        <v/>
      </c>
      <c r="CF151" s="286" t="str">
        <f ca="true">+IF(OFFSET('Water Data'!$H$28,0,10*ROW('Water Data'!H145))="","",OFFSET('Water Data'!$H$28,0,10*ROW('Water Data'!H145)))</f>
        <v/>
      </c>
      <c r="CG151" s="286" t="str">
        <f ca="true">+IF(OFFSET('Water Data'!$H$29,0,10*ROW('Water Data'!H145))="","",OFFSET('Water Data'!$H$29,0,10*ROW('Water Data'!H145)))</f>
        <v/>
      </c>
      <c r="CH151" s="286" t="str">
        <f ca="true">+IF(OFFSET('Water Data'!$I$27,0,10*ROW('Water Data'!I145))="","",OFFSET('Water Data'!$I$27,0,10*ROW('Water Data'!I145)))</f>
        <v/>
      </c>
      <c r="CI151" s="286" t="str">
        <f ca="true">+IF(OFFSET('Water Data'!$I$28,0,10*ROW('Water Data'!I145))="","",OFFSET('Water Data'!$I$28,0,10*ROW('Water Data'!I145)))</f>
        <v/>
      </c>
      <c r="CJ151" s="286" t="str">
        <f ca="true">+IF(OFFSET('Water Data'!$I$29,0,10*ROW('Water Data'!I145))="","",OFFSET('Water Data'!$I$29,0,10*ROW('Water Data'!I145)))</f>
        <v/>
      </c>
      <c r="CK151" s="286" t="str">
        <f ca="true">+IF(OFFSET('Sanitation Data'!$D$28,0,10*ROW('Sanitation Data'!D145))="","",OFFSET('Sanitation Data'!$D$28,0,10*ROW('Sanitation Data'!D145)))</f>
        <v/>
      </c>
      <c r="CL151" s="286" t="str">
        <f ca="true">+IF(OFFSET('Sanitation Data'!$D$29,0,10*ROW('Sanitation Data'!D145))="","",OFFSET('Sanitation Data'!$D$29,0,10*ROW('Sanitation Data'!D145)))</f>
        <v/>
      </c>
      <c r="CM151" s="286" t="str">
        <f ca="true">+IF(OFFSET('Sanitation Data'!$D$30,0,10*ROW('Sanitation Data'!D145))="","",OFFSET('Sanitation Data'!$D$30,0,10*ROW('Sanitation Data'!D145)))</f>
        <v/>
      </c>
      <c r="CN151" s="286" t="str">
        <f ca="true">+IF(OFFSET('Sanitation Data'!$D$31,0,10*ROW('Sanitation Data'!D145))="","",OFFSET('Sanitation Data'!$D$31,0,10*ROW('Sanitation Data'!D145)))</f>
        <v/>
      </c>
      <c r="CO151" s="286" t="str">
        <f ca="true">+IF(OFFSET('Sanitation Data'!$D$32,0,10*ROW('Sanitation Data'!D145))="","",OFFSET('Sanitation Data'!$D$32,0,10*ROW('Sanitation Data'!D145)))</f>
        <v/>
      </c>
      <c r="CP151" s="286" t="str">
        <f ca="true">+IF(OFFSET('Sanitation Data'!$E$28,0,10*ROW('Sanitation Data'!E145))="","",OFFSET('Sanitation Data'!$E$28,0,10*ROW('Sanitation Data'!E145)))</f>
        <v/>
      </c>
      <c r="CQ151" s="286" t="str">
        <f ca="true">+IF(OFFSET('Sanitation Data'!$E$29,0,10*ROW('Sanitation Data'!E145))="","",OFFSET('Sanitation Data'!$E$29,0,10*ROW('Sanitation Data'!E145)))</f>
        <v/>
      </c>
      <c r="CR151" s="286" t="str">
        <f ca="true">+IF(OFFSET('Sanitation Data'!$E$30,0,10*ROW('Sanitation Data'!E145))="","",OFFSET('Sanitation Data'!$E$30,0,10*ROW('Sanitation Data'!E145)))</f>
        <v/>
      </c>
      <c r="CS151" s="286" t="str">
        <f ca="true">+IF(OFFSET('Sanitation Data'!$E$31,0,10*ROW('Sanitation Data'!E145))="","",OFFSET('Sanitation Data'!$E$31,0,10*ROW('Sanitation Data'!E145)))</f>
        <v/>
      </c>
      <c r="CT151" s="286" t="str">
        <f ca="true">+IF(OFFSET('Sanitation Data'!$E$32,0,10*ROW('Sanitation Data'!E145))="","",OFFSET('Sanitation Data'!$E$32,0,10*ROW('Sanitation Data'!E145)))</f>
        <v/>
      </c>
      <c r="CU151" s="286" t="str">
        <f ca="true">+IF(OFFSET('Sanitation Data'!$F$28,0,10*ROW('Sanitation Data'!F145))="","",OFFSET('Sanitation Data'!$F$28,0,10*ROW('Sanitation Data'!F145)))</f>
        <v/>
      </c>
      <c r="CV151" s="286" t="str">
        <f ca="true">+IF(OFFSET('Sanitation Data'!$F$29,0,10*ROW('Sanitation Data'!F145))="","",OFFSET('Sanitation Data'!$F$29,0,10*ROW('Sanitation Data'!F145)))</f>
        <v/>
      </c>
      <c r="CW151" s="286" t="str">
        <f ca="true">+IF(OFFSET('Sanitation Data'!$F$30,0,10*ROW('Sanitation Data'!F145))="","",OFFSET('Sanitation Data'!$F$30,0,10*ROW('Sanitation Data'!F145)))</f>
        <v/>
      </c>
      <c r="CX151" s="286" t="str">
        <f ca="true">+IF(OFFSET('Sanitation Data'!$F$31,0,10*ROW('Sanitation Data'!F145))="","",OFFSET('Sanitation Data'!$F$31,0,10*ROW('Sanitation Data'!F145)))</f>
        <v/>
      </c>
      <c r="CY151" s="286" t="str">
        <f ca="true">+IF(OFFSET('Sanitation Data'!$F$32,0,10*ROW('Sanitation Data'!F145))="","",OFFSET('Sanitation Data'!$F$32,0,10*ROW('Sanitation Data'!F145)))</f>
        <v/>
      </c>
      <c r="CZ151" s="286" t="str">
        <f ca="true">+IF(OFFSET('Sanitation Data'!$G$28,0,10*ROW('Sanitation Data'!G145))="","",OFFSET('Sanitation Data'!$G$28,0,10*ROW('Sanitation Data'!G145)))</f>
        <v/>
      </c>
      <c r="DA151" s="286" t="str">
        <f ca="true">+IF(OFFSET('Sanitation Data'!$G$29,0,10*ROW('Sanitation Data'!G145))="","",OFFSET('Sanitation Data'!$G$29,0,10*ROW('Sanitation Data'!G145)))</f>
        <v/>
      </c>
      <c r="DB151" s="286" t="str">
        <f ca="true">+IF(OFFSET('Sanitation Data'!$G$30,0,10*ROW('Sanitation Data'!G145))="","",OFFSET('Sanitation Data'!$G$30,0,10*ROW('Sanitation Data'!G145)))</f>
        <v/>
      </c>
      <c r="DC151" s="286" t="str">
        <f ca="true">+IF(OFFSET('Sanitation Data'!$G$31,0,10*ROW('Sanitation Data'!G145))="","",OFFSET('Sanitation Data'!$G$31,0,10*ROW('Sanitation Data'!G145)))</f>
        <v/>
      </c>
      <c r="DD151" s="286" t="str">
        <f ca="true">+IF(OFFSET('Sanitation Data'!$G$32,0,10*ROW('Sanitation Data'!G145))="","",OFFSET('Sanitation Data'!$G$32,0,10*ROW('Sanitation Data'!G145)))</f>
        <v/>
      </c>
      <c r="DE151" s="286" t="str">
        <f ca="true">+IF(OFFSET('Sanitation Data'!$H$28,0,10*ROW('Sanitation Data'!H145))="","",OFFSET('Sanitation Data'!$H$28,0,10*ROW('Sanitation Data'!H145)))</f>
        <v/>
      </c>
      <c r="DF151" s="286" t="str">
        <f ca="true">+IF(OFFSET('Sanitation Data'!$H$29,0,10*ROW('Sanitation Data'!H145))="","",OFFSET('Sanitation Data'!$H$29,0,10*ROW('Sanitation Data'!H145)))</f>
        <v/>
      </c>
      <c r="DG151" s="286" t="str">
        <f ca="true">+IF(OFFSET('Sanitation Data'!$H$30,0,10*ROW('Sanitation Data'!H145))="","",OFFSET('Sanitation Data'!$H$30,0,10*ROW('Sanitation Data'!H145)))</f>
        <v/>
      </c>
      <c r="DH151" s="286" t="str">
        <f ca="true">+IF(OFFSET('Sanitation Data'!$H$31,0,10*ROW('Sanitation Data'!H145))="","",OFFSET('Sanitation Data'!$H$31,0,10*ROW('Sanitation Data'!H145)))</f>
        <v/>
      </c>
      <c r="DI151" s="286" t="str">
        <f ca="true">+IF(OFFSET('Sanitation Data'!$H$32,0,10*ROW('Sanitation Data'!H145))="","",OFFSET('Sanitation Data'!$H$32,0,10*ROW('Sanitation Data'!H145)))</f>
        <v/>
      </c>
      <c r="DJ151" s="286" t="str">
        <f ca="true">+IF(OFFSET('Sanitation Data'!$I$28,0,10*ROW('Sanitation Data'!I145))="","",OFFSET('Sanitation Data'!$I$28,0,10*ROW('Sanitation Data'!I145)))</f>
        <v/>
      </c>
      <c r="DK151" s="286" t="str">
        <f ca="true">+IF(OFFSET('Sanitation Data'!$I$29,0,10*ROW('Sanitation Data'!I145))="","",OFFSET('Sanitation Data'!$I$29,0,10*ROW('Sanitation Data'!I145)))</f>
        <v/>
      </c>
      <c r="DL151" s="286" t="str">
        <f ca="true">+IF(OFFSET('Sanitation Data'!$I$30,0,10*ROW('Sanitation Data'!I145))="","",OFFSET('Sanitation Data'!$I$30,0,10*ROW('Sanitation Data'!I145)))</f>
        <v/>
      </c>
      <c r="DM151" s="286" t="str">
        <f ca="true">+IF(OFFSET('Sanitation Data'!$I$31,0,10*ROW('Sanitation Data'!I145))="","",OFFSET('Sanitation Data'!$I$31,0,10*ROW('Sanitation Data'!I145)))</f>
        <v/>
      </c>
      <c r="DN151" s="286" t="str">
        <f ca="true">+IF(OFFSET('Sanitation Data'!$I$32,0,10*ROW('Sanitation Data'!I145))="","",OFFSET('Sanitation Data'!$I$32,0,10*ROW('Sanitation Data'!I145)))</f>
        <v/>
      </c>
      <c r="DO151" s="286" t="str">
        <f ca="true">+IF(OFFSET('Hygiene Data'!$D$11,0,10*ROW('Hygiene Data'!D145))="","",OFFSET('Hygiene Data'!$D$11,0,10*ROW('Hygiene Data'!D145)))</f>
        <v/>
      </c>
      <c r="DP151" s="286" t="str">
        <f ca="true">+IF(OFFSET('Hygiene Data'!$D$12,0,10*ROW('Hygiene Data'!D145))="","",OFFSET('Hygiene Data'!$D$12,0,10*ROW('Hygiene Data'!D145)))</f>
        <v/>
      </c>
      <c r="DQ151" s="286" t="str">
        <f ca="true">+IF(OFFSET('Hygiene Data'!$D$13,0,10*ROW('Hygiene Data'!D145))="","",OFFSET('Hygiene Data'!$D$13,0,10*ROW('Hygiene Data'!D145)))</f>
        <v/>
      </c>
      <c r="DR151" s="286" t="str">
        <f ca="true">+IF(OFFSET('Hygiene Data'!$E$11,0,10*ROW('Hygiene Data'!E145))="","",OFFSET('Hygiene Data'!$E$11,0,10*ROW('Hygiene Data'!E145)))</f>
        <v/>
      </c>
      <c r="DS151" s="286" t="str">
        <f ca="true">+IF(OFFSET('Hygiene Data'!$E$12,0,10*ROW('Hygiene Data'!E145))="","",OFFSET('Hygiene Data'!$E$12,0,10*ROW('Hygiene Data'!E145)))</f>
        <v/>
      </c>
      <c r="DT151" s="286" t="str">
        <f ca="true">+IF(OFFSET('Hygiene Data'!$E$13,0,10*ROW('Hygiene Data'!E145))="","",OFFSET('Hygiene Data'!$E$13,0,10*ROW('Hygiene Data'!E145)))</f>
        <v/>
      </c>
      <c r="DU151" s="286" t="str">
        <f ca="true">+IF(OFFSET('Hygiene Data'!$F$11,0,10*ROW('Hygiene Data'!F145))="","",OFFSET('Hygiene Data'!$F$11,0,10*ROW('Hygiene Data'!F145)))</f>
        <v/>
      </c>
      <c r="DV151" s="286" t="str">
        <f ca="true">+IF(OFFSET('Hygiene Data'!$F$12,0,10*ROW('Hygiene Data'!F145))="","",OFFSET('Hygiene Data'!$F$12,0,10*ROW('Hygiene Data'!F145)))</f>
        <v/>
      </c>
      <c r="DW151" s="286" t="str">
        <f ca="true">+IF(OFFSET('Hygiene Data'!$F$13,0,10*ROW('Hygiene Data'!F145))="","",OFFSET('Hygiene Data'!$F$13,0,10*ROW('Hygiene Data'!F145)))</f>
        <v/>
      </c>
      <c r="DX151" s="286" t="str">
        <f ca="true">+IF(OFFSET('Hygiene Data'!$G$11,0,10*ROW('Hygiene Data'!G145))="","",OFFSET('Hygiene Data'!$G$11,0,10*ROW('Hygiene Data'!G145)))</f>
        <v/>
      </c>
      <c r="DY151" s="286" t="str">
        <f ca="true">+IF(OFFSET('Hygiene Data'!$G$12,0,10*ROW('Hygiene Data'!G145))="","",OFFSET('Hygiene Data'!$G$12,0,10*ROW('Hygiene Data'!G145)))</f>
        <v/>
      </c>
      <c r="DZ151" s="286" t="str">
        <f ca="true">+IF(OFFSET('Hygiene Data'!$G$13,0,10*ROW('Hygiene Data'!G145))="","",OFFSET('Hygiene Data'!$G$13,0,10*ROW('Hygiene Data'!G145)))</f>
        <v/>
      </c>
      <c r="EA151" s="286" t="str">
        <f ca="true">+IF(OFFSET('Hygiene Data'!$H$11,0,10*ROW('Hygiene Data'!H145))="","",OFFSET('Hygiene Data'!$H$11,0,10*ROW('Hygiene Data'!H145)))</f>
        <v/>
      </c>
      <c r="EB151" s="286" t="str">
        <f ca="true">+IF(OFFSET('Hygiene Data'!$H$12,0,10*ROW('Hygiene Data'!H145))="","",OFFSET('Hygiene Data'!$H$12,0,10*ROW('Hygiene Data'!H145)))</f>
        <v/>
      </c>
      <c r="EC151" s="286" t="str">
        <f ca="true">+IF(OFFSET('Hygiene Data'!$H$13,0,10*ROW('Hygiene Data'!H145))="","",OFFSET('Hygiene Data'!$H$13,0,10*ROW('Hygiene Data'!H145)))</f>
        <v/>
      </c>
      <c r="ED151" s="286" t="str">
        <f ca="true">+IF(OFFSET('Hygiene Data'!$I$11,0,10*ROW('Hygiene Data'!I145))="","",OFFSET('Hygiene Data'!$I$11,0,10*ROW('Hygiene Data'!I145)))</f>
        <v/>
      </c>
      <c r="EE151" s="286" t="str">
        <f ca="true">+IF(OFFSET('Hygiene Data'!$I$12,0,10*ROW('Hygiene Data'!I145))="","",OFFSET('Hygiene Data'!$I$12,0,10*ROW('Hygiene Data'!I145)))</f>
        <v/>
      </c>
      <c r="EF151" s="286"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42"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6"/>
      <c r="BS152" s="286" t="str">
        <f ca="true">+IF(OFFSET('Water Data'!$D$27,0,10*ROW('Water Data'!D146))="","",OFFSET('Water Data'!$D$27,0,10*ROW('Water Data'!D146)))</f>
        <v/>
      </c>
      <c r="BT152" s="286" t="str">
        <f ca="true">+IF(OFFSET('Water Data'!$D$28,0,10*ROW('Water Data'!D146))="","",OFFSET('Water Data'!$D$28,0,10*ROW('Water Data'!D146)))</f>
        <v/>
      </c>
      <c r="BU152" s="286" t="str">
        <f ca="true">+IF(OFFSET('Water Data'!$D$29,0,10*ROW('Water Data'!D146))="","",OFFSET('Water Data'!$D$29,0,10*ROW('Water Data'!D146)))</f>
        <v/>
      </c>
      <c r="BV152" s="286" t="str">
        <f ca="true">+IF(OFFSET('Water Data'!$E$27,0,10*ROW('Water Data'!E146))="","",OFFSET('Water Data'!$E$27,0,10*ROW('Water Data'!E146)))</f>
        <v/>
      </c>
      <c r="BW152" s="286" t="str">
        <f ca="true">+IF(OFFSET('Water Data'!$E$28,0,10*ROW('Water Data'!E146))="","",OFFSET('Water Data'!$E$28,0,10*ROW('Water Data'!E146)))</f>
        <v/>
      </c>
      <c r="BX152" s="286" t="str">
        <f ca="true">+IF(OFFSET('Water Data'!$E$29,0,10*ROW('Water Data'!E146))="","",OFFSET('Water Data'!$E$29,0,10*ROW('Water Data'!E146)))</f>
        <v/>
      </c>
      <c r="BY152" s="286" t="str">
        <f ca="true">+IF(OFFSET('Water Data'!$F$27,0,10*ROW('Water Data'!F146))="","",OFFSET('Water Data'!$F$27,0,10*ROW('Water Data'!F146)))</f>
        <v/>
      </c>
      <c r="BZ152" s="286" t="str">
        <f ca="true">+IF(OFFSET('Water Data'!$F$28,0,10*ROW('Water Data'!F146))="","",OFFSET('Water Data'!$F$28,0,10*ROW('Water Data'!F146)))</f>
        <v/>
      </c>
      <c r="CA152" s="286" t="str">
        <f ca="true">+IF(OFFSET('Water Data'!$F$29,0,10*ROW('Water Data'!F146))="","",OFFSET('Water Data'!$F$29,0,10*ROW('Water Data'!F146)))</f>
        <v/>
      </c>
      <c r="CB152" s="286" t="str">
        <f ca="true">+IF(OFFSET('Water Data'!$G$27,0,10*ROW('Water Data'!G146))="","",OFFSET('Water Data'!$G$27,0,10*ROW('Water Data'!G146)))</f>
        <v/>
      </c>
      <c r="CC152" s="286" t="str">
        <f ca="true">+IF(OFFSET('Water Data'!$G$28,0,10*ROW('Water Data'!G146))="","",OFFSET('Water Data'!$G$28,0,10*ROW('Water Data'!G146)))</f>
        <v/>
      </c>
      <c r="CD152" s="286" t="str">
        <f ca="true">+IF(OFFSET('Water Data'!$G$29,0,10*ROW('Water Data'!G146))="","",OFFSET('Water Data'!$G$29,0,10*ROW('Water Data'!G146)))</f>
        <v/>
      </c>
      <c r="CE152" s="286" t="str">
        <f ca="true">+IF(OFFSET('Water Data'!$H$27,0,10*ROW('Water Data'!H146))="","",OFFSET('Water Data'!$H$27,0,10*ROW('Water Data'!H146)))</f>
        <v/>
      </c>
      <c r="CF152" s="286" t="str">
        <f ca="true">+IF(OFFSET('Water Data'!$H$28,0,10*ROW('Water Data'!H146))="","",OFFSET('Water Data'!$H$28,0,10*ROW('Water Data'!H146)))</f>
        <v/>
      </c>
      <c r="CG152" s="286" t="str">
        <f ca="true">+IF(OFFSET('Water Data'!$H$29,0,10*ROW('Water Data'!H146))="","",OFFSET('Water Data'!$H$29,0,10*ROW('Water Data'!H146)))</f>
        <v/>
      </c>
      <c r="CH152" s="286" t="str">
        <f ca="true">+IF(OFFSET('Water Data'!$I$27,0,10*ROW('Water Data'!I146))="","",OFFSET('Water Data'!$I$27,0,10*ROW('Water Data'!I146)))</f>
        <v/>
      </c>
      <c r="CI152" s="286" t="str">
        <f ca="true">+IF(OFFSET('Water Data'!$I$28,0,10*ROW('Water Data'!I146))="","",OFFSET('Water Data'!$I$28,0,10*ROW('Water Data'!I146)))</f>
        <v/>
      </c>
      <c r="CJ152" s="286" t="str">
        <f ca="true">+IF(OFFSET('Water Data'!$I$29,0,10*ROW('Water Data'!I146))="","",OFFSET('Water Data'!$I$29,0,10*ROW('Water Data'!I146)))</f>
        <v/>
      </c>
      <c r="CK152" s="286" t="str">
        <f ca="true">+IF(OFFSET('Sanitation Data'!$D$28,0,10*ROW('Sanitation Data'!D146))="","",OFFSET('Sanitation Data'!$D$28,0,10*ROW('Sanitation Data'!D146)))</f>
        <v/>
      </c>
      <c r="CL152" s="286" t="str">
        <f ca="true">+IF(OFFSET('Sanitation Data'!$D$29,0,10*ROW('Sanitation Data'!D146))="","",OFFSET('Sanitation Data'!$D$29,0,10*ROW('Sanitation Data'!D146)))</f>
        <v/>
      </c>
      <c r="CM152" s="286" t="str">
        <f ca="true">+IF(OFFSET('Sanitation Data'!$D$30,0,10*ROW('Sanitation Data'!D146))="","",OFFSET('Sanitation Data'!$D$30,0,10*ROW('Sanitation Data'!D146)))</f>
        <v/>
      </c>
      <c r="CN152" s="286" t="str">
        <f ca="true">+IF(OFFSET('Sanitation Data'!$D$31,0,10*ROW('Sanitation Data'!D146))="","",OFFSET('Sanitation Data'!$D$31,0,10*ROW('Sanitation Data'!D146)))</f>
        <v/>
      </c>
      <c r="CO152" s="286" t="str">
        <f ca="true">+IF(OFFSET('Sanitation Data'!$D$32,0,10*ROW('Sanitation Data'!D146))="","",OFFSET('Sanitation Data'!$D$32,0,10*ROW('Sanitation Data'!D146)))</f>
        <v/>
      </c>
      <c r="CP152" s="286" t="str">
        <f ca="true">+IF(OFFSET('Sanitation Data'!$E$28,0,10*ROW('Sanitation Data'!E146))="","",OFFSET('Sanitation Data'!$E$28,0,10*ROW('Sanitation Data'!E146)))</f>
        <v/>
      </c>
      <c r="CQ152" s="286" t="str">
        <f ca="true">+IF(OFFSET('Sanitation Data'!$E$29,0,10*ROW('Sanitation Data'!E146))="","",OFFSET('Sanitation Data'!$E$29,0,10*ROW('Sanitation Data'!E146)))</f>
        <v/>
      </c>
      <c r="CR152" s="286" t="str">
        <f ca="true">+IF(OFFSET('Sanitation Data'!$E$30,0,10*ROW('Sanitation Data'!E146))="","",OFFSET('Sanitation Data'!$E$30,0,10*ROW('Sanitation Data'!E146)))</f>
        <v/>
      </c>
      <c r="CS152" s="286" t="str">
        <f ca="true">+IF(OFFSET('Sanitation Data'!$E$31,0,10*ROW('Sanitation Data'!E146))="","",OFFSET('Sanitation Data'!$E$31,0,10*ROW('Sanitation Data'!E146)))</f>
        <v/>
      </c>
      <c r="CT152" s="286" t="str">
        <f ca="true">+IF(OFFSET('Sanitation Data'!$E$32,0,10*ROW('Sanitation Data'!E146))="","",OFFSET('Sanitation Data'!$E$32,0,10*ROW('Sanitation Data'!E146)))</f>
        <v/>
      </c>
      <c r="CU152" s="286" t="str">
        <f ca="true">+IF(OFFSET('Sanitation Data'!$F$28,0,10*ROW('Sanitation Data'!F146))="","",OFFSET('Sanitation Data'!$F$28,0,10*ROW('Sanitation Data'!F146)))</f>
        <v/>
      </c>
      <c r="CV152" s="286" t="str">
        <f ca="true">+IF(OFFSET('Sanitation Data'!$F$29,0,10*ROW('Sanitation Data'!F146))="","",OFFSET('Sanitation Data'!$F$29,0,10*ROW('Sanitation Data'!F146)))</f>
        <v/>
      </c>
      <c r="CW152" s="286" t="str">
        <f ca="true">+IF(OFFSET('Sanitation Data'!$F$30,0,10*ROW('Sanitation Data'!F146))="","",OFFSET('Sanitation Data'!$F$30,0,10*ROW('Sanitation Data'!F146)))</f>
        <v/>
      </c>
      <c r="CX152" s="286" t="str">
        <f ca="true">+IF(OFFSET('Sanitation Data'!$F$31,0,10*ROW('Sanitation Data'!F146))="","",OFFSET('Sanitation Data'!$F$31,0,10*ROW('Sanitation Data'!F146)))</f>
        <v/>
      </c>
      <c r="CY152" s="286" t="str">
        <f ca="true">+IF(OFFSET('Sanitation Data'!$F$32,0,10*ROW('Sanitation Data'!F146))="","",OFFSET('Sanitation Data'!$F$32,0,10*ROW('Sanitation Data'!F146)))</f>
        <v/>
      </c>
      <c r="CZ152" s="286" t="str">
        <f ca="true">+IF(OFFSET('Sanitation Data'!$G$28,0,10*ROW('Sanitation Data'!G146))="","",OFFSET('Sanitation Data'!$G$28,0,10*ROW('Sanitation Data'!G146)))</f>
        <v/>
      </c>
      <c r="DA152" s="286" t="str">
        <f ca="true">+IF(OFFSET('Sanitation Data'!$G$29,0,10*ROW('Sanitation Data'!G146))="","",OFFSET('Sanitation Data'!$G$29,0,10*ROW('Sanitation Data'!G146)))</f>
        <v/>
      </c>
      <c r="DB152" s="286" t="str">
        <f ca="true">+IF(OFFSET('Sanitation Data'!$G$30,0,10*ROW('Sanitation Data'!G146))="","",OFFSET('Sanitation Data'!$G$30,0,10*ROW('Sanitation Data'!G146)))</f>
        <v/>
      </c>
      <c r="DC152" s="286" t="str">
        <f ca="true">+IF(OFFSET('Sanitation Data'!$G$31,0,10*ROW('Sanitation Data'!G146))="","",OFFSET('Sanitation Data'!$G$31,0,10*ROW('Sanitation Data'!G146)))</f>
        <v/>
      </c>
      <c r="DD152" s="286" t="str">
        <f ca="true">+IF(OFFSET('Sanitation Data'!$G$32,0,10*ROW('Sanitation Data'!G146))="","",OFFSET('Sanitation Data'!$G$32,0,10*ROW('Sanitation Data'!G146)))</f>
        <v/>
      </c>
      <c r="DE152" s="286" t="str">
        <f ca="true">+IF(OFFSET('Sanitation Data'!$H$28,0,10*ROW('Sanitation Data'!H146))="","",OFFSET('Sanitation Data'!$H$28,0,10*ROW('Sanitation Data'!H146)))</f>
        <v/>
      </c>
      <c r="DF152" s="286" t="str">
        <f ca="true">+IF(OFFSET('Sanitation Data'!$H$29,0,10*ROW('Sanitation Data'!H146))="","",OFFSET('Sanitation Data'!$H$29,0,10*ROW('Sanitation Data'!H146)))</f>
        <v/>
      </c>
      <c r="DG152" s="286" t="str">
        <f ca="true">+IF(OFFSET('Sanitation Data'!$H$30,0,10*ROW('Sanitation Data'!H146))="","",OFFSET('Sanitation Data'!$H$30,0,10*ROW('Sanitation Data'!H146)))</f>
        <v/>
      </c>
      <c r="DH152" s="286" t="str">
        <f ca="true">+IF(OFFSET('Sanitation Data'!$H$31,0,10*ROW('Sanitation Data'!H146))="","",OFFSET('Sanitation Data'!$H$31,0,10*ROW('Sanitation Data'!H146)))</f>
        <v/>
      </c>
      <c r="DI152" s="286" t="str">
        <f ca="true">+IF(OFFSET('Sanitation Data'!$H$32,0,10*ROW('Sanitation Data'!H146))="","",OFFSET('Sanitation Data'!$H$32,0,10*ROW('Sanitation Data'!H146)))</f>
        <v/>
      </c>
      <c r="DJ152" s="286" t="str">
        <f ca="true">+IF(OFFSET('Sanitation Data'!$I$28,0,10*ROW('Sanitation Data'!I146))="","",OFFSET('Sanitation Data'!$I$28,0,10*ROW('Sanitation Data'!I146)))</f>
        <v/>
      </c>
      <c r="DK152" s="286" t="str">
        <f ca="true">+IF(OFFSET('Sanitation Data'!$I$29,0,10*ROW('Sanitation Data'!I146))="","",OFFSET('Sanitation Data'!$I$29,0,10*ROW('Sanitation Data'!I146)))</f>
        <v/>
      </c>
      <c r="DL152" s="286" t="str">
        <f ca="true">+IF(OFFSET('Sanitation Data'!$I$30,0,10*ROW('Sanitation Data'!I146))="","",OFFSET('Sanitation Data'!$I$30,0,10*ROW('Sanitation Data'!I146)))</f>
        <v/>
      </c>
      <c r="DM152" s="286" t="str">
        <f ca="true">+IF(OFFSET('Sanitation Data'!$I$31,0,10*ROW('Sanitation Data'!I146))="","",OFFSET('Sanitation Data'!$I$31,0,10*ROW('Sanitation Data'!I146)))</f>
        <v/>
      </c>
      <c r="DN152" s="286" t="str">
        <f ca="true">+IF(OFFSET('Sanitation Data'!$I$32,0,10*ROW('Sanitation Data'!I146))="","",OFFSET('Sanitation Data'!$I$32,0,10*ROW('Sanitation Data'!I146)))</f>
        <v/>
      </c>
      <c r="DO152" s="286" t="str">
        <f ca="true">+IF(OFFSET('Hygiene Data'!$D$11,0,10*ROW('Hygiene Data'!D146))="","",OFFSET('Hygiene Data'!$D$11,0,10*ROW('Hygiene Data'!D146)))</f>
        <v/>
      </c>
      <c r="DP152" s="286" t="str">
        <f ca="true">+IF(OFFSET('Hygiene Data'!$D$12,0,10*ROW('Hygiene Data'!D146))="","",OFFSET('Hygiene Data'!$D$12,0,10*ROW('Hygiene Data'!D146)))</f>
        <v/>
      </c>
      <c r="DQ152" s="286" t="str">
        <f ca="true">+IF(OFFSET('Hygiene Data'!$D$13,0,10*ROW('Hygiene Data'!D146))="","",OFFSET('Hygiene Data'!$D$13,0,10*ROW('Hygiene Data'!D146)))</f>
        <v/>
      </c>
      <c r="DR152" s="286" t="str">
        <f ca="true">+IF(OFFSET('Hygiene Data'!$E$11,0,10*ROW('Hygiene Data'!E146))="","",OFFSET('Hygiene Data'!$E$11,0,10*ROW('Hygiene Data'!E146)))</f>
        <v/>
      </c>
      <c r="DS152" s="286" t="str">
        <f ca="true">+IF(OFFSET('Hygiene Data'!$E$12,0,10*ROW('Hygiene Data'!E146))="","",OFFSET('Hygiene Data'!$E$12,0,10*ROW('Hygiene Data'!E146)))</f>
        <v/>
      </c>
      <c r="DT152" s="286" t="str">
        <f ca="true">+IF(OFFSET('Hygiene Data'!$E$13,0,10*ROW('Hygiene Data'!E146))="","",OFFSET('Hygiene Data'!$E$13,0,10*ROW('Hygiene Data'!E146)))</f>
        <v/>
      </c>
      <c r="DU152" s="286" t="str">
        <f ca="true">+IF(OFFSET('Hygiene Data'!$F$11,0,10*ROW('Hygiene Data'!F146))="","",OFFSET('Hygiene Data'!$F$11,0,10*ROW('Hygiene Data'!F146)))</f>
        <v/>
      </c>
      <c r="DV152" s="286" t="str">
        <f ca="true">+IF(OFFSET('Hygiene Data'!$F$12,0,10*ROW('Hygiene Data'!F146))="","",OFFSET('Hygiene Data'!$F$12,0,10*ROW('Hygiene Data'!F146)))</f>
        <v/>
      </c>
      <c r="DW152" s="286" t="str">
        <f ca="true">+IF(OFFSET('Hygiene Data'!$F$13,0,10*ROW('Hygiene Data'!F146))="","",OFFSET('Hygiene Data'!$F$13,0,10*ROW('Hygiene Data'!F146)))</f>
        <v/>
      </c>
      <c r="DX152" s="286" t="str">
        <f ca="true">+IF(OFFSET('Hygiene Data'!$G$11,0,10*ROW('Hygiene Data'!G146))="","",OFFSET('Hygiene Data'!$G$11,0,10*ROW('Hygiene Data'!G146)))</f>
        <v/>
      </c>
      <c r="DY152" s="286" t="str">
        <f ca="true">+IF(OFFSET('Hygiene Data'!$G$12,0,10*ROW('Hygiene Data'!G146))="","",OFFSET('Hygiene Data'!$G$12,0,10*ROW('Hygiene Data'!G146)))</f>
        <v/>
      </c>
      <c r="DZ152" s="286" t="str">
        <f ca="true">+IF(OFFSET('Hygiene Data'!$G$13,0,10*ROW('Hygiene Data'!G146))="","",OFFSET('Hygiene Data'!$G$13,0,10*ROW('Hygiene Data'!G146)))</f>
        <v/>
      </c>
      <c r="EA152" s="286" t="str">
        <f ca="true">+IF(OFFSET('Hygiene Data'!$H$11,0,10*ROW('Hygiene Data'!H146))="","",OFFSET('Hygiene Data'!$H$11,0,10*ROW('Hygiene Data'!H146)))</f>
        <v/>
      </c>
      <c r="EB152" s="286" t="str">
        <f ca="true">+IF(OFFSET('Hygiene Data'!$H$12,0,10*ROW('Hygiene Data'!H146))="","",OFFSET('Hygiene Data'!$H$12,0,10*ROW('Hygiene Data'!H146)))</f>
        <v/>
      </c>
      <c r="EC152" s="286" t="str">
        <f ca="true">+IF(OFFSET('Hygiene Data'!$H$13,0,10*ROW('Hygiene Data'!H146))="","",OFFSET('Hygiene Data'!$H$13,0,10*ROW('Hygiene Data'!H146)))</f>
        <v/>
      </c>
      <c r="ED152" s="286" t="str">
        <f ca="true">+IF(OFFSET('Hygiene Data'!$I$11,0,10*ROW('Hygiene Data'!I146))="","",OFFSET('Hygiene Data'!$I$11,0,10*ROW('Hygiene Data'!I146)))</f>
        <v/>
      </c>
      <c r="EE152" s="286" t="str">
        <f ca="true">+IF(OFFSET('Hygiene Data'!$I$12,0,10*ROW('Hygiene Data'!I146))="","",OFFSET('Hygiene Data'!$I$12,0,10*ROW('Hygiene Data'!I146)))</f>
        <v/>
      </c>
      <c r="EF152" s="286"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42"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6"/>
      <c r="BS153" s="286" t="str">
        <f ca="true">+IF(OFFSET('Water Data'!$D$27,0,10*ROW('Water Data'!D147))="","",OFFSET('Water Data'!$D$27,0,10*ROW('Water Data'!D147)))</f>
        <v/>
      </c>
      <c r="BT153" s="286" t="str">
        <f ca="true">+IF(OFFSET('Water Data'!$D$28,0,10*ROW('Water Data'!D147))="","",OFFSET('Water Data'!$D$28,0,10*ROW('Water Data'!D147)))</f>
        <v/>
      </c>
      <c r="BU153" s="286" t="str">
        <f ca="true">+IF(OFFSET('Water Data'!$D$29,0,10*ROW('Water Data'!D147))="","",OFFSET('Water Data'!$D$29,0,10*ROW('Water Data'!D147)))</f>
        <v/>
      </c>
      <c r="BV153" s="286" t="str">
        <f ca="true">+IF(OFFSET('Water Data'!$E$27,0,10*ROW('Water Data'!E147))="","",OFFSET('Water Data'!$E$27,0,10*ROW('Water Data'!E147)))</f>
        <v/>
      </c>
      <c r="BW153" s="286" t="str">
        <f ca="true">+IF(OFFSET('Water Data'!$E$28,0,10*ROW('Water Data'!E147))="","",OFFSET('Water Data'!$E$28,0,10*ROW('Water Data'!E147)))</f>
        <v/>
      </c>
      <c r="BX153" s="286" t="str">
        <f ca="true">+IF(OFFSET('Water Data'!$E$29,0,10*ROW('Water Data'!E147))="","",OFFSET('Water Data'!$E$29,0,10*ROW('Water Data'!E147)))</f>
        <v/>
      </c>
      <c r="BY153" s="286" t="str">
        <f ca="true">+IF(OFFSET('Water Data'!$F$27,0,10*ROW('Water Data'!F147))="","",OFFSET('Water Data'!$F$27,0,10*ROW('Water Data'!F147)))</f>
        <v/>
      </c>
      <c r="BZ153" s="286" t="str">
        <f ca="true">+IF(OFFSET('Water Data'!$F$28,0,10*ROW('Water Data'!F147))="","",OFFSET('Water Data'!$F$28,0,10*ROW('Water Data'!F147)))</f>
        <v/>
      </c>
      <c r="CA153" s="286" t="str">
        <f ca="true">+IF(OFFSET('Water Data'!$F$29,0,10*ROW('Water Data'!F147))="","",OFFSET('Water Data'!$F$29,0,10*ROW('Water Data'!F147)))</f>
        <v/>
      </c>
      <c r="CB153" s="286" t="str">
        <f ca="true">+IF(OFFSET('Water Data'!$G$27,0,10*ROW('Water Data'!G147))="","",OFFSET('Water Data'!$G$27,0,10*ROW('Water Data'!G147)))</f>
        <v/>
      </c>
      <c r="CC153" s="286" t="str">
        <f ca="true">+IF(OFFSET('Water Data'!$G$28,0,10*ROW('Water Data'!G147))="","",OFFSET('Water Data'!$G$28,0,10*ROW('Water Data'!G147)))</f>
        <v/>
      </c>
      <c r="CD153" s="286" t="str">
        <f ca="true">+IF(OFFSET('Water Data'!$G$29,0,10*ROW('Water Data'!G147))="","",OFFSET('Water Data'!$G$29,0,10*ROW('Water Data'!G147)))</f>
        <v/>
      </c>
      <c r="CE153" s="286" t="str">
        <f ca="true">+IF(OFFSET('Water Data'!$H$27,0,10*ROW('Water Data'!H147))="","",OFFSET('Water Data'!$H$27,0,10*ROW('Water Data'!H147)))</f>
        <v/>
      </c>
      <c r="CF153" s="286" t="str">
        <f ca="true">+IF(OFFSET('Water Data'!$H$28,0,10*ROW('Water Data'!H147))="","",OFFSET('Water Data'!$H$28,0,10*ROW('Water Data'!H147)))</f>
        <v/>
      </c>
      <c r="CG153" s="286" t="str">
        <f ca="true">+IF(OFFSET('Water Data'!$H$29,0,10*ROW('Water Data'!H147))="","",OFFSET('Water Data'!$H$29,0,10*ROW('Water Data'!H147)))</f>
        <v/>
      </c>
      <c r="CH153" s="286" t="str">
        <f ca="true">+IF(OFFSET('Water Data'!$I$27,0,10*ROW('Water Data'!I147))="","",OFFSET('Water Data'!$I$27,0,10*ROW('Water Data'!I147)))</f>
        <v/>
      </c>
      <c r="CI153" s="286" t="str">
        <f ca="true">+IF(OFFSET('Water Data'!$I$28,0,10*ROW('Water Data'!I147))="","",OFFSET('Water Data'!$I$28,0,10*ROW('Water Data'!I147)))</f>
        <v/>
      </c>
      <c r="CJ153" s="286" t="str">
        <f ca="true">+IF(OFFSET('Water Data'!$I$29,0,10*ROW('Water Data'!I147))="","",OFFSET('Water Data'!$I$29,0,10*ROW('Water Data'!I147)))</f>
        <v/>
      </c>
      <c r="CK153" s="286" t="str">
        <f ca="true">+IF(OFFSET('Sanitation Data'!$D$28,0,10*ROW('Sanitation Data'!D147))="","",OFFSET('Sanitation Data'!$D$28,0,10*ROW('Sanitation Data'!D147)))</f>
        <v/>
      </c>
      <c r="CL153" s="286" t="str">
        <f ca="true">+IF(OFFSET('Sanitation Data'!$D$29,0,10*ROW('Sanitation Data'!D147))="","",OFFSET('Sanitation Data'!$D$29,0,10*ROW('Sanitation Data'!D147)))</f>
        <v/>
      </c>
      <c r="CM153" s="286" t="str">
        <f ca="true">+IF(OFFSET('Sanitation Data'!$D$30,0,10*ROW('Sanitation Data'!D147))="","",OFFSET('Sanitation Data'!$D$30,0,10*ROW('Sanitation Data'!D147)))</f>
        <v/>
      </c>
      <c r="CN153" s="286" t="str">
        <f ca="true">+IF(OFFSET('Sanitation Data'!$D$31,0,10*ROW('Sanitation Data'!D147))="","",OFFSET('Sanitation Data'!$D$31,0,10*ROW('Sanitation Data'!D147)))</f>
        <v/>
      </c>
      <c r="CO153" s="286" t="str">
        <f ca="true">+IF(OFFSET('Sanitation Data'!$D$32,0,10*ROW('Sanitation Data'!D147))="","",OFFSET('Sanitation Data'!$D$32,0,10*ROW('Sanitation Data'!D147)))</f>
        <v/>
      </c>
      <c r="CP153" s="286" t="str">
        <f ca="true">+IF(OFFSET('Sanitation Data'!$E$28,0,10*ROW('Sanitation Data'!E147))="","",OFFSET('Sanitation Data'!$E$28,0,10*ROW('Sanitation Data'!E147)))</f>
        <v/>
      </c>
      <c r="CQ153" s="286" t="str">
        <f ca="true">+IF(OFFSET('Sanitation Data'!$E$29,0,10*ROW('Sanitation Data'!E147))="","",OFFSET('Sanitation Data'!$E$29,0,10*ROW('Sanitation Data'!E147)))</f>
        <v/>
      </c>
      <c r="CR153" s="286" t="str">
        <f ca="true">+IF(OFFSET('Sanitation Data'!$E$30,0,10*ROW('Sanitation Data'!E147))="","",OFFSET('Sanitation Data'!$E$30,0,10*ROW('Sanitation Data'!E147)))</f>
        <v/>
      </c>
      <c r="CS153" s="286" t="str">
        <f ca="true">+IF(OFFSET('Sanitation Data'!$E$31,0,10*ROW('Sanitation Data'!E147))="","",OFFSET('Sanitation Data'!$E$31,0,10*ROW('Sanitation Data'!E147)))</f>
        <v/>
      </c>
      <c r="CT153" s="286" t="str">
        <f ca="true">+IF(OFFSET('Sanitation Data'!$E$32,0,10*ROW('Sanitation Data'!E147))="","",OFFSET('Sanitation Data'!$E$32,0,10*ROW('Sanitation Data'!E147)))</f>
        <v/>
      </c>
      <c r="CU153" s="286" t="str">
        <f ca="true">+IF(OFFSET('Sanitation Data'!$F$28,0,10*ROW('Sanitation Data'!F147))="","",OFFSET('Sanitation Data'!$F$28,0,10*ROW('Sanitation Data'!F147)))</f>
        <v/>
      </c>
      <c r="CV153" s="286" t="str">
        <f ca="true">+IF(OFFSET('Sanitation Data'!$F$29,0,10*ROW('Sanitation Data'!F147))="","",OFFSET('Sanitation Data'!$F$29,0,10*ROW('Sanitation Data'!F147)))</f>
        <v/>
      </c>
      <c r="CW153" s="286" t="str">
        <f ca="true">+IF(OFFSET('Sanitation Data'!$F$30,0,10*ROW('Sanitation Data'!F147))="","",OFFSET('Sanitation Data'!$F$30,0,10*ROW('Sanitation Data'!F147)))</f>
        <v/>
      </c>
      <c r="CX153" s="286" t="str">
        <f ca="true">+IF(OFFSET('Sanitation Data'!$F$31,0,10*ROW('Sanitation Data'!F147))="","",OFFSET('Sanitation Data'!$F$31,0,10*ROW('Sanitation Data'!F147)))</f>
        <v/>
      </c>
      <c r="CY153" s="286" t="str">
        <f ca="true">+IF(OFFSET('Sanitation Data'!$F$32,0,10*ROW('Sanitation Data'!F147))="","",OFFSET('Sanitation Data'!$F$32,0,10*ROW('Sanitation Data'!F147)))</f>
        <v/>
      </c>
      <c r="CZ153" s="286" t="str">
        <f ca="true">+IF(OFFSET('Sanitation Data'!$G$28,0,10*ROW('Sanitation Data'!G147))="","",OFFSET('Sanitation Data'!$G$28,0,10*ROW('Sanitation Data'!G147)))</f>
        <v/>
      </c>
      <c r="DA153" s="286" t="str">
        <f ca="true">+IF(OFFSET('Sanitation Data'!$G$29,0,10*ROW('Sanitation Data'!G147))="","",OFFSET('Sanitation Data'!$G$29,0,10*ROW('Sanitation Data'!G147)))</f>
        <v/>
      </c>
      <c r="DB153" s="286" t="str">
        <f ca="true">+IF(OFFSET('Sanitation Data'!$G$30,0,10*ROW('Sanitation Data'!G147))="","",OFFSET('Sanitation Data'!$G$30,0,10*ROW('Sanitation Data'!G147)))</f>
        <v/>
      </c>
      <c r="DC153" s="286" t="str">
        <f ca="true">+IF(OFFSET('Sanitation Data'!$G$31,0,10*ROW('Sanitation Data'!G147))="","",OFFSET('Sanitation Data'!$G$31,0,10*ROW('Sanitation Data'!G147)))</f>
        <v/>
      </c>
      <c r="DD153" s="286" t="str">
        <f ca="true">+IF(OFFSET('Sanitation Data'!$G$32,0,10*ROW('Sanitation Data'!G147))="","",OFFSET('Sanitation Data'!$G$32,0,10*ROW('Sanitation Data'!G147)))</f>
        <v/>
      </c>
      <c r="DE153" s="286" t="str">
        <f ca="true">+IF(OFFSET('Sanitation Data'!$H$28,0,10*ROW('Sanitation Data'!H147))="","",OFFSET('Sanitation Data'!$H$28,0,10*ROW('Sanitation Data'!H147)))</f>
        <v/>
      </c>
      <c r="DF153" s="286" t="str">
        <f ca="true">+IF(OFFSET('Sanitation Data'!$H$29,0,10*ROW('Sanitation Data'!H147))="","",OFFSET('Sanitation Data'!$H$29,0,10*ROW('Sanitation Data'!H147)))</f>
        <v/>
      </c>
      <c r="DG153" s="286" t="str">
        <f ca="true">+IF(OFFSET('Sanitation Data'!$H$30,0,10*ROW('Sanitation Data'!H147))="","",OFFSET('Sanitation Data'!$H$30,0,10*ROW('Sanitation Data'!H147)))</f>
        <v/>
      </c>
      <c r="DH153" s="286" t="str">
        <f ca="true">+IF(OFFSET('Sanitation Data'!$H$31,0,10*ROW('Sanitation Data'!H147))="","",OFFSET('Sanitation Data'!$H$31,0,10*ROW('Sanitation Data'!H147)))</f>
        <v/>
      </c>
      <c r="DI153" s="286" t="str">
        <f ca="true">+IF(OFFSET('Sanitation Data'!$H$32,0,10*ROW('Sanitation Data'!H147))="","",OFFSET('Sanitation Data'!$H$32,0,10*ROW('Sanitation Data'!H147)))</f>
        <v/>
      </c>
      <c r="DJ153" s="286" t="str">
        <f ca="true">+IF(OFFSET('Sanitation Data'!$I$28,0,10*ROW('Sanitation Data'!I147))="","",OFFSET('Sanitation Data'!$I$28,0,10*ROW('Sanitation Data'!I147)))</f>
        <v/>
      </c>
      <c r="DK153" s="286" t="str">
        <f ca="true">+IF(OFFSET('Sanitation Data'!$I$29,0,10*ROW('Sanitation Data'!I147))="","",OFFSET('Sanitation Data'!$I$29,0,10*ROW('Sanitation Data'!I147)))</f>
        <v/>
      </c>
      <c r="DL153" s="286" t="str">
        <f ca="true">+IF(OFFSET('Sanitation Data'!$I$30,0,10*ROW('Sanitation Data'!I147))="","",OFFSET('Sanitation Data'!$I$30,0,10*ROW('Sanitation Data'!I147)))</f>
        <v/>
      </c>
      <c r="DM153" s="286" t="str">
        <f ca="true">+IF(OFFSET('Sanitation Data'!$I$31,0,10*ROW('Sanitation Data'!I147))="","",OFFSET('Sanitation Data'!$I$31,0,10*ROW('Sanitation Data'!I147)))</f>
        <v/>
      </c>
      <c r="DN153" s="286" t="str">
        <f ca="true">+IF(OFFSET('Sanitation Data'!$I$32,0,10*ROW('Sanitation Data'!I147))="","",OFFSET('Sanitation Data'!$I$32,0,10*ROW('Sanitation Data'!I147)))</f>
        <v/>
      </c>
      <c r="DO153" s="286" t="str">
        <f ca="true">+IF(OFFSET('Hygiene Data'!$D$11,0,10*ROW('Hygiene Data'!D147))="","",OFFSET('Hygiene Data'!$D$11,0,10*ROW('Hygiene Data'!D147)))</f>
        <v/>
      </c>
      <c r="DP153" s="286" t="str">
        <f ca="true">+IF(OFFSET('Hygiene Data'!$D$12,0,10*ROW('Hygiene Data'!D147))="","",OFFSET('Hygiene Data'!$D$12,0,10*ROW('Hygiene Data'!D147)))</f>
        <v/>
      </c>
      <c r="DQ153" s="286" t="str">
        <f ca="true">+IF(OFFSET('Hygiene Data'!$D$13,0,10*ROW('Hygiene Data'!D147))="","",OFFSET('Hygiene Data'!$D$13,0,10*ROW('Hygiene Data'!D147)))</f>
        <v/>
      </c>
      <c r="DR153" s="286" t="str">
        <f ca="true">+IF(OFFSET('Hygiene Data'!$E$11,0,10*ROW('Hygiene Data'!E147))="","",OFFSET('Hygiene Data'!$E$11,0,10*ROW('Hygiene Data'!E147)))</f>
        <v/>
      </c>
      <c r="DS153" s="286" t="str">
        <f ca="true">+IF(OFFSET('Hygiene Data'!$E$12,0,10*ROW('Hygiene Data'!E147))="","",OFFSET('Hygiene Data'!$E$12,0,10*ROW('Hygiene Data'!E147)))</f>
        <v/>
      </c>
      <c r="DT153" s="286" t="str">
        <f ca="true">+IF(OFFSET('Hygiene Data'!$E$13,0,10*ROW('Hygiene Data'!E147))="","",OFFSET('Hygiene Data'!$E$13,0,10*ROW('Hygiene Data'!E147)))</f>
        <v/>
      </c>
      <c r="DU153" s="286" t="str">
        <f ca="true">+IF(OFFSET('Hygiene Data'!$F$11,0,10*ROW('Hygiene Data'!F147))="","",OFFSET('Hygiene Data'!$F$11,0,10*ROW('Hygiene Data'!F147)))</f>
        <v/>
      </c>
      <c r="DV153" s="286" t="str">
        <f ca="true">+IF(OFFSET('Hygiene Data'!$F$12,0,10*ROW('Hygiene Data'!F147))="","",OFFSET('Hygiene Data'!$F$12,0,10*ROW('Hygiene Data'!F147)))</f>
        <v/>
      </c>
      <c r="DW153" s="286" t="str">
        <f ca="true">+IF(OFFSET('Hygiene Data'!$F$13,0,10*ROW('Hygiene Data'!F147))="","",OFFSET('Hygiene Data'!$F$13,0,10*ROW('Hygiene Data'!F147)))</f>
        <v/>
      </c>
      <c r="DX153" s="286" t="str">
        <f ca="true">+IF(OFFSET('Hygiene Data'!$G$11,0,10*ROW('Hygiene Data'!G147))="","",OFFSET('Hygiene Data'!$G$11,0,10*ROW('Hygiene Data'!G147)))</f>
        <v/>
      </c>
      <c r="DY153" s="286" t="str">
        <f ca="true">+IF(OFFSET('Hygiene Data'!$G$12,0,10*ROW('Hygiene Data'!G147))="","",OFFSET('Hygiene Data'!$G$12,0,10*ROW('Hygiene Data'!G147)))</f>
        <v/>
      </c>
      <c r="DZ153" s="286" t="str">
        <f ca="true">+IF(OFFSET('Hygiene Data'!$G$13,0,10*ROW('Hygiene Data'!G147))="","",OFFSET('Hygiene Data'!$G$13,0,10*ROW('Hygiene Data'!G147)))</f>
        <v/>
      </c>
      <c r="EA153" s="286" t="str">
        <f ca="true">+IF(OFFSET('Hygiene Data'!$H$11,0,10*ROW('Hygiene Data'!H147))="","",OFFSET('Hygiene Data'!$H$11,0,10*ROW('Hygiene Data'!H147)))</f>
        <v/>
      </c>
      <c r="EB153" s="286" t="str">
        <f ca="true">+IF(OFFSET('Hygiene Data'!$H$12,0,10*ROW('Hygiene Data'!H147))="","",OFFSET('Hygiene Data'!$H$12,0,10*ROW('Hygiene Data'!H147)))</f>
        <v/>
      </c>
      <c r="EC153" s="286" t="str">
        <f ca="true">+IF(OFFSET('Hygiene Data'!$H$13,0,10*ROW('Hygiene Data'!H147))="","",OFFSET('Hygiene Data'!$H$13,0,10*ROW('Hygiene Data'!H147)))</f>
        <v/>
      </c>
      <c r="ED153" s="286" t="str">
        <f ca="true">+IF(OFFSET('Hygiene Data'!$I$11,0,10*ROW('Hygiene Data'!I147))="","",OFFSET('Hygiene Data'!$I$11,0,10*ROW('Hygiene Data'!I147)))</f>
        <v/>
      </c>
      <c r="EE153" s="286" t="str">
        <f ca="true">+IF(OFFSET('Hygiene Data'!$I$12,0,10*ROW('Hygiene Data'!I147))="","",OFFSET('Hygiene Data'!$I$12,0,10*ROW('Hygiene Data'!I147)))</f>
        <v/>
      </c>
      <c r="EF153" s="286"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42"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6"/>
      <c r="BS154" s="286" t="str">
        <f ca="true">+IF(OFFSET('Water Data'!$D$27,0,10*ROW('Water Data'!D148))="","",OFFSET('Water Data'!$D$27,0,10*ROW('Water Data'!D148)))</f>
        <v/>
      </c>
      <c r="BT154" s="286" t="str">
        <f ca="true">+IF(OFFSET('Water Data'!$D$28,0,10*ROW('Water Data'!D148))="","",OFFSET('Water Data'!$D$28,0,10*ROW('Water Data'!D148)))</f>
        <v/>
      </c>
      <c r="BU154" s="286" t="str">
        <f ca="true">+IF(OFFSET('Water Data'!$D$29,0,10*ROW('Water Data'!D148))="","",OFFSET('Water Data'!$D$29,0,10*ROW('Water Data'!D148)))</f>
        <v/>
      </c>
      <c r="BV154" s="286" t="str">
        <f ca="true">+IF(OFFSET('Water Data'!$E$27,0,10*ROW('Water Data'!E148))="","",OFFSET('Water Data'!$E$27,0,10*ROW('Water Data'!E148)))</f>
        <v/>
      </c>
      <c r="BW154" s="286" t="str">
        <f ca="true">+IF(OFFSET('Water Data'!$E$28,0,10*ROW('Water Data'!E148))="","",OFFSET('Water Data'!$E$28,0,10*ROW('Water Data'!E148)))</f>
        <v/>
      </c>
      <c r="BX154" s="286" t="str">
        <f ca="true">+IF(OFFSET('Water Data'!$E$29,0,10*ROW('Water Data'!E148))="","",OFFSET('Water Data'!$E$29,0,10*ROW('Water Data'!E148)))</f>
        <v/>
      </c>
      <c r="BY154" s="286" t="str">
        <f ca="true">+IF(OFFSET('Water Data'!$F$27,0,10*ROW('Water Data'!F148))="","",OFFSET('Water Data'!$F$27,0,10*ROW('Water Data'!F148)))</f>
        <v/>
      </c>
      <c r="BZ154" s="286" t="str">
        <f ca="true">+IF(OFFSET('Water Data'!$F$28,0,10*ROW('Water Data'!F148))="","",OFFSET('Water Data'!$F$28,0,10*ROW('Water Data'!F148)))</f>
        <v/>
      </c>
      <c r="CA154" s="286" t="str">
        <f ca="true">+IF(OFFSET('Water Data'!$F$29,0,10*ROW('Water Data'!F148))="","",OFFSET('Water Data'!$F$29,0,10*ROW('Water Data'!F148)))</f>
        <v/>
      </c>
      <c r="CB154" s="286" t="str">
        <f ca="true">+IF(OFFSET('Water Data'!$G$27,0,10*ROW('Water Data'!G148))="","",OFFSET('Water Data'!$G$27,0,10*ROW('Water Data'!G148)))</f>
        <v/>
      </c>
      <c r="CC154" s="286" t="str">
        <f ca="true">+IF(OFFSET('Water Data'!$G$28,0,10*ROW('Water Data'!G148))="","",OFFSET('Water Data'!$G$28,0,10*ROW('Water Data'!G148)))</f>
        <v/>
      </c>
      <c r="CD154" s="286" t="str">
        <f ca="true">+IF(OFFSET('Water Data'!$G$29,0,10*ROW('Water Data'!G148))="","",OFFSET('Water Data'!$G$29,0,10*ROW('Water Data'!G148)))</f>
        <v/>
      </c>
      <c r="CE154" s="286" t="str">
        <f ca="true">+IF(OFFSET('Water Data'!$H$27,0,10*ROW('Water Data'!H148))="","",OFFSET('Water Data'!$H$27,0,10*ROW('Water Data'!H148)))</f>
        <v/>
      </c>
      <c r="CF154" s="286" t="str">
        <f ca="true">+IF(OFFSET('Water Data'!$H$28,0,10*ROW('Water Data'!H148))="","",OFFSET('Water Data'!$H$28,0,10*ROW('Water Data'!H148)))</f>
        <v/>
      </c>
      <c r="CG154" s="286" t="str">
        <f ca="true">+IF(OFFSET('Water Data'!$H$29,0,10*ROW('Water Data'!H148))="","",OFFSET('Water Data'!$H$29,0,10*ROW('Water Data'!H148)))</f>
        <v/>
      </c>
      <c r="CH154" s="286" t="str">
        <f ca="true">+IF(OFFSET('Water Data'!$I$27,0,10*ROW('Water Data'!I148))="","",OFFSET('Water Data'!$I$27,0,10*ROW('Water Data'!I148)))</f>
        <v/>
      </c>
      <c r="CI154" s="286" t="str">
        <f ca="true">+IF(OFFSET('Water Data'!$I$28,0,10*ROW('Water Data'!I148))="","",OFFSET('Water Data'!$I$28,0,10*ROW('Water Data'!I148)))</f>
        <v/>
      </c>
      <c r="CJ154" s="286" t="str">
        <f ca="true">+IF(OFFSET('Water Data'!$I$29,0,10*ROW('Water Data'!I148))="","",OFFSET('Water Data'!$I$29,0,10*ROW('Water Data'!I148)))</f>
        <v/>
      </c>
      <c r="CK154" s="286" t="str">
        <f ca="true">+IF(OFFSET('Sanitation Data'!$D$28,0,10*ROW('Sanitation Data'!D148))="","",OFFSET('Sanitation Data'!$D$28,0,10*ROW('Sanitation Data'!D148)))</f>
        <v/>
      </c>
      <c r="CL154" s="286" t="str">
        <f ca="true">+IF(OFFSET('Sanitation Data'!$D$29,0,10*ROW('Sanitation Data'!D148))="","",OFFSET('Sanitation Data'!$D$29,0,10*ROW('Sanitation Data'!D148)))</f>
        <v/>
      </c>
      <c r="CM154" s="286" t="str">
        <f ca="true">+IF(OFFSET('Sanitation Data'!$D$30,0,10*ROW('Sanitation Data'!D148))="","",OFFSET('Sanitation Data'!$D$30,0,10*ROW('Sanitation Data'!D148)))</f>
        <v/>
      </c>
      <c r="CN154" s="286" t="str">
        <f ca="true">+IF(OFFSET('Sanitation Data'!$D$31,0,10*ROW('Sanitation Data'!D148))="","",OFFSET('Sanitation Data'!$D$31,0,10*ROW('Sanitation Data'!D148)))</f>
        <v/>
      </c>
      <c r="CO154" s="286" t="str">
        <f ca="true">+IF(OFFSET('Sanitation Data'!$D$32,0,10*ROW('Sanitation Data'!D148))="","",OFFSET('Sanitation Data'!$D$32,0,10*ROW('Sanitation Data'!D148)))</f>
        <v/>
      </c>
      <c r="CP154" s="286" t="str">
        <f ca="true">+IF(OFFSET('Sanitation Data'!$E$28,0,10*ROW('Sanitation Data'!E148))="","",OFFSET('Sanitation Data'!$E$28,0,10*ROW('Sanitation Data'!E148)))</f>
        <v/>
      </c>
      <c r="CQ154" s="286" t="str">
        <f ca="true">+IF(OFFSET('Sanitation Data'!$E$29,0,10*ROW('Sanitation Data'!E148))="","",OFFSET('Sanitation Data'!$E$29,0,10*ROW('Sanitation Data'!E148)))</f>
        <v/>
      </c>
      <c r="CR154" s="286" t="str">
        <f ca="true">+IF(OFFSET('Sanitation Data'!$E$30,0,10*ROW('Sanitation Data'!E148))="","",OFFSET('Sanitation Data'!$E$30,0,10*ROW('Sanitation Data'!E148)))</f>
        <v/>
      </c>
      <c r="CS154" s="286" t="str">
        <f ca="true">+IF(OFFSET('Sanitation Data'!$E$31,0,10*ROW('Sanitation Data'!E148))="","",OFFSET('Sanitation Data'!$E$31,0,10*ROW('Sanitation Data'!E148)))</f>
        <v/>
      </c>
      <c r="CT154" s="286" t="str">
        <f ca="true">+IF(OFFSET('Sanitation Data'!$E$32,0,10*ROW('Sanitation Data'!E148))="","",OFFSET('Sanitation Data'!$E$32,0,10*ROW('Sanitation Data'!E148)))</f>
        <v/>
      </c>
      <c r="CU154" s="286" t="str">
        <f ca="true">+IF(OFFSET('Sanitation Data'!$F$28,0,10*ROW('Sanitation Data'!F148))="","",OFFSET('Sanitation Data'!$F$28,0,10*ROW('Sanitation Data'!F148)))</f>
        <v/>
      </c>
      <c r="CV154" s="286" t="str">
        <f ca="true">+IF(OFFSET('Sanitation Data'!$F$29,0,10*ROW('Sanitation Data'!F148))="","",OFFSET('Sanitation Data'!$F$29,0,10*ROW('Sanitation Data'!F148)))</f>
        <v/>
      </c>
      <c r="CW154" s="286" t="str">
        <f ca="true">+IF(OFFSET('Sanitation Data'!$F$30,0,10*ROW('Sanitation Data'!F148))="","",OFFSET('Sanitation Data'!$F$30,0,10*ROW('Sanitation Data'!F148)))</f>
        <v/>
      </c>
      <c r="CX154" s="286" t="str">
        <f ca="true">+IF(OFFSET('Sanitation Data'!$F$31,0,10*ROW('Sanitation Data'!F148))="","",OFFSET('Sanitation Data'!$F$31,0,10*ROW('Sanitation Data'!F148)))</f>
        <v/>
      </c>
      <c r="CY154" s="286" t="str">
        <f ca="true">+IF(OFFSET('Sanitation Data'!$F$32,0,10*ROW('Sanitation Data'!F148))="","",OFFSET('Sanitation Data'!$F$32,0,10*ROW('Sanitation Data'!F148)))</f>
        <v/>
      </c>
      <c r="CZ154" s="286" t="str">
        <f ca="true">+IF(OFFSET('Sanitation Data'!$G$28,0,10*ROW('Sanitation Data'!G148))="","",OFFSET('Sanitation Data'!$G$28,0,10*ROW('Sanitation Data'!G148)))</f>
        <v/>
      </c>
      <c r="DA154" s="286" t="str">
        <f ca="true">+IF(OFFSET('Sanitation Data'!$G$29,0,10*ROW('Sanitation Data'!G148))="","",OFFSET('Sanitation Data'!$G$29,0,10*ROW('Sanitation Data'!G148)))</f>
        <v/>
      </c>
      <c r="DB154" s="286" t="str">
        <f ca="true">+IF(OFFSET('Sanitation Data'!$G$30,0,10*ROW('Sanitation Data'!G148))="","",OFFSET('Sanitation Data'!$G$30,0,10*ROW('Sanitation Data'!G148)))</f>
        <v/>
      </c>
      <c r="DC154" s="286" t="str">
        <f ca="true">+IF(OFFSET('Sanitation Data'!$G$31,0,10*ROW('Sanitation Data'!G148))="","",OFFSET('Sanitation Data'!$G$31,0,10*ROW('Sanitation Data'!G148)))</f>
        <v/>
      </c>
      <c r="DD154" s="286" t="str">
        <f ca="true">+IF(OFFSET('Sanitation Data'!$G$32,0,10*ROW('Sanitation Data'!G148))="","",OFFSET('Sanitation Data'!$G$32,0,10*ROW('Sanitation Data'!G148)))</f>
        <v/>
      </c>
      <c r="DE154" s="286" t="str">
        <f ca="true">+IF(OFFSET('Sanitation Data'!$H$28,0,10*ROW('Sanitation Data'!H148))="","",OFFSET('Sanitation Data'!$H$28,0,10*ROW('Sanitation Data'!H148)))</f>
        <v/>
      </c>
      <c r="DF154" s="286" t="str">
        <f ca="true">+IF(OFFSET('Sanitation Data'!$H$29,0,10*ROW('Sanitation Data'!H148))="","",OFFSET('Sanitation Data'!$H$29,0,10*ROW('Sanitation Data'!H148)))</f>
        <v/>
      </c>
      <c r="DG154" s="286" t="str">
        <f ca="true">+IF(OFFSET('Sanitation Data'!$H$30,0,10*ROW('Sanitation Data'!H148))="","",OFFSET('Sanitation Data'!$H$30,0,10*ROW('Sanitation Data'!H148)))</f>
        <v/>
      </c>
      <c r="DH154" s="286" t="str">
        <f ca="true">+IF(OFFSET('Sanitation Data'!$H$31,0,10*ROW('Sanitation Data'!H148))="","",OFFSET('Sanitation Data'!$H$31,0,10*ROW('Sanitation Data'!H148)))</f>
        <v/>
      </c>
      <c r="DI154" s="286" t="str">
        <f ca="true">+IF(OFFSET('Sanitation Data'!$H$32,0,10*ROW('Sanitation Data'!H148))="","",OFFSET('Sanitation Data'!$H$32,0,10*ROW('Sanitation Data'!H148)))</f>
        <v/>
      </c>
      <c r="DJ154" s="286" t="str">
        <f ca="true">+IF(OFFSET('Sanitation Data'!$I$28,0,10*ROW('Sanitation Data'!I148))="","",OFFSET('Sanitation Data'!$I$28,0,10*ROW('Sanitation Data'!I148)))</f>
        <v/>
      </c>
      <c r="DK154" s="286" t="str">
        <f ca="true">+IF(OFFSET('Sanitation Data'!$I$29,0,10*ROW('Sanitation Data'!I148))="","",OFFSET('Sanitation Data'!$I$29,0,10*ROW('Sanitation Data'!I148)))</f>
        <v/>
      </c>
      <c r="DL154" s="286" t="str">
        <f ca="true">+IF(OFFSET('Sanitation Data'!$I$30,0,10*ROW('Sanitation Data'!I148))="","",OFFSET('Sanitation Data'!$I$30,0,10*ROW('Sanitation Data'!I148)))</f>
        <v/>
      </c>
      <c r="DM154" s="286" t="str">
        <f ca="true">+IF(OFFSET('Sanitation Data'!$I$31,0,10*ROW('Sanitation Data'!I148))="","",OFFSET('Sanitation Data'!$I$31,0,10*ROW('Sanitation Data'!I148)))</f>
        <v/>
      </c>
      <c r="DN154" s="286" t="str">
        <f ca="true">+IF(OFFSET('Sanitation Data'!$I$32,0,10*ROW('Sanitation Data'!I148))="","",OFFSET('Sanitation Data'!$I$32,0,10*ROW('Sanitation Data'!I148)))</f>
        <v/>
      </c>
      <c r="DO154" s="286" t="str">
        <f ca="true">+IF(OFFSET('Hygiene Data'!$D$11,0,10*ROW('Hygiene Data'!D148))="","",OFFSET('Hygiene Data'!$D$11,0,10*ROW('Hygiene Data'!D148)))</f>
        <v/>
      </c>
      <c r="DP154" s="286" t="str">
        <f ca="true">+IF(OFFSET('Hygiene Data'!$D$12,0,10*ROW('Hygiene Data'!D148))="","",OFFSET('Hygiene Data'!$D$12,0,10*ROW('Hygiene Data'!D148)))</f>
        <v/>
      </c>
      <c r="DQ154" s="286" t="str">
        <f ca="true">+IF(OFFSET('Hygiene Data'!$D$13,0,10*ROW('Hygiene Data'!D148))="","",OFFSET('Hygiene Data'!$D$13,0,10*ROW('Hygiene Data'!D148)))</f>
        <v/>
      </c>
      <c r="DR154" s="286" t="str">
        <f ca="true">+IF(OFFSET('Hygiene Data'!$E$11,0,10*ROW('Hygiene Data'!E148))="","",OFFSET('Hygiene Data'!$E$11,0,10*ROW('Hygiene Data'!E148)))</f>
        <v/>
      </c>
      <c r="DS154" s="286" t="str">
        <f ca="true">+IF(OFFSET('Hygiene Data'!$E$12,0,10*ROW('Hygiene Data'!E148))="","",OFFSET('Hygiene Data'!$E$12,0,10*ROW('Hygiene Data'!E148)))</f>
        <v/>
      </c>
      <c r="DT154" s="286" t="str">
        <f ca="true">+IF(OFFSET('Hygiene Data'!$E$13,0,10*ROW('Hygiene Data'!E148))="","",OFFSET('Hygiene Data'!$E$13,0,10*ROW('Hygiene Data'!E148)))</f>
        <v/>
      </c>
      <c r="DU154" s="286" t="str">
        <f ca="true">+IF(OFFSET('Hygiene Data'!$F$11,0,10*ROW('Hygiene Data'!F148))="","",OFFSET('Hygiene Data'!$F$11,0,10*ROW('Hygiene Data'!F148)))</f>
        <v/>
      </c>
      <c r="DV154" s="286" t="str">
        <f ca="true">+IF(OFFSET('Hygiene Data'!$F$12,0,10*ROW('Hygiene Data'!F148))="","",OFFSET('Hygiene Data'!$F$12,0,10*ROW('Hygiene Data'!F148)))</f>
        <v/>
      </c>
      <c r="DW154" s="286" t="str">
        <f ca="true">+IF(OFFSET('Hygiene Data'!$F$13,0,10*ROW('Hygiene Data'!F148))="","",OFFSET('Hygiene Data'!$F$13,0,10*ROW('Hygiene Data'!F148)))</f>
        <v/>
      </c>
      <c r="DX154" s="286" t="str">
        <f ca="true">+IF(OFFSET('Hygiene Data'!$G$11,0,10*ROW('Hygiene Data'!G148))="","",OFFSET('Hygiene Data'!$G$11,0,10*ROW('Hygiene Data'!G148)))</f>
        <v/>
      </c>
      <c r="DY154" s="286" t="str">
        <f ca="true">+IF(OFFSET('Hygiene Data'!$G$12,0,10*ROW('Hygiene Data'!G148))="","",OFFSET('Hygiene Data'!$G$12,0,10*ROW('Hygiene Data'!G148)))</f>
        <v/>
      </c>
      <c r="DZ154" s="286" t="str">
        <f ca="true">+IF(OFFSET('Hygiene Data'!$G$13,0,10*ROW('Hygiene Data'!G148))="","",OFFSET('Hygiene Data'!$G$13,0,10*ROW('Hygiene Data'!G148)))</f>
        <v/>
      </c>
      <c r="EA154" s="286" t="str">
        <f ca="true">+IF(OFFSET('Hygiene Data'!$H$11,0,10*ROW('Hygiene Data'!H148))="","",OFFSET('Hygiene Data'!$H$11,0,10*ROW('Hygiene Data'!H148)))</f>
        <v/>
      </c>
      <c r="EB154" s="286" t="str">
        <f ca="true">+IF(OFFSET('Hygiene Data'!$H$12,0,10*ROW('Hygiene Data'!H148))="","",OFFSET('Hygiene Data'!$H$12,0,10*ROW('Hygiene Data'!H148)))</f>
        <v/>
      </c>
      <c r="EC154" s="286" t="str">
        <f ca="true">+IF(OFFSET('Hygiene Data'!$H$13,0,10*ROW('Hygiene Data'!H148))="","",OFFSET('Hygiene Data'!$H$13,0,10*ROW('Hygiene Data'!H148)))</f>
        <v/>
      </c>
      <c r="ED154" s="286" t="str">
        <f ca="true">+IF(OFFSET('Hygiene Data'!$I$11,0,10*ROW('Hygiene Data'!I148))="","",OFFSET('Hygiene Data'!$I$11,0,10*ROW('Hygiene Data'!I148)))</f>
        <v/>
      </c>
      <c r="EE154" s="286" t="str">
        <f ca="true">+IF(OFFSET('Hygiene Data'!$I$12,0,10*ROW('Hygiene Data'!I148))="","",OFFSET('Hygiene Data'!$I$12,0,10*ROW('Hygiene Data'!I148)))</f>
        <v/>
      </c>
      <c r="EF154" s="286"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42"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6"/>
      <c r="BS155" s="286" t="str">
        <f ca="true">+IF(OFFSET('Water Data'!$D$27,0,10*ROW('Water Data'!D149))="","",OFFSET('Water Data'!$D$27,0,10*ROW('Water Data'!D149)))</f>
        <v/>
      </c>
      <c r="BT155" s="286" t="str">
        <f ca="true">+IF(OFFSET('Water Data'!$D$28,0,10*ROW('Water Data'!D149))="","",OFFSET('Water Data'!$D$28,0,10*ROW('Water Data'!D149)))</f>
        <v/>
      </c>
      <c r="BU155" s="286" t="str">
        <f ca="true">+IF(OFFSET('Water Data'!$D$29,0,10*ROW('Water Data'!D149))="","",OFFSET('Water Data'!$D$29,0,10*ROW('Water Data'!D149)))</f>
        <v/>
      </c>
      <c r="BV155" s="286" t="str">
        <f ca="true">+IF(OFFSET('Water Data'!$E$27,0,10*ROW('Water Data'!E149))="","",OFFSET('Water Data'!$E$27,0,10*ROW('Water Data'!E149)))</f>
        <v/>
      </c>
      <c r="BW155" s="286" t="str">
        <f ca="true">+IF(OFFSET('Water Data'!$E$28,0,10*ROW('Water Data'!E149))="","",OFFSET('Water Data'!$E$28,0,10*ROW('Water Data'!E149)))</f>
        <v/>
      </c>
      <c r="BX155" s="286" t="str">
        <f ca="true">+IF(OFFSET('Water Data'!$E$29,0,10*ROW('Water Data'!E149))="","",OFFSET('Water Data'!$E$29,0,10*ROW('Water Data'!E149)))</f>
        <v/>
      </c>
      <c r="BY155" s="286" t="str">
        <f ca="true">+IF(OFFSET('Water Data'!$F$27,0,10*ROW('Water Data'!F149))="","",OFFSET('Water Data'!$F$27,0,10*ROW('Water Data'!F149)))</f>
        <v/>
      </c>
      <c r="BZ155" s="286" t="str">
        <f ca="true">+IF(OFFSET('Water Data'!$F$28,0,10*ROW('Water Data'!F149))="","",OFFSET('Water Data'!$F$28,0,10*ROW('Water Data'!F149)))</f>
        <v/>
      </c>
      <c r="CA155" s="286" t="str">
        <f ca="true">+IF(OFFSET('Water Data'!$F$29,0,10*ROW('Water Data'!F149))="","",OFFSET('Water Data'!$F$29,0,10*ROW('Water Data'!F149)))</f>
        <v/>
      </c>
      <c r="CB155" s="286" t="str">
        <f ca="true">+IF(OFFSET('Water Data'!$G$27,0,10*ROW('Water Data'!G149))="","",OFFSET('Water Data'!$G$27,0,10*ROW('Water Data'!G149)))</f>
        <v/>
      </c>
      <c r="CC155" s="286" t="str">
        <f ca="true">+IF(OFFSET('Water Data'!$G$28,0,10*ROW('Water Data'!G149))="","",OFFSET('Water Data'!$G$28,0,10*ROW('Water Data'!G149)))</f>
        <v/>
      </c>
      <c r="CD155" s="286" t="str">
        <f ca="true">+IF(OFFSET('Water Data'!$G$29,0,10*ROW('Water Data'!G149))="","",OFFSET('Water Data'!$G$29,0,10*ROW('Water Data'!G149)))</f>
        <v/>
      </c>
      <c r="CE155" s="286" t="str">
        <f ca="true">+IF(OFFSET('Water Data'!$H$27,0,10*ROW('Water Data'!H149))="","",OFFSET('Water Data'!$H$27,0,10*ROW('Water Data'!H149)))</f>
        <v/>
      </c>
      <c r="CF155" s="286" t="str">
        <f ca="true">+IF(OFFSET('Water Data'!$H$28,0,10*ROW('Water Data'!H149))="","",OFFSET('Water Data'!$H$28,0,10*ROW('Water Data'!H149)))</f>
        <v/>
      </c>
      <c r="CG155" s="286" t="str">
        <f ca="true">+IF(OFFSET('Water Data'!$H$29,0,10*ROW('Water Data'!H149))="","",OFFSET('Water Data'!$H$29,0,10*ROW('Water Data'!H149)))</f>
        <v/>
      </c>
      <c r="CH155" s="286" t="str">
        <f ca="true">+IF(OFFSET('Water Data'!$I$27,0,10*ROW('Water Data'!I149))="","",OFFSET('Water Data'!$I$27,0,10*ROW('Water Data'!I149)))</f>
        <v/>
      </c>
      <c r="CI155" s="286" t="str">
        <f ca="true">+IF(OFFSET('Water Data'!$I$28,0,10*ROW('Water Data'!I149))="","",OFFSET('Water Data'!$I$28,0,10*ROW('Water Data'!I149)))</f>
        <v/>
      </c>
      <c r="CJ155" s="286" t="str">
        <f ca="true">+IF(OFFSET('Water Data'!$I$29,0,10*ROW('Water Data'!I149))="","",OFFSET('Water Data'!$I$29,0,10*ROW('Water Data'!I149)))</f>
        <v/>
      </c>
      <c r="CK155" s="286" t="str">
        <f ca="true">+IF(OFFSET('Sanitation Data'!$D$28,0,10*ROW('Sanitation Data'!D149))="","",OFFSET('Sanitation Data'!$D$28,0,10*ROW('Sanitation Data'!D149)))</f>
        <v/>
      </c>
      <c r="CL155" s="286" t="str">
        <f ca="true">+IF(OFFSET('Sanitation Data'!$D$29,0,10*ROW('Sanitation Data'!D149))="","",OFFSET('Sanitation Data'!$D$29,0,10*ROW('Sanitation Data'!D149)))</f>
        <v/>
      </c>
      <c r="CM155" s="286" t="str">
        <f ca="true">+IF(OFFSET('Sanitation Data'!$D$30,0,10*ROW('Sanitation Data'!D149))="","",OFFSET('Sanitation Data'!$D$30,0,10*ROW('Sanitation Data'!D149)))</f>
        <v/>
      </c>
      <c r="CN155" s="286" t="str">
        <f ca="true">+IF(OFFSET('Sanitation Data'!$D$31,0,10*ROW('Sanitation Data'!D149))="","",OFFSET('Sanitation Data'!$D$31,0,10*ROW('Sanitation Data'!D149)))</f>
        <v/>
      </c>
      <c r="CO155" s="286" t="str">
        <f ca="true">+IF(OFFSET('Sanitation Data'!$D$32,0,10*ROW('Sanitation Data'!D149))="","",OFFSET('Sanitation Data'!$D$32,0,10*ROW('Sanitation Data'!D149)))</f>
        <v/>
      </c>
      <c r="CP155" s="286" t="str">
        <f ca="true">+IF(OFFSET('Sanitation Data'!$E$28,0,10*ROW('Sanitation Data'!E149))="","",OFFSET('Sanitation Data'!$E$28,0,10*ROW('Sanitation Data'!E149)))</f>
        <v/>
      </c>
      <c r="CQ155" s="286" t="str">
        <f ca="true">+IF(OFFSET('Sanitation Data'!$E$29,0,10*ROW('Sanitation Data'!E149))="","",OFFSET('Sanitation Data'!$E$29,0,10*ROW('Sanitation Data'!E149)))</f>
        <v/>
      </c>
      <c r="CR155" s="286" t="str">
        <f ca="true">+IF(OFFSET('Sanitation Data'!$E$30,0,10*ROW('Sanitation Data'!E149))="","",OFFSET('Sanitation Data'!$E$30,0,10*ROW('Sanitation Data'!E149)))</f>
        <v/>
      </c>
      <c r="CS155" s="286" t="str">
        <f ca="true">+IF(OFFSET('Sanitation Data'!$E$31,0,10*ROW('Sanitation Data'!E149))="","",OFFSET('Sanitation Data'!$E$31,0,10*ROW('Sanitation Data'!E149)))</f>
        <v/>
      </c>
      <c r="CT155" s="286" t="str">
        <f ca="true">+IF(OFFSET('Sanitation Data'!$E$32,0,10*ROW('Sanitation Data'!E149))="","",OFFSET('Sanitation Data'!$E$32,0,10*ROW('Sanitation Data'!E149)))</f>
        <v/>
      </c>
      <c r="CU155" s="286" t="str">
        <f ca="true">+IF(OFFSET('Sanitation Data'!$F$28,0,10*ROW('Sanitation Data'!F149))="","",OFFSET('Sanitation Data'!$F$28,0,10*ROW('Sanitation Data'!F149)))</f>
        <v/>
      </c>
      <c r="CV155" s="286" t="str">
        <f ca="true">+IF(OFFSET('Sanitation Data'!$F$29,0,10*ROW('Sanitation Data'!F149))="","",OFFSET('Sanitation Data'!$F$29,0,10*ROW('Sanitation Data'!F149)))</f>
        <v/>
      </c>
      <c r="CW155" s="286" t="str">
        <f ca="true">+IF(OFFSET('Sanitation Data'!$F$30,0,10*ROW('Sanitation Data'!F149))="","",OFFSET('Sanitation Data'!$F$30,0,10*ROW('Sanitation Data'!F149)))</f>
        <v/>
      </c>
      <c r="CX155" s="286" t="str">
        <f ca="true">+IF(OFFSET('Sanitation Data'!$F$31,0,10*ROW('Sanitation Data'!F149))="","",OFFSET('Sanitation Data'!$F$31,0,10*ROW('Sanitation Data'!F149)))</f>
        <v/>
      </c>
      <c r="CY155" s="286" t="str">
        <f ca="true">+IF(OFFSET('Sanitation Data'!$F$32,0,10*ROW('Sanitation Data'!F149))="","",OFFSET('Sanitation Data'!$F$32,0,10*ROW('Sanitation Data'!F149)))</f>
        <v/>
      </c>
      <c r="CZ155" s="286" t="str">
        <f ca="true">+IF(OFFSET('Sanitation Data'!$G$28,0,10*ROW('Sanitation Data'!G149))="","",OFFSET('Sanitation Data'!$G$28,0,10*ROW('Sanitation Data'!G149)))</f>
        <v/>
      </c>
      <c r="DA155" s="286" t="str">
        <f ca="true">+IF(OFFSET('Sanitation Data'!$G$29,0,10*ROW('Sanitation Data'!G149))="","",OFFSET('Sanitation Data'!$G$29,0,10*ROW('Sanitation Data'!G149)))</f>
        <v/>
      </c>
      <c r="DB155" s="286" t="str">
        <f ca="true">+IF(OFFSET('Sanitation Data'!$G$30,0,10*ROW('Sanitation Data'!G149))="","",OFFSET('Sanitation Data'!$G$30,0,10*ROW('Sanitation Data'!G149)))</f>
        <v/>
      </c>
      <c r="DC155" s="286" t="str">
        <f ca="true">+IF(OFFSET('Sanitation Data'!$G$31,0,10*ROW('Sanitation Data'!G149))="","",OFFSET('Sanitation Data'!$G$31,0,10*ROW('Sanitation Data'!G149)))</f>
        <v/>
      </c>
      <c r="DD155" s="286" t="str">
        <f ca="true">+IF(OFFSET('Sanitation Data'!$G$32,0,10*ROW('Sanitation Data'!G149))="","",OFFSET('Sanitation Data'!$G$32,0,10*ROW('Sanitation Data'!G149)))</f>
        <v/>
      </c>
      <c r="DE155" s="286" t="str">
        <f ca="true">+IF(OFFSET('Sanitation Data'!$H$28,0,10*ROW('Sanitation Data'!H149))="","",OFFSET('Sanitation Data'!$H$28,0,10*ROW('Sanitation Data'!H149)))</f>
        <v/>
      </c>
      <c r="DF155" s="286" t="str">
        <f ca="true">+IF(OFFSET('Sanitation Data'!$H$29,0,10*ROW('Sanitation Data'!H149))="","",OFFSET('Sanitation Data'!$H$29,0,10*ROW('Sanitation Data'!H149)))</f>
        <v/>
      </c>
      <c r="DG155" s="286" t="str">
        <f ca="true">+IF(OFFSET('Sanitation Data'!$H$30,0,10*ROW('Sanitation Data'!H149))="","",OFFSET('Sanitation Data'!$H$30,0,10*ROW('Sanitation Data'!H149)))</f>
        <v/>
      </c>
      <c r="DH155" s="286" t="str">
        <f ca="true">+IF(OFFSET('Sanitation Data'!$H$31,0,10*ROW('Sanitation Data'!H149))="","",OFFSET('Sanitation Data'!$H$31,0,10*ROW('Sanitation Data'!H149)))</f>
        <v/>
      </c>
      <c r="DI155" s="286" t="str">
        <f ca="true">+IF(OFFSET('Sanitation Data'!$H$32,0,10*ROW('Sanitation Data'!H149))="","",OFFSET('Sanitation Data'!$H$32,0,10*ROW('Sanitation Data'!H149)))</f>
        <v/>
      </c>
      <c r="DJ155" s="286" t="str">
        <f ca="true">+IF(OFFSET('Sanitation Data'!$I$28,0,10*ROW('Sanitation Data'!I149))="","",OFFSET('Sanitation Data'!$I$28,0,10*ROW('Sanitation Data'!I149)))</f>
        <v/>
      </c>
      <c r="DK155" s="286" t="str">
        <f ca="true">+IF(OFFSET('Sanitation Data'!$I$29,0,10*ROW('Sanitation Data'!I149))="","",OFFSET('Sanitation Data'!$I$29,0,10*ROW('Sanitation Data'!I149)))</f>
        <v/>
      </c>
      <c r="DL155" s="286" t="str">
        <f ca="true">+IF(OFFSET('Sanitation Data'!$I$30,0,10*ROW('Sanitation Data'!I149))="","",OFFSET('Sanitation Data'!$I$30,0,10*ROW('Sanitation Data'!I149)))</f>
        <v/>
      </c>
      <c r="DM155" s="286" t="str">
        <f ca="true">+IF(OFFSET('Sanitation Data'!$I$31,0,10*ROW('Sanitation Data'!I149))="","",OFFSET('Sanitation Data'!$I$31,0,10*ROW('Sanitation Data'!I149)))</f>
        <v/>
      </c>
      <c r="DN155" s="286" t="str">
        <f ca="true">+IF(OFFSET('Sanitation Data'!$I$32,0,10*ROW('Sanitation Data'!I149))="","",OFFSET('Sanitation Data'!$I$32,0,10*ROW('Sanitation Data'!I149)))</f>
        <v/>
      </c>
      <c r="DO155" s="286" t="str">
        <f ca="true">+IF(OFFSET('Hygiene Data'!$D$11,0,10*ROW('Hygiene Data'!D149))="","",OFFSET('Hygiene Data'!$D$11,0,10*ROW('Hygiene Data'!D149)))</f>
        <v/>
      </c>
      <c r="DP155" s="286" t="str">
        <f ca="true">+IF(OFFSET('Hygiene Data'!$D$12,0,10*ROW('Hygiene Data'!D149))="","",OFFSET('Hygiene Data'!$D$12,0,10*ROW('Hygiene Data'!D149)))</f>
        <v/>
      </c>
      <c r="DQ155" s="286" t="str">
        <f ca="true">+IF(OFFSET('Hygiene Data'!$D$13,0,10*ROW('Hygiene Data'!D149))="","",OFFSET('Hygiene Data'!$D$13,0,10*ROW('Hygiene Data'!D149)))</f>
        <v/>
      </c>
      <c r="DR155" s="286" t="str">
        <f ca="true">+IF(OFFSET('Hygiene Data'!$E$11,0,10*ROW('Hygiene Data'!E149))="","",OFFSET('Hygiene Data'!$E$11,0,10*ROW('Hygiene Data'!E149)))</f>
        <v/>
      </c>
      <c r="DS155" s="286" t="str">
        <f ca="true">+IF(OFFSET('Hygiene Data'!$E$12,0,10*ROW('Hygiene Data'!E149))="","",OFFSET('Hygiene Data'!$E$12,0,10*ROW('Hygiene Data'!E149)))</f>
        <v/>
      </c>
      <c r="DT155" s="286" t="str">
        <f ca="true">+IF(OFFSET('Hygiene Data'!$E$13,0,10*ROW('Hygiene Data'!E149))="","",OFFSET('Hygiene Data'!$E$13,0,10*ROW('Hygiene Data'!E149)))</f>
        <v/>
      </c>
      <c r="DU155" s="286" t="str">
        <f ca="true">+IF(OFFSET('Hygiene Data'!$F$11,0,10*ROW('Hygiene Data'!F149))="","",OFFSET('Hygiene Data'!$F$11,0,10*ROW('Hygiene Data'!F149)))</f>
        <v/>
      </c>
      <c r="DV155" s="286" t="str">
        <f ca="true">+IF(OFFSET('Hygiene Data'!$F$12,0,10*ROW('Hygiene Data'!F149))="","",OFFSET('Hygiene Data'!$F$12,0,10*ROW('Hygiene Data'!F149)))</f>
        <v/>
      </c>
      <c r="DW155" s="286" t="str">
        <f ca="true">+IF(OFFSET('Hygiene Data'!$F$13,0,10*ROW('Hygiene Data'!F149))="","",OFFSET('Hygiene Data'!$F$13,0,10*ROW('Hygiene Data'!F149)))</f>
        <v/>
      </c>
      <c r="DX155" s="286" t="str">
        <f ca="true">+IF(OFFSET('Hygiene Data'!$G$11,0,10*ROW('Hygiene Data'!G149))="","",OFFSET('Hygiene Data'!$G$11,0,10*ROW('Hygiene Data'!G149)))</f>
        <v/>
      </c>
      <c r="DY155" s="286" t="str">
        <f ca="true">+IF(OFFSET('Hygiene Data'!$G$12,0,10*ROW('Hygiene Data'!G149))="","",OFFSET('Hygiene Data'!$G$12,0,10*ROW('Hygiene Data'!G149)))</f>
        <v/>
      </c>
      <c r="DZ155" s="286" t="str">
        <f ca="true">+IF(OFFSET('Hygiene Data'!$G$13,0,10*ROW('Hygiene Data'!G149))="","",OFFSET('Hygiene Data'!$G$13,0,10*ROW('Hygiene Data'!G149)))</f>
        <v/>
      </c>
      <c r="EA155" s="286" t="str">
        <f ca="true">+IF(OFFSET('Hygiene Data'!$H$11,0,10*ROW('Hygiene Data'!H149))="","",OFFSET('Hygiene Data'!$H$11,0,10*ROW('Hygiene Data'!H149)))</f>
        <v/>
      </c>
      <c r="EB155" s="286" t="str">
        <f ca="true">+IF(OFFSET('Hygiene Data'!$H$12,0,10*ROW('Hygiene Data'!H149))="","",OFFSET('Hygiene Data'!$H$12,0,10*ROW('Hygiene Data'!H149)))</f>
        <v/>
      </c>
      <c r="EC155" s="286" t="str">
        <f ca="true">+IF(OFFSET('Hygiene Data'!$H$13,0,10*ROW('Hygiene Data'!H149))="","",OFFSET('Hygiene Data'!$H$13,0,10*ROW('Hygiene Data'!H149)))</f>
        <v/>
      </c>
      <c r="ED155" s="286" t="str">
        <f ca="true">+IF(OFFSET('Hygiene Data'!$I$11,0,10*ROW('Hygiene Data'!I149))="","",OFFSET('Hygiene Data'!$I$11,0,10*ROW('Hygiene Data'!I149)))</f>
        <v/>
      </c>
      <c r="EE155" s="286" t="str">
        <f ca="true">+IF(OFFSET('Hygiene Data'!$I$12,0,10*ROW('Hygiene Data'!I149))="","",OFFSET('Hygiene Data'!$I$12,0,10*ROW('Hygiene Data'!I149)))</f>
        <v/>
      </c>
      <c r="EF155" s="286"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42"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6"/>
      <c r="BS156" s="286" t="str">
        <f ca="true">+IF(OFFSET('Water Data'!$D$27,0,10*ROW('Water Data'!D150))="","",OFFSET('Water Data'!$D$27,0,10*ROW('Water Data'!D150)))</f>
        <v/>
      </c>
      <c r="BT156" s="286" t="str">
        <f ca="true">+IF(OFFSET('Water Data'!$D$28,0,10*ROW('Water Data'!D150))="","",OFFSET('Water Data'!$D$28,0,10*ROW('Water Data'!D150)))</f>
        <v/>
      </c>
      <c r="BU156" s="286" t="str">
        <f ca="true">+IF(OFFSET('Water Data'!$D$29,0,10*ROW('Water Data'!D150))="","",OFFSET('Water Data'!$D$29,0,10*ROW('Water Data'!D150)))</f>
        <v/>
      </c>
      <c r="BV156" s="286" t="str">
        <f ca="true">+IF(OFFSET('Water Data'!$E$27,0,10*ROW('Water Data'!E150))="","",OFFSET('Water Data'!$E$27,0,10*ROW('Water Data'!E150)))</f>
        <v/>
      </c>
      <c r="BW156" s="286" t="str">
        <f ca="true">+IF(OFFSET('Water Data'!$E$28,0,10*ROW('Water Data'!E150))="","",OFFSET('Water Data'!$E$28,0,10*ROW('Water Data'!E150)))</f>
        <v/>
      </c>
      <c r="BX156" s="286" t="str">
        <f ca="true">+IF(OFFSET('Water Data'!$E$29,0,10*ROW('Water Data'!E150))="","",OFFSET('Water Data'!$E$29,0,10*ROW('Water Data'!E150)))</f>
        <v/>
      </c>
      <c r="BY156" s="286" t="str">
        <f ca="true">+IF(OFFSET('Water Data'!$F$27,0,10*ROW('Water Data'!F150))="","",OFFSET('Water Data'!$F$27,0,10*ROW('Water Data'!F150)))</f>
        <v/>
      </c>
      <c r="BZ156" s="286" t="str">
        <f ca="true">+IF(OFFSET('Water Data'!$F$28,0,10*ROW('Water Data'!F150))="","",OFFSET('Water Data'!$F$28,0,10*ROW('Water Data'!F150)))</f>
        <v/>
      </c>
      <c r="CA156" s="286" t="str">
        <f ca="true">+IF(OFFSET('Water Data'!$F$29,0,10*ROW('Water Data'!F150))="","",OFFSET('Water Data'!$F$29,0,10*ROW('Water Data'!F150)))</f>
        <v/>
      </c>
      <c r="CB156" s="286" t="str">
        <f ca="true">+IF(OFFSET('Water Data'!$G$27,0,10*ROW('Water Data'!G150))="","",OFFSET('Water Data'!$G$27,0,10*ROW('Water Data'!G150)))</f>
        <v/>
      </c>
      <c r="CC156" s="286" t="str">
        <f ca="true">+IF(OFFSET('Water Data'!$G$28,0,10*ROW('Water Data'!G150))="","",OFFSET('Water Data'!$G$28,0,10*ROW('Water Data'!G150)))</f>
        <v/>
      </c>
      <c r="CD156" s="286" t="str">
        <f ca="true">+IF(OFFSET('Water Data'!$G$29,0,10*ROW('Water Data'!G150))="","",OFFSET('Water Data'!$G$29,0,10*ROW('Water Data'!G150)))</f>
        <v/>
      </c>
      <c r="CE156" s="286" t="str">
        <f ca="true">+IF(OFFSET('Water Data'!$H$27,0,10*ROW('Water Data'!H150))="","",OFFSET('Water Data'!$H$27,0,10*ROW('Water Data'!H150)))</f>
        <v/>
      </c>
      <c r="CF156" s="286" t="str">
        <f ca="true">+IF(OFFSET('Water Data'!$H$28,0,10*ROW('Water Data'!H150))="","",OFFSET('Water Data'!$H$28,0,10*ROW('Water Data'!H150)))</f>
        <v/>
      </c>
      <c r="CG156" s="286" t="str">
        <f ca="true">+IF(OFFSET('Water Data'!$H$29,0,10*ROW('Water Data'!H150))="","",OFFSET('Water Data'!$H$29,0,10*ROW('Water Data'!H150)))</f>
        <v/>
      </c>
      <c r="CH156" s="286" t="str">
        <f ca="true">+IF(OFFSET('Water Data'!$I$27,0,10*ROW('Water Data'!I150))="","",OFFSET('Water Data'!$I$27,0,10*ROW('Water Data'!I150)))</f>
        <v/>
      </c>
      <c r="CI156" s="286" t="str">
        <f ca="true">+IF(OFFSET('Water Data'!$I$28,0,10*ROW('Water Data'!I150))="","",OFFSET('Water Data'!$I$28,0,10*ROW('Water Data'!I150)))</f>
        <v/>
      </c>
      <c r="CJ156" s="286" t="str">
        <f ca="true">+IF(OFFSET('Water Data'!$I$29,0,10*ROW('Water Data'!I150))="","",OFFSET('Water Data'!$I$29,0,10*ROW('Water Data'!I150)))</f>
        <v/>
      </c>
      <c r="CK156" s="286" t="str">
        <f ca="true">+IF(OFFSET('Sanitation Data'!$D$28,0,10*ROW('Sanitation Data'!D150))="","",OFFSET('Sanitation Data'!$D$28,0,10*ROW('Sanitation Data'!D150)))</f>
        <v/>
      </c>
      <c r="CL156" s="286" t="str">
        <f ca="true">+IF(OFFSET('Sanitation Data'!$D$29,0,10*ROW('Sanitation Data'!D150))="","",OFFSET('Sanitation Data'!$D$29,0,10*ROW('Sanitation Data'!D150)))</f>
        <v/>
      </c>
      <c r="CM156" s="286" t="str">
        <f ca="true">+IF(OFFSET('Sanitation Data'!$D$30,0,10*ROW('Sanitation Data'!D150))="","",OFFSET('Sanitation Data'!$D$30,0,10*ROW('Sanitation Data'!D150)))</f>
        <v/>
      </c>
      <c r="CN156" s="286" t="str">
        <f ca="true">+IF(OFFSET('Sanitation Data'!$D$31,0,10*ROW('Sanitation Data'!D150))="","",OFFSET('Sanitation Data'!$D$31,0,10*ROW('Sanitation Data'!D150)))</f>
        <v/>
      </c>
      <c r="CO156" s="286" t="str">
        <f ca="true">+IF(OFFSET('Sanitation Data'!$D$32,0,10*ROW('Sanitation Data'!D150))="","",OFFSET('Sanitation Data'!$D$32,0,10*ROW('Sanitation Data'!D150)))</f>
        <v/>
      </c>
      <c r="CP156" s="286" t="str">
        <f ca="true">+IF(OFFSET('Sanitation Data'!$E$28,0,10*ROW('Sanitation Data'!E150))="","",OFFSET('Sanitation Data'!$E$28,0,10*ROW('Sanitation Data'!E150)))</f>
        <v/>
      </c>
      <c r="CQ156" s="286" t="str">
        <f ca="true">+IF(OFFSET('Sanitation Data'!$E$29,0,10*ROW('Sanitation Data'!E150))="","",OFFSET('Sanitation Data'!$E$29,0,10*ROW('Sanitation Data'!E150)))</f>
        <v/>
      </c>
      <c r="CR156" s="286" t="str">
        <f ca="true">+IF(OFFSET('Sanitation Data'!$E$30,0,10*ROW('Sanitation Data'!E150))="","",OFFSET('Sanitation Data'!$E$30,0,10*ROW('Sanitation Data'!E150)))</f>
        <v/>
      </c>
      <c r="CS156" s="286" t="str">
        <f ca="true">+IF(OFFSET('Sanitation Data'!$E$31,0,10*ROW('Sanitation Data'!E150))="","",OFFSET('Sanitation Data'!$E$31,0,10*ROW('Sanitation Data'!E150)))</f>
        <v/>
      </c>
      <c r="CT156" s="286" t="str">
        <f ca="true">+IF(OFFSET('Sanitation Data'!$E$32,0,10*ROW('Sanitation Data'!E150))="","",OFFSET('Sanitation Data'!$E$32,0,10*ROW('Sanitation Data'!E150)))</f>
        <v/>
      </c>
      <c r="CU156" s="286" t="str">
        <f ca="true">+IF(OFFSET('Sanitation Data'!$F$28,0,10*ROW('Sanitation Data'!F150))="","",OFFSET('Sanitation Data'!$F$28,0,10*ROW('Sanitation Data'!F150)))</f>
        <v/>
      </c>
      <c r="CV156" s="286" t="str">
        <f ca="true">+IF(OFFSET('Sanitation Data'!$F$29,0,10*ROW('Sanitation Data'!F150))="","",OFFSET('Sanitation Data'!$F$29,0,10*ROW('Sanitation Data'!F150)))</f>
        <v/>
      </c>
      <c r="CW156" s="286" t="str">
        <f ca="true">+IF(OFFSET('Sanitation Data'!$F$30,0,10*ROW('Sanitation Data'!F150))="","",OFFSET('Sanitation Data'!$F$30,0,10*ROW('Sanitation Data'!F150)))</f>
        <v/>
      </c>
      <c r="CX156" s="286" t="str">
        <f ca="true">+IF(OFFSET('Sanitation Data'!$F$31,0,10*ROW('Sanitation Data'!F150))="","",OFFSET('Sanitation Data'!$F$31,0,10*ROW('Sanitation Data'!F150)))</f>
        <v/>
      </c>
      <c r="CY156" s="286" t="str">
        <f ca="true">+IF(OFFSET('Sanitation Data'!$F$32,0,10*ROW('Sanitation Data'!F150))="","",OFFSET('Sanitation Data'!$F$32,0,10*ROW('Sanitation Data'!F150)))</f>
        <v/>
      </c>
      <c r="CZ156" s="286" t="str">
        <f ca="true">+IF(OFFSET('Sanitation Data'!$G$28,0,10*ROW('Sanitation Data'!G150))="","",OFFSET('Sanitation Data'!$G$28,0,10*ROW('Sanitation Data'!G150)))</f>
        <v/>
      </c>
      <c r="DA156" s="286" t="str">
        <f ca="true">+IF(OFFSET('Sanitation Data'!$G$29,0,10*ROW('Sanitation Data'!G150))="","",OFFSET('Sanitation Data'!$G$29,0,10*ROW('Sanitation Data'!G150)))</f>
        <v/>
      </c>
      <c r="DB156" s="286" t="str">
        <f ca="true">+IF(OFFSET('Sanitation Data'!$G$30,0,10*ROW('Sanitation Data'!G150))="","",OFFSET('Sanitation Data'!$G$30,0,10*ROW('Sanitation Data'!G150)))</f>
        <v/>
      </c>
      <c r="DC156" s="286" t="str">
        <f ca="true">+IF(OFFSET('Sanitation Data'!$G$31,0,10*ROW('Sanitation Data'!G150))="","",OFFSET('Sanitation Data'!$G$31,0,10*ROW('Sanitation Data'!G150)))</f>
        <v/>
      </c>
      <c r="DD156" s="286" t="str">
        <f ca="true">+IF(OFFSET('Sanitation Data'!$G$32,0,10*ROW('Sanitation Data'!G150))="","",OFFSET('Sanitation Data'!$G$32,0,10*ROW('Sanitation Data'!G150)))</f>
        <v/>
      </c>
      <c r="DE156" s="286" t="str">
        <f ca="true">+IF(OFFSET('Sanitation Data'!$H$28,0,10*ROW('Sanitation Data'!H150))="","",OFFSET('Sanitation Data'!$H$28,0,10*ROW('Sanitation Data'!H150)))</f>
        <v/>
      </c>
      <c r="DF156" s="286" t="str">
        <f ca="true">+IF(OFFSET('Sanitation Data'!$H$29,0,10*ROW('Sanitation Data'!H150))="","",OFFSET('Sanitation Data'!$H$29,0,10*ROW('Sanitation Data'!H150)))</f>
        <v/>
      </c>
      <c r="DG156" s="286" t="str">
        <f ca="true">+IF(OFFSET('Sanitation Data'!$H$30,0,10*ROW('Sanitation Data'!H150))="","",OFFSET('Sanitation Data'!$H$30,0,10*ROW('Sanitation Data'!H150)))</f>
        <v/>
      </c>
      <c r="DH156" s="286" t="str">
        <f ca="true">+IF(OFFSET('Sanitation Data'!$H$31,0,10*ROW('Sanitation Data'!H150))="","",OFFSET('Sanitation Data'!$H$31,0,10*ROW('Sanitation Data'!H150)))</f>
        <v/>
      </c>
      <c r="DI156" s="286" t="str">
        <f ca="true">+IF(OFFSET('Sanitation Data'!$H$32,0,10*ROW('Sanitation Data'!H150))="","",OFFSET('Sanitation Data'!$H$32,0,10*ROW('Sanitation Data'!H150)))</f>
        <v/>
      </c>
      <c r="DJ156" s="286" t="str">
        <f ca="true">+IF(OFFSET('Sanitation Data'!$I$28,0,10*ROW('Sanitation Data'!I150))="","",OFFSET('Sanitation Data'!$I$28,0,10*ROW('Sanitation Data'!I150)))</f>
        <v/>
      </c>
      <c r="DK156" s="286" t="str">
        <f ca="true">+IF(OFFSET('Sanitation Data'!$I$29,0,10*ROW('Sanitation Data'!I150))="","",OFFSET('Sanitation Data'!$I$29,0,10*ROW('Sanitation Data'!I150)))</f>
        <v/>
      </c>
      <c r="DL156" s="286" t="str">
        <f ca="true">+IF(OFFSET('Sanitation Data'!$I$30,0,10*ROW('Sanitation Data'!I150))="","",OFFSET('Sanitation Data'!$I$30,0,10*ROW('Sanitation Data'!I150)))</f>
        <v/>
      </c>
      <c r="DM156" s="286" t="str">
        <f ca="true">+IF(OFFSET('Sanitation Data'!$I$31,0,10*ROW('Sanitation Data'!I150))="","",OFFSET('Sanitation Data'!$I$31,0,10*ROW('Sanitation Data'!I150)))</f>
        <v/>
      </c>
      <c r="DN156" s="286" t="str">
        <f ca="true">+IF(OFFSET('Sanitation Data'!$I$32,0,10*ROW('Sanitation Data'!I150))="","",OFFSET('Sanitation Data'!$I$32,0,10*ROW('Sanitation Data'!I150)))</f>
        <v/>
      </c>
      <c r="DO156" s="286" t="str">
        <f ca="true">+IF(OFFSET('Hygiene Data'!$D$11,0,10*ROW('Hygiene Data'!D150))="","",OFFSET('Hygiene Data'!$D$11,0,10*ROW('Hygiene Data'!D150)))</f>
        <v/>
      </c>
      <c r="DP156" s="286" t="str">
        <f ca="true">+IF(OFFSET('Hygiene Data'!$D$12,0,10*ROW('Hygiene Data'!D150))="","",OFFSET('Hygiene Data'!$D$12,0,10*ROW('Hygiene Data'!D150)))</f>
        <v/>
      </c>
      <c r="DQ156" s="286" t="str">
        <f ca="true">+IF(OFFSET('Hygiene Data'!$D$13,0,10*ROW('Hygiene Data'!D150))="","",OFFSET('Hygiene Data'!$D$13,0,10*ROW('Hygiene Data'!D150)))</f>
        <v/>
      </c>
      <c r="DR156" s="286" t="str">
        <f ca="true">+IF(OFFSET('Hygiene Data'!$E$11,0,10*ROW('Hygiene Data'!E150))="","",OFFSET('Hygiene Data'!$E$11,0,10*ROW('Hygiene Data'!E150)))</f>
        <v/>
      </c>
      <c r="DS156" s="286" t="str">
        <f ca="true">+IF(OFFSET('Hygiene Data'!$E$12,0,10*ROW('Hygiene Data'!E150))="","",OFFSET('Hygiene Data'!$E$12,0,10*ROW('Hygiene Data'!E150)))</f>
        <v/>
      </c>
      <c r="DT156" s="286" t="str">
        <f ca="true">+IF(OFFSET('Hygiene Data'!$E$13,0,10*ROW('Hygiene Data'!E150))="","",OFFSET('Hygiene Data'!$E$13,0,10*ROW('Hygiene Data'!E150)))</f>
        <v/>
      </c>
      <c r="DU156" s="286" t="str">
        <f ca="true">+IF(OFFSET('Hygiene Data'!$F$11,0,10*ROW('Hygiene Data'!F150))="","",OFFSET('Hygiene Data'!$F$11,0,10*ROW('Hygiene Data'!F150)))</f>
        <v/>
      </c>
      <c r="DV156" s="286" t="str">
        <f ca="true">+IF(OFFSET('Hygiene Data'!$F$12,0,10*ROW('Hygiene Data'!F150))="","",OFFSET('Hygiene Data'!$F$12,0,10*ROW('Hygiene Data'!F150)))</f>
        <v/>
      </c>
      <c r="DW156" s="286" t="str">
        <f ca="true">+IF(OFFSET('Hygiene Data'!$F$13,0,10*ROW('Hygiene Data'!F150))="","",OFFSET('Hygiene Data'!$F$13,0,10*ROW('Hygiene Data'!F150)))</f>
        <v/>
      </c>
      <c r="DX156" s="286" t="str">
        <f ca="true">+IF(OFFSET('Hygiene Data'!$G$11,0,10*ROW('Hygiene Data'!G150))="","",OFFSET('Hygiene Data'!$G$11,0,10*ROW('Hygiene Data'!G150)))</f>
        <v/>
      </c>
      <c r="DY156" s="286" t="str">
        <f ca="true">+IF(OFFSET('Hygiene Data'!$G$12,0,10*ROW('Hygiene Data'!G150))="","",OFFSET('Hygiene Data'!$G$12,0,10*ROW('Hygiene Data'!G150)))</f>
        <v/>
      </c>
      <c r="DZ156" s="286" t="str">
        <f ca="true">+IF(OFFSET('Hygiene Data'!$G$13,0,10*ROW('Hygiene Data'!G150))="","",OFFSET('Hygiene Data'!$G$13,0,10*ROW('Hygiene Data'!G150)))</f>
        <v/>
      </c>
      <c r="EA156" s="286" t="str">
        <f ca="true">+IF(OFFSET('Hygiene Data'!$H$11,0,10*ROW('Hygiene Data'!H150))="","",OFFSET('Hygiene Data'!$H$11,0,10*ROW('Hygiene Data'!H150)))</f>
        <v/>
      </c>
      <c r="EB156" s="286" t="str">
        <f ca="true">+IF(OFFSET('Hygiene Data'!$H$12,0,10*ROW('Hygiene Data'!H150))="","",OFFSET('Hygiene Data'!$H$12,0,10*ROW('Hygiene Data'!H150)))</f>
        <v/>
      </c>
      <c r="EC156" s="286" t="str">
        <f ca="true">+IF(OFFSET('Hygiene Data'!$H$13,0,10*ROW('Hygiene Data'!H150))="","",OFFSET('Hygiene Data'!$H$13,0,10*ROW('Hygiene Data'!H150)))</f>
        <v/>
      </c>
      <c r="ED156" s="286" t="str">
        <f ca="true">+IF(OFFSET('Hygiene Data'!$I$11,0,10*ROW('Hygiene Data'!I150))="","",OFFSET('Hygiene Data'!$I$11,0,10*ROW('Hygiene Data'!I150)))</f>
        <v/>
      </c>
      <c r="EE156" s="286" t="str">
        <f ca="true">+IF(OFFSET('Hygiene Data'!$I$12,0,10*ROW('Hygiene Data'!I150))="","",OFFSET('Hygiene Data'!$I$12,0,10*ROW('Hygiene Data'!I150)))</f>
        <v/>
      </c>
      <c r="EF156" s="286"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42"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6"/>
      <c r="BS157" s="286" t="str">
        <f ca="true">+IF(OFFSET('Water Data'!$D$27,0,10*ROW('Water Data'!D151))="","",OFFSET('Water Data'!$D$27,0,10*ROW('Water Data'!D151)))</f>
        <v/>
      </c>
      <c r="BT157" s="286" t="str">
        <f ca="true">+IF(OFFSET('Water Data'!$D$28,0,10*ROW('Water Data'!D151))="","",OFFSET('Water Data'!$D$28,0,10*ROW('Water Data'!D151)))</f>
        <v/>
      </c>
      <c r="BU157" s="286" t="str">
        <f ca="true">+IF(OFFSET('Water Data'!$D$29,0,10*ROW('Water Data'!D151))="","",OFFSET('Water Data'!$D$29,0,10*ROW('Water Data'!D151)))</f>
        <v/>
      </c>
      <c r="BV157" s="286" t="str">
        <f ca="true">+IF(OFFSET('Water Data'!$E$27,0,10*ROW('Water Data'!E151))="","",OFFSET('Water Data'!$E$27,0,10*ROW('Water Data'!E151)))</f>
        <v/>
      </c>
      <c r="BW157" s="286" t="str">
        <f ca="true">+IF(OFFSET('Water Data'!$E$28,0,10*ROW('Water Data'!E151))="","",OFFSET('Water Data'!$E$28,0,10*ROW('Water Data'!E151)))</f>
        <v/>
      </c>
      <c r="BX157" s="286" t="str">
        <f ca="true">+IF(OFFSET('Water Data'!$E$29,0,10*ROW('Water Data'!E151))="","",OFFSET('Water Data'!$E$29,0,10*ROW('Water Data'!E151)))</f>
        <v/>
      </c>
      <c r="BY157" s="286" t="str">
        <f ca="true">+IF(OFFSET('Water Data'!$F$27,0,10*ROW('Water Data'!F151))="","",OFFSET('Water Data'!$F$27,0,10*ROW('Water Data'!F151)))</f>
        <v/>
      </c>
      <c r="BZ157" s="286" t="str">
        <f ca="true">+IF(OFFSET('Water Data'!$F$28,0,10*ROW('Water Data'!F151))="","",OFFSET('Water Data'!$F$28,0,10*ROW('Water Data'!F151)))</f>
        <v/>
      </c>
      <c r="CA157" s="286" t="str">
        <f ca="true">+IF(OFFSET('Water Data'!$F$29,0,10*ROW('Water Data'!F151))="","",OFFSET('Water Data'!$F$29,0,10*ROW('Water Data'!F151)))</f>
        <v/>
      </c>
      <c r="CB157" s="286" t="str">
        <f ca="true">+IF(OFFSET('Water Data'!$G$27,0,10*ROW('Water Data'!G151))="","",OFFSET('Water Data'!$G$27,0,10*ROW('Water Data'!G151)))</f>
        <v/>
      </c>
      <c r="CC157" s="286" t="str">
        <f ca="true">+IF(OFFSET('Water Data'!$G$28,0,10*ROW('Water Data'!G151))="","",OFFSET('Water Data'!$G$28,0,10*ROW('Water Data'!G151)))</f>
        <v/>
      </c>
      <c r="CD157" s="286" t="str">
        <f ca="true">+IF(OFFSET('Water Data'!$G$29,0,10*ROW('Water Data'!G151))="","",OFFSET('Water Data'!$G$29,0,10*ROW('Water Data'!G151)))</f>
        <v/>
      </c>
      <c r="CE157" s="286" t="str">
        <f ca="true">+IF(OFFSET('Water Data'!$H$27,0,10*ROW('Water Data'!H151))="","",OFFSET('Water Data'!$H$27,0,10*ROW('Water Data'!H151)))</f>
        <v/>
      </c>
      <c r="CF157" s="286" t="str">
        <f ca="true">+IF(OFFSET('Water Data'!$H$28,0,10*ROW('Water Data'!H151))="","",OFFSET('Water Data'!$H$28,0,10*ROW('Water Data'!H151)))</f>
        <v/>
      </c>
      <c r="CG157" s="286" t="str">
        <f ca="true">+IF(OFFSET('Water Data'!$H$29,0,10*ROW('Water Data'!H151))="","",OFFSET('Water Data'!$H$29,0,10*ROW('Water Data'!H151)))</f>
        <v/>
      </c>
      <c r="CH157" s="286" t="str">
        <f ca="true">+IF(OFFSET('Water Data'!$I$27,0,10*ROW('Water Data'!I151))="","",OFFSET('Water Data'!$I$27,0,10*ROW('Water Data'!I151)))</f>
        <v/>
      </c>
      <c r="CI157" s="286" t="str">
        <f ca="true">+IF(OFFSET('Water Data'!$I$28,0,10*ROW('Water Data'!I151))="","",OFFSET('Water Data'!$I$28,0,10*ROW('Water Data'!I151)))</f>
        <v/>
      </c>
      <c r="CJ157" s="286" t="str">
        <f ca="true">+IF(OFFSET('Water Data'!$I$29,0,10*ROW('Water Data'!I151))="","",OFFSET('Water Data'!$I$29,0,10*ROW('Water Data'!I151)))</f>
        <v/>
      </c>
      <c r="CK157" s="286" t="str">
        <f ca="true">+IF(OFFSET('Sanitation Data'!$D$28,0,10*ROW('Sanitation Data'!D151))="","",OFFSET('Sanitation Data'!$D$28,0,10*ROW('Sanitation Data'!D151)))</f>
        <v/>
      </c>
      <c r="CL157" s="286" t="str">
        <f ca="true">+IF(OFFSET('Sanitation Data'!$D$29,0,10*ROW('Sanitation Data'!D151))="","",OFFSET('Sanitation Data'!$D$29,0,10*ROW('Sanitation Data'!D151)))</f>
        <v/>
      </c>
      <c r="CM157" s="286" t="str">
        <f ca="true">+IF(OFFSET('Sanitation Data'!$D$30,0,10*ROW('Sanitation Data'!D151))="","",OFFSET('Sanitation Data'!$D$30,0,10*ROW('Sanitation Data'!D151)))</f>
        <v/>
      </c>
      <c r="CN157" s="286" t="str">
        <f ca="true">+IF(OFFSET('Sanitation Data'!$D$31,0,10*ROW('Sanitation Data'!D151))="","",OFFSET('Sanitation Data'!$D$31,0,10*ROW('Sanitation Data'!D151)))</f>
        <v/>
      </c>
      <c r="CO157" s="286" t="str">
        <f ca="true">+IF(OFFSET('Sanitation Data'!$D$32,0,10*ROW('Sanitation Data'!D151))="","",OFFSET('Sanitation Data'!$D$32,0,10*ROW('Sanitation Data'!D151)))</f>
        <v/>
      </c>
      <c r="CP157" s="286" t="str">
        <f ca="true">+IF(OFFSET('Sanitation Data'!$E$28,0,10*ROW('Sanitation Data'!E151))="","",OFFSET('Sanitation Data'!$E$28,0,10*ROW('Sanitation Data'!E151)))</f>
        <v/>
      </c>
      <c r="CQ157" s="286" t="str">
        <f ca="true">+IF(OFFSET('Sanitation Data'!$E$29,0,10*ROW('Sanitation Data'!E151))="","",OFFSET('Sanitation Data'!$E$29,0,10*ROW('Sanitation Data'!E151)))</f>
        <v/>
      </c>
      <c r="CR157" s="286" t="str">
        <f ca="true">+IF(OFFSET('Sanitation Data'!$E$30,0,10*ROW('Sanitation Data'!E151))="","",OFFSET('Sanitation Data'!$E$30,0,10*ROW('Sanitation Data'!E151)))</f>
        <v/>
      </c>
      <c r="CS157" s="286" t="str">
        <f ca="true">+IF(OFFSET('Sanitation Data'!$E$31,0,10*ROW('Sanitation Data'!E151))="","",OFFSET('Sanitation Data'!$E$31,0,10*ROW('Sanitation Data'!E151)))</f>
        <v/>
      </c>
      <c r="CT157" s="286" t="str">
        <f ca="true">+IF(OFFSET('Sanitation Data'!$E$32,0,10*ROW('Sanitation Data'!E151))="","",OFFSET('Sanitation Data'!$E$32,0,10*ROW('Sanitation Data'!E151)))</f>
        <v/>
      </c>
      <c r="CU157" s="286" t="str">
        <f ca="true">+IF(OFFSET('Sanitation Data'!$F$28,0,10*ROW('Sanitation Data'!F151))="","",OFFSET('Sanitation Data'!$F$28,0,10*ROW('Sanitation Data'!F151)))</f>
        <v/>
      </c>
      <c r="CV157" s="286" t="str">
        <f ca="true">+IF(OFFSET('Sanitation Data'!$F$29,0,10*ROW('Sanitation Data'!F151))="","",OFFSET('Sanitation Data'!$F$29,0,10*ROW('Sanitation Data'!F151)))</f>
        <v/>
      </c>
      <c r="CW157" s="286" t="str">
        <f ca="true">+IF(OFFSET('Sanitation Data'!$F$30,0,10*ROW('Sanitation Data'!F151))="","",OFFSET('Sanitation Data'!$F$30,0,10*ROW('Sanitation Data'!F151)))</f>
        <v/>
      </c>
      <c r="CX157" s="286" t="str">
        <f ca="true">+IF(OFFSET('Sanitation Data'!$F$31,0,10*ROW('Sanitation Data'!F151))="","",OFFSET('Sanitation Data'!$F$31,0,10*ROW('Sanitation Data'!F151)))</f>
        <v/>
      </c>
      <c r="CY157" s="286" t="str">
        <f ca="true">+IF(OFFSET('Sanitation Data'!$F$32,0,10*ROW('Sanitation Data'!F151))="","",OFFSET('Sanitation Data'!$F$32,0,10*ROW('Sanitation Data'!F151)))</f>
        <v/>
      </c>
      <c r="CZ157" s="286" t="str">
        <f ca="true">+IF(OFFSET('Sanitation Data'!$G$28,0,10*ROW('Sanitation Data'!G151))="","",OFFSET('Sanitation Data'!$G$28,0,10*ROW('Sanitation Data'!G151)))</f>
        <v/>
      </c>
      <c r="DA157" s="286" t="str">
        <f ca="true">+IF(OFFSET('Sanitation Data'!$G$29,0,10*ROW('Sanitation Data'!G151))="","",OFFSET('Sanitation Data'!$G$29,0,10*ROW('Sanitation Data'!G151)))</f>
        <v/>
      </c>
      <c r="DB157" s="286" t="str">
        <f ca="true">+IF(OFFSET('Sanitation Data'!$G$30,0,10*ROW('Sanitation Data'!G151))="","",OFFSET('Sanitation Data'!$G$30,0,10*ROW('Sanitation Data'!G151)))</f>
        <v/>
      </c>
      <c r="DC157" s="286" t="str">
        <f ca="true">+IF(OFFSET('Sanitation Data'!$G$31,0,10*ROW('Sanitation Data'!G151))="","",OFFSET('Sanitation Data'!$G$31,0,10*ROW('Sanitation Data'!G151)))</f>
        <v/>
      </c>
      <c r="DD157" s="286" t="str">
        <f ca="true">+IF(OFFSET('Sanitation Data'!$G$32,0,10*ROW('Sanitation Data'!G151))="","",OFFSET('Sanitation Data'!$G$32,0,10*ROW('Sanitation Data'!G151)))</f>
        <v/>
      </c>
      <c r="DE157" s="286" t="str">
        <f ca="true">+IF(OFFSET('Sanitation Data'!$H$28,0,10*ROW('Sanitation Data'!H151))="","",OFFSET('Sanitation Data'!$H$28,0,10*ROW('Sanitation Data'!H151)))</f>
        <v/>
      </c>
      <c r="DF157" s="286" t="str">
        <f ca="true">+IF(OFFSET('Sanitation Data'!$H$29,0,10*ROW('Sanitation Data'!H151))="","",OFFSET('Sanitation Data'!$H$29,0,10*ROW('Sanitation Data'!H151)))</f>
        <v/>
      </c>
      <c r="DG157" s="286" t="str">
        <f ca="true">+IF(OFFSET('Sanitation Data'!$H$30,0,10*ROW('Sanitation Data'!H151))="","",OFFSET('Sanitation Data'!$H$30,0,10*ROW('Sanitation Data'!H151)))</f>
        <v/>
      </c>
      <c r="DH157" s="286" t="str">
        <f ca="true">+IF(OFFSET('Sanitation Data'!$H$31,0,10*ROW('Sanitation Data'!H151))="","",OFFSET('Sanitation Data'!$H$31,0,10*ROW('Sanitation Data'!H151)))</f>
        <v/>
      </c>
      <c r="DI157" s="286" t="str">
        <f ca="true">+IF(OFFSET('Sanitation Data'!$H$32,0,10*ROW('Sanitation Data'!H151))="","",OFFSET('Sanitation Data'!$H$32,0,10*ROW('Sanitation Data'!H151)))</f>
        <v/>
      </c>
      <c r="DJ157" s="286" t="str">
        <f ca="true">+IF(OFFSET('Sanitation Data'!$I$28,0,10*ROW('Sanitation Data'!I151))="","",OFFSET('Sanitation Data'!$I$28,0,10*ROW('Sanitation Data'!I151)))</f>
        <v/>
      </c>
      <c r="DK157" s="286" t="str">
        <f ca="true">+IF(OFFSET('Sanitation Data'!$I$29,0,10*ROW('Sanitation Data'!I151))="","",OFFSET('Sanitation Data'!$I$29,0,10*ROW('Sanitation Data'!I151)))</f>
        <v/>
      </c>
      <c r="DL157" s="286" t="str">
        <f ca="true">+IF(OFFSET('Sanitation Data'!$I$30,0,10*ROW('Sanitation Data'!I151))="","",OFFSET('Sanitation Data'!$I$30,0,10*ROW('Sanitation Data'!I151)))</f>
        <v/>
      </c>
      <c r="DM157" s="286" t="str">
        <f ca="true">+IF(OFFSET('Sanitation Data'!$I$31,0,10*ROW('Sanitation Data'!I151))="","",OFFSET('Sanitation Data'!$I$31,0,10*ROW('Sanitation Data'!I151)))</f>
        <v/>
      </c>
      <c r="DN157" s="286" t="str">
        <f ca="true">+IF(OFFSET('Sanitation Data'!$I$32,0,10*ROW('Sanitation Data'!I151))="","",OFFSET('Sanitation Data'!$I$32,0,10*ROW('Sanitation Data'!I151)))</f>
        <v/>
      </c>
      <c r="DO157" s="286" t="str">
        <f ca="true">+IF(OFFSET('Hygiene Data'!$D$11,0,10*ROW('Hygiene Data'!D151))="","",OFFSET('Hygiene Data'!$D$11,0,10*ROW('Hygiene Data'!D151)))</f>
        <v/>
      </c>
      <c r="DP157" s="286" t="str">
        <f ca="true">+IF(OFFSET('Hygiene Data'!$D$12,0,10*ROW('Hygiene Data'!D151))="","",OFFSET('Hygiene Data'!$D$12,0,10*ROW('Hygiene Data'!D151)))</f>
        <v/>
      </c>
      <c r="DQ157" s="286" t="str">
        <f ca="true">+IF(OFFSET('Hygiene Data'!$D$13,0,10*ROW('Hygiene Data'!D151))="","",OFFSET('Hygiene Data'!$D$13,0,10*ROW('Hygiene Data'!D151)))</f>
        <v/>
      </c>
      <c r="DR157" s="286" t="str">
        <f ca="true">+IF(OFFSET('Hygiene Data'!$E$11,0,10*ROW('Hygiene Data'!E151))="","",OFFSET('Hygiene Data'!$E$11,0,10*ROW('Hygiene Data'!E151)))</f>
        <v/>
      </c>
      <c r="DS157" s="286" t="str">
        <f ca="true">+IF(OFFSET('Hygiene Data'!$E$12,0,10*ROW('Hygiene Data'!E151))="","",OFFSET('Hygiene Data'!$E$12,0,10*ROW('Hygiene Data'!E151)))</f>
        <v/>
      </c>
      <c r="DT157" s="286" t="str">
        <f ca="true">+IF(OFFSET('Hygiene Data'!$E$13,0,10*ROW('Hygiene Data'!E151))="","",OFFSET('Hygiene Data'!$E$13,0,10*ROW('Hygiene Data'!E151)))</f>
        <v/>
      </c>
      <c r="DU157" s="286" t="str">
        <f ca="true">+IF(OFFSET('Hygiene Data'!$F$11,0,10*ROW('Hygiene Data'!F151))="","",OFFSET('Hygiene Data'!$F$11,0,10*ROW('Hygiene Data'!F151)))</f>
        <v/>
      </c>
      <c r="DV157" s="286" t="str">
        <f ca="true">+IF(OFFSET('Hygiene Data'!$F$12,0,10*ROW('Hygiene Data'!F151))="","",OFFSET('Hygiene Data'!$F$12,0,10*ROW('Hygiene Data'!F151)))</f>
        <v/>
      </c>
      <c r="DW157" s="286" t="str">
        <f ca="true">+IF(OFFSET('Hygiene Data'!$F$13,0,10*ROW('Hygiene Data'!F151))="","",OFFSET('Hygiene Data'!$F$13,0,10*ROW('Hygiene Data'!F151)))</f>
        <v/>
      </c>
      <c r="DX157" s="286" t="str">
        <f ca="true">+IF(OFFSET('Hygiene Data'!$G$11,0,10*ROW('Hygiene Data'!G151))="","",OFFSET('Hygiene Data'!$G$11,0,10*ROW('Hygiene Data'!G151)))</f>
        <v/>
      </c>
      <c r="DY157" s="286" t="str">
        <f ca="true">+IF(OFFSET('Hygiene Data'!$G$12,0,10*ROW('Hygiene Data'!G151))="","",OFFSET('Hygiene Data'!$G$12,0,10*ROW('Hygiene Data'!G151)))</f>
        <v/>
      </c>
      <c r="DZ157" s="286" t="str">
        <f ca="true">+IF(OFFSET('Hygiene Data'!$G$13,0,10*ROW('Hygiene Data'!G151))="","",OFFSET('Hygiene Data'!$G$13,0,10*ROW('Hygiene Data'!G151)))</f>
        <v/>
      </c>
      <c r="EA157" s="286" t="str">
        <f ca="true">+IF(OFFSET('Hygiene Data'!$H$11,0,10*ROW('Hygiene Data'!H151))="","",OFFSET('Hygiene Data'!$H$11,0,10*ROW('Hygiene Data'!H151)))</f>
        <v/>
      </c>
      <c r="EB157" s="286" t="str">
        <f ca="true">+IF(OFFSET('Hygiene Data'!$H$12,0,10*ROW('Hygiene Data'!H151))="","",OFFSET('Hygiene Data'!$H$12,0,10*ROW('Hygiene Data'!H151)))</f>
        <v/>
      </c>
      <c r="EC157" s="286" t="str">
        <f ca="true">+IF(OFFSET('Hygiene Data'!$H$13,0,10*ROW('Hygiene Data'!H151))="","",OFFSET('Hygiene Data'!$H$13,0,10*ROW('Hygiene Data'!H151)))</f>
        <v/>
      </c>
      <c r="ED157" s="286" t="str">
        <f ca="true">+IF(OFFSET('Hygiene Data'!$I$11,0,10*ROW('Hygiene Data'!I151))="","",OFFSET('Hygiene Data'!$I$11,0,10*ROW('Hygiene Data'!I151)))</f>
        <v/>
      </c>
      <c r="EE157" s="286" t="str">
        <f ca="true">+IF(OFFSET('Hygiene Data'!$I$12,0,10*ROW('Hygiene Data'!I151))="","",OFFSET('Hygiene Data'!$I$12,0,10*ROW('Hygiene Data'!I151)))</f>
        <v/>
      </c>
      <c r="EF157" s="286"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42"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6"/>
      <c r="BS158" s="286" t="str">
        <f ca="true">+IF(OFFSET('Water Data'!$D$27,0,10*ROW('Water Data'!D152))="","",OFFSET('Water Data'!$D$27,0,10*ROW('Water Data'!D152)))</f>
        <v/>
      </c>
      <c r="BT158" s="286" t="str">
        <f ca="true">+IF(OFFSET('Water Data'!$D$28,0,10*ROW('Water Data'!D152))="","",OFFSET('Water Data'!$D$28,0,10*ROW('Water Data'!D152)))</f>
        <v/>
      </c>
      <c r="BU158" s="286" t="str">
        <f ca="true">+IF(OFFSET('Water Data'!$D$29,0,10*ROW('Water Data'!D152))="","",OFFSET('Water Data'!$D$29,0,10*ROW('Water Data'!D152)))</f>
        <v/>
      </c>
      <c r="BV158" s="286" t="str">
        <f ca="true">+IF(OFFSET('Water Data'!$E$27,0,10*ROW('Water Data'!E152))="","",OFFSET('Water Data'!$E$27,0,10*ROW('Water Data'!E152)))</f>
        <v/>
      </c>
      <c r="BW158" s="286" t="str">
        <f ca="true">+IF(OFFSET('Water Data'!$E$28,0,10*ROW('Water Data'!E152))="","",OFFSET('Water Data'!$E$28,0,10*ROW('Water Data'!E152)))</f>
        <v/>
      </c>
      <c r="BX158" s="286" t="str">
        <f ca="true">+IF(OFFSET('Water Data'!$E$29,0,10*ROW('Water Data'!E152))="","",OFFSET('Water Data'!$E$29,0,10*ROW('Water Data'!E152)))</f>
        <v/>
      </c>
      <c r="BY158" s="286" t="str">
        <f ca="true">+IF(OFFSET('Water Data'!$F$27,0,10*ROW('Water Data'!F152))="","",OFFSET('Water Data'!$F$27,0,10*ROW('Water Data'!F152)))</f>
        <v/>
      </c>
      <c r="BZ158" s="286" t="str">
        <f ca="true">+IF(OFFSET('Water Data'!$F$28,0,10*ROW('Water Data'!F152))="","",OFFSET('Water Data'!$F$28,0,10*ROW('Water Data'!F152)))</f>
        <v/>
      </c>
      <c r="CA158" s="286" t="str">
        <f ca="true">+IF(OFFSET('Water Data'!$F$29,0,10*ROW('Water Data'!F152))="","",OFFSET('Water Data'!$F$29,0,10*ROW('Water Data'!F152)))</f>
        <v/>
      </c>
      <c r="CB158" s="286" t="str">
        <f ca="true">+IF(OFFSET('Water Data'!$G$27,0,10*ROW('Water Data'!G152))="","",OFFSET('Water Data'!$G$27,0,10*ROW('Water Data'!G152)))</f>
        <v/>
      </c>
      <c r="CC158" s="286" t="str">
        <f ca="true">+IF(OFFSET('Water Data'!$G$28,0,10*ROW('Water Data'!G152))="","",OFFSET('Water Data'!$G$28,0,10*ROW('Water Data'!G152)))</f>
        <v/>
      </c>
      <c r="CD158" s="286" t="str">
        <f ca="true">+IF(OFFSET('Water Data'!$G$29,0,10*ROW('Water Data'!G152))="","",OFFSET('Water Data'!$G$29,0,10*ROW('Water Data'!G152)))</f>
        <v/>
      </c>
      <c r="CE158" s="286" t="str">
        <f ca="true">+IF(OFFSET('Water Data'!$H$27,0,10*ROW('Water Data'!H152))="","",OFFSET('Water Data'!$H$27,0,10*ROW('Water Data'!H152)))</f>
        <v/>
      </c>
      <c r="CF158" s="286" t="str">
        <f ca="true">+IF(OFFSET('Water Data'!$H$28,0,10*ROW('Water Data'!H152))="","",OFFSET('Water Data'!$H$28,0,10*ROW('Water Data'!H152)))</f>
        <v/>
      </c>
      <c r="CG158" s="286" t="str">
        <f ca="true">+IF(OFFSET('Water Data'!$H$29,0,10*ROW('Water Data'!H152))="","",OFFSET('Water Data'!$H$29,0,10*ROW('Water Data'!H152)))</f>
        <v/>
      </c>
      <c r="CH158" s="286" t="str">
        <f ca="true">+IF(OFFSET('Water Data'!$I$27,0,10*ROW('Water Data'!I152))="","",OFFSET('Water Data'!$I$27,0,10*ROW('Water Data'!I152)))</f>
        <v/>
      </c>
      <c r="CI158" s="286" t="str">
        <f ca="true">+IF(OFFSET('Water Data'!$I$28,0,10*ROW('Water Data'!I152))="","",OFFSET('Water Data'!$I$28,0,10*ROW('Water Data'!I152)))</f>
        <v/>
      </c>
      <c r="CJ158" s="286" t="str">
        <f ca="true">+IF(OFFSET('Water Data'!$I$29,0,10*ROW('Water Data'!I152))="","",OFFSET('Water Data'!$I$29,0,10*ROW('Water Data'!I152)))</f>
        <v/>
      </c>
      <c r="CK158" s="286" t="str">
        <f ca="true">+IF(OFFSET('Sanitation Data'!$D$28,0,10*ROW('Sanitation Data'!D152))="","",OFFSET('Sanitation Data'!$D$28,0,10*ROW('Sanitation Data'!D152)))</f>
        <v/>
      </c>
      <c r="CL158" s="286" t="str">
        <f ca="true">+IF(OFFSET('Sanitation Data'!$D$29,0,10*ROW('Sanitation Data'!D152))="","",OFFSET('Sanitation Data'!$D$29,0,10*ROW('Sanitation Data'!D152)))</f>
        <v/>
      </c>
      <c r="CM158" s="286" t="str">
        <f ca="true">+IF(OFFSET('Sanitation Data'!$D$30,0,10*ROW('Sanitation Data'!D152))="","",OFFSET('Sanitation Data'!$D$30,0,10*ROW('Sanitation Data'!D152)))</f>
        <v/>
      </c>
      <c r="CN158" s="286" t="str">
        <f ca="true">+IF(OFFSET('Sanitation Data'!$D$31,0,10*ROW('Sanitation Data'!D152))="","",OFFSET('Sanitation Data'!$D$31,0,10*ROW('Sanitation Data'!D152)))</f>
        <v/>
      </c>
      <c r="CO158" s="286" t="str">
        <f ca="true">+IF(OFFSET('Sanitation Data'!$D$32,0,10*ROW('Sanitation Data'!D152))="","",OFFSET('Sanitation Data'!$D$32,0,10*ROW('Sanitation Data'!D152)))</f>
        <v/>
      </c>
      <c r="CP158" s="286" t="str">
        <f ca="true">+IF(OFFSET('Sanitation Data'!$E$28,0,10*ROW('Sanitation Data'!E152))="","",OFFSET('Sanitation Data'!$E$28,0,10*ROW('Sanitation Data'!E152)))</f>
        <v/>
      </c>
      <c r="CQ158" s="286" t="str">
        <f ca="true">+IF(OFFSET('Sanitation Data'!$E$29,0,10*ROW('Sanitation Data'!E152))="","",OFFSET('Sanitation Data'!$E$29,0,10*ROW('Sanitation Data'!E152)))</f>
        <v/>
      </c>
      <c r="CR158" s="286" t="str">
        <f ca="true">+IF(OFFSET('Sanitation Data'!$E$30,0,10*ROW('Sanitation Data'!E152))="","",OFFSET('Sanitation Data'!$E$30,0,10*ROW('Sanitation Data'!E152)))</f>
        <v/>
      </c>
      <c r="CS158" s="286" t="str">
        <f ca="true">+IF(OFFSET('Sanitation Data'!$E$31,0,10*ROW('Sanitation Data'!E152))="","",OFFSET('Sanitation Data'!$E$31,0,10*ROW('Sanitation Data'!E152)))</f>
        <v/>
      </c>
      <c r="CT158" s="286" t="str">
        <f ca="true">+IF(OFFSET('Sanitation Data'!$E$32,0,10*ROW('Sanitation Data'!E152))="","",OFFSET('Sanitation Data'!$E$32,0,10*ROW('Sanitation Data'!E152)))</f>
        <v/>
      </c>
      <c r="CU158" s="286" t="str">
        <f ca="true">+IF(OFFSET('Sanitation Data'!$F$28,0,10*ROW('Sanitation Data'!F152))="","",OFFSET('Sanitation Data'!$F$28,0,10*ROW('Sanitation Data'!F152)))</f>
        <v/>
      </c>
      <c r="CV158" s="286" t="str">
        <f ca="true">+IF(OFFSET('Sanitation Data'!$F$29,0,10*ROW('Sanitation Data'!F152))="","",OFFSET('Sanitation Data'!$F$29,0,10*ROW('Sanitation Data'!F152)))</f>
        <v/>
      </c>
      <c r="CW158" s="286" t="str">
        <f ca="true">+IF(OFFSET('Sanitation Data'!$F$30,0,10*ROW('Sanitation Data'!F152))="","",OFFSET('Sanitation Data'!$F$30,0,10*ROW('Sanitation Data'!F152)))</f>
        <v/>
      </c>
      <c r="CX158" s="286" t="str">
        <f ca="true">+IF(OFFSET('Sanitation Data'!$F$31,0,10*ROW('Sanitation Data'!F152))="","",OFFSET('Sanitation Data'!$F$31,0,10*ROW('Sanitation Data'!F152)))</f>
        <v/>
      </c>
      <c r="CY158" s="286" t="str">
        <f ca="true">+IF(OFFSET('Sanitation Data'!$F$32,0,10*ROW('Sanitation Data'!F152))="","",OFFSET('Sanitation Data'!$F$32,0,10*ROW('Sanitation Data'!F152)))</f>
        <v/>
      </c>
      <c r="CZ158" s="286" t="str">
        <f ca="true">+IF(OFFSET('Sanitation Data'!$G$28,0,10*ROW('Sanitation Data'!G152))="","",OFFSET('Sanitation Data'!$G$28,0,10*ROW('Sanitation Data'!G152)))</f>
        <v/>
      </c>
      <c r="DA158" s="286" t="str">
        <f ca="true">+IF(OFFSET('Sanitation Data'!$G$29,0,10*ROW('Sanitation Data'!G152))="","",OFFSET('Sanitation Data'!$G$29,0,10*ROW('Sanitation Data'!G152)))</f>
        <v/>
      </c>
      <c r="DB158" s="286" t="str">
        <f ca="true">+IF(OFFSET('Sanitation Data'!$G$30,0,10*ROW('Sanitation Data'!G152))="","",OFFSET('Sanitation Data'!$G$30,0,10*ROW('Sanitation Data'!G152)))</f>
        <v/>
      </c>
      <c r="DC158" s="286" t="str">
        <f ca="true">+IF(OFFSET('Sanitation Data'!$G$31,0,10*ROW('Sanitation Data'!G152))="","",OFFSET('Sanitation Data'!$G$31,0,10*ROW('Sanitation Data'!G152)))</f>
        <v/>
      </c>
      <c r="DD158" s="286" t="str">
        <f ca="true">+IF(OFFSET('Sanitation Data'!$G$32,0,10*ROW('Sanitation Data'!G152))="","",OFFSET('Sanitation Data'!$G$32,0,10*ROW('Sanitation Data'!G152)))</f>
        <v/>
      </c>
      <c r="DE158" s="286" t="str">
        <f ca="true">+IF(OFFSET('Sanitation Data'!$H$28,0,10*ROW('Sanitation Data'!H152))="","",OFFSET('Sanitation Data'!$H$28,0,10*ROW('Sanitation Data'!H152)))</f>
        <v/>
      </c>
      <c r="DF158" s="286" t="str">
        <f ca="true">+IF(OFFSET('Sanitation Data'!$H$29,0,10*ROW('Sanitation Data'!H152))="","",OFFSET('Sanitation Data'!$H$29,0,10*ROW('Sanitation Data'!H152)))</f>
        <v/>
      </c>
      <c r="DG158" s="286" t="str">
        <f ca="true">+IF(OFFSET('Sanitation Data'!$H$30,0,10*ROW('Sanitation Data'!H152))="","",OFFSET('Sanitation Data'!$H$30,0,10*ROW('Sanitation Data'!H152)))</f>
        <v/>
      </c>
      <c r="DH158" s="286" t="str">
        <f ca="true">+IF(OFFSET('Sanitation Data'!$H$31,0,10*ROW('Sanitation Data'!H152))="","",OFFSET('Sanitation Data'!$H$31,0,10*ROW('Sanitation Data'!H152)))</f>
        <v/>
      </c>
      <c r="DI158" s="286" t="str">
        <f ca="true">+IF(OFFSET('Sanitation Data'!$H$32,0,10*ROW('Sanitation Data'!H152))="","",OFFSET('Sanitation Data'!$H$32,0,10*ROW('Sanitation Data'!H152)))</f>
        <v/>
      </c>
      <c r="DJ158" s="286" t="str">
        <f ca="true">+IF(OFFSET('Sanitation Data'!$I$28,0,10*ROW('Sanitation Data'!I152))="","",OFFSET('Sanitation Data'!$I$28,0,10*ROW('Sanitation Data'!I152)))</f>
        <v/>
      </c>
      <c r="DK158" s="286" t="str">
        <f ca="true">+IF(OFFSET('Sanitation Data'!$I$29,0,10*ROW('Sanitation Data'!I152))="","",OFFSET('Sanitation Data'!$I$29,0,10*ROW('Sanitation Data'!I152)))</f>
        <v/>
      </c>
      <c r="DL158" s="286" t="str">
        <f ca="true">+IF(OFFSET('Sanitation Data'!$I$30,0,10*ROW('Sanitation Data'!I152))="","",OFFSET('Sanitation Data'!$I$30,0,10*ROW('Sanitation Data'!I152)))</f>
        <v/>
      </c>
      <c r="DM158" s="286" t="str">
        <f ca="true">+IF(OFFSET('Sanitation Data'!$I$31,0,10*ROW('Sanitation Data'!I152))="","",OFFSET('Sanitation Data'!$I$31,0,10*ROW('Sanitation Data'!I152)))</f>
        <v/>
      </c>
      <c r="DN158" s="286" t="str">
        <f ca="true">+IF(OFFSET('Sanitation Data'!$I$32,0,10*ROW('Sanitation Data'!I152))="","",OFFSET('Sanitation Data'!$I$32,0,10*ROW('Sanitation Data'!I152)))</f>
        <v/>
      </c>
      <c r="DO158" s="286" t="str">
        <f ca="true">+IF(OFFSET('Hygiene Data'!$D$11,0,10*ROW('Hygiene Data'!D152))="","",OFFSET('Hygiene Data'!$D$11,0,10*ROW('Hygiene Data'!D152)))</f>
        <v/>
      </c>
      <c r="DP158" s="286" t="str">
        <f ca="true">+IF(OFFSET('Hygiene Data'!$D$12,0,10*ROW('Hygiene Data'!D152))="","",OFFSET('Hygiene Data'!$D$12,0,10*ROW('Hygiene Data'!D152)))</f>
        <v/>
      </c>
      <c r="DQ158" s="286" t="str">
        <f ca="true">+IF(OFFSET('Hygiene Data'!$D$13,0,10*ROW('Hygiene Data'!D152))="","",OFFSET('Hygiene Data'!$D$13,0,10*ROW('Hygiene Data'!D152)))</f>
        <v/>
      </c>
      <c r="DR158" s="286" t="str">
        <f ca="true">+IF(OFFSET('Hygiene Data'!$E$11,0,10*ROW('Hygiene Data'!E152))="","",OFFSET('Hygiene Data'!$E$11,0,10*ROW('Hygiene Data'!E152)))</f>
        <v/>
      </c>
      <c r="DS158" s="286" t="str">
        <f ca="true">+IF(OFFSET('Hygiene Data'!$E$12,0,10*ROW('Hygiene Data'!E152))="","",OFFSET('Hygiene Data'!$E$12,0,10*ROW('Hygiene Data'!E152)))</f>
        <v/>
      </c>
      <c r="DT158" s="286" t="str">
        <f ca="true">+IF(OFFSET('Hygiene Data'!$E$13,0,10*ROW('Hygiene Data'!E152))="","",OFFSET('Hygiene Data'!$E$13,0,10*ROW('Hygiene Data'!E152)))</f>
        <v/>
      </c>
      <c r="DU158" s="286" t="str">
        <f ca="true">+IF(OFFSET('Hygiene Data'!$F$11,0,10*ROW('Hygiene Data'!F152))="","",OFFSET('Hygiene Data'!$F$11,0,10*ROW('Hygiene Data'!F152)))</f>
        <v/>
      </c>
      <c r="DV158" s="286" t="str">
        <f ca="true">+IF(OFFSET('Hygiene Data'!$F$12,0,10*ROW('Hygiene Data'!F152))="","",OFFSET('Hygiene Data'!$F$12,0,10*ROW('Hygiene Data'!F152)))</f>
        <v/>
      </c>
      <c r="DW158" s="286" t="str">
        <f ca="true">+IF(OFFSET('Hygiene Data'!$F$13,0,10*ROW('Hygiene Data'!F152))="","",OFFSET('Hygiene Data'!$F$13,0,10*ROW('Hygiene Data'!F152)))</f>
        <v/>
      </c>
      <c r="DX158" s="286" t="str">
        <f ca="true">+IF(OFFSET('Hygiene Data'!$G$11,0,10*ROW('Hygiene Data'!G152))="","",OFFSET('Hygiene Data'!$G$11,0,10*ROW('Hygiene Data'!G152)))</f>
        <v/>
      </c>
      <c r="DY158" s="286" t="str">
        <f ca="true">+IF(OFFSET('Hygiene Data'!$G$12,0,10*ROW('Hygiene Data'!G152))="","",OFFSET('Hygiene Data'!$G$12,0,10*ROW('Hygiene Data'!G152)))</f>
        <v/>
      </c>
      <c r="DZ158" s="286" t="str">
        <f ca="true">+IF(OFFSET('Hygiene Data'!$G$13,0,10*ROW('Hygiene Data'!G152))="","",OFFSET('Hygiene Data'!$G$13,0,10*ROW('Hygiene Data'!G152)))</f>
        <v/>
      </c>
      <c r="EA158" s="286" t="str">
        <f ca="true">+IF(OFFSET('Hygiene Data'!$H$11,0,10*ROW('Hygiene Data'!H152))="","",OFFSET('Hygiene Data'!$H$11,0,10*ROW('Hygiene Data'!H152)))</f>
        <v/>
      </c>
      <c r="EB158" s="286" t="str">
        <f ca="true">+IF(OFFSET('Hygiene Data'!$H$12,0,10*ROW('Hygiene Data'!H152))="","",OFFSET('Hygiene Data'!$H$12,0,10*ROW('Hygiene Data'!H152)))</f>
        <v/>
      </c>
      <c r="EC158" s="286" t="str">
        <f ca="true">+IF(OFFSET('Hygiene Data'!$H$13,0,10*ROW('Hygiene Data'!H152))="","",OFFSET('Hygiene Data'!$H$13,0,10*ROW('Hygiene Data'!H152)))</f>
        <v/>
      </c>
      <c r="ED158" s="286" t="str">
        <f ca="true">+IF(OFFSET('Hygiene Data'!$I$11,0,10*ROW('Hygiene Data'!I152))="","",OFFSET('Hygiene Data'!$I$11,0,10*ROW('Hygiene Data'!I152)))</f>
        <v/>
      </c>
      <c r="EE158" s="286" t="str">
        <f ca="true">+IF(OFFSET('Hygiene Data'!$I$12,0,10*ROW('Hygiene Data'!I152))="","",OFFSET('Hygiene Data'!$I$12,0,10*ROW('Hygiene Data'!I152)))</f>
        <v/>
      </c>
      <c r="EF158" s="286"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42"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6"/>
      <c r="BS159" s="286" t="str">
        <f ca="true">+IF(OFFSET('Water Data'!$D$27,0,10*ROW('Water Data'!D153))="","",OFFSET('Water Data'!$D$27,0,10*ROW('Water Data'!D153)))</f>
        <v/>
      </c>
      <c r="BT159" s="286" t="str">
        <f ca="true">+IF(OFFSET('Water Data'!$D$28,0,10*ROW('Water Data'!D153))="","",OFFSET('Water Data'!$D$28,0,10*ROW('Water Data'!D153)))</f>
        <v/>
      </c>
      <c r="BU159" s="286" t="str">
        <f ca="true">+IF(OFFSET('Water Data'!$D$29,0,10*ROW('Water Data'!D153))="","",OFFSET('Water Data'!$D$29,0,10*ROW('Water Data'!D153)))</f>
        <v/>
      </c>
      <c r="BV159" s="286" t="str">
        <f ca="true">+IF(OFFSET('Water Data'!$E$27,0,10*ROW('Water Data'!E153))="","",OFFSET('Water Data'!$E$27,0,10*ROW('Water Data'!E153)))</f>
        <v/>
      </c>
      <c r="BW159" s="286" t="str">
        <f ca="true">+IF(OFFSET('Water Data'!$E$28,0,10*ROW('Water Data'!E153))="","",OFFSET('Water Data'!$E$28,0,10*ROW('Water Data'!E153)))</f>
        <v/>
      </c>
      <c r="BX159" s="286" t="str">
        <f ca="true">+IF(OFFSET('Water Data'!$E$29,0,10*ROW('Water Data'!E153))="","",OFFSET('Water Data'!$E$29,0,10*ROW('Water Data'!E153)))</f>
        <v/>
      </c>
      <c r="BY159" s="286" t="str">
        <f ca="true">+IF(OFFSET('Water Data'!$F$27,0,10*ROW('Water Data'!F153))="","",OFFSET('Water Data'!$F$27,0,10*ROW('Water Data'!F153)))</f>
        <v/>
      </c>
      <c r="BZ159" s="286" t="str">
        <f ca="true">+IF(OFFSET('Water Data'!$F$28,0,10*ROW('Water Data'!F153))="","",OFFSET('Water Data'!$F$28,0,10*ROW('Water Data'!F153)))</f>
        <v/>
      </c>
      <c r="CA159" s="286" t="str">
        <f ca="true">+IF(OFFSET('Water Data'!$F$29,0,10*ROW('Water Data'!F153))="","",OFFSET('Water Data'!$F$29,0,10*ROW('Water Data'!F153)))</f>
        <v/>
      </c>
      <c r="CB159" s="286" t="str">
        <f ca="true">+IF(OFFSET('Water Data'!$G$27,0,10*ROW('Water Data'!G153))="","",OFFSET('Water Data'!$G$27,0,10*ROW('Water Data'!G153)))</f>
        <v/>
      </c>
      <c r="CC159" s="286" t="str">
        <f ca="true">+IF(OFFSET('Water Data'!$G$28,0,10*ROW('Water Data'!G153))="","",OFFSET('Water Data'!$G$28,0,10*ROW('Water Data'!G153)))</f>
        <v/>
      </c>
      <c r="CD159" s="286" t="str">
        <f ca="true">+IF(OFFSET('Water Data'!$G$29,0,10*ROW('Water Data'!G153))="","",OFFSET('Water Data'!$G$29,0,10*ROW('Water Data'!G153)))</f>
        <v/>
      </c>
      <c r="CE159" s="286" t="str">
        <f ca="true">+IF(OFFSET('Water Data'!$H$27,0,10*ROW('Water Data'!H153))="","",OFFSET('Water Data'!$H$27,0,10*ROW('Water Data'!H153)))</f>
        <v/>
      </c>
      <c r="CF159" s="286" t="str">
        <f ca="true">+IF(OFFSET('Water Data'!$H$28,0,10*ROW('Water Data'!H153))="","",OFFSET('Water Data'!$H$28,0,10*ROW('Water Data'!H153)))</f>
        <v/>
      </c>
      <c r="CG159" s="286" t="str">
        <f ca="true">+IF(OFFSET('Water Data'!$H$29,0,10*ROW('Water Data'!H153))="","",OFFSET('Water Data'!$H$29,0,10*ROW('Water Data'!H153)))</f>
        <v/>
      </c>
      <c r="CH159" s="286" t="str">
        <f ca="true">+IF(OFFSET('Water Data'!$I$27,0,10*ROW('Water Data'!I153))="","",OFFSET('Water Data'!$I$27,0,10*ROW('Water Data'!I153)))</f>
        <v/>
      </c>
      <c r="CI159" s="286" t="str">
        <f ca="true">+IF(OFFSET('Water Data'!$I$28,0,10*ROW('Water Data'!I153))="","",OFFSET('Water Data'!$I$28,0,10*ROW('Water Data'!I153)))</f>
        <v/>
      </c>
      <c r="CJ159" s="286" t="str">
        <f ca="true">+IF(OFFSET('Water Data'!$I$29,0,10*ROW('Water Data'!I153))="","",OFFSET('Water Data'!$I$29,0,10*ROW('Water Data'!I153)))</f>
        <v/>
      </c>
      <c r="CK159" s="286" t="str">
        <f ca="true">+IF(OFFSET('Sanitation Data'!$D$28,0,10*ROW('Sanitation Data'!D153))="","",OFFSET('Sanitation Data'!$D$28,0,10*ROW('Sanitation Data'!D153)))</f>
        <v/>
      </c>
      <c r="CL159" s="286" t="str">
        <f ca="true">+IF(OFFSET('Sanitation Data'!$D$29,0,10*ROW('Sanitation Data'!D153))="","",OFFSET('Sanitation Data'!$D$29,0,10*ROW('Sanitation Data'!D153)))</f>
        <v/>
      </c>
      <c r="CM159" s="286" t="str">
        <f ca="true">+IF(OFFSET('Sanitation Data'!$D$30,0,10*ROW('Sanitation Data'!D153))="","",OFFSET('Sanitation Data'!$D$30,0,10*ROW('Sanitation Data'!D153)))</f>
        <v/>
      </c>
      <c r="CN159" s="286" t="str">
        <f ca="true">+IF(OFFSET('Sanitation Data'!$D$31,0,10*ROW('Sanitation Data'!D153))="","",OFFSET('Sanitation Data'!$D$31,0,10*ROW('Sanitation Data'!D153)))</f>
        <v/>
      </c>
      <c r="CO159" s="286" t="str">
        <f ca="true">+IF(OFFSET('Sanitation Data'!$D$32,0,10*ROW('Sanitation Data'!D153))="","",OFFSET('Sanitation Data'!$D$32,0,10*ROW('Sanitation Data'!D153)))</f>
        <v/>
      </c>
      <c r="CP159" s="286" t="str">
        <f ca="true">+IF(OFFSET('Sanitation Data'!$E$28,0,10*ROW('Sanitation Data'!E153))="","",OFFSET('Sanitation Data'!$E$28,0,10*ROW('Sanitation Data'!E153)))</f>
        <v/>
      </c>
      <c r="CQ159" s="286" t="str">
        <f ca="true">+IF(OFFSET('Sanitation Data'!$E$29,0,10*ROW('Sanitation Data'!E153))="","",OFFSET('Sanitation Data'!$E$29,0,10*ROW('Sanitation Data'!E153)))</f>
        <v/>
      </c>
      <c r="CR159" s="286" t="str">
        <f ca="true">+IF(OFFSET('Sanitation Data'!$E$30,0,10*ROW('Sanitation Data'!E153))="","",OFFSET('Sanitation Data'!$E$30,0,10*ROW('Sanitation Data'!E153)))</f>
        <v/>
      </c>
      <c r="CS159" s="286" t="str">
        <f ca="true">+IF(OFFSET('Sanitation Data'!$E$31,0,10*ROW('Sanitation Data'!E153))="","",OFFSET('Sanitation Data'!$E$31,0,10*ROW('Sanitation Data'!E153)))</f>
        <v/>
      </c>
      <c r="CT159" s="286" t="str">
        <f ca="true">+IF(OFFSET('Sanitation Data'!$E$32,0,10*ROW('Sanitation Data'!E153))="","",OFFSET('Sanitation Data'!$E$32,0,10*ROW('Sanitation Data'!E153)))</f>
        <v/>
      </c>
      <c r="CU159" s="286" t="str">
        <f ca="true">+IF(OFFSET('Sanitation Data'!$F$28,0,10*ROW('Sanitation Data'!F153))="","",OFFSET('Sanitation Data'!$F$28,0,10*ROW('Sanitation Data'!F153)))</f>
        <v/>
      </c>
      <c r="CV159" s="286" t="str">
        <f ca="true">+IF(OFFSET('Sanitation Data'!$F$29,0,10*ROW('Sanitation Data'!F153))="","",OFFSET('Sanitation Data'!$F$29,0,10*ROW('Sanitation Data'!F153)))</f>
        <v/>
      </c>
      <c r="CW159" s="286" t="str">
        <f ca="true">+IF(OFFSET('Sanitation Data'!$F$30,0,10*ROW('Sanitation Data'!F153))="","",OFFSET('Sanitation Data'!$F$30,0,10*ROW('Sanitation Data'!F153)))</f>
        <v/>
      </c>
      <c r="CX159" s="286" t="str">
        <f ca="true">+IF(OFFSET('Sanitation Data'!$F$31,0,10*ROW('Sanitation Data'!F153))="","",OFFSET('Sanitation Data'!$F$31,0,10*ROW('Sanitation Data'!F153)))</f>
        <v/>
      </c>
      <c r="CY159" s="286" t="str">
        <f ca="true">+IF(OFFSET('Sanitation Data'!$F$32,0,10*ROW('Sanitation Data'!F153))="","",OFFSET('Sanitation Data'!$F$32,0,10*ROW('Sanitation Data'!F153)))</f>
        <v/>
      </c>
      <c r="CZ159" s="286" t="str">
        <f ca="true">+IF(OFFSET('Sanitation Data'!$G$28,0,10*ROW('Sanitation Data'!G153))="","",OFFSET('Sanitation Data'!$G$28,0,10*ROW('Sanitation Data'!G153)))</f>
        <v/>
      </c>
      <c r="DA159" s="286" t="str">
        <f ca="true">+IF(OFFSET('Sanitation Data'!$G$29,0,10*ROW('Sanitation Data'!G153))="","",OFFSET('Sanitation Data'!$G$29,0,10*ROW('Sanitation Data'!G153)))</f>
        <v/>
      </c>
      <c r="DB159" s="286" t="str">
        <f ca="true">+IF(OFFSET('Sanitation Data'!$G$30,0,10*ROW('Sanitation Data'!G153))="","",OFFSET('Sanitation Data'!$G$30,0,10*ROW('Sanitation Data'!G153)))</f>
        <v/>
      </c>
      <c r="DC159" s="286" t="str">
        <f ca="true">+IF(OFFSET('Sanitation Data'!$G$31,0,10*ROW('Sanitation Data'!G153))="","",OFFSET('Sanitation Data'!$G$31,0,10*ROW('Sanitation Data'!G153)))</f>
        <v/>
      </c>
      <c r="DD159" s="286" t="str">
        <f ca="true">+IF(OFFSET('Sanitation Data'!$G$32,0,10*ROW('Sanitation Data'!G153))="","",OFFSET('Sanitation Data'!$G$32,0,10*ROW('Sanitation Data'!G153)))</f>
        <v/>
      </c>
      <c r="DE159" s="286" t="str">
        <f ca="true">+IF(OFFSET('Sanitation Data'!$H$28,0,10*ROW('Sanitation Data'!H153))="","",OFFSET('Sanitation Data'!$H$28,0,10*ROW('Sanitation Data'!H153)))</f>
        <v/>
      </c>
      <c r="DF159" s="286" t="str">
        <f ca="true">+IF(OFFSET('Sanitation Data'!$H$29,0,10*ROW('Sanitation Data'!H153))="","",OFFSET('Sanitation Data'!$H$29,0,10*ROW('Sanitation Data'!H153)))</f>
        <v/>
      </c>
      <c r="DG159" s="286" t="str">
        <f ca="true">+IF(OFFSET('Sanitation Data'!$H$30,0,10*ROW('Sanitation Data'!H153))="","",OFFSET('Sanitation Data'!$H$30,0,10*ROW('Sanitation Data'!H153)))</f>
        <v/>
      </c>
      <c r="DH159" s="286" t="str">
        <f ca="true">+IF(OFFSET('Sanitation Data'!$H$31,0,10*ROW('Sanitation Data'!H153))="","",OFFSET('Sanitation Data'!$H$31,0,10*ROW('Sanitation Data'!H153)))</f>
        <v/>
      </c>
      <c r="DI159" s="286" t="str">
        <f ca="true">+IF(OFFSET('Sanitation Data'!$H$32,0,10*ROW('Sanitation Data'!H153))="","",OFFSET('Sanitation Data'!$H$32,0,10*ROW('Sanitation Data'!H153)))</f>
        <v/>
      </c>
      <c r="DJ159" s="286" t="str">
        <f ca="true">+IF(OFFSET('Sanitation Data'!$I$28,0,10*ROW('Sanitation Data'!I153))="","",OFFSET('Sanitation Data'!$I$28,0,10*ROW('Sanitation Data'!I153)))</f>
        <v/>
      </c>
      <c r="DK159" s="286" t="str">
        <f ca="true">+IF(OFFSET('Sanitation Data'!$I$29,0,10*ROW('Sanitation Data'!I153))="","",OFFSET('Sanitation Data'!$I$29,0,10*ROW('Sanitation Data'!I153)))</f>
        <v/>
      </c>
      <c r="DL159" s="286" t="str">
        <f ca="true">+IF(OFFSET('Sanitation Data'!$I$30,0,10*ROW('Sanitation Data'!I153))="","",OFFSET('Sanitation Data'!$I$30,0,10*ROW('Sanitation Data'!I153)))</f>
        <v/>
      </c>
      <c r="DM159" s="286" t="str">
        <f ca="true">+IF(OFFSET('Sanitation Data'!$I$31,0,10*ROW('Sanitation Data'!I153))="","",OFFSET('Sanitation Data'!$I$31,0,10*ROW('Sanitation Data'!I153)))</f>
        <v/>
      </c>
      <c r="DN159" s="286" t="str">
        <f ca="true">+IF(OFFSET('Sanitation Data'!$I$32,0,10*ROW('Sanitation Data'!I153))="","",OFFSET('Sanitation Data'!$I$32,0,10*ROW('Sanitation Data'!I153)))</f>
        <v/>
      </c>
      <c r="DO159" s="286" t="str">
        <f ca="true">+IF(OFFSET('Hygiene Data'!$D$11,0,10*ROW('Hygiene Data'!D153))="","",OFFSET('Hygiene Data'!$D$11,0,10*ROW('Hygiene Data'!D153)))</f>
        <v/>
      </c>
      <c r="DP159" s="286" t="str">
        <f ca="true">+IF(OFFSET('Hygiene Data'!$D$12,0,10*ROW('Hygiene Data'!D153))="","",OFFSET('Hygiene Data'!$D$12,0,10*ROW('Hygiene Data'!D153)))</f>
        <v/>
      </c>
      <c r="DQ159" s="286" t="str">
        <f ca="true">+IF(OFFSET('Hygiene Data'!$D$13,0,10*ROW('Hygiene Data'!D153))="","",OFFSET('Hygiene Data'!$D$13,0,10*ROW('Hygiene Data'!D153)))</f>
        <v/>
      </c>
      <c r="DR159" s="286" t="str">
        <f ca="true">+IF(OFFSET('Hygiene Data'!$E$11,0,10*ROW('Hygiene Data'!E153))="","",OFFSET('Hygiene Data'!$E$11,0,10*ROW('Hygiene Data'!E153)))</f>
        <v/>
      </c>
      <c r="DS159" s="286" t="str">
        <f ca="true">+IF(OFFSET('Hygiene Data'!$E$12,0,10*ROW('Hygiene Data'!E153))="","",OFFSET('Hygiene Data'!$E$12,0,10*ROW('Hygiene Data'!E153)))</f>
        <v/>
      </c>
      <c r="DT159" s="286" t="str">
        <f ca="true">+IF(OFFSET('Hygiene Data'!$E$13,0,10*ROW('Hygiene Data'!E153))="","",OFFSET('Hygiene Data'!$E$13,0,10*ROW('Hygiene Data'!E153)))</f>
        <v/>
      </c>
      <c r="DU159" s="286" t="str">
        <f ca="true">+IF(OFFSET('Hygiene Data'!$F$11,0,10*ROW('Hygiene Data'!F153))="","",OFFSET('Hygiene Data'!$F$11,0,10*ROW('Hygiene Data'!F153)))</f>
        <v/>
      </c>
      <c r="DV159" s="286" t="str">
        <f ca="true">+IF(OFFSET('Hygiene Data'!$F$12,0,10*ROW('Hygiene Data'!F153))="","",OFFSET('Hygiene Data'!$F$12,0,10*ROW('Hygiene Data'!F153)))</f>
        <v/>
      </c>
      <c r="DW159" s="286" t="str">
        <f ca="true">+IF(OFFSET('Hygiene Data'!$F$13,0,10*ROW('Hygiene Data'!F153))="","",OFFSET('Hygiene Data'!$F$13,0,10*ROW('Hygiene Data'!F153)))</f>
        <v/>
      </c>
      <c r="DX159" s="286" t="str">
        <f ca="true">+IF(OFFSET('Hygiene Data'!$G$11,0,10*ROW('Hygiene Data'!G153))="","",OFFSET('Hygiene Data'!$G$11,0,10*ROW('Hygiene Data'!G153)))</f>
        <v/>
      </c>
      <c r="DY159" s="286" t="str">
        <f ca="true">+IF(OFFSET('Hygiene Data'!$G$12,0,10*ROW('Hygiene Data'!G153))="","",OFFSET('Hygiene Data'!$G$12,0,10*ROW('Hygiene Data'!G153)))</f>
        <v/>
      </c>
      <c r="DZ159" s="286" t="str">
        <f ca="true">+IF(OFFSET('Hygiene Data'!$G$13,0,10*ROW('Hygiene Data'!G153))="","",OFFSET('Hygiene Data'!$G$13,0,10*ROW('Hygiene Data'!G153)))</f>
        <v/>
      </c>
      <c r="EA159" s="286" t="str">
        <f ca="true">+IF(OFFSET('Hygiene Data'!$H$11,0,10*ROW('Hygiene Data'!H153))="","",OFFSET('Hygiene Data'!$H$11,0,10*ROW('Hygiene Data'!H153)))</f>
        <v/>
      </c>
      <c r="EB159" s="286" t="str">
        <f ca="true">+IF(OFFSET('Hygiene Data'!$H$12,0,10*ROW('Hygiene Data'!H153))="","",OFFSET('Hygiene Data'!$H$12,0,10*ROW('Hygiene Data'!H153)))</f>
        <v/>
      </c>
      <c r="EC159" s="286" t="str">
        <f ca="true">+IF(OFFSET('Hygiene Data'!$H$13,0,10*ROW('Hygiene Data'!H153))="","",OFFSET('Hygiene Data'!$H$13,0,10*ROW('Hygiene Data'!H153)))</f>
        <v/>
      </c>
      <c r="ED159" s="286" t="str">
        <f ca="true">+IF(OFFSET('Hygiene Data'!$I$11,0,10*ROW('Hygiene Data'!I153))="","",OFFSET('Hygiene Data'!$I$11,0,10*ROW('Hygiene Data'!I153)))</f>
        <v/>
      </c>
      <c r="EE159" s="286" t="str">
        <f ca="true">+IF(OFFSET('Hygiene Data'!$I$12,0,10*ROW('Hygiene Data'!I153))="","",OFFSET('Hygiene Data'!$I$12,0,10*ROW('Hygiene Data'!I153)))</f>
        <v/>
      </c>
      <c r="EF159" s="286"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42"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6"/>
      <c r="BS160" s="286" t="str">
        <f ca="true">+IF(OFFSET('Water Data'!$D$27,0,10*ROW('Water Data'!D154))="","",OFFSET('Water Data'!$D$27,0,10*ROW('Water Data'!D154)))</f>
        <v/>
      </c>
      <c r="BT160" s="286" t="str">
        <f ca="true">+IF(OFFSET('Water Data'!$D$28,0,10*ROW('Water Data'!D154))="","",OFFSET('Water Data'!$D$28,0,10*ROW('Water Data'!D154)))</f>
        <v/>
      </c>
      <c r="BU160" s="286" t="str">
        <f ca="true">+IF(OFFSET('Water Data'!$D$29,0,10*ROW('Water Data'!D154))="","",OFFSET('Water Data'!$D$29,0,10*ROW('Water Data'!D154)))</f>
        <v/>
      </c>
      <c r="BV160" s="286" t="str">
        <f ca="true">+IF(OFFSET('Water Data'!$E$27,0,10*ROW('Water Data'!E154))="","",OFFSET('Water Data'!$E$27,0,10*ROW('Water Data'!E154)))</f>
        <v/>
      </c>
      <c r="BW160" s="286" t="str">
        <f ca="true">+IF(OFFSET('Water Data'!$E$28,0,10*ROW('Water Data'!E154))="","",OFFSET('Water Data'!$E$28,0,10*ROW('Water Data'!E154)))</f>
        <v/>
      </c>
      <c r="BX160" s="286" t="str">
        <f ca="true">+IF(OFFSET('Water Data'!$E$29,0,10*ROW('Water Data'!E154))="","",OFFSET('Water Data'!$E$29,0,10*ROW('Water Data'!E154)))</f>
        <v/>
      </c>
      <c r="BY160" s="286" t="str">
        <f ca="true">+IF(OFFSET('Water Data'!$F$27,0,10*ROW('Water Data'!F154))="","",OFFSET('Water Data'!$F$27,0,10*ROW('Water Data'!F154)))</f>
        <v/>
      </c>
      <c r="BZ160" s="286" t="str">
        <f ca="true">+IF(OFFSET('Water Data'!$F$28,0,10*ROW('Water Data'!F154))="","",OFFSET('Water Data'!$F$28,0,10*ROW('Water Data'!F154)))</f>
        <v/>
      </c>
      <c r="CA160" s="286" t="str">
        <f ca="true">+IF(OFFSET('Water Data'!$F$29,0,10*ROW('Water Data'!F154))="","",OFFSET('Water Data'!$F$29,0,10*ROW('Water Data'!F154)))</f>
        <v/>
      </c>
      <c r="CB160" s="286" t="str">
        <f ca="true">+IF(OFFSET('Water Data'!$G$27,0,10*ROW('Water Data'!G154))="","",OFFSET('Water Data'!$G$27,0,10*ROW('Water Data'!G154)))</f>
        <v/>
      </c>
      <c r="CC160" s="286" t="str">
        <f ca="true">+IF(OFFSET('Water Data'!$G$28,0,10*ROW('Water Data'!G154))="","",OFFSET('Water Data'!$G$28,0,10*ROW('Water Data'!G154)))</f>
        <v/>
      </c>
      <c r="CD160" s="286" t="str">
        <f ca="true">+IF(OFFSET('Water Data'!$G$29,0,10*ROW('Water Data'!G154))="","",OFFSET('Water Data'!$G$29,0,10*ROW('Water Data'!G154)))</f>
        <v/>
      </c>
      <c r="CE160" s="286" t="str">
        <f ca="true">+IF(OFFSET('Water Data'!$H$27,0,10*ROW('Water Data'!H154))="","",OFFSET('Water Data'!$H$27,0,10*ROW('Water Data'!H154)))</f>
        <v/>
      </c>
      <c r="CF160" s="286" t="str">
        <f ca="true">+IF(OFFSET('Water Data'!$H$28,0,10*ROW('Water Data'!H154))="","",OFFSET('Water Data'!$H$28,0,10*ROW('Water Data'!H154)))</f>
        <v/>
      </c>
      <c r="CG160" s="286" t="str">
        <f ca="true">+IF(OFFSET('Water Data'!$H$29,0,10*ROW('Water Data'!H154))="","",OFFSET('Water Data'!$H$29,0,10*ROW('Water Data'!H154)))</f>
        <v/>
      </c>
      <c r="CH160" s="286" t="str">
        <f ca="true">+IF(OFFSET('Water Data'!$I$27,0,10*ROW('Water Data'!I154))="","",OFFSET('Water Data'!$I$27,0,10*ROW('Water Data'!I154)))</f>
        <v/>
      </c>
      <c r="CI160" s="286" t="str">
        <f ca="true">+IF(OFFSET('Water Data'!$I$28,0,10*ROW('Water Data'!I154))="","",OFFSET('Water Data'!$I$28,0,10*ROW('Water Data'!I154)))</f>
        <v/>
      </c>
      <c r="CJ160" s="286" t="str">
        <f ca="true">+IF(OFFSET('Water Data'!$I$29,0,10*ROW('Water Data'!I154))="","",OFFSET('Water Data'!$I$29,0,10*ROW('Water Data'!I154)))</f>
        <v/>
      </c>
      <c r="CK160" s="286" t="str">
        <f ca="true">+IF(OFFSET('Sanitation Data'!$D$28,0,10*ROW('Sanitation Data'!D154))="","",OFFSET('Sanitation Data'!$D$28,0,10*ROW('Sanitation Data'!D154)))</f>
        <v/>
      </c>
      <c r="CL160" s="286" t="str">
        <f ca="true">+IF(OFFSET('Sanitation Data'!$D$29,0,10*ROW('Sanitation Data'!D154))="","",OFFSET('Sanitation Data'!$D$29,0,10*ROW('Sanitation Data'!D154)))</f>
        <v/>
      </c>
      <c r="CM160" s="286" t="str">
        <f ca="true">+IF(OFFSET('Sanitation Data'!$D$30,0,10*ROW('Sanitation Data'!D154))="","",OFFSET('Sanitation Data'!$D$30,0,10*ROW('Sanitation Data'!D154)))</f>
        <v/>
      </c>
      <c r="CN160" s="286" t="str">
        <f ca="true">+IF(OFFSET('Sanitation Data'!$D$31,0,10*ROW('Sanitation Data'!D154))="","",OFFSET('Sanitation Data'!$D$31,0,10*ROW('Sanitation Data'!D154)))</f>
        <v/>
      </c>
      <c r="CO160" s="286" t="str">
        <f ca="true">+IF(OFFSET('Sanitation Data'!$D$32,0,10*ROW('Sanitation Data'!D154))="","",OFFSET('Sanitation Data'!$D$32,0,10*ROW('Sanitation Data'!D154)))</f>
        <v/>
      </c>
      <c r="CP160" s="286" t="str">
        <f ca="true">+IF(OFFSET('Sanitation Data'!$E$28,0,10*ROW('Sanitation Data'!E154))="","",OFFSET('Sanitation Data'!$E$28,0,10*ROW('Sanitation Data'!E154)))</f>
        <v/>
      </c>
      <c r="CQ160" s="286" t="str">
        <f ca="true">+IF(OFFSET('Sanitation Data'!$E$29,0,10*ROW('Sanitation Data'!E154))="","",OFFSET('Sanitation Data'!$E$29,0,10*ROW('Sanitation Data'!E154)))</f>
        <v/>
      </c>
      <c r="CR160" s="286" t="str">
        <f ca="true">+IF(OFFSET('Sanitation Data'!$E$30,0,10*ROW('Sanitation Data'!E154))="","",OFFSET('Sanitation Data'!$E$30,0,10*ROW('Sanitation Data'!E154)))</f>
        <v/>
      </c>
      <c r="CS160" s="286" t="str">
        <f ca="true">+IF(OFFSET('Sanitation Data'!$E$31,0,10*ROW('Sanitation Data'!E154))="","",OFFSET('Sanitation Data'!$E$31,0,10*ROW('Sanitation Data'!E154)))</f>
        <v/>
      </c>
      <c r="CT160" s="286" t="str">
        <f ca="true">+IF(OFFSET('Sanitation Data'!$E$32,0,10*ROW('Sanitation Data'!E154))="","",OFFSET('Sanitation Data'!$E$32,0,10*ROW('Sanitation Data'!E154)))</f>
        <v/>
      </c>
      <c r="CU160" s="286" t="str">
        <f ca="true">+IF(OFFSET('Sanitation Data'!$F$28,0,10*ROW('Sanitation Data'!F154))="","",OFFSET('Sanitation Data'!$F$28,0,10*ROW('Sanitation Data'!F154)))</f>
        <v/>
      </c>
      <c r="CV160" s="286" t="str">
        <f ca="true">+IF(OFFSET('Sanitation Data'!$F$29,0,10*ROW('Sanitation Data'!F154))="","",OFFSET('Sanitation Data'!$F$29,0,10*ROW('Sanitation Data'!F154)))</f>
        <v/>
      </c>
      <c r="CW160" s="286" t="str">
        <f ca="true">+IF(OFFSET('Sanitation Data'!$F$30,0,10*ROW('Sanitation Data'!F154))="","",OFFSET('Sanitation Data'!$F$30,0,10*ROW('Sanitation Data'!F154)))</f>
        <v/>
      </c>
      <c r="CX160" s="286" t="str">
        <f ca="true">+IF(OFFSET('Sanitation Data'!$F$31,0,10*ROW('Sanitation Data'!F154))="","",OFFSET('Sanitation Data'!$F$31,0,10*ROW('Sanitation Data'!F154)))</f>
        <v/>
      </c>
      <c r="CY160" s="286" t="str">
        <f ca="true">+IF(OFFSET('Sanitation Data'!$F$32,0,10*ROW('Sanitation Data'!F154))="","",OFFSET('Sanitation Data'!$F$32,0,10*ROW('Sanitation Data'!F154)))</f>
        <v/>
      </c>
      <c r="CZ160" s="286" t="str">
        <f ca="true">+IF(OFFSET('Sanitation Data'!$G$28,0,10*ROW('Sanitation Data'!G154))="","",OFFSET('Sanitation Data'!$G$28,0,10*ROW('Sanitation Data'!G154)))</f>
        <v/>
      </c>
      <c r="DA160" s="286" t="str">
        <f ca="true">+IF(OFFSET('Sanitation Data'!$G$29,0,10*ROW('Sanitation Data'!G154))="","",OFFSET('Sanitation Data'!$G$29,0,10*ROW('Sanitation Data'!G154)))</f>
        <v/>
      </c>
      <c r="DB160" s="286" t="str">
        <f ca="true">+IF(OFFSET('Sanitation Data'!$G$30,0,10*ROW('Sanitation Data'!G154))="","",OFFSET('Sanitation Data'!$G$30,0,10*ROW('Sanitation Data'!G154)))</f>
        <v/>
      </c>
      <c r="DC160" s="286" t="str">
        <f ca="true">+IF(OFFSET('Sanitation Data'!$G$31,0,10*ROW('Sanitation Data'!G154))="","",OFFSET('Sanitation Data'!$G$31,0,10*ROW('Sanitation Data'!G154)))</f>
        <v/>
      </c>
      <c r="DD160" s="286" t="str">
        <f ca="true">+IF(OFFSET('Sanitation Data'!$G$32,0,10*ROW('Sanitation Data'!G154))="","",OFFSET('Sanitation Data'!$G$32,0,10*ROW('Sanitation Data'!G154)))</f>
        <v/>
      </c>
      <c r="DE160" s="286" t="str">
        <f ca="true">+IF(OFFSET('Sanitation Data'!$H$28,0,10*ROW('Sanitation Data'!H154))="","",OFFSET('Sanitation Data'!$H$28,0,10*ROW('Sanitation Data'!H154)))</f>
        <v/>
      </c>
      <c r="DF160" s="286" t="str">
        <f ca="true">+IF(OFFSET('Sanitation Data'!$H$29,0,10*ROW('Sanitation Data'!H154))="","",OFFSET('Sanitation Data'!$H$29,0,10*ROW('Sanitation Data'!H154)))</f>
        <v/>
      </c>
      <c r="DG160" s="286" t="str">
        <f ca="true">+IF(OFFSET('Sanitation Data'!$H$30,0,10*ROW('Sanitation Data'!H154))="","",OFFSET('Sanitation Data'!$H$30,0,10*ROW('Sanitation Data'!H154)))</f>
        <v/>
      </c>
      <c r="DH160" s="286" t="str">
        <f ca="true">+IF(OFFSET('Sanitation Data'!$H$31,0,10*ROW('Sanitation Data'!H154))="","",OFFSET('Sanitation Data'!$H$31,0,10*ROW('Sanitation Data'!H154)))</f>
        <v/>
      </c>
      <c r="DI160" s="286" t="str">
        <f ca="true">+IF(OFFSET('Sanitation Data'!$H$32,0,10*ROW('Sanitation Data'!H154))="","",OFFSET('Sanitation Data'!$H$32,0,10*ROW('Sanitation Data'!H154)))</f>
        <v/>
      </c>
      <c r="DJ160" s="286" t="str">
        <f ca="true">+IF(OFFSET('Sanitation Data'!$I$28,0,10*ROW('Sanitation Data'!I154))="","",OFFSET('Sanitation Data'!$I$28,0,10*ROW('Sanitation Data'!I154)))</f>
        <v/>
      </c>
      <c r="DK160" s="286" t="str">
        <f ca="true">+IF(OFFSET('Sanitation Data'!$I$29,0,10*ROW('Sanitation Data'!I154))="","",OFFSET('Sanitation Data'!$I$29,0,10*ROW('Sanitation Data'!I154)))</f>
        <v/>
      </c>
      <c r="DL160" s="286" t="str">
        <f ca="true">+IF(OFFSET('Sanitation Data'!$I$30,0,10*ROW('Sanitation Data'!I154))="","",OFFSET('Sanitation Data'!$I$30,0,10*ROW('Sanitation Data'!I154)))</f>
        <v/>
      </c>
      <c r="DM160" s="286" t="str">
        <f ca="true">+IF(OFFSET('Sanitation Data'!$I$31,0,10*ROW('Sanitation Data'!I154))="","",OFFSET('Sanitation Data'!$I$31,0,10*ROW('Sanitation Data'!I154)))</f>
        <v/>
      </c>
      <c r="DN160" s="286" t="str">
        <f ca="true">+IF(OFFSET('Sanitation Data'!$I$32,0,10*ROW('Sanitation Data'!I154))="","",OFFSET('Sanitation Data'!$I$32,0,10*ROW('Sanitation Data'!I154)))</f>
        <v/>
      </c>
      <c r="DO160" s="286" t="str">
        <f ca="true">+IF(OFFSET('Hygiene Data'!$D$11,0,10*ROW('Hygiene Data'!D154))="","",OFFSET('Hygiene Data'!$D$11,0,10*ROW('Hygiene Data'!D154)))</f>
        <v/>
      </c>
      <c r="DP160" s="286" t="str">
        <f ca="true">+IF(OFFSET('Hygiene Data'!$D$12,0,10*ROW('Hygiene Data'!D154))="","",OFFSET('Hygiene Data'!$D$12,0,10*ROW('Hygiene Data'!D154)))</f>
        <v/>
      </c>
      <c r="DQ160" s="286" t="str">
        <f ca="true">+IF(OFFSET('Hygiene Data'!$D$13,0,10*ROW('Hygiene Data'!D154))="","",OFFSET('Hygiene Data'!$D$13,0,10*ROW('Hygiene Data'!D154)))</f>
        <v/>
      </c>
      <c r="DR160" s="286" t="str">
        <f ca="true">+IF(OFFSET('Hygiene Data'!$E$11,0,10*ROW('Hygiene Data'!E154))="","",OFFSET('Hygiene Data'!$E$11,0,10*ROW('Hygiene Data'!E154)))</f>
        <v/>
      </c>
      <c r="DS160" s="286" t="str">
        <f ca="true">+IF(OFFSET('Hygiene Data'!$E$12,0,10*ROW('Hygiene Data'!E154))="","",OFFSET('Hygiene Data'!$E$12,0,10*ROW('Hygiene Data'!E154)))</f>
        <v/>
      </c>
      <c r="DT160" s="286" t="str">
        <f ca="true">+IF(OFFSET('Hygiene Data'!$E$13,0,10*ROW('Hygiene Data'!E154))="","",OFFSET('Hygiene Data'!$E$13,0,10*ROW('Hygiene Data'!E154)))</f>
        <v/>
      </c>
      <c r="DU160" s="286" t="str">
        <f ca="true">+IF(OFFSET('Hygiene Data'!$F$11,0,10*ROW('Hygiene Data'!F154))="","",OFFSET('Hygiene Data'!$F$11,0,10*ROW('Hygiene Data'!F154)))</f>
        <v/>
      </c>
      <c r="DV160" s="286" t="str">
        <f ca="true">+IF(OFFSET('Hygiene Data'!$F$12,0,10*ROW('Hygiene Data'!F154))="","",OFFSET('Hygiene Data'!$F$12,0,10*ROW('Hygiene Data'!F154)))</f>
        <v/>
      </c>
      <c r="DW160" s="286" t="str">
        <f ca="true">+IF(OFFSET('Hygiene Data'!$F$13,0,10*ROW('Hygiene Data'!F154))="","",OFFSET('Hygiene Data'!$F$13,0,10*ROW('Hygiene Data'!F154)))</f>
        <v/>
      </c>
      <c r="DX160" s="286" t="str">
        <f ca="true">+IF(OFFSET('Hygiene Data'!$G$11,0,10*ROW('Hygiene Data'!G154))="","",OFFSET('Hygiene Data'!$G$11,0,10*ROW('Hygiene Data'!G154)))</f>
        <v/>
      </c>
      <c r="DY160" s="286" t="str">
        <f ca="true">+IF(OFFSET('Hygiene Data'!$G$12,0,10*ROW('Hygiene Data'!G154))="","",OFFSET('Hygiene Data'!$G$12,0,10*ROW('Hygiene Data'!G154)))</f>
        <v/>
      </c>
      <c r="DZ160" s="286" t="str">
        <f ca="true">+IF(OFFSET('Hygiene Data'!$G$13,0,10*ROW('Hygiene Data'!G154))="","",OFFSET('Hygiene Data'!$G$13,0,10*ROW('Hygiene Data'!G154)))</f>
        <v/>
      </c>
      <c r="EA160" s="286" t="str">
        <f ca="true">+IF(OFFSET('Hygiene Data'!$H$11,0,10*ROW('Hygiene Data'!H154))="","",OFFSET('Hygiene Data'!$H$11,0,10*ROW('Hygiene Data'!H154)))</f>
        <v/>
      </c>
      <c r="EB160" s="286" t="str">
        <f ca="true">+IF(OFFSET('Hygiene Data'!$H$12,0,10*ROW('Hygiene Data'!H154))="","",OFFSET('Hygiene Data'!$H$12,0,10*ROW('Hygiene Data'!H154)))</f>
        <v/>
      </c>
      <c r="EC160" s="286" t="str">
        <f ca="true">+IF(OFFSET('Hygiene Data'!$H$13,0,10*ROW('Hygiene Data'!H154))="","",OFFSET('Hygiene Data'!$H$13,0,10*ROW('Hygiene Data'!H154)))</f>
        <v/>
      </c>
      <c r="ED160" s="286" t="str">
        <f ca="true">+IF(OFFSET('Hygiene Data'!$I$11,0,10*ROW('Hygiene Data'!I154))="","",OFFSET('Hygiene Data'!$I$11,0,10*ROW('Hygiene Data'!I154)))</f>
        <v/>
      </c>
      <c r="EE160" s="286" t="str">
        <f ca="true">+IF(OFFSET('Hygiene Data'!$I$12,0,10*ROW('Hygiene Data'!I154))="","",OFFSET('Hygiene Data'!$I$12,0,10*ROW('Hygiene Data'!I154)))</f>
        <v/>
      </c>
      <c r="EF160" s="286"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42"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6"/>
      <c r="BS161" s="286" t="str">
        <f ca="true">+IF(OFFSET('Water Data'!$D$27,0,10*ROW('Water Data'!D155))="","",OFFSET('Water Data'!$D$27,0,10*ROW('Water Data'!D155)))</f>
        <v/>
      </c>
      <c r="BT161" s="286" t="str">
        <f ca="true">+IF(OFFSET('Water Data'!$D$28,0,10*ROW('Water Data'!D155))="","",OFFSET('Water Data'!$D$28,0,10*ROW('Water Data'!D155)))</f>
        <v/>
      </c>
      <c r="BU161" s="286" t="str">
        <f ca="true">+IF(OFFSET('Water Data'!$D$29,0,10*ROW('Water Data'!D155))="","",OFFSET('Water Data'!$D$29,0,10*ROW('Water Data'!D155)))</f>
        <v/>
      </c>
      <c r="BV161" s="286" t="str">
        <f ca="true">+IF(OFFSET('Water Data'!$E$27,0,10*ROW('Water Data'!E155))="","",OFFSET('Water Data'!$E$27,0,10*ROW('Water Data'!E155)))</f>
        <v/>
      </c>
      <c r="BW161" s="286" t="str">
        <f ca="true">+IF(OFFSET('Water Data'!$E$28,0,10*ROW('Water Data'!E155))="","",OFFSET('Water Data'!$E$28,0,10*ROW('Water Data'!E155)))</f>
        <v/>
      </c>
      <c r="BX161" s="286" t="str">
        <f ca="true">+IF(OFFSET('Water Data'!$E$29,0,10*ROW('Water Data'!E155))="","",OFFSET('Water Data'!$E$29,0,10*ROW('Water Data'!E155)))</f>
        <v/>
      </c>
      <c r="BY161" s="286" t="str">
        <f ca="true">+IF(OFFSET('Water Data'!$F$27,0,10*ROW('Water Data'!F155))="","",OFFSET('Water Data'!$F$27,0,10*ROW('Water Data'!F155)))</f>
        <v/>
      </c>
      <c r="BZ161" s="286" t="str">
        <f ca="true">+IF(OFFSET('Water Data'!$F$28,0,10*ROW('Water Data'!F155))="","",OFFSET('Water Data'!$F$28,0,10*ROW('Water Data'!F155)))</f>
        <v/>
      </c>
      <c r="CA161" s="286" t="str">
        <f ca="true">+IF(OFFSET('Water Data'!$F$29,0,10*ROW('Water Data'!F155))="","",OFFSET('Water Data'!$F$29,0,10*ROW('Water Data'!F155)))</f>
        <v/>
      </c>
      <c r="CB161" s="286" t="str">
        <f ca="true">+IF(OFFSET('Water Data'!$G$27,0,10*ROW('Water Data'!G155))="","",OFFSET('Water Data'!$G$27,0,10*ROW('Water Data'!G155)))</f>
        <v/>
      </c>
      <c r="CC161" s="286" t="str">
        <f ca="true">+IF(OFFSET('Water Data'!$G$28,0,10*ROW('Water Data'!G155))="","",OFFSET('Water Data'!$G$28,0,10*ROW('Water Data'!G155)))</f>
        <v/>
      </c>
      <c r="CD161" s="286" t="str">
        <f ca="true">+IF(OFFSET('Water Data'!$G$29,0,10*ROW('Water Data'!G155))="","",OFFSET('Water Data'!$G$29,0,10*ROW('Water Data'!G155)))</f>
        <v/>
      </c>
      <c r="CE161" s="286" t="str">
        <f ca="true">+IF(OFFSET('Water Data'!$H$27,0,10*ROW('Water Data'!H155))="","",OFFSET('Water Data'!$H$27,0,10*ROW('Water Data'!H155)))</f>
        <v/>
      </c>
      <c r="CF161" s="286" t="str">
        <f ca="true">+IF(OFFSET('Water Data'!$H$28,0,10*ROW('Water Data'!H155))="","",OFFSET('Water Data'!$H$28,0,10*ROW('Water Data'!H155)))</f>
        <v/>
      </c>
      <c r="CG161" s="286" t="str">
        <f ca="true">+IF(OFFSET('Water Data'!$H$29,0,10*ROW('Water Data'!H155))="","",OFFSET('Water Data'!$H$29,0,10*ROW('Water Data'!H155)))</f>
        <v/>
      </c>
      <c r="CH161" s="286" t="str">
        <f ca="true">+IF(OFFSET('Water Data'!$I$27,0,10*ROW('Water Data'!I155))="","",OFFSET('Water Data'!$I$27,0,10*ROW('Water Data'!I155)))</f>
        <v/>
      </c>
      <c r="CI161" s="286" t="str">
        <f ca="true">+IF(OFFSET('Water Data'!$I$28,0,10*ROW('Water Data'!I155))="","",OFFSET('Water Data'!$I$28,0,10*ROW('Water Data'!I155)))</f>
        <v/>
      </c>
      <c r="CJ161" s="286" t="str">
        <f ca="true">+IF(OFFSET('Water Data'!$I$29,0,10*ROW('Water Data'!I155))="","",OFFSET('Water Data'!$I$29,0,10*ROW('Water Data'!I155)))</f>
        <v/>
      </c>
      <c r="CK161" s="286" t="str">
        <f ca="true">+IF(OFFSET('Sanitation Data'!$D$28,0,10*ROW('Sanitation Data'!D155))="","",OFFSET('Sanitation Data'!$D$28,0,10*ROW('Sanitation Data'!D155)))</f>
        <v/>
      </c>
      <c r="CL161" s="286" t="str">
        <f ca="true">+IF(OFFSET('Sanitation Data'!$D$29,0,10*ROW('Sanitation Data'!D155))="","",OFFSET('Sanitation Data'!$D$29,0,10*ROW('Sanitation Data'!D155)))</f>
        <v/>
      </c>
      <c r="CM161" s="286" t="str">
        <f ca="true">+IF(OFFSET('Sanitation Data'!$D$30,0,10*ROW('Sanitation Data'!D155))="","",OFFSET('Sanitation Data'!$D$30,0,10*ROW('Sanitation Data'!D155)))</f>
        <v/>
      </c>
      <c r="CN161" s="286" t="str">
        <f ca="true">+IF(OFFSET('Sanitation Data'!$D$31,0,10*ROW('Sanitation Data'!D155))="","",OFFSET('Sanitation Data'!$D$31,0,10*ROW('Sanitation Data'!D155)))</f>
        <v/>
      </c>
      <c r="CO161" s="286" t="str">
        <f ca="true">+IF(OFFSET('Sanitation Data'!$D$32,0,10*ROW('Sanitation Data'!D155))="","",OFFSET('Sanitation Data'!$D$32,0,10*ROW('Sanitation Data'!D155)))</f>
        <v/>
      </c>
      <c r="CP161" s="286" t="str">
        <f ca="true">+IF(OFFSET('Sanitation Data'!$E$28,0,10*ROW('Sanitation Data'!E155))="","",OFFSET('Sanitation Data'!$E$28,0,10*ROW('Sanitation Data'!E155)))</f>
        <v/>
      </c>
      <c r="CQ161" s="286" t="str">
        <f ca="true">+IF(OFFSET('Sanitation Data'!$E$29,0,10*ROW('Sanitation Data'!E155))="","",OFFSET('Sanitation Data'!$E$29,0,10*ROW('Sanitation Data'!E155)))</f>
        <v/>
      </c>
      <c r="CR161" s="286" t="str">
        <f ca="true">+IF(OFFSET('Sanitation Data'!$E$30,0,10*ROW('Sanitation Data'!E155))="","",OFFSET('Sanitation Data'!$E$30,0,10*ROW('Sanitation Data'!E155)))</f>
        <v/>
      </c>
      <c r="CS161" s="286" t="str">
        <f ca="true">+IF(OFFSET('Sanitation Data'!$E$31,0,10*ROW('Sanitation Data'!E155))="","",OFFSET('Sanitation Data'!$E$31,0,10*ROW('Sanitation Data'!E155)))</f>
        <v/>
      </c>
      <c r="CT161" s="286" t="str">
        <f ca="true">+IF(OFFSET('Sanitation Data'!$E$32,0,10*ROW('Sanitation Data'!E155))="","",OFFSET('Sanitation Data'!$E$32,0,10*ROW('Sanitation Data'!E155)))</f>
        <v/>
      </c>
      <c r="CU161" s="286" t="str">
        <f ca="true">+IF(OFFSET('Sanitation Data'!$F$28,0,10*ROW('Sanitation Data'!F155))="","",OFFSET('Sanitation Data'!$F$28,0,10*ROW('Sanitation Data'!F155)))</f>
        <v/>
      </c>
      <c r="CV161" s="286" t="str">
        <f ca="true">+IF(OFFSET('Sanitation Data'!$F$29,0,10*ROW('Sanitation Data'!F155))="","",OFFSET('Sanitation Data'!$F$29,0,10*ROW('Sanitation Data'!F155)))</f>
        <v/>
      </c>
      <c r="CW161" s="286" t="str">
        <f ca="true">+IF(OFFSET('Sanitation Data'!$F$30,0,10*ROW('Sanitation Data'!F155))="","",OFFSET('Sanitation Data'!$F$30,0,10*ROW('Sanitation Data'!F155)))</f>
        <v/>
      </c>
      <c r="CX161" s="286" t="str">
        <f ca="true">+IF(OFFSET('Sanitation Data'!$F$31,0,10*ROW('Sanitation Data'!F155))="","",OFFSET('Sanitation Data'!$F$31,0,10*ROW('Sanitation Data'!F155)))</f>
        <v/>
      </c>
      <c r="CY161" s="286" t="str">
        <f ca="true">+IF(OFFSET('Sanitation Data'!$F$32,0,10*ROW('Sanitation Data'!F155))="","",OFFSET('Sanitation Data'!$F$32,0,10*ROW('Sanitation Data'!F155)))</f>
        <v/>
      </c>
      <c r="CZ161" s="286" t="str">
        <f ca="true">+IF(OFFSET('Sanitation Data'!$G$28,0,10*ROW('Sanitation Data'!G155))="","",OFFSET('Sanitation Data'!$G$28,0,10*ROW('Sanitation Data'!G155)))</f>
        <v/>
      </c>
      <c r="DA161" s="286" t="str">
        <f ca="true">+IF(OFFSET('Sanitation Data'!$G$29,0,10*ROW('Sanitation Data'!G155))="","",OFFSET('Sanitation Data'!$G$29,0,10*ROW('Sanitation Data'!G155)))</f>
        <v/>
      </c>
      <c r="DB161" s="286" t="str">
        <f ca="true">+IF(OFFSET('Sanitation Data'!$G$30,0,10*ROW('Sanitation Data'!G155))="","",OFFSET('Sanitation Data'!$G$30,0,10*ROW('Sanitation Data'!G155)))</f>
        <v/>
      </c>
      <c r="DC161" s="286" t="str">
        <f ca="true">+IF(OFFSET('Sanitation Data'!$G$31,0,10*ROW('Sanitation Data'!G155))="","",OFFSET('Sanitation Data'!$G$31,0,10*ROW('Sanitation Data'!G155)))</f>
        <v/>
      </c>
      <c r="DD161" s="286" t="str">
        <f ca="true">+IF(OFFSET('Sanitation Data'!$G$32,0,10*ROW('Sanitation Data'!G155))="","",OFFSET('Sanitation Data'!$G$32,0,10*ROW('Sanitation Data'!G155)))</f>
        <v/>
      </c>
      <c r="DE161" s="286" t="str">
        <f ca="true">+IF(OFFSET('Sanitation Data'!$H$28,0,10*ROW('Sanitation Data'!H155))="","",OFFSET('Sanitation Data'!$H$28,0,10*ROW('Sanitation Data'!H155)))</f>
        <v/>
      </c>
      <c r="DF161" s="286" t="str">
        <f ca="true">+IF(OFFSET('Sanitation Data'!$H$29,0,10*ROW('Sanitation Data'!H155))="","",OFFSET('Sanitation Data'!$H$29,0,10*ROW('Sanitation Data'!H155)))</f>
        <v/>
      </c>
      <c r="DG161" s="286" t="str">
        <f ca="true">+IF(OFFSET('Sanitation Data'!$H$30,0,10*ROW('Sanitation Data'!H155))="","",OFFSET('Sanitation Data'!$H$30,0,10*ROW('Sanitation Data'!H155)))</f>
        <v/>
      </c>
      <c r="DH161" s="286" t="str">
        <f ca="true">+IF(OFFSET('Sanitation Data'!$H$31,0,10*ROW('Sanitation Data'!H155))="","",OFFSET('Sanitation Data'!$H$31,0,10*ROW('Sanitation Data'!H155)))</f>
        <v/>
      </c>
      <c r="DI161" s="286" t="str">
        <f ca="true">+IF(OFFSET('Sanitation Data'!$H$32,0,10*ROW('Sanitation Data'!H155))="","",OFFSET('Sanitation Data'!$H$32,0,10*ROW('Sanitation Data'!H155)))</f>
        <v/>
      </c>
      <c r="DJ161" s="286" t="str">
        <f ca="true">+IF(OFFSET('Sanitation Data'!$I$28,0,10*ROW('Sanitation Data'!I155))="","",OFFSET('Sanitation Data'!$I$28,0,10*ROW('Sanitation Data'!I155)))</f>
        <v/>
      </c>
      <c r="DK161" s="286" t="str">
        <f ca="true">+IF(OFFSET('Sanitation Data'!$I$29,0,10*ROW('Sanitation Data'!I155))="","",OFFSET('Sanitation Data'!$I$29,0,10*ROW('Sanitation Data'!I155)))</f>
        <v/>
      </c>
      <c r="DL161" s="286" t="str">
        <f ca="true">+IF(OFFSET('Sanitation Data'!$I$30,0,10*ROW('Sanitation Data'!I155))="","",OFFSET('Sanitation Data'!$I$30,0,10*ROW('Sanitation Data'!I155)))</f>
        <v/>
      </c>
      <c r="DM161" s="286" t="str">
        <f ca="true">+IF(OFFSET('Sanitation Data'!$I$31,0,10*ROW('Sanitation Data'!I155))="","",OFFSET('Sanitation Data'!$I$31,0,10*ROW('Sanitation Data'!I155)))</f>
        <v/>
      </c>
      <c r="DN161" s="286" t="str">
        <f ca="true">+IF(OFFSET('Sanitation Data'!$I$32,0,10*ROW('Sanitation Data'!I155))="","",OFFSET('Sanitation Data'!$I$32,0,10*ROW('Sanitation Data'!I155)))</f>
        <v/>
      </c>
      <c r="DO161" s="286" t="str">
        <f ca="true">+IF(OFFSET('Hygiene Data'!$D$11,0,10*ROW('Hygiene Data'!D155))="","",OFFSET('Hygiene Data'!$D$11,0,10*ROW('Hygiene Data'!D155)))</f>
        <v/>
      </c>
      <c r="DP161" s="286" t="str">
        <f ca="true">+IF(OFFSET('Hygiene Data'!$D$12,0,10*ROW('Hygiene Data'!D155))="","",OFFSET('Hygiene Data'!$D$12,0,10*ROW('Hygiene Data'!D155)))</f>
        <v/>
      </c>
      <c r="DQ161" s="286" t="str">
        <f ca="true">+IF(OFFSET('Hygiene Data'!$D$13,0,10*ROW('Hygiene Data'!D155))="","",OFFSET('Hygiene Data'!$D$13,0,10*ROW('Hygiene Data'!D155)))</f>
        <v/>
      </c>
      <c r="DR161" s="286" t="str">
        <f ca="true">+IF(OFFSET('Hygiene Data'!$E$11,0,10*ROW('Hygiene Data'!E155))="","",OFFSET('Hygiene Data'!$E$11,0,10*ROW('Hygiene Data'!E155)))</f>
        <v/>
      </c>
      <c r="DS161" s="286" t="str">
        <f ca="true">+IF(OFFSET('Hygiene Data'!$E$12,0,10*ROW('Hygiene Data'!E155))="","",OFFSET('Hygiene Data'!$E$12,0,10*ROW('Hygiene Data'!E155)))</f>
        <v/>
      </c>
      <c r="DT161" s="286" t="str">
        <f ca="true">+IF(OFFSET('Hygiene Data'!$E$13,0,10*ROW('Hygiene Data'!E155))="","",OFFSET('Hygiene Data'!$E$13,0,10*ROW('Hygiene Data'!E155)))</f>
        <v/>
      </c>
      <c r="DU161" s="286" t="str">
        <f ca="true">+IF(OFFSET('Hygiene Data'!$F$11,0,10*ROW('Hygiene Data'!F155))="","",OFFSET('Hygiene Data'!$F$11,0,10*ROW('Hygiene Data'!F155)))</f>
        <v/>
      </c>
      <c r="DV161" s="286" t="str">
        <f ca="true">+IF(OFFSET('Hygiene Data'!$F$12,0,10*ROW('Hygiene Data'!F155))="","",OFFSET('Hygiene Data'!$F$12,0,10*ROW('Hygiene Data'!F155)))</f>
        <v/>
      </c>
      <c r="DW161" s="286" t="str">
        <f ca="true">+IF(OFFSET('Hygiene Data'!$F$13,0,10*ROW('Hygiene Data'!F155))="","",OFFSET('Hygiene Data'!$F$13,0,10*ROW('Hygiene Data'!F155)))</f>
        <v/>
      </c>
      <c r="DX161" s="286" t="str">
        <f ca="true">+IF(OFFSET('Hygiene Data'!$G$11,0,10*ROW('Hygiene Data'!G155))="","",OFFSET('Hygiene Data'!$G$11,0,10*ROW('Hygiene Data'!G155)))</f>
        <v/>
      </c>
      <c r="DY161" s="286" t="str">
        <f ca="true">+IF(OFFSET('Hygiene Data'!$G$12,0,10*ROW('Hygiene Data'!G155))="","",OFFSET('Hygiene Data'!$G$12,0,10*ROW('Hygiene Data'!G155)))</f>
        <v/>
      </c>
      <c r="DZ161" s="286" t="str">
        <f ca="true">+IF(OFFSET('Hygiene Data'!$G$13,0,10*ROW('Hygiene Data'!G155))="","",OFFSET('Hygiene Data'!$G$13,0,10*ROW('Hygiene Data'!G155)))</f>
        <v/>
      </c>
      <c r="EA161" s="286" t="str">
        <f ca="true">+IF(OFFSET('Hygiene Data'!$H$11,0,10*ROW('Hygiene Data'!H155))="","",OFFSET('Hygiene Data'!$H$11,0,10*ROW('Hygiene Data'!H155)))</f>
        <v/>
      </c>
      <c r="EB161" s="286" t="str">
        <f ca="true">+IF(OFFSET('Hygiene Data'!$H$12,0,10*ROW('Hygiene Data'!H155))="","",OFFSET('Hygiene Data'!$H$12,0,10*ROW('Hygiene Data'!H155)))</f>
        <v/>
      </c>
      <c r="EC161" s="286" t="str">
        <f ca="true">+IF(OFFSET('Hygiene Data'!$H$13,0,10*ROW('Hygiene Data'!H155))="","",OFFSET('Hygiene Data'!$H$13,0,10*ROW('Hygiene Data'!H155)))</f>
        <v/>
      </c>
      <c r="ED161" s="286" t="str">
        <f ca="true">+IF(OFFSET('Hygiene Data'!$I$11,0,10*ROW('Hygiene Data'!I155))="","",OFFSET('Hygiene Data'!$I$11,0,10*ROW('Hygiene Data'!I155)))</f>
        <v/>
      </c>
      <c r="EE161" s="286" t="str">
        <f ca="true">+IF(OFFSET('Hygiene Data'!$I$12,0,10*ROW('Hygiene Data'!I155))="","",OFFSET('Hygiene Data'!$I$12,0,10*ROW('Hygiene Data'!I155)))</f>
        <v/>
      </c>
      <c r="EF161" s="286"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42"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6"/>
      <c r="BS162" s="286" t="str">
        <f ca="true">+IF(OFFSET('Water Data'!$D$27,0,10*ROW('Water Data'!D156))="","",OFFSET('Water Data'!$D$27,0,10*ROW('Water Data'!D156)))</f>
        <v/>
      </c>
      <c r="BT162" s="286" t="str">
        <f ca="true">+IF(OFFSET('Water Data'!$D$28,0,10*ROW('Water Data'!D156))="","",OFFSET('Water Data'!$D$28,0,10*ROW('Water Data'!D156)))</f>
        <v/>
      </c>
      <c r="BU162" s="286" t="str">
        <f ca="true">+IF(OFFSET('Water Data'!$D$29,0,10*ROW('Water Data'!D156))="","",OFFSET('Water Data'!$D$29,0,10*ROW('Water Data'!D156)))</f>
        <v/>
      </c>
      <c r="BV162" s="286" t="str">
        <f ca="true">+IF(OFFSET('Water Data'!$E$27,0,10*ROW('Water Data'!E156))="","",OFFSET('Water Data'!$E$27,0,10*ROW('Water Data'!E156)))</f>
        <v/>
      </c>
      <c r="BW162" s="286" t="str">
        <f ca="true">+IF(OFFSET('Water Data'!$E$28,0,10*ROW('Water Data'!E156))="","",OFFSET('Water Data'!$E$28,0,10*ROW('Water Data'!E156)))</f>
        <v/>
      </c>
      <c r="BX162" s="286" t="str">
        <f ca="true">+IF(OFFSET('Water Data'!$E$29,0,10*ROW('Water Data'!E156))="","",OFFSET('Water Data'!$E$29,0,10*ROW('Water Data'!E156)))</f>
        <v/>
      </c>
      <c r="BY162" s="286" t="str">
        <f ca="true">+IF(OFFSET('Water Data'!$F$27,0,10*ROW('Water Data'!F156))="","",OFFSET('Water Data'!$F$27,0,10*ROW('Water Data'!F156)))</f>
        <v/>
      </c>
      <c r="BZ162" s="286" t="str">
        <f ca="true">+IF(OFFSET('Water Data'!$F$28,0,10*ROW('Water Data'!F156))="","",OFFSET('Water Data'!$F$28,0,10*ROW('Water Data'!F156)))</f>
        <v/>
      </c>
      <c r="CA162" s="286" t="str">
        <f ca="true">+IF(OFFSET('Water Data'!$F$29,0,10*ROW('Water Data'!F156))="","",OFFSET('Water Data'!$F$29,0,10*ROW('Water Data'!F156)))</f>
        <v/>
      </c>
      <c r="CB162" s="286" t="str">
        <f ca="true">+IF(OFFSET('Water Data'!$G$27,0,10*ROW('Water Data'!G156))="","",OFFSET('Water Data'!$G$27,0,10*ROW('Water Data'!G156)))</f>
        <v/>
      </c>
      <c r="CC162" s="286" t="str">
        <f ca="true">+IF(OFFSET('Water Data'!$G$28,0,10*ROW('Water Data'!G156))="","",OFFSET('Water Data'!$G$28,0,10*ROW('Water Data'!G156)))</f>
        <v/>
      </c>
      <c r="CD162" s="286" t="str">
        <f ca="true">+IF(OFFSET('Water Data'!$G$29,0,10*ROW('Water Data'!G156))="","",OFFSET('Water Data'!$G$29,0,10*ROW('Water Data'!G156)))</f>
        <v/>
      </c>
      <c r="CE162" s="286" t="str">
        <f ca="true">+IF(OFFSET('Water Data'!$H$27,0,10*ROW('Water Data'!H156))="","",OFFSET('Water Data'!$H$27,0,10*ROW('Water Data'!H156)))</f>
        <v/>
      </c>
      <c r="CF162" s="286" t="str">
        <f ca="true">+IF(OFFSET('Water Data'!$H$28,0,10*ROW('Water Data'!H156))="","",OFFSET('Water Data'!$H$28,0,10*ROW('Water Data'!H156)))</f>
        <v/>
      </c>
      <c r="CG162" s="286" t="str">
        <f ca="true">+IF(OFFSET('Water Data'!$H$29,0,10*ROW('Water Data'!H156))="","",OFFSET('Water Data'!$H$29,0,10*ROW('Water Data'!H156)))</f>
        <v/>
      </c>
      <c r="CH162" s="286" t="str">
        <f ca="true">+IF(OFFSET('Water Data'!$I$27,0,10*ROW('Water Data'!I156))="","",OFFSET('Water Data'!$I$27,0,10*ROW('Water Data'!I156)))</f>
        <v/>
      </c>
      <c r="CI162" s="286" t="str">
        <f ca="true">+IF(OFFSET('Water Data'!$I$28,0,10*ROW('Water Data'!I156))="","",OFFSET('Water Data'!$I$28,0,10*ROW('Water Data'!I156)))</f>
        <v/>
      </c>
      <c r="CJ162" s="286" t="str">
        <f ca="true">+IF(OFFSET('Water Data'!$I$29,0,10*ROW('Water Data'!I156))="","",OFFSET('Water Data'!$I$29,0,10*ROW('Water Data'!I156)))</f>
        <v/>
      </c>
      <c r="CK162" s="286" t="str">
        <f ca="true">+IF(OFFSET('Sanitation Data'!$D$28,0,10*ROW('Sanitation Data'!D156))="","",OFFSET('Sanitation Data'!$D$28,0,10*ROW('Sanitation Data'!D156)))</f>
        <v/>
      </c>
      <c r="CL162" s="286" t="str">
        <f ca="true">+IF(OFFSET('Sanitation Data'!$D$29,0,10*ROW('Sanitation Data'!D156))="","",OFFSET('Sanitation Data'!$D$29,0,10*ROW('Sanitation Data'!D156)))</f>
        <v/>
      </c>
      <c r="CM162" s="286" t="str">
        <f ca="true">+IF(OFFSET('Sanitation Data'!$D$30,0,10*ROW('Sanitation Data'!D156))="","",OFFSET('Sanitation Data'!$D$30,0,10*ROW('Sanitation Data'!D156)))</f>
        <v/>
      </c>
      <c r="CN162" s="286" t="str">
        <f ca="true">+IF(OFFSET('Sanitation Data'!$D$31,0,10*ROW('Sanitation Data'!D156))="","",OFFSET('Sanitation Data'!$D$31,0,10*ROW('Sanitation Data'!D156)))</f>
        <v/>
      </c>
      <c r="CO162" s="286" t="str">
        <f ca="true">+IF(OFFSET('Sanitation Data'!$D$32,0,10*ROW('Sanitation Data'!D156))="","",OFFSET('Sanitation Data'!$D$32,0,10*ROW('Sanitation Data'!D156)))</f>
        <v/>
      </c>
      <c r="CP162" s="286" t="str">
        <f ca="true">+IF(OFFSET('Sanitation Data'!$E$28,0,10*ROW('Sanitation Data'!E156))="","",OFFSET('Sanitation Data'!$E$28,0,10*ROW('Sanitation Data'!E156)))</f>
        <v/>
      </c>
      <c r="CQ162" s="286" t="str">
        <f ca="true">+IF(OFFSET('Sanitation Data'!$E$29,0,10*ROW('Sanitation Data'!E156))="","",OFFSET('Sanitation Data'!$E$29,0,10*ROW('Sanitation Data'!E156)))</f>
        <v/>
      </c>
      <c r="CR162" s="286" t="str">
        <f ca="true">+IF(OFFSET('Sanitation Data'!$E$30,0,10*ROW('Sanitation Data'!E156))="","",OFFSET('Sanitation Data'!$E$30,0,10*ROW('Sanitation Data'!E156)))</f>
        <v/>
      </c>
      <c r="CS162" s="286" t="str">
        <f ca="true">+IF(OFFSET('Sanitation Data'!$E$31,0,10*ROW('Sanitation Data'!E156))="","",OFFSET('Sanitation Data'!$E$31,0,10*ROW('Sanitation Data'!E156)))</f>
        <v/>
      </c>
      <c r="CT162" s="286" t="str">
        <f ca="true">+IF(OFFSET('Sanitation Data'!$E$32,0,10*ROW('Sanitation Data'!E156))="","",OFFSET('Sanitation Data'!$E$32,0,10*ROW('Sanitation Data'!E156)))</f>
        <v/>
      </c>
      <c r="CU162" s="286" t="str">
        <f ca="true">+IF(OFFSET('Sanitation Data'!$F$28,0,10*ROW('Sanitation Data'!F156))="","",OFFSET('Sanitation Data'!$F$28,0,10*ROW('Sanitation Data'!F156)))</f>
        <v/>
      </c>
      <c r="CV162" s="286" t="str">
        <f ca="true">+IF(OFFSET('Sanitation Data'!$F$29,0,10*ROW('Sanitation Data'!F156))="","",OFFSET('Sanitation Data'!$F$29,0,10*ROW('Sanitation Data'!F156)))</f>
        <v/>
      </c>
      <c r="CW162" s="286" t="str">
        <f ca="true">+IF(OFFSET('Sanitation Data'!$F$30,0,10*ROW('Sanitation Data'!F156))="","",OFFSET('Sanitation Data'!$F$30,0,10*ROW('Sanitation Data'!F156)))</f>
        <v/>
      </c>
      <c r="CX162" s="286" t="str">
        <f ca="true">+IF(OFFSET('Sanitation Data'!$F$31,0,10*ROW('Sanitation Data'!F156))="","",OFFSET('Sanitation Data'!$F$31,0,10*ROW('Sanitation Data'!F156)))</f>
        <v/>
      </c>
      <c r="CY162" s="286" t="str">
        <f ca="true">+IF(OFFSET('Sanitation Data'!$F$32,0,10*ROW('Sanitation Data'!F156))="","",OFFSET('Sanitation Data'!$F$32,0,10*ROW('Sanitation Data'!F156)))</f>
        <v/>
      </c>
      <c r="CZ162" s="286" t="str">
        <f ca="true">+IF(OFFSET('Sanitation Data'!$G$28,0,10*ROW('Sanitation Data'!G156))="","",OFFSET('Sanitation Data'!$G$28,0,10*ROW('Sanitation Data'!G156)))</f>
        <v/>
      </c>
      <c r="DA162" s="286" t="str">
        <f ca="true">+IF(OFFSET('Sanitation Data'!$G$29,0,10*ROW('Sanitation Data'!G156))="","",OFFSET('Sanitation Data'!$G$29,0,10*ROW('Sanitation Data'!G156)))</f>
        <v/>
      </c>
      <c r="DB162" s="286" t="str">
        <f ca="true">+IF(OFFSET('Sanitation Data'!$G$30,0,10*ROW('Sanitation Data'!G156))="","",OFFSET('Sanitation Data'!$G$30,0,10*ROW('Sanitation Data'!G156)))</f>
        <v/>
      </c>
      <c r="DC162" s="286" t="str">
        <f ca="true">+IF(OFFSET('Sanitation Data'!$G$31,0,10*ROW('Sanitation Data'!G156))="","",OFFSET('Sanitation Data'!$G$31,0,10*ROW('Sanitation Data'!G156)))</f>
        <v/>
      </c>
      <c r="DD162" s="286" t="str">
        <f ca="true">+IF(OFFSET('Sanitation Data'!$G$32,0,10*ROW('Sanitation Data'!G156))="","",OFFSET('Sanitation Data'!$G$32,0,10*ROW('Sanitation Data'!G156)))</f>
        <v/>
      </c>
      <c r="DE162" s="286" t="str">
        <f ca="true">+IF(OFFSET('Sanitation Data'!$H$28,0,10*ROW('Sanitation Data'!H156))="","",OFFSET('Sanitation Data'!$H$28,0,10*ROW('Sanitation Data'!H156)))</f>
        <v/>
      </c>
      <c r="DF162" s="286" t="str">
        <f ca="true">+IF(OFFSET('Sanitation Data'!$H$29,0,10*ROW('Sanitation Data'!H156))="","",OFFSET('Sanitation Data'!$H$29,0,10*ROW('Sanitation Data'!H156)))</f>
        <v/>
      </c>
      <c r="DG162" s="286" t="str">
        <f ca="true">+IF(OFFSET('Sanitation Data'!$H$30,0,10*ROW('Sanitation Data'!H156))="","",OFFSET('Sanitation Data'!$H$30,0,10*ROW('Sanitation Data'!H156)))</f>
        <v/>
      </c>
      <c r="DH162" s="286" t="str">
        <f ca="true">+IF(OFFSET('Sanitation Data'!$H$31,0,10*ROW('Sanitation Data'!H156))="","",OFFSET('Sanitation Data'!$H$31,0,10*ROW('Sanitation Data'!H156)))</f>
        <v/>
      </c>
      <c r="DI162" s="286" t="str">
        <f ca="true">+IF(OFFSET('Sanitation Data'!$H$32,0,10*ROW('Sanitation Data'!H156))="","",OFFSET('Sanitation Data'!$H$32,0,10*ROW('Sanitation Data'!H156)))</f>
        <v/>
      </c>
      <c r="DJ162" s="286" t="str">
        <f ca="true">+IF(OFFSET('Sanitation Data'!$I$28,0,10*ROW('Sanitation Data'!I156))="","",OFFSET('Sanitation Data'!$I$28,0,10*ROW('Sanitation Data'!I156)))</f>
        <v/>
      </c>
      <c r="DK162" s="286" t="str">
        <f ca="true">+IF(OFFSET('Sanitation Data'!$I$29,0,10*ROW('Sanitation Data'!I156))="","",OFFSET('Sanitation Data'!$I$29,0,10*ROW('Sanitation Data'!I156)))</f>
        <v/>
      </c>
      <c r="DL162" s="286" t="str">
        <f ca="true">+IF(OFFSET('Sanitation Data'!$I$30,0,10*ROW('Sanitation Data'!I156))="","",OFFSET('Sanitation Data'!$I$30,0,10*ROW('Sanitation Data'!I156)))</f>
        <v/>
      </c>
      <c r="DM162" s="286" t="str">
        <f ca="true">+IF(OFFSET('Sanitation Data'!$I$31,0,10*ROW('Sanitation Data'!I156))="","",OFFSET('Sanitation Data'!$I$31,0,10*ROW('Sanitation Data'!I156)))</f>
        <v/>
      </c>
      <c r="DN162" s="286" t="str">
        <f ca="true">+IF(OFFSET('Sanitation Data'!$I$32,0,10*ROW('Sanitation Data'!I156))="","",OFFSET('Sanitation Data'!$I$32,0,10*ROW('Sanitation Data'!I156)))</f>
        <v/>
      </c>
      <c r="DO162" s="286" t="str">
        <f ca="true">+IF(OFFSET('Hygiene Data'!$D$11,0,10*ROW('Hygiene Data'!D156))="","",OFFSET('Hygiene Data'!$D$11,0,10*ROW('Hygiene Data'!D156)))</f>
        <v/>
      </c>
      <c r="DP162" s="286" t="str">
        <f ca="true">+IF(OFFSET('Hygiene Data'!$D$12,0,10*ROW('Hygiene Data'!D156))="","",OFFSET('Hygiene Data'!$D$12,0,10*ROW('Hygiene Data'!D156)))</f>
        <v/>
      </c>
      <c r="DQ162" s="286" t="str">
        <f ca="true">+IF(OFFSET('Hygiene Data'!$D$13,0,10*ROW('Hygiene Data'!D156))="","",OFFSET('Hygiene Data'!$D$13,0,10*ROW('Hygiene Data'!D156)))</f>
        <v/>
      </c>
      <c r="DR162" s="286" t="str">
        <f ca="true">+IF(OFFSET('Hygiene Data'!$E$11,0,10*ROW('Hygiene Data'!E156))="","",OFFSET('Hygiene Data'!$E$11,0,10*ROW('Hygiene Data'!E156)))</f>
        <v/>
      </c>
      <c r="DS162" s="286" t="str">
        <f ca="true">+IF(OFFSET('Hygiene Data'!$E$12,0,10*ROW('Hygiene Data'!E156))="","",OFFSET('Hygiene Data'!$E$12,0,10*ROW('Hygiene Data'!E156)))</f>
        <v/>
      </c>
      <c r="DT162" s="286" t="str">
        <f ca="true">+IF(OFFSET('Hygiene Data'!$E$13,0,10*ROW('Hygiene Data'!E156))="","",OFFSET('Hygiene Data'!$E$13,0,10*ROW('Hygiene Data'!E156)))</f>
        <v/>
      </c>
      <c r="DU162" s="286" t="str">
        <f ca="true">+IF(OFFSET('Hygiene Data'!$F$11,0,10*ROW('Hygiene Data'!F156))="","",OFFSET('Hygiene Data'!$F$11,0,10*ROW('Hygiene Data'!F156)))</f>
        <v/>
      </c>
      <c r="DV162" s="286" t="str">
        <f ca="true">+IF(OFFSET('Hygiene Data'!$F$12,0,10*ROW('Hygiene Data'!F156))="","",OFFSET('Hygiene Data'!$F$12,0,10*ROW('Hygiene Data'!F156)))</f>
        <v/>
      </c>
      <c r="DW162" s="286" t="str">
        <f ca="true">+IF(OFFSET('Hygiene Data'!$F$13,0,10*ROW('Hygiene Data'!F156))="","",OFFSET('Hygiene Data'!$F$13,0,10*ROW('Hygiene Data'!F156)))</f>
        <v/>
      </c>
      <c r="DX162" s="286" t="str">
        <f ca="true">+IF(OFFSET('Hygiene Data'!$G$11,0,10*ROW('Hygiene Data'!G156))="","",OFFSET('Hygiene Data'!$G$11,0,10*ROW('Hygiene Data'!G156)))</f>
        <v/>
      </c>
      <c r="DY162" s="286" t="str">
        <f ca="true">+IF(OFFSET('Hygiene Data'!$G$12,0,10*ROW('Hygiene Data'!G156))="","",OFFSET('Hygiene Data'!$G$12,0,10*ROW('Hygiene Data'!G156)))</f>
        <v/>
      </c>
      <c r="DZ162" s="286" t="str">
        <f ca="true">+IF(OFFSET('Hygiene Data'!$G$13,0,10*ROW('Hygiene Data'!G156))="","",OFFSET('Hygiene Data'!$G$13,0,10*ROW('Hygiene Data'!G156)))</f>
        <v/>
      </c>
      <c r="EA162" s="286" t="str">
        <f ca="true">+IF(OFFSET('Hygiene Data'!$H$11,0,10*ROW('Hygiene Data'!H156))="","",OFFSET('Hygiene Data'!$H$11,0,10*ROW('Hygiene Data'!H156)))</f>
        <v/>
      </c>
      <c r="EB162" s="286" t="str">
        <f ca="true">+IF(OFFSET('Hygiene Data'!$H$12,0,10*ROW('Hygiene Data'!H156))="","",OFFSET('Hygiene Data'!$H$12,0,10*ROW('Hygiene Data'!H156)))</f>
        <v/>
      </c>
      <c r="EC162" s="286" t="str">
        <f ca="true">+IF(OFFSET('Hygiene Data'!$H$13,0,10*ROW('Hygiene Data'!H156))="","",OFFSET('Hygiene Data'!$H$13,0,10*ROW('Hygiene Data'!H156)))</f>
        <v/>
      </c>
      <c r="ED162" s="286" t="str">
        <f ca="true">+IF(OFFSET('Hygiene Data'!$I$11,0,10*ROW('Hygiene Data'!I156))="","",OFFSET('Hygiene Data'!$I$11,0,10*ROW('Hygiene Data'!I156)))</f>
        <v/>
      </c>
      <c r="EE162" s="286" t="str">
        <f ca="true">+IF(OFFSET('Hygiene Data'!$I$12,0,10*ROW('Hygiene Data'!I156))="","",OFFSET('Hygiene Data'!$I$12,0,10*ROW('Hygiene Data'!I156)))</f>
        <v/>
      </c>
      <c r="EF162" s="286"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42"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6"/>
      <c r="BS163" s="286" t="str">
        <f ca="true">+IF(OFFSET('Water Data'!$D$27,0,10*ROW('Water Data'!D157))="","",OFFSET('Water Data'!$D$27,0,10*ROW('Water Data'!D157)))</f>
        <v/>
      </c>
      <c r="BT163" s="286" t="str">
        <f ca="true">+IF(OFFSET('Water Data'!$D$28,0,10*ROW('Water Data'!D157))="","",OFFSET('Water Data'!$D$28,0,10*ROW('Water Data'!D157)))</f>
        <v/>
      </c>
      <c r="BU163" s="286" t="str">
        <f ca="true">+IF(OFFSET('Water Data'!$D$29,0,10*ROW('Water Data'!D157))="","",OFFSET('Water Data'!$D$29,0,10*ROW('Water Data'!D157)))</f>
        <v/>
      </c>
      <c r="BV163" s="286" t="str">
        <f ca="true">+IF(OFFSET('Water Data'!$E$27,0,10*ROW('Water Data'!E157))="","",OFFSET('Water Data'!$E$27,0,10*ROW('Water Data'!E157)))</f>
        <v/>
      </c>
      <c r="BW163" s="286" t="str">
        <f ca="true">+IF(OFFSET('Water Data'!$E$28,0,10*ROW('Water Data'!E157))="","",OFFSET('Water Data'!$E$28,0,10*ROW('Water Data'!E157)))</f>
        <v/>
      </c>
      <c r="BX163" s="286" t="str">
        <f ca="true">+IF(OFFSET('Water Data'!$E$29,0,10*ROW('Water Data'!E157))="","",OFFSET('Water Data'!$E$29,0,10*ROW('Water Data'!E157)))</f>
        <v/>
      </c>
      <c r="BY163" s="286" t="str">
        <f ca="true">+IF(OFFSET('Water Data'!$F$27,0,10*ROW('Water Data'!F157))="","",OFFSET('Water Data'!$F$27,0,10*ROW('Water Data'!F157)))</f>
        <v/>
      </c>
      <c r="BZ163" s="286" t="str">
        <f ca="true">+IF(OFFSET('Water Data'!$F$28,0,10*ROW('Water Data'!F157))="","",OFFSET('Water Data'!$F$28,0,10*ROW('Water Data'!F157)))</f>
        <v/>
      </c>
      <c r="CA163" s="286" t="str">
        <f ca="true">+IF(OFFSET('Water Data'!$F$29,0,10*ROW('Water Data'!F157))="","",OFFSET('Water Data'!$F$29,0,10*ROW('Water Data'!F157)))</f>
        <v/>
      </c>
      <c r="CB163" s="286" t="str">
        <f ca="true">+IF(OFFSET('Water Data'!$G$27,0,10*ROW('Water Data'!G157))="","",OFFSET('Water Data'!$G$27,0,10*ROW('Water Data'!G157)))</f>
        <v/>
      </c>
      <c r="CC163" s="286" t="str">
        <f ca="true">+IF(OFFSET('Water Data'!$G$28,0,10*ROW('Water Data'!G157))="","",OFFSET('Water Data'!$G$28,0,10*ROW('Water Data'!G157)))</f>
        <v/>
      </c>
      <c r="CD163" s="286" t="str">
        <f ca="true">+IF(OFFSET('Water Data'!$G$29,0,10*ROW('Water Data'!G157))="","",OFFSET('Water Data'!$G$29,0,10*ROW('Water Data'!G157)))</f>
        <v/>
      </c>
      <c r="CE163" s="286" t="str">
        <f ca="true">+IF(OFFSET('Water Data'!$H$27,0,10*ROW('Water Data'!H157))="","",OFFSET('Water Data'!$H$27,0,10*ROW('Water Data'!H157)))</f>
        <v/>
      </c>
      <c r="CF163" s="286" t="str">
        <f ca="true">+IF(OFFSET('Water Data'!$H$28,0,10*ROW('Water Data'!H157))="","",OFFSET('Water Data'!$H$28,0,10*ROW('Water Data'!H157)))</f>
        <v/>
      </c>
      <c r="CG163" s="286" t="str">
        <f ca="true">+IF(OFFSET('Water Data'!$H$29,0,10*ROW('Water Data'!H157))="","",OFFSET('Water Data'!$H$29,0,10*ROW('Water Data'!H157)))</f>
        <v/>
      </c>
      <c r="CH163" s="286" t="str">
        <f ca="true">+IF(OFFSET('Water Data'!$I$27,0,10*ROW('Water Data'!I157))="","",OFFSET('Water Data'!$I$27,0,10*ROW('Water Data'!I157)))</f>
        <v/>
      </c>
      <c r="CI163" s="286" t="str">
        <f ca="true">+IF(OFFSET('Water Data'!$I$28,0,10*ROW('Water Data'!I157))="","",OFFSET('Water Data'!$I$28,0,10*ROW('Water Data'!I157)))</f>
        <v/>
      </c>
      <c r="CJ163" s="286" t="str">
        <f ca="true">+IF(OFFSET('Water Data'!$I$29,0,10*ROW('Water Data'!I157))="","",OFFSET('Water Data'!$I$29,0,10*ROW('Water Data'!I157)))</f>
        <v/>
      </c>
      <c r="CK163" s="286" t="str">
        <f ca="true">+IF(OFFSET('Sanitation Data'!$D$28,0,10*ROW('Sanitation Data'!D157))="","",OFFSET('Sanitation Data'!$D$28,0,10*ROW('Sanitation Data'!D157)))</f>
        <v/>
      </c>
      <c r="CL163" s="286" t="str">
        <f ca="true">+IF(OFFSET('Sanitation Data'!$D$29,0,10*ROW('Sanitation Data'!D157))="","",OFFSET('Sanitation Data'!$D$29,0,10*ROW('Sanitation Data'!D157)))</f>
        <v/>
      </c>
      <c r="CM163" s="286" t="str">
        <f ca="true">+IF(OFFSET('Sanitation Data'!$D$30,0,10*ROW('Sanitation Data'!D157))="","",OFFSET('Sanitation Data'!$D$30,0,10*ROW('Sanitation Data'!D157)))</f>
        <v/>
      </c>
      <c r="CN163" s="286" t="str">
        <f ca="true">+IF(OFFSET('Sanitation Data'!$D$31,0,10*ROW('Sanitation Data'!D157))="","",OFFSET('Sanitation Data'!$D$31,0,10*ROW('Sanitation Data'!D157)))</f>
        <v/>
      </c>
      <c r="CO163" s="286" t="str">
        <f ca="true">+IF(OFFSET('Sanitation Data'!$D$32,0,10*ROW('Sanitation Data'!D157))="","",OFFSET('Sanitation Data'!$D$32,0,10*ROW('Sanitation Data'!D157)))</f>
        <v/>
      </c>
      <c r="CP163" s="286" t="str">
        <f ca="true">+IF(OFFSET('Sanitation Data'!$E$28,0,10*ROW('Sanitation Data'!E157))="","",OFFSET('Sanitation Data'!$E$28,0,10*ROW('Sanitation Data'!E157)))</f>
        <v/>
      </c>
      <c r="CQ163" s="286" t="str">
        <f ca="true">+IF(OFFSET('Sanitation Data'!$E$29,0,10*ROW('Sanitation Data'!E157))="","",OFFSET('Sanitation Data'!$E$29,0,10*ROW('Sanitation Data'!E157)))</f>
        <v/>
      </c>
      <c r="CR163" s="286" t="str">
        <f ca="true">+IF(OFFSET('Sanitation Data'!$E$30,0,10*ROW('Sanitation Data'!E157))="","",OFFSET('Sanitation Data'!$E$30,0,10*ROW('Sanitation Data'!E157)))</f>
        <v/>
      </c>
      <c r="CS163" s="286" t="str">
        <f ca="true">+IF(OFFSET('Sanitation Data'!$E$31,0,10*ROW('Sanitation Data'!E157))="","",OFFSET('Sanitation Data'!$E$31,0,10*ROW('Sanitation Data'!E157)))</f>
        <v/>
      </c>
      <c r="CT163" s="286" t="str">
        <f ca="true">+IF(OFFSET('Sanitation Data'!$E$32,0,10*ROW('Sanitation Data'!E157))="","",OFFSET('Sanitation Data'!$E$32,0,10*ROW('Sanitation Data'!E157)))</f>
        <v/>
      </c>
      <c r="CU163" s="286" t="str">
        <f ca="true">+IF(OFFSET('Sanitation Data'!$F$28,0,10*ROW('Sanitation Data'!F157))="","",OFFSET('Sanitation Data'!$F$28,0,10*ROW('Sanitation Data'!F157)))</f>
        <v/>
      </c>
      <c r="CV163" s="286" t="str">
        <f ca="true">+IF(OFFSET('Sanitation Data'!$F$29,0,10*ROW('Sanitation Data'!F157))="","",OFFSET('Sanitation Data'!$F$29,0,10*ROW('Sanitation Data'!F157)))</f>
        <v/>
      </c>
      <c r="CW163" s="286" t="str">
        <f ca="true">+IF(OFFSET('Sanitation Data'!$F$30,0,10*ROW('Sanitation Data'!F157))="","",OFFSET('Sanitation Data'!$F$30,0,10*ROW('Sanitation Data'!F157)))</f>
        <v/>
      </c>
      <c r="CX163" s="286" t="str">
        <f ca="true">+IF(OFFSET('Sanitation Data'!$F$31,0,10*ROW('Sanitation Data'!F157))="","",OFFSET('Sanitation Data'!$F$31,0,10*ROW('Sanitation Data'!F157)))</f>
        <v/>
      </c>
      <c r="CY163" s="286" t="str">
        <f ca="true">+IF(OFFSET('Sanitation Data'!$F$32,0,10*ROW('Sanitation Data'!F157))="","",OFFSET('Sanitation Data'!$F$32,0,10*ROW('Sanitation Data'!F157)))</f>
        <v/>
      </c>
      <c r="CZ163" s="286" t="str">
        <f ca="true">+IF(OFFSET('Sanitation Data'!$G$28,0,10*ROW('Sanitation Data'!G157))="","",OFFSET('Sanitation Data'!$G$28,0,10*ROW('Sanitation Data'!G157)))</f>
        <v/>
      </c>
      <c r="DA163" s="286" t="str">
        <f ca="true">+IF(OFFSET('Sanitation Data'!$G$29,0,10*ROW('Sanitation Data'!G157))="","",OFFSET('Sanitation Data'!$G$29,0,10*ROW('Sanitation Data'!G157)))</f>
        <v/>
      </c>
      <c r="DB163" s="286" t="str">
        <f ca="true">+IF(OFFSET('Sanitation Data'!$G$30,0,10*ROW('Sanitation Data'!G157))="","",OFFSET('Sanitation Data'!$G$30,0,10*ROW('Sanitation Data'!G157)))</f>
        <v/>
      </c>
      <c r="DC163" s="286" t="str">
        <f ca="true">+IF(OFFSET('Sanitation Data'!$G$31,0,10*ROW('Sanitation Data'!G157))="","",OFFSET('Sanitation Data'!$G$31,0,10*ROW('Sanitation Data'!G157)))</f>
        <v/>
      </c>
      <c r="DD163" s="286" t="str">
        <f ca="true">+IF(OFFSET('Sanitation Data'!$G$32,0,10*ROW('Sanitation Data'!G157))="","",OFFSET('Sanitation Data'!$G$32,0,10*ROW('Sanitation Data'!G157)))</f>
        <v/>
      </c>
      <c r="DE163" s="286" t="str">
        <f ca="true">+IF(OFFSET('Sanitation Data'!$H$28,0,10*ROW('Sanitation Data'!H157))="","",OFFSET('Sanitation Data'!$H$28,0,10*ROW('Sanitation Data'!H157)))</f>
        <v/>
      </c>
      <c r="DF163" s="286" t="str">
        <f ca="true">+IF(OFFSET('Sanitation Data'!$H$29,0,10*ROW('Sanitation Data'!H157))="","",OFFSET('Sanitation Data'!$H$29,0,10*ROW('Sanitation Data'!H157)))</f>
        <v/>
      </c>
      <c r="DG163" s="286" t="str">
        <f ca="true">+IF(OFFSET('Sanitation Data'!$H$30,0,10*ROW('Sanitation Data'!H157))="","",OFFSET('Sanitation Data'!$H$30,0,10*ROW('Sanitation Data'!H157)))</f>
        <v/>
      </c>
      <c r="DH163" s="286" t="str">
        <f ca="true">+IF(OFFSET('Sanitation Data'!$H$31,0,10*ROW('Sanitation Data'!H157))="","",OFFSET('Sanitation Data'!$H$31,0,10*ROW('Sanitation Data'!H157)))</f>
        <v/>
      </c>
      <c r="DI163" s="286" t="str">
        <f ca="true">+IF(OFFSET('Sanitation Data'!$H$32,0,10*ROW('Sanitation Data'!H157))="","",OFFSET('Sanitation Data'!$H$32,0,10*ROW('Sanitation Data'!H157)))</f>
        <v/>
      </c>
      <c r="DJ163" s="286" t="str">
        <f ca="true">+IF(OFFSET('Sanitation Data'!$I$28,0,10*ROW('Sanitation Data'!I157))="","",OFFSET('Sanitation Data'!$I$28,0,10*ROW('Sanitation Data'!I157)))</f>
        <v/>
      </c>
      <c r="DK163" s="286" t="str">
        <f ca="true">+IF(OFFSET('Sanitation Data'!$I$29,0,10*ROW('Sanitation Data'!I157))="","",OFFSET('Sanitation Data'!$I$29,0,10*ROW('Sanitation Data'!I157)))</f>
        <v/>
      </c>
      <c r="DL163" s="286" t="str">
        <f ca="true">+IF(OFFSET('Sanitation Data'!$I$30,0,10*ROW('Sanitation Data'!I157))="","",OFFSET('Sanitation Data'!$I$30,0,10*ROW('Sanitation Data'!I157)))</f>
        <v/>
      </c>
      <c r="DM163" s="286" t="str">
        <f ca="true">+IF(OFFSET('Sanitation Data'!$I$31,0,10*ROW('Sanitation Data'!I157))="","",OFFSET('Sanitation Data'!$I$31,0,10*ROW('Sanitation Data'!I157)))</f>
        <v/>
      </c>
      <c r="DN163" s="286" t="str">
        <f ca="true">+IF(OFFSET('Sanitation Data'!$I$32,0,10*ROW('Sanitation Data'!I157))="","",OFFSET('Sanitation Data'!$I$32,0,10*ROW('Sanitation Data'!I157)))</f>
        <v/>
      </c>
      <c r="DO163" s="286" t="str">
        <f ca="true">+IF(OFFSET('Hygiene Data'!$D$11,0,10*ROW('Hygiene Data'!D157))="","",OFFSET('Hygiene Data'!$D$11,0,10*ROW('Hygiene Data'!D157)))</f>
        <v/>
      </c>
      <c r="DP163" s="286" t="str">
        <f ca="true">+IF(OFFSET('Hygiene Data'!$D$12,0,10*ROW('Hygiene Data'!D157))="","",OFFSET('Hygiene Data'!$D$12,0,10*ROW('Hygiene Data'!D157)))</f>
        <v/>
      </c>
      <c r="DQ163" s="286" t="str">
        <f ca="true">+IF(OFFSET('Hygiene Data'!$D$13,0,10*ROW('Hygiene Data'!D157))="","",OFFSET('Hygiene Data'!$D$13,0,10*ROW('Hygiene Data'!D157)))</f>
        <v/>
      </c>
      <c r="DR163" s="286" t="str">
        <f ca="true">+IF(OFFSET('Hygiene Data'!$E$11,0,10*ROW('Hygiene Data'!E157))="","",OFFSET('Hygiene Data'!$E$11,0,10*ROW('Hygiene Data'!E157)))</f>
        <v/>
      </c>
      <c r="DS163" s="286" t="str">
        <f ca="true">+IF(OFFSET('Hygiene Data'!$E$12,0,10*ROW('Hygiene Data'!E157))="","",OFFSET('Hygiene Data'!$E$12,0,10*ROW('Hygiene Data'!E157)))</f>
        <v/>
      </c>
      <c r="DT163" s="286" t="str">
        <f ca="true">+IF(OFFSET('Hygiene Data'!$E$13,0,10*ROW('Hygiene Data'!E157))="","",OFFSET('Hygiene Data'!$E$13,0,10*ROW('Hygiene Data'!E157)))</f>
        <v/>
      </c>
      <c r="DU163" s="286" t="str">
        <f ca="true">+IF(OFFSET('Hygiene Data'!$F$11,0,10*ROW('Hygiene Data'!F157))="","",OFFSET('Hygiene Data'!$F$11,0,10*ROW('Hygiene Data'!F157)))</f>
        <v/>
      </c>
      <c r="DV163" s="286" t="str">
        <f ca="true">+IF(OFFSET('Hygiene Data'!$F$12,0,10*ROW('Hygiene Data'!F157))="","",OFFSET('Hygiene Data'!$F$12,0,10*ROW('Hygiene Data'!F157)))</f>
        <v/>
      </c>
      <c r="DW163" s="286" t="str">
        <f ca="true">+IF(OFFSET('Hygiene Data'!$F$13,0,10*ROW('Hygiene Data'!F157))="","",OFFSET('Hygiene Data'!$F$13,0,10*ROW('Hygiene Data'!F157)))</f>
        <v/>
      </c>
      <c r="DX163" s="286" t="str">
        <f ca="true">+IF(OFFSET('Hygiene Data'!$G$11,0,10*ROW('Hygiene Data'!G157))="","",OFFSET('Hygiene Data'!$G$11,0,10*ROW('Hygiene Data'!G157)))</f>
        <v/>
      </c>
      <c r="DY163" s="286" t="str">
        <f ca="true">+IF(OFFSET('Hygiene Data'!$G$12,0,10*ROW('Hygiene Data'!G157))="","",OFFSET('Hygiene Data'!$G$12,0,10*ROW('Hygiene Data'!G157)))</f>
        <v/>
      </c>
      <c r="DZ163" s="286" t="str">
        <f ca="true">+IF(OFFSET('Hygiene Data'!$G$13,0,10*ROW('Hygiene Data'!G157))="","",OFFSET('Hygiene Data'!$G$13,0,10*ROW('Hygiene Data'!G157)))</f>
        <v/>
      </c>
      <c r="EA163" s="286" t="str">
        <f ca="true">+IF(OFFSET('Hygiene Data'!$H$11,0,10*ROW('Hygiene Data'!H157))="","",OFFSET('Hygiene Data'!$H$11,0,10*ROW('Hygiene Data'!H157)))</f>
        <v/>
      </c>
      <c r="EB163" s="286" t="str">
        <f ca="true">+IF(OFFSET('Hygiene Data'!$H$12,0,10*ROW('Hygiene Data'!H157))="","",OFFSET('Hygiene Data'!$H$12,0,10*ROW('Hygiene Data'!H157)))</f>
        <v/>
      </c>
      <c r="EC163" s="286" t="str">
        <f ca="true">+IF(OFFSET('Hygiene Data'!$H$13,0,10*ROW('Hygiene Data'!H157))="","",OFFSET('Hygiene Data'!$H$13,0,10*ROW('Hygiene Data'!H157)))</f>
        <v/>
      </c>
      <c r="ED163" s="286" t="str">
        <f ca="true">+IF(OFFSET('Hygiene Data'!$I$11,0,10*ROW('Hygiene Data'!I157))="","",OFFSET('Hygiene Data'!$I$11,0,10*ROW('Hygiene Data'!I157)))</f>
        <v/>
      </c>
      <c r="EE163" s="286" t="str">
        <f ca="true">+IF(OFFSET('Hygiene Data'!$I$12,0,10*ROW('Hygiene Data'!I157))="","",OFFSET('Hygiene Data'!$I$12,0,10*ROW('Hygiene Data'!I157)))</f>
        <v/>
      </c>
      <c r="EF163" s="286"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42"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6"/>
      <c r="BS164" s="286" t="str">
        <f ca="true">+IF(OFFSET('Water Data'!$D$27,0,10*ROW('Water Data'!D158))="","",OFFSET('Water Data'!$D$27,0,10*ROW('Water Data'!D158)))</f>
        <v/>
      </c>
      <c r="BT164" s="286" t="str">
        <f ca="true">+IF(OFFSET('Water Data'!$D$28,0,10*ROW('Water Data'!D158))="","",OFFSET('Water Data'!$D$28,0,10*ROW('Water Data'!D158)))</f>
        <v/>
      </c>
      <c r="BU164" s="286" t="str">
        <f ca="true">+IF(OFFSET('Water Data'!$D$29,0,10*ROW('Water Data'!D158))="","",OFFSET('Water Data'!$D$29,0,10*ROW('Water Data'!D158)))</f>
        <v/>
      </c>
      <c r="BV164" s="286" t="str">
        <f ca="true">+IF(OFFSET('Water Data'!$E$27,0,10*ROW('Water Data'!E158))="","",OFFSET('Water Data'!$E$27,0,10*ROW('Water Data'!E158)))</f>
        <v/>
      </c>
      <c r="BW164" s="286" t="str">
        <f ca="true">+IF(OFFSET('Water Data'!$E$28,0,10*ROW('Water Data'!E158))="","",OFFSET('Water Data'!$E$28,0,10*ROW('Water Data'!E158)))</f>
        <v/>
      </c>
      <c r="BX164" s="286" t="str">
        <f ca="true">+IF(OFFSET('Water Data'!$E$29,0,10*ROW('Water Data'!E158))="","",OFFSET('Water Data'!$E$29,0,10*ROW('Water Data'!E158)))</f>
        <v/>
      </c>
      <c r="BY164" s="286" t="str">
        <f ca="true">+IF(OFFSET('Water Data'!$F$27,0,10*ROW('Water Data'!F158))="","",OFFSET('Water Data'!$F$27,0,10*ROW('Water Data'!F158)))</f>
        <v/>
      </c>
      <c r="BZ164" s="286" t="str">
        <f ca="true">+IF(OFFSET('Water Data'!$F$28,0,10*ROW('Water Data'!F158))="","",OFFSET('Water Data'!$F$28,0,10*ROW('Water Data'!F158)))</f>
        <v/>
      </c>
      <c r="CA164" s="286" t="str">
        <f ca="true">+IF(OFFSET('Water Data'!$F$29,0,10*ROW('Water Data'!F158))="","",OFFSET('Water Data'!$F$29,0,10*ROW('Water Data'!F158)))</f>
        <v/>
      </c>
      <c r="CB164" s="286" t="str">
        <f ca="true">+IF(OFFSET('Water Data'!$G$27,0,10*ROW('Water Data'!G158))="","",OFFSET('Water Data'!$G$27,0,10*ROW('Water Data'!G158)))</f>
        <v/>
      </c>
      <c r="CC164" s="286" t="str">
        <f ca="true">+IF(OFFSET('Water Data'!$G$28,0,10*ROW('Water Data'!G158))="","",OFFSET('Water Data'!$G$28,0,10*ROW('Water Data'!G158)))</f>
        <v/>
      </c>
      <c r="CD164" s="286" t="str">
        <f ca="true">+IF(OFFSET('Water Data'!$G$29,0,10*ROW('Water Data'!G158))="","",OFFSET('Water Data'!$G$29,0,10*ROW('Water Data'!G158)))</f>
        <v/>
      </c>
      <c r="CE164" s="286" t="str">
        <f ca="true">+IF(OFFSET('Water Data'!$H$27,0,10*ROW('Water Data'!H158))="","",OFFSET('Water Data'!$H$27,0,10*ROW('Water Data'!H158)))</f>
        <v/>
      </c>
      <c r="CF164" s="286" t="str">
        <f ca="true">+IF(OFFSET('Water Data'!$H$28,0,10*ROW('Water Data'!H158))="","",OFFSET('Water Data'!$H$28,0,10*ROW('Water Data'!H158)))</f>
        <v/>
      </c>
      <c r="CG164" s="286" t="str">
        <f ca="true">+IF(OFFSET('Water Data'!$H$29,0,10*ROW('Water Data'!H158))="","",OFFSET('Water Data'!$H$29,0,10*ROW('Water Data'!H158)))</f>
        <v/>
      </c>
      <c r="CH164" s="286" t="str">
        <f ca="true">+IF(OFFSET('Water Data'!$I$27,0,10*ROW('Water Data'!I158))="","",OFFSET('Water Data'!$I$27,0,10*ROW('Water Data'!I158)))</f>
        <v/>
      </c>
      <c r="CI164" s="286" t="str">
        <f ca="true">+IF(OFFSET('Water Data'!$I$28,0,10*ROW('Water Data'!I158))="","",OFFSET('Water Data'!$I$28,0,10*ROW('Water Data'!I158)))</f>
        <v/>
      </c>
      <c r="CJ164" s="286" t="str">
        <f ca="true">+IF(OFFSET('Water Data'!$I$29,0,10*ROW('Water Data'!I158))="","",OFFSET('Water Data'!$I$29,0,10*ROW('Water Data'!I158)))</f>
        <v/>
      </c>
      <c r="CK164" s="286" t="str">
        <f ca="true">+IF(OFFSET('Sanitation Data'!$D$28,0,10*ROW('Sanitation Data'!D158))="","",OFFSET('Sanitation Data'!$D$28,0,10*ROW('Sanitation Data'!D158)))</f>
        <v/>
      </c>
      <c r="CL164" s="286" t="str">
        <f ca="true">+IF(OFFSET('Sanitation Data'!$D$29,0,10*ROW('Sanitation Data'!D158))="","",OFFSET('Sanitation Data'!$D$29,0,10*ROW('Sanitation Data'!D158)))</f>
        <v/>
      </c>
      <c r="CM164" s="286" t="str">
        <f ca="true">+IF(OFFSET('Sanitation Data'!$D$30,0,10*ROW('Sanitation Data'!D158))="","",OFFSET('Sanitation Data'!$D$30,0,10*ROW('Sanitation Data'!D158)))</f>
        <v/>
      </c>
      <c r="CN164" s="286" t="str">
        <f ca="true">+IF(OFFSET('Sanitation Data'!$D$31,0,10*ROW('Sanitation Data'!D158))="","",OFFSET('Sanitation Data'!$D$31,0,10*ROW('Sanitation Data'!D158)))</f>
        <v/>
      </c>
      <c r="CO164" s="286" t="str">
        <f ca="true">+IF(OFFSET('Sanitation Data'!$D$32,0,10*ROW('Sanitation Data'!D158))="","",OFFSET('Sanitation Data'!$D$32,0,10*ROW('Sanitation Data'!D158)))</f>
        <v/>
      </c>
      <c r="CP164" s="286" t="str">
        <f ca="true">+IF(OFFSET('Sanitation Data'!$E$28,0,10*ROW('Sanitation Data'!E158))="","",OFFSET('Sanitation Data'!$E$28,0,10*ROW('Sanitation Data'!E158)))</f>
        <v/>
      </c>
      <c r="CQ164" s="286" t="str">
        <f ca="true">+IF(OFFSET('Sanitation Data'!$E$29,0,10*ROW('Sanitation Data'!E158))="","",OFFSET('Sanitation Data'!$E$29,0,10*ROW('Sanitation Data'!E158)))</f>
        <v/>
      </c>
      <c r="CR164" s="286" t="str">
        <f ca="true">+IF(OFFSET('Sanitation Data'!$E$30,0,10*ROW('Sanitation Data'!E158))="","",OFFSET('Sanitation Data'!$E$30,0,10*ROW('Sanitation Data'!E158)))</f>
        <v/>
      </c>
      <c r="CS164" s="286" t="str">
        <f ca="true">+IF(OFFSET('Sanitation Data'!$E$31,0,10*ROW('Sanitation Data'!E158))="","",OFFSET('Sanitation Data'!$E$31,0,10*ROW('Sanitation Data'!E158)))</f>
        <v/>
      </c>
      <c r="CT164" s="286" t="str">
        <f ca="true">+IF(OFFSET('Sanitation Data'!$E$32,0,10*ROW('Sanitation Data'!E158))="","",OFFSET('Sanitation Data'!$E$32,0,10*ROW('Sanitation Data'!E158)))</f>
        <v/>
      </c>
      <c r="CU164" s="286" t="str">
        <f ca="true">+IF(OFFSET('Sanitation Data'!$F$28,0,10*ROW('Sanitation Data'!F158))="","",OFFSET('Sanitation Data'!$F$28,0,10*ROW('Sanitation Data'!F158)))</f>
        <v/>
      </c>
      <c r="CV164" s="286" t="str">
        <f ca="true">+IF(OFFSET('Sanitation Data'!$F$29,0,10*ROW('Sanitation Data'!F158))="","",OFFSET('Sanitation Data'!$F$29,0,10*ROW('Sanitation Data'!F158)))</f>
        <v/>
      </c>
      <c r="CW164" s="286" t="str">
        <f ca="true">+IF(OFFSET('Sanitation Data'!$F$30,0,10*ROW('Sanitation Data'!F158))="","",OFFSET('Sanitation Data'!$F$30,0,10*ROW('Sanitation Data'!F158)))</f>
        <v/>
      </c>
      <c r="CX164" s="286" t="str">
        <f ca="true">+IF(OFFSET('Sanitation Data'!$F$31,0,10*ROW('Sanitation Data'!F158))="","",OFFSET('Sanitation Data'!$F$31,0,10*ROW('Sanitation Data'!F158)))</f>
        <v/>
      </c>
      <c r="CY164" s="286" t="str">
        <f ca="true">+IF(OFFSET('Sanitation Data'!$F$32,0,10*ROW('Sanitation Data'!F158))="","",OFFSET('Sanitation Data'!$F$32,0,10*ROW('Sanitation Data'!F158)))</f>
        <v/>
      </c>
      <c r="CZ164" s="286" t="str">
        <f ca="true">+IF(OFFSET('Sanitation Data'!$G$28,0,10*ROW('Sanitation Data'!G158))="","",OFFSET('Sanitation Data'!$G$28,0,10*ROW('Sanitation Data'!G158)))</f>
        <v/>
      </c>
      <c r="DA164" s="286" t="str">
        <f ca="true">+IF(OFFSET('Sanitation Data'!$G$29,0,10*ROW('Sanitation Data'!G158))="","",OFFSET('Sanitation Data'!$G$29,0,10*ROW('Sanitation Data'!G158)))</f>
        <v/>
      </c>
      <c r="DB164" s="286" t="str">
        <f ca="true">+IF(OFFSET('Sanitation Data'!$G$30,0,10*ROW('Sanitation Data'!G158))="","",OFFSET('Sanitation Data'!$G$30,0,10*ROW('Sanitation Data'!G158)))</f>
        <v/>
      </c>
      <c r="DC164" s="286" t="str">
        <f ca="true">+IF(OFFSET('Sanitation Data'!$G$31,0,10*ROW('Sanitation Data'!G158))="","",OFFSET('Sanitation Data'!$G$31,0,10*ROW('Sanitation Data'!G158)))</f>
        <v/>
      </c>
      <c r="DD164" s="286" t="str">
        <f ca="true">+IF(OFFSET('Sanitation Data'!$G$32,0,10*ROW('Sanitation Data'!G158))="","",OFFSET('Sanitation Data'!$G$32,0,10*ROW('Sanitation Data'!G158)))</f>
        <v/>
      </c>
      <c r="DE164" s="286" t="str">
        <f ca="true">+IF(OFFSET('Sanitation Data'!$H$28,0,10*ROW('Sanitation Data'!H158))="","",OFFSET('Sanitation Data'!$H$28,0,10*ROW('Sanitation Data'!H158)))</f>
        <v/>
      </c>
      <c r="DF164" s="286" t="str">
        <f ca="true">+IF(OFFSET('Sanitation Data'!$H$29,0,10*ROW('Sanitation Data'!H158))="","",OFFSET('Sanitation Data'!$H$29,0,10*ROW('Sanitation Data'!H158)))</f>
        <v/>
      </c>
      <c r="DG164" s="286" t="str">
        <f ca="true">+IF(OFFSET('Sanitation Data'!$H$30,0,10*ROW('Sanitation Data'!H158))="","",OFFSET('Sanitation Data'!$H$30,0,10*ROW('Sanitation Data'!H158)))</f>
        <v/>
      </c>
      <c r="DH164" s="286" t="str">
        <f ca="true">+IF(OFFSET('Sanitation Data'!$H$31,0,10*ROW('Sanitation Data'!H158))="","",OFFSET('Sanitation Data'!$H$31,0,10*ROW('Sanitation Data'!H158)))</f>
        <v/>
      </c>
      <c r="DI164" s="286" t="str">
        <f ca="true">+IF(OFFSET('Sanitation Data'!$H$32,0,10*ROW('Sanitation Data'!H158))="","",OFFSET('Sanitation Data'!$H$32,0,10*ROW('Sanitation Data'!H158)))</f>
        <v/>
      </c>
      <c r="DJ164" s="286" t="str">
        <f ca="true">+IF(OFFSET('Sanitation Data'!$I$28,0,10*ROW('Sanitation Data'!I158))="","",OFFSET('Sanitation Data'!$I$28,0,10*ROW('Sanitation Data'!I158)))</f>
        <v/>
      </c>
      <c r="DK164" s="286" t="str">
        <f ca="true">+IF(OFFSET('Sanitation Data'!$I$29,0,10*ROW('Sanitation Data'!I158))="","",OFFSET('Sanitation Data'!$I$29,0,10*ROW('Sanitation Data'!I158)))</f>
        <v/>
      </c>
      <c r="DL164" s="286" t="str">
        <f ca="true">+IF(OFFSET('Sanitation Data'!$I$30,0,10*ROW('Sanitation Data'!I158))="","",OFFSET('Sanitation Data'!$I$30,0,10*ROW('Sanitation Data'!I158)))</f>
        <v/>
      </c>
      <c r="DM164" s="286" t="str">
        <f ca="true">+IF(OFFSET('Sanitation Data'!$I$31,0,10*ROW('Sanitation Data'!I158))="","",OFFSET('Sanitation Data'!$I$31,0,10*ROW('Sanitation Data'!I158)))</f>
        <v/>
      </c>
      <c r="DN164" s="286" t="str">
        <f ca="true">+IF(OFFSET('Sanitation Data'!$I$32,0,10*ROW('Sanitation Data'!I158))="","",OFFSET('Sanitation Data'!$I$32,0,10*ROW('Sanitation Data'!I158)))</f>
        <v/>
      </c>
      <c r="DO164" s="286" t="str">
        <f ca="true">+IF(OFFSET('Hygiene Data'!$D$11,0,10*ROW('Hygiene Data'!D158))="","",OFFSET('Hygiene Data'!$D$11,0,10*ROW('Hygiene Data'!D158)))</f>
        <v/>
      </c>
      <c r="DP164" s="286" t="str">
        <f ca="true">+IF(OFFSET('Hygiene Data'!$D$12,0,10*ROW('Hygiene Data'!D158))="","",OFFSET('Hygiene Data'!$D$12,0,10*ROW('Hygiene Data'!D158)))</f>
        <v/>
      </c>
      <c r="DQ164" s="286" t="str">
        <f ca="true">+IF(OFFSET('Hygiene Data'!$D$13,0,10*ROW('Hygiene Data'!D158))="","",OFFSET('Hygiene Data'!$D$13,0,10*ROW('Hygiene Data'!D158)))</f>
        <v/>
      </c>
      <c r="DR164" s="286" t="str">
        <f ca="true">+IF(OFFSET('Hygiene Data'!$E$11,0,10*ROW('Hygiene Data'!E158))="","",OFFSET('Hygiene Data'!$E$11,0,10*ROW('Hygiene Data'!E158)))</f>
        <v/>
      </c>
      <c r="DS164" s="286" t="str">
        <f ca="true">+IF(OFFSET('Hygiene Data'!$E$12,0,10*ROW('Hygiene Data'!E158))="","",OFFSET('Hygiene Data'!$E$12,0,10*ROW('Hygiene Data'!E158)))</f>
        <v/>
      </c>
      <c r="DT164" s="286" t="str">
        <f ca="true">+IF(OFFSET('Hygiene Data'!$E$13,0,10*ROW('Hygiene Data'!E158))="","",OFFSET('Hygiene Data'!$E$13,0,10*ROW('Hygiene Data'!E158)))</f>
        <v/>
      </c>
      <c r="DU164" s="286" t="str">
        <f ca="true">+IF(OFFSET('Hygiene Data'!$F$11,0,10*ROW('Hygiene Data'!F158))="","",OFFSET('Hygiene Data'!$F$11,0,10*ROW('Hygiene Data'!F158)))</f>
        <v/>
      </c>
      <c r="DV164" s="286" t="str">
        <f ca="true">+IF(OFFSET('Hygiene Data'!$F$12,0,10*ROW('Hygiene Data'!F158))="","",OFFSET('Hygiene Data'!$F$12,0,10*ROW('Hygiene Data'!F158)))</f>
        <v/>
      </c>
      <c r="DW164" s="286" t="str">
        <f ca="true">+IF(OFFSET('Hygiene Data'!$F$13,0,10*ROW('Hygiene Data'!F158))="","",OFFSET('Hygiene Data'!$F$13,0,10*ROW('Hygiene Data'!F158)))</f>
        <v/>
      </c>
      <c r="DX164" s="286" t="str">
        <f ca="true">+IF(OFFSET('Hygiene Data'!$G$11,0,10*ROW('Hygiene Data'!G158))="","",OFFSET('Hygiene Data'!$G$11,0,10*ROW('Hygiene Data'!G158)))</f>
        <v/>
      </c>
      <c r="DY164" s="286" t="str">
        <f ca="true">+IF(OFFSET('Hygiene Data'!$G$12,0,10*ROW('Hygiene Data'!G158))="","",OFFSET('Hygiene Data'!$G$12,0,10*ROW('Hygiene Data'!G158)))</f>
        <v/>
      </c>
      <c r="DZ164" s="286" t="str">
        <f ca="true">+IF(OFFSET('Hygiene Data'!$G$13,0,10*ROW('Hygiene Data'!G158))="","",OFFSET('Hygiene Data'!$G$13,0,10*ROW('Hygiene Data'!G158)))</f>
        <v/>
      </c>
      <c r="EA164" s="286" t="str">
        <f ca="true">+IF(OFFSET('Hygiene Data'!$H$11,0,10*ROW('Hygiene Data'!H158))="","",OFFSET('Hygiene Data'!$H$11,0,10*ROW('Hygiene Data'!H158)))</f>
        <v/>
      </c>
      <c r="EB164" s="286" t="str">
        <f ca="true">+IF(OFFSET('Hygiene Data'!$H$12,0,10*ROW('Hygiene Data'!H158))="","",OFFSET('Hygiene Data'!$H$12,0,10*ROW('Hygiene Data'!H158)))</f>
        <v/>
      </c>
      <c r="EC164" s="286" t="str">
        <f ca="true">+IF(OFFSET('Hygiene Data'!$H$13,0,10*ROW('Hygiene Data'!H158))="","",OFFSET('Hygiene Data'!$H$13,0,10*ROW('Hygiene Data'!H158)))</f>
        <v/>
      </c>
      <c r="ED164" s="286" t="str">
        <f ca="true">+IF(OFFSET('Hygiene Data'!$I$11,0,10*ROW('Hygiene Data'!I158))="","",OFFSET('Hygiene Data'!$I$11,0,10*ROW('Hygiene Data'!I158)))</f>
        <v/>
      </c>
      <c r="EE164" s="286" t="str">
        <f ca="true">+IF(OFFSET('Hygiene Data'!$I$12,0,10*ROW('Hygiene Data'!I158))="","",OFFSET('Hygiene Data'!$I$12,0,10*ROW('Hygiene Data'!I158)))</f>
        <v/>
      </c>
      <c r="EF164" s="286"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42"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6"/>
      <c r="BS165" s="286" t="str">
        <f ca="true">+IF(OFFSET('Water Data'!$D$27,0,10*ROW('Water Data'!D159))="","",OFFSET('Water Data'!$D$27,0,10*ROW('Water Data'!D159)))</f>
        <v/>
      </c>
      <c r="BT165" s="286" t="str">
        <f ca="true">+IF(OFFSET('Water Data'!$D$28,0,10*ROW('Water Data'!D159))="","",OFFSET('Water Data'!$D$28,0,10*ROW('Water Data'!D159)))</f>
        <v/>
      </c>
      <c r="BU165" s="286" t="str">
        <f ca="true">+IF(OFFSET('Water Data'!$D$29,0,10*ROW('Water Data'!D159))="","",OFFSET('Water Data'!$D$29,0,10*ROW('Water Data'!D159)))</f>
        <v/>
      </c>
      <c r="BV165" s="286" t="str">
        <f ca="true">+IF(OFFSET('Water Data'!$E$27,0,10*ROW('Water Data'!E159))="","",OFFSET('Water Data'!$E$27,0,10*ROW('Water Data'!E159)))</f>
        <v/>
      </c>
      <c r="BW165" s="286" t="str">
        <f ca="true">+IF(OFFSET('Water Data'!$E$28,0,10*ROW('Water Data'!E159))="","",OFFSET('Water Data'!$E$28,0,10*ROW('Water Data'!E159)))</f>
        <v/>
      </c>
      <c r="BX165" s="286" t="str">
        <f ca="true">+IF(OFFSET('Water Data'!$E$29,0,10*ROW('Water Data'!E159))="","",OFFSET('Water Data'!$E$29,0,10*ROW('Water Data'!E159)))</f>
        <v/>
      </c>
      <c r="BY165" s="286" t="str">
        <f ca="true">+IF(OFFSET('Water Data'!$F$27,0,10*ROW('Water Data'!F159))="","",OFFSET('Water Data'!$F$27,0,10*ROW('Water Data'!F159)))</f>
        <v/>
      </c>
      <c r="BZ165" s="286" t="str">
        <f ca="true">+IF(OFFSET('Water Data'!$F$28,0,10*ROW('Water Data'!F159))="","",OFFSET('Water Data'!$F$28,0,10*ROW('Water Data'!F159)))</f>
        <v/>
      </c>
      <c r="CA165" s="286" t="str">
        <f ca="true">+IF(OFFSET('Water Data'!$F$29,0,10*ROW('Water Data'!F159))="","",OFFSET('Water Data'!$F$29,0,10*ROW('Water Data'!F159)))</f>
        <v/>
      </c>
      <c r="CB165" s="286" t="str">
        <f ca="true">+IF(OFFSET('Water Data'!$G$27,0,10*ROW('Water Data'!G159))="","",OFFSET('Water Data'!$G$27,0,10*ROW('Water Data'!G159)))</f>
        <v/>
      </c>
      <c r="CC165" s="286" t="str">
        <f ca="true">+IF(OFFSET('Water Data'!$G$28,0,10*ROW('Water Data'!G159))="","",OFFSET('Water Data'!$G$28,0,10*ROW('Water Data'!G159)))</f>
        <v/>
      </c>
      <c r="CD165" s="286" t="str">
        <f ca="true">+IF(OFFSET('Water Data'!$G$29,0,10*ROW('Water Data'!G159))="","",OFFSET('Water Data'!$G$29,0,10*ROW('Water Data'!G159)))</f>
        <v/>
      </c>
      <c r="CE165" s="286" t="str">
        <f ca="true">+IF(OFFSET('Water Data'!$H$27,0,10*ROW('Water Data'!H159))="","",OFFSET('Water Data'!$H$27,0,10*ROW('Water Data'!H159)))</f>
        <v/>
      </c>
      <c r="CF165" s="286" t="str">
        <f ca="true">+IF(OFFSET('Water Data'!$H$28,0,10*ROW('Water Data'!H159))="","",OFFSET('Water Data'!$H$28,0,10*ROW('Water Data'!H159)))</f>
        <v/>
      </c>
      <c r="CG165" s="286" t="str">
        <f ca="true">+IF(OFFSET('Water Data'!$H$29,0,10*ROW('Water Data'!H159))="","",OFFSET('Water Data'!$H$29,0,10*ROW('Water Data'!H159)))</f>
        <v/>
      </c>
      <c r="CH165" s="286" t="str">
        <f ca="true">+IF(OFFSET('Water Data'!$I$27,0,10*ROW('Water Data'!I159))="","",OFFSET('Water Data'!$I$27,0,10*ROW('Water Data'!I159)))</f>
        <v/>
      </c>
      <c r="CI165" s="286" t="str">
        <f ca="true">+IF(OFFSET('Water Data'!$I$28,0,10*ROW('Water Data'!I159))="","",OFFSET('Water Data'!$I$28,0,10*ROW('Water Data'!I159)))</f>
        <v/>
      </c>
      <c r="CJ165" s="286" t="str">
        <f ca="true">+IF(OFFSET('Water Data'!$I$29,0,10*ROW('Water Data'!I159))="","",OFFSET('Water Data'!$I$29,0,10*ROW('Water Data'!I159)))</f>
        <v/>
      </c>
      <c r="CK165" s="286" t="str">
        <f ca="true">+IF(OFFSET('Sanitation Data'!$D$28,0,10*ROW('Sanitation Data'!D159))="","",OFFSET('Sanitation Data'!$D$28,0,10*ROW('Sanitation Data'!D159)))</f>
        <v/>
      </c>
      <c r="CL165" s="286" t="str">
        <f ca="true">+IF(OFFSET('Sanitation Data'!$D$29,0,10*ROW('Sanitation Data'!D159))="","",OFFSET('Sanitation Data'!$D$29,0,10*ROW('Sanitation Data'!D159)))</f>
        <v/>
      </c>
      <c r="CM165" s="286" t="str">
        <f ca="true">+IF(OFFSET('Sanitation Data'!$D$30,0,10*ROW('Sanitation Data'!D159))="","",OFFSET('Sanitation Data'!$D$30,0,10*ROW('Sanitation Data'!D159)))</f>
        <v/>
      </c>
      <c r="CN165" s="286" t="str">
        <f ca="true">+IF(OFFSET('Sanitation Data'!$D$31,0,10*ROW('Sanitation Data'!D159))="","",OFFSET('Sanitation Data'!$D$31,0,10*ROW('Sanitation Data'!D159)))</f>
        <v/>
      </c>
      <c r="CO165" s="286" t="str">
        <f ca="true">+IF(OFFSET('Sanitation Data'!$D$32,0,10*ROW('Sanitation Data'!D159))="","",OFFSET('Sanitation Data'!$D$32,0,10*ROW('Sanitation Data'!D159)))</f>
        <v/>
      </c>
      <c r="CP165" s="286" t="str">
        <f ca="true">+IF(OFFSET('Sanitation Data'!$E$28,0,10*ROW('Sanitation Data'!E159))="","",OFFSET('Sanitation Data'!$E$28,0,10*ROW('Sanitation Data'!E159)))</f>
        <v/>
      </c>
      <c r="CQ165" s="286" t="str">
        <f ca="true">+IF(OFFSET('Sanitation Data'!$E$29,0,10*ROW('Sanitation Data'!E159))="","",OFFSET('Sanitation Data'!$E$29,0,10*ROW('Sanitation Data'!E159)))</f>
        <v/>
      </c>
      <c r="CR165" s="286" t="str">
        <f ca="true">+IF(OFFSET('Sanitation Data'!$E$30,0,10*ROW('Sanitation Data'!E159))="","",OFFSET('Sanitation Data'!$E$30,0,10*ROW('Sanitation Data'!E159)))</f>
        <v/>
      </c>
      <c r="CS165" s="286" t="str">
        <f ca="true">+IF(OFFSET('Sanitation Data'!$E$31,0,10*ROW('Sanitation Data'!E159))="","",OFFSET('Sanitation Data'!$E$31,0,10*ROW('Sanitation Data'!E159)))</f>
        <v/>
      </c>
      <c r="CT165" s="286" t="str">
        <f ca="true">+IF(OFFSET('Sanitation Data'!$E$32,0,10*ROW('Sanitation Data'!E159))="","",OFFSET('Sanitation Data'!$E$32,0,10*ROW('Sanitation Data'!E159)))</f>
        <v/>
      </c>
      <c r="CU165" s="286" t="str">
        <f ca="true">+IF(OFFSET('Sanitation Data'!$F$28,0,10*ROW('Sanitation Data'!F159))="","",OFFSET('Sanitation Data'!$F$28,0,10*ROW('Sanitation Data'!F159)))</f>
        <v/>
      </c>
      <c r="CV165" s="286" t="str">
        <f ca="true">+IF(OFFSET('Sanitation Data'!$F$29,0,10*ROW('Sanitation Data'!F159))="","",OFFSET('Sanitation Data'!$F$29,0,10*ROW('Sanitation Data'!F159)))</f>
        <v/>
      </c>
      <c r="CW165" s="286" t="str">
        <f ca="true">+IF(OFFSET('Sanitation Data'!$F$30,0,10*ROW('Sanitation Data'!F159))="","",OFFSET('Sanitation Data'!$F$30,0,10*ROW('Sanitation Data'!F159)))</f>
        <v/>
      </c>
      <c r="CX165" s="286" t="str">
        <f ca="true">+IF(OFFSET('Sanitation Data'!$F$31,0,10*ROW('Sanitation Data'!F159))="","",OFFSET('Sanitation Data'!$F$31,0,10*ROW('Sanitation Data'!F159)))</f>
        <v/>
      </c>
      <c r="CY165" s="286" t="str">
        <f ca="true">+IF(OFFSET('Sanitation Data'!$F$32,0,10*ROW('Sanitation Data'!F159))="","",OFFSET('Sanitation Data'!$F$32,0,10*ROW('Sanitation Data'!F159)))</f>
        <v/>
      </c>
      <c r="CZ165" s="286" t="str">
        <f ca="true">+IF(OFFSET('Sanitation Data'!$G$28,0,10*ROW('Sanitation Data'!G159))="","",OFFSET('Sanitation Data'!$G$28,0,10*ROW('Sanitation Data'!G159)))</f>
        <v/>
      </c>
      <c r="DA165" s="286" t="str">
        <f ca="true">+IF(OFFSET('Sanitation Data'!$G$29,0,10*ROW('Sanitation Data'!G159))="","",OFFSET('Sanitation Data'!$G$29,0,10*ROW('Sanitation Data'!G159)))</f>
        <v/>
      </c>
      <c r="DB165" s="286" t="str">
        <f ca="true">+IF(OFFSET('Sanitation Data'!$G$30,0,10*ROW('Sanitation Data'!G159))="","",OFFSET('Sanitation Data'!$G$30,0,10*ROW('Sanitation Data'!G159)))</f>
        <v/>
      </c>
      <c r="DC165" s="286" t="str">
        <f ca="true">+IF(OFFSET('Sanitation Data'!$G$31,0,10*ROW('Sanitation Data'!G159))="","",OFFSET('Sanitation Data'!$G$31,0,10*ROW('Sanitation Data'!G159)))</f>
        <v/>
      </c>
      <c r="DD165" s="286" t="str">
        <f ca="true">+IF(OFFSET('Sanitation Data'!$G$32,0,10*ROW('Sanitation Data'!G159))="","",OFFSET('Sanitation Data'!$G$32,0,10*ROW('Sanitation Data'!G159)))</f>
        <v/>
      </c>
      <c r="DE165" s="286" t="str">
        <f ca="true">+IF(OFFSET('Sanitation Data'!$H$28,0,10*ROW('Sanitation Data'!H159))="","",OFFSET('Sanitation Data'!$H$28,0,10*ROW('Sanitation Data'!H159)))</f>
        <v/>
      </c>
      <c r="DF165" s="286" t="str">
        <f ca="true">+IF(OFFSET('Sanitation Data'!$H$29,0,10*ROW('Sanitation Data'!H159))="","",OFFSET('Sanitation Data'!$H$29,0,10*ROW('Sanitation Data'!H159)))</f>
        <v/>
      </c>
      <c r="DG165" s="286" t="str">
        <f ca="true">+IF(OFFSET('Sanitation Data'!$H$30,0,10*ROW('Sanitation Data'!H159))="","",OFFSET('Sanitation Data'!$H$30,0,10*ROW('Sanitation Data'!H159)))</f>
        <v/>
      </c>
      <c r="DH165" s="286" t="str">
        <f ca="true">+IF(OFFSET('Sanitation Data'!$H$31,0,10*ROW('Sanitation Data'!H159))="","",OFFSET('Sanitation Data'!$H$31,0,10*ROW('Sanitation Data'!H159)))</f>
        <v/>
      </c>
      <c r="DI165" s="286" t="str">
        <f ca="true">+IF(OFFSET('Sanitation Data'!$H$32,0,10*ROW('Sanitation Data'!H159))="","",OFFSET('Sanitation Data'!$H$32,0,10*ROW('Sanitation Data'!H159)))</f>
        <v/>
      </c>
      <c r="DJ165" s="286" t="str">
        <f ca="true">+IF(OFFSET('Sanitation Data'!$I$28,0,10*ROW('Sanitation Data'!I159))="","",OFFSET('Sanitation Data'!$I$28,0,10*ROW('Sanitation Data'!I159)))</f>
        <v/>
      </c>
      <c r="DK165" s="286" t="str">
        <f ca="true">+IF(OFFSET('Sanitation Data'!$I$29,0,10*ROW('Sanitation Data'!I159))="","",OFFSET('Sanitation Data'!$I$29,0,10*ROW('Sanitation Data'!I159)))</f>
        <v/>
      </c>
      <c r="DL165" s="286" t="str">
        <f ca="true">+IF(OFFSET('Sanitation Data'!$I$30,0,10*ROW('Sanitation Data'!I159))="","",OFFSET('Sanitation Data'!$I$30,0,10*ROW('Sanitation Data'!I159)))</f>
        <v/>
      </c>
      <c r="DM165" s="286" t="str">
        <f ca="true">+IF(OFFSET('Sanitation Data'!$I$31,0,10*ROW('Sanitation Data'!I159))="","",OFFSET('Sanitation Data'!$I$31,0,10*ROW('Sanitation Data'!I159)))</f>
        <v/>
      </c>
      <c r="DN165" s="286" t="str">
        <f ca="true">+IF(OFFSET('Sanitation Data'!$I$32,0,10*ROW('Sanitation Data'!I159))="","",OFFSET('Sanitation Data'!$I$32,0,10*ROW('Sanitation Data'!I159)))</f>
        <v/>
      </c>
      <c r="DO165" s="286" t="str">
        <f ca="true">+IF(OFFSET('Hygiene Data'!$D$11,0,10*ROW('Hygiene Data'!D159))="","",OFFSET('Hygiene Data'!$D$11,0,10*ROW('Hygiene Data'!D159)))</f>
        <v/>
      </c>
      <c r="DP165" s="286" t="str">
        <f ca="true">+IF(OFFSET('Hygiene Data'!$D$12,0,10*ROW('Hygiene Data'!D159))="","",OFFSET('Hygiene Data'!$D$12,0,10*ROW('Hygiene Data'!D159)))</f>
        <v/>
      </c>
      <c r="DQ165" s="286" t="str">
        <f ca="true">+IF(OFFSET('Hygiene Data'!$D$13,0,10*ROW('Hygiene Data'!D159))="","",OFFSET('Hygiene Data'!$D$13,0,10*ROW('Hygiene Data'!D159)))</f>
        <v/>
      </c>
      <c r="DR165" s="286" t="str">
        <f ca="true">+IF(OFFSET('Hygiene Data'!$E$11,0,10*ROW('Hygiene Data'!E159))="","",OFFSET('Hygiene Data'!$E$11,0,10*ROW('Hygiene Data'!E159)))</f>
        <v/>
      </c>
      <c r="DS165" s="286" t="str">
        <f ca="true">+IF(OFFSET('Hygiene Data'!$E$12,0,10*ROW('Hygiene Data'!E159))="","",OFFSET('Hygiene Data'!$E$12,0,10*ROW('Hygiene Data'!E159)))</f>
        <v/>
      </c>
      <c r="DT165" s="286" t="str">
        <f ca="true">+IF(OFFSET('Hygiene Data'!$E$13,0,10*ROW('Hygiene Data'!E159))="","",OFFSET('Hygiene Data'!$E$13,0,10*ROW('Hygiene Data'!E159)))</f>
        <v/>
      </c>
      <c r="DU165" s="286" t="str">
        <f ca="true">+IF(OFFSET('Hygiene Data'!$F$11,0,10*ROW('Hygiene Data'!F159))="","",OFFSET('Hygiene Data'!$F$11,0,10*ROW('Hygiene Data'!F159)))</f>
        <v/>
      </c>
      <c r="DV165" s="286" t="str">
        <f ca="true">+IF(OFFSET('Hygiene Data'!$F$12,0,10*ROW('Hygiene Data'!F159))="","",OFFSET('Hygiene Data'!$F$12,0,10*ROW('Hygiene Data'!F159)))</f>
        <v/>
      </c>
      <c r="DW165" s="286" t="str">
        <f ca="true">+IF(OFFSET('Hygiene Data'!$F$13,0,10*ROW('Hygiene Data'!F159))="","",OFFSET('Hygiene Data'!$F$13,0,10*ROW('Hygiene Data'!F159)))</f>
        <v/>
      </c>
      <c r="DX165" s="286" t="str">
        <f ca="true">+IF(OFFSET('Hygiene Data'!$G$11,0,10*ROW('Hygiene Data'!G159))="","",OFFSET('Hygiene Data'!$G$11,0,10*ROW('Hygiene Data'!G159)))</f>
        <v/>
      </c>
      <c r="DY165" s="286" t="str">
        <f ca="true">+IF(OFFSET('Hygiene Data'!$G$12,0,10*ROW('Hygiene Data'!G159))="","",OFFSET('Hygiene Data'!$G$12,0,10*ROW('Hygiene Data'!G159)))</f>
        <v/>
      </c>
      <c r="DZ165" s="286" t="str">
        <f ca="true">+IF(OFFSET('Hygiene Data'!$G$13,0,10*ROW('Hygiene Data'!G159))="","",OFFSET('Hygiene Data'!$G$13,0,10*ROW('Hygiene Data'!G159)))</f>
        <v/>
      </c>
      <c r="EA165" s="286" t="str">
        <f ca="true">+IF(OFFSET('Hygiene Data'!$H$11,0,10*ROW('Hygiene Data'!H159))="","",OFFSET('Hygiene Data'!$H$11,0,10*ROW('Hygiene Data'!H159)))</f>
        <v/>
      </c>
      <c r="EB165" s="286" t="str">
        <f ca="true">+IF(OFFSET('Hygiene Data'!$H$12,0,10*ROW('Hygiene Data'!H159))="","",OFFSET('Hygiene Data'!$H$12,0,10*ROW('Hygiene Data'!H159)))</f>
        <v/>
      </c>
      <c r="EC165" s="286" t="str">
        <f ca="true">+IF(OFFSET('Hygiene Data'!$H$13,0,10*ROW('Hygiene Data'!H159))="","",OFFSET('Hygiene Data'!$H$13,0,10*ROW('Hygiene Data'!H159)))</f>
        <v/>
      </c>
      <c r="ED165" s="286" t="str">
        <f ca="true">+IF(OFFSET('Hygiene Data'!$I$11,0,10*ROW('Hygiene Data'!I159))="","",OFFSET('Hygiene Data'!$I$11,0,10*ROW('Hygiene Data'!I159)))</f>
        <v/>
      </c>
      <c r="EE165" s="286" t="str">
        <f ca="true">+IF(OFFSET('Hygiene Data'!$I$12,0,10*ROW('Hygiene Data'!I159))="","",OFFSET('Hygiene Data'!$I$12,0,10*ROW('Hygiene Data'!I159)))</f>
        <v/>
      </c>
      <c r="EF165" s="286"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42"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6"/>
      <c r="BS166" s="286" t="str">
        <f ca="true">+IF(OFFSET('Water Data'!$D$27,0,10*ROW('Water Data'!D160))="","",OFFSET('Water Data'!$D$27,0,10*ROW('Water Data'!D160)))</f>
        <v/>
      </c>
      <c r="BT166" s="286" t="str">
        <f ca="true">+IF(OFFSET('Water Data'!$D$28,0,10*ROW('Water Data'!D160))="","",OFFSET('Water Data'!$D$28,0,10*ROW('Water Data'!D160)))</f>
        <v/>
      </c>
      <c r="BU166" s="286" t="str">
        <f ca="true">+IF(OFFSET('Water Data'!$D$29,0,10*ROW('Water Data'!D160))="","",OFFSET('Water Data'!$D$29,0,10*ROW('Water Data'!D160)))</f>
        <v/>
      </c>
      <c r="BV166" s="286" t="str">
        <f ca="true">+IF(OFFSET('Water Data'!$E$27,0,10*ROW('Water Data'!E160))="","",OFFSET('Water Data'!$E$27,0,10*ROW('Water Data'!E160)))</f>
        <v/>
      </c>
      <c r="BW166" s="286" t="str">
        <f ca="true">+IF(OFFSET('Water Data'!$E$28,0,10*ROW('Water Data'!E160))="","",OFFSET('Water Data'!$E$28,0,10*ROW('Water Data'!E160)))</f>
        <v/>
      </c>
      <c r="BX166" s="286" t="str">
        <f ca="true">+IF(OFFSET('Water Data'!$E$29,0,10*ROW('Water Data'!E160))="","",OFFSET('Water Data'!$E$29,0,10*ROW('Water Data'!E160)))</f>
        <v/>
      </c>
      <c r="BY166" s="286" t="str">
        <f ca="true">+IF(OFFSET('Water Data'!$F$27,0,10*ROW('Water Data'!F160))="","",OFFSET('Water Data'!$F$27,0,10*ROW('Water Data'!F160)))</f>
        <v/>
      </c>
      <c r="BZ166" s="286" t="str">
        <f ca="true">+IF(OFFSET('Water Data'!$F$28,0,10*ROW('Water Data'!F160))="","",OFFSET('Water Data'!$F$28,0,10*ROW('Water Data'!F160)))</f>
        <v/>
      </c>
      <c r="CA166" s="286" t="str">
        <f ca="true">+IF(OFFSET('Water Data'!$F$29,0,10*ROW('Water Data'!F160))="","",OFFSET('Water Data'!$F$29,0,10*ROW('Water Data'!F160)))</f>
        <v/>
      </c>
      <c r="CB166" s="286" t="str">
        <f ca="true">+IF(OFFSET('Water Data'!$G$27,0,10*ROW('Water Data'!G160))="","",OFFSET('Water Data'!$G$27,0,10*ROW('Water Data'!G160)))</f>
        <v/>
      </c>
      <c r="CC166" s="286" t="str">
        <f ca="true">+IF(OFFSET('Water Data'!$G$28,0,10*ROW('Water Data'!G160))="","",OFFSET('Water Data'!$G$28,0,10*ROW('Water Data'!G160)))</f>
        <v/>
      </c>
      <c r="CD166" s="286" t="str">
        <f ca="true">+IF(OFFSET('Water Data'!$G$29,0,10*ROW('Water Data'!G160))="","",OFFSET('Water Data'!$G$29,0,10*ROW('Water Data'!G160)))</f>
        <v/>
      </c>
      <c r="CE166" s="286" t="str">
        <f ca="true">+IF(OFFSET('Water Data'!$H$27,0,10*ROW('Water Data'!H160))="","",OFFSET('Water Data'!$H$27,0,10*ROW('Water Data'!H160)))</f>
        <v/>
      </c>
      <c r="CF166" s="286" t="str">
        <f ca="true">+IF(OFFSET('Water Data'!$H$28,0,10*ROW('Water Data'!H160))="","",OFFSET('Water Data'!$H$28,0,10*ROW('Water Data'!H160)))</f>
        <v/>
      </c>
      <c r="CG166" s="286" t="str">
        <f ca="true">+IF(OFFSET('Water Data'!$H$29,0,10*ROW('Water Data'!H160))="","",OFFSET('Water Data'!$H$29,0,10*ROW('Water Data'!H160)))</f>
        <v/>
      </c>
      <c r="CH166" s="286" t="str">
        <f ca="true">+IF(OFFSET('Water Data'!$I$27,0,10*ROW('Water Data'!I160))="","",OFFSET('Water Data'!$I$27,0,10*ROW('Water Data'!I160)))</f>
        <v/>
      </c>
      <c r="CI166" s="286" t="str">
        <f ca="true">+IF(OFFSET('Water Data'!$I$28,0,10*ROW('Water Data'!I160))="","",OFFSET('Water Data'!$I$28,0,10*ROW('Water Data'!I160)))</f>
        <v/>
      </c>
      <c r="CJ166" s="286" t="str">
        <f ca="true">+IF(OFFSET('Water Data'!$I$29,0,10*ROW('Water Data'!I160))="","",OFFSET('Water Data'!$I$29,0,10*ROW('Water Data'!I160)))</f>
        <v/>
      </c>
      <c r="CK166" s="286" t="str">
        <f ca="true">+IF(OFFSET('Sanitation Data'!$D$28,0,10*ROW('Sanitation Data'!D160))="","",OFFSET('Sanitation Data'!$D$28,0,10*ROW('Sanitation Data'!D160)))</f>
        <v/>
      </c>
      <c r="CL166" s="286" t="str">
        <f ca="true">+IF(OFFSET('Sanitation Data'!$D$29,0,10*ROW('Sanitation Data'!D160))="","",OFFSET('Sanitation Data'!$D$29,0,10*ROW('Sanitation Data'!D160)))</f>
        <v/>
      </c>
      <c r="CM166" s="286" t="str">
        <f ca="true">+IF(OFFSET('Sanitation Data'!$D$30,0,10*ROW('Sanitation Data'!D160))="","",OFFSET('Sanitation Data'!$D$30,0,10*ROW('Sanitation Data'!D160)))</f>
        <v/>
      </c>
      <c r="CN166" s="286" t="str">
        <f ca="true">+IF(OFFSET('Sanitation Data'!$D$31,0,10*ROW('Sanitation Data'!D160))="","",OFFSET('Sanitation Data'!$D$31,0,10*ROW('Sanitation Data'!D160)))</f>
        <v/>
      </c>
      <c r="CO166" s="286" t="str">
        <f ca="true">+IF(OFFSET('Sanitation Data'!$D$32,0,10*ROW('Sanitation Data'!D160))="","",OFFSET('Sanitation Data'!$D$32,0,10*ROW('Sanitation Data'!D160)))</f>
        <v/>
      </c>
      <c r="CP166" s="286" t="str">
        <f ca="true">+IF(OFFSET('Sanitation Data'!$E$28,0,10*ROW('Sanitation Data'!E160))="","",OFFSET('Sanitation Data'!$E$28,0,10*ROW('Sanitation Data'!E160)))</f>
        <v/>
      </c>
      <c r="CQ166" s="286" t="str">
        <f ca="true">+IF(OFFSET('Sanitation Data'!$E$29,0,10*ROW('Sanitation Data'!E160))="","",OFFSET('Sanitation Data'!$E$29,0,10*ROW('Sanitation Data'!E160)))</f>
        <v/>
      </c>
      <c r="CR166" s="286" t="str">
        <f ca="true">+IF(OFFSET('Sanitation Data'!$E$30,0,10*ROW('Sanitation Data'!E160))="","",OFFSET('Sanitation Data'!$E$30,0,10*ROW('Sanitation Data'!E160)))</f>
        <v/>
      </c>
      <c r="CS166" s="286" t="str">
        <f ca="true">+IF(OFFSET('Sanitation Data'!$E$31,0,10*ROW('Sanitation Data'!E160))="","",OFFSET('Sanitation Data'!$E$31,0,10*ROW('Sanitation Data'!E160)))</f>
        <v/>
      </c>
      <c r="CT166" s="286" t="str">
        <f ca="true">+IF(OFFSET('Sanitation Data'!$E$32,0,10*ROW('Sanitation Data'!E160))="","",OFFSET('Sanitation Data'!$E$32,0,10*ROW('Sanitation Data'!E160)))</f>
        <v/>
      </c>
      <c r="CU166" s="286" t="str">
        <f ca="true">+IF(OFFSET('Sanitation Data'!$F$28,0,10*ROW('Sanitation Data'!F160))="","",OFFSET('Sanitation Data'!$F$28,0,10*ROW('Sanitation Data'!F160)))</f>
        <v/>
      </c>
      <c r="CV166" s="286" t="str">
        <f ca="true">+IF(OFFSET('Sanitation Data'!$F$29,0,10*ROW('Sanitation Data'!F160))="","",OFFSET('Sanitation Data'!$F$29,0,10*ROW('Sanitation Data'!F160)))</f>
        <v/>
      </c>
      <c r="CW166" s="286" t="str">
        <f ca="true">+IF(OFFSET('Sanitation Data'!$F$30,0,10*ROW('Sanitation Data'!F160))="","",OFFSET('Sanitation Data'!$F$30,0,10*ROW('Sanitation Data'!F160)))</f>
        <v/>
      </c>
      <c r="CX166" s="286" t="str">
        <f ca="true">+IF(OFFSET('Sanitation Data'!$F$31,0,10*ROW('Sanitation Data'!F160))="","",OFFSET('Sanitation Data'!$F$31,0,10*ROW('Sanitation Data'!F160)))</f>
        <v/>
      </c>
      <c r="CY166" s="286" t="str">
        <f ca="true">+IF(OFFSET('Sanitation Data'!$F$32,0,10*ROW('Sanitation Data'!F160))="","",OFFSET('Sanitation Data'!$F$32,0,10*ROW('Sanitation Data'!F160)))</f>
        <v/>
      </c>
      <c r="CZ166" s="286" t="str">
        <f ca="true">+IF(OFFSET('Sanitation Data'!$G$28,0,10*ROW('Sanitation Data'!G160))="","",OFFSET('Sanitation Data'!$G$28,0,10*ROW('Sanitation Data'!G160)))</f>
        <v/>
      </c>
      <c r="DA166" s="286" t="str">
        <f ca="true">+IF(OFFSET('Sanitation Data'!$G$29,0,10*ROW('Sanitation Data'!G160))="","",OFFSET('Sanitation Data'!$G$29,0,10*ROW('Sanitation Data'!G160)))</f>
        <v/>
      </c>
      <c r="DB166" s="286" t="str">
        <f ca="true">+IF(OFFSET('Sanitation Data'!$G$30,0,10*ROW('Sanitation Data'!G160))="","",OFFSET('Sanitation Data'!$G$30,0,10*ROW('Sanitation Data'!G160)))</f>
        <v/>
      </c>
      <c r="DC166" s="286" t="str">
        <f ca="true">+IF(OFFSET('Sanitation Data'!$G$31,0,10*ROW('Sanitation Data'!G160))="","",OFFSET('Sanitation Data'!$G$31,0,10*ROW('Sanitation Data'!G160)))</f>
        <v/>
      </c>
      <c r="DD166" s="286" t="str">
        <f ca="true">+IF(OFFSET('Sanitation Data'!$G$32,0,10*ROW('Sanitation Data'!G160))="","",OFFSET('Sanitation Data'!$G$32,0,10*ROW('Sanitation Data'!G160)))</f>
        <v/>
      </c>
      <c r="DE166" s="286" t="str">
        <f ca="true">+IF(OFFSET('Sanitation Data'!$H$28,0,10*ROW('Sanitation Data'!H160))="","",OFFSET('Sanitation Data'!$H$28,0,10*ROW('Sanitation Data'!H160)))</f>
        <v/>
      </c>
      <c r="DF166" s="286" t="str">
        <f ca="true">+IF(OFFSET('Sanitation Data'!$H$29,0,10*ROW('Sanitation Data'!H160))="","",OFFSET('Sanitation Data'!$H$29,0,10*ROW('Sanitation Data'!H160)))</f>
        <v/>
      </c>
      <c r="DG166" s="286" t="str">
        <f ca="true">+IF(OFFSET('Sanitation Data'!$H$30,0,10*ROW('Sanitation Data'!H160))="","",OFFSET('Sanitation Data'!$H$30,0,10*ROW('Sanitation Data'!H160)))</f>
        <v/>
      </c>
      <c r="DH166" s="286" t="str">
        <f ca="true">+IF(OFFSET('Sanitation Data'!$H$31,0,10*ROW('Sanitation Data'!H160))="","",OFFSET('Sanitation Data'!$H$31,0,10*ROW('Sanitation Data'!H160)))</f>
        <v/>
      </c>
      <c r="DI166" s="286" t="str">
        <f ca="true">+IF(OFFSET('Sanitation Data'!$H$32,0,10*ROW('Sanitation Data'!H160))="","",OFFSET('Sanitation Data'!$H$32,0,10*ROW('Sanitation Data'!H160)))</f>
        <v/>
      </c>
      <c r="DJ166" s="286" t="str">
        <f ca="true">+IF(OFFSET('Sanitation Data'!$I$28,0,10*ROW('Sanitation Data'!I160))="","",OFFSET('Sanitation Data'!$I$28,0,10*ROW('Sanitation Data'!I160)))</f>
        <v/>
      </c>
      <c r="DK166" s="286" t="str">
        <f ca="true">+IF(OFFSET('Sanitation Data'!$I$29,0,10*ROW('Sanitation Data'!I160))="","",OFFSET('Sanitation Data'!$I$29,0,10*ROW('Sanitation Data'!I160)))</f>
        <v/>
      </c>
      <c r="DL166" s="286" t="str">
        <f ca="true">+IF(OFFSET('Sanitation Data'!$I$30,0,10*ROW('Sanitation Data'!I160))="","",OFFSET('Sanitation Data'!$I$30,0,10*ROW('Sanitation Data'!I160)))</f>
        <v/>
      </c>
      <c r="DM166" s="286" t="str">
        <f ca="true">+IF(OFFSET('Sanitation Data'!$I$31,0,10*ROW('Sanitation Data'!I160))="","",OFFSET('Sanitation Data'!$I$31,0,10*ROW('Sanitation Data'!I160)))</f>
        <v/>
      </c>
      <c r="DN166" s="286" t="str">
        <f ca="true">+IF(OFFSET('Sanitation Data'!$I$32,0,10*ROW('Sanitation Data'!I160))="","",OFFSET('Sanitation Data'!$I$32,0,10*ROW('Sanitation Data'!I160)))</f>
        <v/>
      </c>
      <c r="DO166" s="286" t="str">
        <f ca="true">+IF(OFFSET('Hygiene Data'!$D$11,0,10*ROW('Hygiene Data'!D160))="","",OFFSET('Hygiene Data'!$D$11,0,10*ROW('Hygiene Data'!D160)))</f>
        <v/>
      </c>
      <c r="DP166" s="286" t="str">
        <f ca="true">+IF(OFFSET('Hygiene Data'!$D$12,0,10*ROW('Hygiene Data'!D160))="","",OFFSET('Hygiene Data'!$D$12,0,10*ROW('Hygiene Data'!D160)))</f>
        <v/>
      </c>
      <c r="DQ166" s="286" t="str">
        <f ca="true">+IF(OFFSET('Hygiene Data'!$D$13,0,10*ROW('Hygiene Data'!D160))="","",OFFSET('Hygiene Data'!$D$13,0,10*ROW('Hygiene Data'!D160)))</f>
        <v/>
      </c>
      <c r="DR166" s="286" t="str">
        <f ca="true">+IF(OFFSET('Hygiene Data'!$E$11,0,10*ROW('Hygiene Data'!E160))="","",OFFSET('Hygiene Data'!$E$11,0,10*ROW('Hygiene Data'!E160)))</f>
        <v/>
      </c>
      <c r="DS166" s="286" t="str">
        <f ca="true">+IF(OFFSET('Hygiene Data'!$E$12,0,10*ROW('Hygiene Data'!E160))="","",OFFSET('Hygiene Data'!$E$12,0,10*ROW('Hygiene Data'!E160)))</f>
        <v/>
      </c>
      <c r="DT166" s="286" t="str">
        <f ca="true">+IF(OFFSET('Hygiene Data'!$E$13,0,10*ROW('Hygiene Data'!E160))="","",OFFSET('Hygiene Data'!$E$13,0,10*ROW('Hygiene Data'!E160)))</f>
        <v/>
      </c>
      <c r="DU166" s="286" t="str">
        <f ca="true">+IF(OFFSET('Hygiene Data'!$F$11,0,10*ROW('Hygiene Data'!F160))="","",OFFSET('Hygiene Data'!$F$11,0,10*ROW('Hygiene Data'!F160)))</f>
        <v/>
      </c>
      <c r="DV166" s="286" t="str">
        <f ca="true">+IF(OFFSET('Hygiene Data'!$F$12,0,10*ROW('Hygiene Data'!F160))="","",OFFSET('Hygiene Data'!$F$12,0,10*ROW('Hygiene Data'!F160)))</f>
        <v/>
      </c>
      <c r="DW166" s="286" t="str">
        <f ca="true">+IF(OFFSET('Hygiene Data'!$F$13,0,10*ROW('Hygiene Data'!F160))="","",OFFSET('Hygiene Data'!$F$13,0,10*ROW('Hygiene Data'!F160)))</f>
        <v/>
      </c>
      <c r="DX166" s="286" t="str">
        <f ca="true">+IF(OFFSET('Hygiene Data'!$G$11,0,10*ROW('Hygiene Data'!G160))="","",OFFSET('Hygiene Data'!$G$11,0,10*ROW('Hygiene Data'!G160)))</f>
        <v/>
      </c>
      <c r="DY166" s="286" t="str">
        <f ca="true">+IF(OFFSET('Hygiene Data'!$G$12,0,10*ROW('Hygiene Data'!G160))="","",OFFSET('Hygiene Data'!$G$12,0,10*ROW('Hygiene Data'!G160)))</f>
        <v/>
      </c>
      <c r="DZ166" s="286" t="str">
        <f ca="true">+IF(OFFSET('Hygiene Data'!$G$13,0,10*ROW('Hygiene Data'!G160))="","",OFFSET('Hygiene Data'!$G$13,0,10*ROW('Hygiene Data'!G160)))</f>
        <v/>
      </c>
      <c r="EA166" s="286" t="str">
        <f ca="true">+IF(OFFSET('Hygiene Data'!$H$11,0,10*ROW('Hygiene Data'!H160))="","",OFFSET('Hygiene Data'!$H$11,0,10*ROW('Hygiene Data'!H160)))</f>
        <v/>
      </c>
      <c r="EB166" s="286" t="str">
        <f ca="true">+IF(OFFSET('Hygiene Data'!$H$12,0,10*ROW('Hygiene Data'!H160))="","",OFFSET('Hygiene Data'!$H$12,0,10*ROW('Hygiene Data'!H160)))</f>
        <v/>
      </c>
      <c r="EC166" s="286" t="str">
        <f ca="true">+IF(OFFSET('Hygiene Data'!$H$13,0,10*ROW('Hygiene Data'!H160))="","",OFFSET('Hygiene Data'!$H$13,0,10*ROW('Hygiene Data'!H160)))</f>
        <v/>
      </c>
      <c r="ED166" s="286" t="str">
        <f ca="true">+IF(OFFSET('Hygiene Data'!$I$11,0,10*ROW('Hygiene Data'!I160))="","",OFFSET('Hygiene Data'!$I$11,0,10*ROW('Hygiene Data'!I160)))</f>
        <v/>
      </c>
      <c r="EE166" s="286" t="str">
        <f ca="true">+IF(OFFSET('Hygiene Data'!$I$12,0,10*ROW('Hygiene Data'!I160))="","",OFFSET('Hygiene Data'!$I$12,0,10*ROW('Hygiene Data'!I160)))</f>
        <v/>
      </c>
      <c r="EF166" s="286"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42"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6"/>
      <c r="BS167" s="286" t="str">
        <f ca="true">+IF(OFFSET('Water Data'!$D$27,0,10*ROW('Water Data'!D161))="","",OFFSET('Water Data'!$D$27,0,10*ROW('Water Data'!D161)))</f>
        <v/>
      </c>
      <c r="BT167" s="286" t="str">
        <f ca="true">+IF(OFFSET('Water Data'!$D$28,0,10*ROW('Water Data'!D161))="","",OFFSET('Water Data'!$D$28,0,10*ROW('Water Data'!D161)))</f>
        <v/>
      </c>
      <c r="BU167" s="286" t="str">
        <f ca="true">+IF(OFFSET('Water Data'!$D$29,0,10*ROW('Water Data'!D161))="","",OFFSET('Water Data'!$D$29,0,10*ROW('Water Data'!D161)))</f>
        <v/>
      </c>
      <c r="BV167" s="286" t="str">
        <f ca="true">+IF(OFFSET('Water Data'!$E$27,0,10*ROW('Water Data'!E161))="","",OFFSET('Water Data'!$E$27,0,10*ROW('Water Data'!E161)))</f>
        <v/>
      </c>
      <c r="BW167" s="286" t="str">
        <f ca="true">+IF(OFFSET('Water Data'!$E$28,0,10*ROW('Water Data'!E161))="","",OFFSET('Water Data'!$E$28,0,10*ROW('Water Data'!E161)))</f>
        <v/>
      </c>
      <c r="BX167" s="286" t="str">
        <f ca="true">+IF(OFFSET('Water Data'!$E$29,0,10*ROW('Water Data'!E161))="","",OFFSET('Water Data'!$E$29,0,10*ROW('Water Data'!E161)))</f>
        <v/>
      </c>
      <c r="BY167" s="286" t="str">
        <f ca="true">+IF(OFFSET('Water Data'!$F$27,0,10*ROW('Water Data'!F161))="","",OFFSET('Water Data'!$F$27,0,10*ROW('Water Data'!F161)))</f>
        <v/>
      </c>
      <c r="BZ167" s="286" t="str">
        <f ca="true">+IF(OFFSET('Water Data'!$F$28,0,10*ROW('Water Data'!F161))="","",OFFSET('Water Data'!$F$28,0,10*ROW('Water Data'!F161)))</f>
        <v/>
      </c>
      <c r="CA167" s="286" t="str">
        <f ca="true">+IF(OFFSET('Water Data'!$F$29,0,10*ROW('Water Data'!F161))="","",OFFSET('Water Data'!$F$29,0,10*ROW('Water Data'!F161)))</f>
        <v/>
      </c>
      <c r="CB167" s="286" t="str">
        <f ca="true">+IF(OFFSET('Water Data'!$G$27,0,10*ROW('Water Data'!G161))="","",OFFSET('Water Data'!$G$27,0,10*ROW('Water Data'!G161)))</f>
        <v/>
      </c>
      <c r="CC167" s="286" t="str">
        <f ca="true">+IF(OFFSET('Water Data'!$G$28,0,10*ROW('Water Data'!G161))="","",OFFSET('Water Data'!$G$28,0,10*ROW('Water Data'!G161)))</f>
        <v/>
      </c>
      <c r="CD167" s="286" t="str">
        <f ca="true">+IF(OFFSET('Water Data'!$G$29,0,10*ROW('Water Data'!G161))="","",OFFSET('Water Data'!$G$29,0,10*ROW('Water Data'!G161)))</f>
        <v/>
      </c>
      <c r="CE167" s="286" t="str">
        <f ca="true">+IF(OFFSET('Water Data'!$H$27,0,10*ROW('Water Data'!H161))="","",OFFSET('Water Data'!$H$27,0,10*ROW('Water Data'!H161)))</f>
        <v/>
      </c>
      <c r="CF167" s="286" t="str">
        <f ca="true">+IF(OFFSET('Water Data'!$H$28,0,10*ROW('Water Data'!H161))="","",OFFSET('Water Data'!$H$28,0,10*ROW('Water Data'!H161)))</f>
        <v/>
      </c>
      <c r="CG167" s="286" t="str">
        <f ca="true">+IF(OFFSET('Water Data'!$H$29,0,10*ROW('Water Data'!H161))="","",OFFSET('Water Data'!$H$29,0,10*ROW('Water Data'!H161)))</f>
        <v/>
      </c>
      <c r="CH167" s="286" t="str">
        <f ca="true">+IF(OFFSET('Water Data'!$I$27,0,10*ROW('Water Data'!I161))="","",OFFSET('Water Data'!$I$27,0,10*ROW('Water Data'!I161)))</f>
        <v/>
      </c>
      <c r="CI167" s="286" t="str">
        <f ca="true">+IF(OFFSET('Water Data'!$I$28,0,10*ROW('Water Data'!I161))="","",OFFSET('Water Data'!$I$28,0,10*ROW('Water Data'!I161)))</f>
        <v/>
      </c>
      <c r="CJ167" s="286" t="str">
        <f ca="true">+IF(OFFSET('Water Data'!$I$29,0,10*ROW('Water Data'!I161))="","",OFFSET('Water Data'!$I$29,0,10*ROW('Water Data'!I161)))</f>
        <v/>
      </c>
      <c r="CK167" s="286" t="str">
        <f ca="true">+IF(OFFSET('Sanitation Data'!$D$28,0,10*ROW('Sanitation Data'!D161))="","",OFFSET('Sanitation Data'!$D$28,0,10*ROW('Sanitation Data'!D161)))</f>
        <v/>
      </c>
      <c r="CL167" s="286" t="str">
        <f ca="true">+IF(OFFSET('Sanitation Data'!$D$29,0,10*ROW('Sanitation Data'!D161))="","",OFFSET('Sanitation Data'!$D$29,0,10*ROW('Sanitation Data'!D161)))</f>
        <v/>
      </c>
      <c r="CM167" s="286" t="str">
        <f ca="true">+IF(OFFSET('Sanitation Data'!$D$30,0,10*ROW('Sanitation Data'!D161))="","",OFFSET('Sanitation Data'!$D$30,0,10*ROW('Sanitation Data'!D161)))</f>
        <v/>
      </c>
      <c r="CN167" s="286" t="str">
        <f ca="true">+IF(OFFSET('Sanitation Data'!$D$31,0,10*ROW('Sanitation Data'!D161))="","",OFFSET('Sanitation Data'!$D$31,0,10*ROW('Sanitation Data'!D161)))</f>
        <v/>
      </c>
      <c r="CO167" s="286" t="str">
        <f ca="true">+IF(OFFSET('Sanitation Data'!$D$32,0,10*ROW('Sanitation Data'!D161))="","",OFFSET('Sanitation Data'!$D$32,0,10*ROW('Sanitation Data'!D161)))</f>
        <v/>
      </c>
      <c r="CP167" s="286" t="str">
        <f ca="true">+IF(OFFSET('Sanitation Data'!$E$28,0,10*ROW('Sanitation Data'!E161))="","",OFFSET('Sanitation Data'!$E$28,0,10*ROW('Sanitation Data'!E161)))</f>
        <v/>
      </c>
      <c r="CQ167" s="286" t="str">
        <f ca="true">+IF(OFFSET('Sanitation Data'!$E$29,0,10*ROW('Sanitation Data'!E161))="","",OFFSET('Sanitation Data'!$E$29,0,10*ROW('Sanitation Data'!E161)))</f>
        <v/>
      </c>
      <c r="CR167" s="286" t="str">
        <f ca="true">+IF(OFFSET('Sanitation Data'!$E$30,0,10*ROW('Sanitation Data'!E161))="","",OFFSET('Sanitation Data'!$E$30,0,10*ROW('Sanitation Data'!E161)))</f>
        <v/>
      </c>
      <c r="CS167" s="286" t="str">
        <f ca="true">+IF(OFFSET('Sanitation Data'!$E$31,0,10*ROW('Sanitation Data'!E161))="","",OFFSET('Sanitation Data'!$E$31,0,10*ROW('Sanitation Data'!E161)))</f>
        <v/>
      </c>
      <c r="CT167" s="286" t="str">
        <f ca="true">+IF(OFFSET('Sanitation Data'!$E$32,0,10*ROW('Sanitation Data'!E161))="","",OFFSET('Sanitation Data'!$E$32,0,10*ROW('Sanitation Data'!E161)))</f>
        <v/>
      </c>
      <c r="CU167" s="286" t="str">
        <f ca="true">+IF(OFFSET('Sanitation Data'!$F$28,0,10*ROW('Sanitation Data'!F161))="","",OFFSET('Sanitation Data'!$F$28,0,10*ROW('Sanitation Data'!F161)))</f>
        <v/>
      </c>
      <c r="CV167" s="286" t="str">
        <f ca="true">+IF(OFFSET('Sanitation Data'!$F$29,0,10*ROW('Sanitation Data'!F161))="","",OFFSET('Sanitation Data'!$F$29,0,10*ROW('Sanitation Data'!F161)))</f>
        <v/>
      </c>
      <c r="CW167" s="286" t="str">
        <f ca="true">+IF(OFFSET('Sanitation Data'!$F$30,0,10*ROW('Sanitation Data'!F161))="","",OFFSET('Sanitation Data'!$F$30,0,10*ROW('Sanitation Data'!F161)))</f>
        <v/>
      </c>
      <c r="CX167" s="286" t="str">
        <f ca="true">+IF(OFFSET('Sanitation Data'!$F$31,0,10*ROW('Sanitation Data'!F161))="","",OFFSET('Sanitation Data'!$F$31,0,10*ROW('Sanitation Data'!F161)))</f>
        <v/>
      </c>
      <c r="CY167" s="286" t="str">
        <f ca="true">+IF(OFFSET('Sanitation Data'!$F$32,0,10*ROW('Sanitation Data'!F161))="","",OFFSET('Sanitation Data'!$F$32,0,10*ROW('Sanitation Data'!F161)))</f>
        <v/>
      </c>
      <c r="CZ167" s="286" t="str">
        <f ca="true">+IF(OFFSET('Sanitation Data'!$G$28,0,10*ROW('Sanitation Data'!G161))="","",OFFSET('Sanitation Data'!$G$28,0,10*ROW('Sanitation Data'!G161)))</f>
        <v/>
      </c>
      <c r="DA167" s="286" t="str">
        <f ca="true">+IF(OFFSET('Sanitation Data'!$G$29,0,10*ROW('Sanitation Data'!G161))="","",OFFSET('Sanitation Data'!$G$29,0,10*ROW('Sanitation Data'!G161)))</f>
        <v/>
      </c>
      <c r="DB167" s="286" t="str">
        <f ca="true">+IF(OFFSET('Sanitation Data'!$G$30,0,10*ROW('Sanitation Data'!G161))="","",OFFSET('Sanitation Data'!$G$30,0,10*ROW('Sanitation Data'!G161)))</f>
        <v/>
      </c>
      <c r="DC167" s="286" t="str">
        <f ca="true">+IF(OFFSET('Sanitation Data'!$G$31,0,10*ROW('Sanitation Data'!G161))="","",OFFSET('Sanitation Data'!$G$31,0,10*ROW('Sanitation Data'!G161)))</f>
        <v/>
      </c>
      <c r="DD167" s="286" t="str">
        <f ca="true">+IF(OFFSET('Sanitation Data'!$G$32,0,10*ROW('Sanitation Data'!G161))="","",OFFSET('Sanitation Data'!$G$32,0,10*ROW('Sanitation Data'!G161)))</f>
        <v/>
      </c>
      <c r="DE167" s="286" t="str">
        <f ca="true">+IF(OFFSET('Sanitation Data'!$H$28,0,10*ROW('Sanitation Data'!H161))="","",OFFSET('Sanitation Data'!$H$28,0,10*ROW('Sanitation Data'!H161)))</f>
        <v/>
      </c>
      <c r="DF167" s="286" t="str">
        <f ca="true">+IF(OFFSET('Sanitation Data'!$H$29,0,10*ROW('Sanitation Data'!H161))="","",OFFSET('Sanitation Data'!$H$29,0,10*ROW('Sanitation Data'!H161)))</f>
        <v/>
      </c>
      <c r="DG167" s="286" t="str">
        <f ca="true">+IF(OFFSET('Sanitation Data'!$H$30,0,10*ROW('Sanitation Data'!H161))="","",OFFSET('Sanitation Data'!$H$30,0,10*ROW('Sanitation Data'!H161)))</f>
        <v/>
      </c>
      <c r="DH167" s="286" t="str">
        <f ca="true">+IF(OFFSET('Sanitation Data'!$H$31,0,10*ROW('Sanitation Data'!H161))="","",OFFSET('Sanitation Data'!$H$31,0,10*ROW('Sanitation Data'!H161)))</f>
        <v/>
      </c>
      <c r="DI167" s="286" t="str">
        <f ca="true">+IF(OFFSET('Sanitation Data'!$H$32,0,10*ROW('Sanitation Data'!H161))="","",OFFSET('Sanitation Data'!$H$32,0,10*ROW('Sanitation Data'!H161)))</f>
        <v/>
      </c>
      <c r="DJ167" s="286" t="str">
        <f ca="true">+IF(OFFSET('Sanitation Data'!$I$28,0,10*ROW('Sanitation Data'!I161))="","",OFFSET('Sanitation Data'!$I$28,0,10*ROW('Sanitation Data'!I161)))</f>
        <v/>
      </c>
      <c r="DK167" s="286" t="str">
        <f ca="true">+IF(OFFSET('Sanitation Data'!$I$29,0,10*ROW('Sanitation Data'!I161))="","",OFFSET('Sanitation Data'!$I$29,0,10*ROW('Sanitation Data'!I161)))</f>
        <v/>
      </c>
      <c r="DL167" s="286" t="str">
        <f ca="true">+IF(OFFSET('Sanitation Data'!$I$30,0,10*ROW('Sanitation Data'!I161))="","",OFFSET('Sanitation Data'!$I$30,0,10*ROW('Sanitation Data'!I161)))</f>
        <v/>
      </c>
      <c r="DM167" s="286" t="str">
        <f ca="true">+IF(OFFSET('Sanitation Data'!$I$31,0,10*ROW('Sanitation Data'!I161))="","",OFFSET('Sanitation Data'!$I$31,0,10*ROW('Sanitation Data'!I161)))</f>
        <v/>
      </c>
      <c r="DN167" s="286" t="str">
        <f ca="true">+IF(OFFSET('Sanitation Data'!$I$32,0,10*ROW('Sanitation Data'!I161))="","",OFFSET('Sanitation Data'!$I$32,0,10*ROW('Sanitation Data'!I161)))</f>
        <v/>
      </c>
      <c r="DO167" s="286" t="str">
        <f ca="true">+IF(OFFSET('Hygiene Data'!$D$11,0,10*ROW('Hygiene Data'!D161))="","",OFFSET('Hygiene Data'!$D$11,0,10*ROW('Hygiene Data'!D161)))</f>
        <v/>
      </c>
      <c r="DP167" s="286" t="str">
        <f ca="true">+IF(OFFSET('Hygiene Data'!$D$12,0,10*ROW('Hygiene Data'!D161))="","",OFFSET('Hygiene Data'!$D$12,0,10*ROW('Hygiene Data'!D161)))</f>
        <v/>
      </c>
      <c r="DQ167" s="286" t="str">
        <f ca="true">+IF(OFFSET('Hygiene Data'!$D$13,0,10*ROW('Hygiene Data'!D161))="","",OFFSET('Hygiene Data'!$D$13,0,10*ROW('Hygiene Data'!D161)))</f>
        <v/>
      </c>
      <c r="DR167" s="286" t="str">
        <f ca="true">+IF(OFFSET('Hygiene Data'!$E$11,0,10*ROW('Hygiene Data'!E161))="","",OFFSET('Hygiene Data'!$E$11,0,10*ROW('Hygiene Data'!E161)))</f>
        <v/>
      </c>
      <c r="DS167" s="286" t="str">
        <f ca="true">+IF(OFFSET('Hygiene Data'!$E$12,0,10*ROW('Hygiene Data'!E161))="","",OFFSET('Hygiene Data'!$E$12,0,10*ROW('Hygiene Data'!E161)))</f>
        <v/>
      </c>
      <c r="DT167" s="286" t="str">
        <f ca="true">+IF(OFFSET('Hygiene Data'!$E$13,0,10*ROW('Hygiene Data'!E161))="","",OFFSET('Hygiene Data'!$E$13,0,10*ROW('Hygiene Data'!E161)))</f>
        <v/>
      </c>
      <c r="DU167" s="286" t="str">
        <f ca="true">+IF(OFFSET('Hygiene Data'!$F$11,0,10*ROW('Hygiene Data'!F161))="","",OFFSET('Hygiene Data'!$F$11,0,10*ROW('Hygiene Data'!F161)))</f>
        <v/>
      </c>
      <c r="DV167" s="286" t="str">
        <f ca="true">+IF(OFFSET('Hygiene Data'!$F$12,0,10*ROW('Hygiene Data'!F161))="","",OFFSET('Hygiene Data'!$F$12,0,10*ROW('Hygiene Data'!F161)))</f>
        <v/>
      </c>
      <c r="DW167" s="286" t="str">
        <f ca="true">+IF(OFFSET('Hygiene Data'!$F$13,0,10*ROW('Hygiene Data'!F161))="","",OFFSET('Hygiene Data'!$F$13,0,10*ROW('Hygiene Data'!F161)))</f>
        <v/>
      </c>
      <c r="DX167" s="286" t="str">
        <f ca="true">+IF(OFFSET('Hygiene Data'!$G$11,0,10*ROW('Hygiene Data'!G161))="","",OFFSET('Hygiene Data'!$G$11,0,10*ROW('Hygiene Data'!G161)))</f>
        <v/>
      </c>
      <c r="DY167" s="286" t="str">
        <f ca="true">+IF(OFFSET('Hygiene Data'!$G$12,0,10*ROW('Hygiene Data'!G161))="","",OFFSET('Hygiene Data'!$G$12,0,10*ROW('Hygiene Data'!G161)))</f>
        <v/>
      </c>
      <c r="DZ167" s="286" t="str">
        <f ca="true">+IF(OFFSET('Hygiene Data'!$G$13,0,10*ROW('Hygiene Data'!G161))="","",OFFSET('Hygiene Data'!$G$13,0,10*ROW('Hygiene Data'!G161)))</f>
        <v/>
      </c>
      <c r="EA167" s="286" t="str">
        <f ca="true">+IF(OFFSET('Hygiene Data'!$H$11,0,10*ROW('Hygiene Data'!H161))="","",OFFSET('Hygiene Data'!$H$11,0,10*ROW('Hygiene Data'!H161)))</f>
        <v/>
      </c>
      <c r="EB167" s="286" t="str">
        <f ca="true">+IF(OFFSET('Hygiene Data'!$H$12,0,10*ROW('Hygiene Data'!H161))="","",OFFSET('Hygiene Data'!$H$12,0,10*ROW('Hygiene Data'!H161)))</f>
        <v/>
      </c>
      <c r="EC167" s="286" t="str">
        <f ca="true">+IF(OFFSET('Hygiene Data'!$H$13,0,10*ROW('Hygiene Data'!H161))="","",OFFSET('Hygiene Data'!$H$13,0,10*ROW('Hygiene Data'!H161)))</f>
        <v/>
      </c>
      <c r="ED167" s="286" t="str">
        <f ca="true">+IF(OFFSET('Hygiene Data'!$I$11,0,10*ROW('Hygiene Data'!I161))="","",OFFSET('Hygiene Data'!$I$11,0,10*ROW('Hygiene Data'!I161)))</f>
        <v/>
      </c>
      <c r="EE167" s="286" t="str">
        <f ca="true">+IF(OFFSET('Hygiene Data'!$I$12,0,10*ROW('Hygiene Data'!I161))="","",OFFSET('Hygiene Data'!$I$12,0,10*ROW('Hygiene Data'!I161)))</f>
        <v/>
      </c>
      <c r="EF167" s="286"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42"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6"/>
      <c r="BS168" s="286" t="str">
        <f ca="true">+IF(OFFSET('Water Data'!$D$27,0,10*ROW('Water Data'!D162))="","",OFFSET('Water Data'!$D$27,0,10*ROW('Water Data'!D162)))</f>
        <v/>
      </c>
      <c r="BT168" s="286" t="str">
        <f ca="true">+IF(OFFSET('Water Data'!$D$28,0,10*ROW('Water Data'!D162))="","",OFFSET('Water Data'!$D$28,0,10*ROW('Water Data'!D162)))</f>
        <v/>
      </c>
      <c r="BU168" s="286" t="str">
        <f ca="true">+IF(OFFSET('Water Data'!$D$29,0,10*ROW('Water Data'!D162))="","",OFFSET('Water Data'!$D$29,0,10*ROW('Water Data'!D162)))</f>
        <v/>
      </c>
      <c r="BV168" s="286" t="str">
        <f ca="true">+IF(OFFSET('Water Data'!$E$27,0,10*ROW('Water Data'!E162))="","",OFFSET('Water Data'!$E$27,0,10*ROW('Water Data'!E162)))</f>
        <v/>
      </c>
      <c r="BW168" s="286" t="str">
        <f ca="true">+IF(OFFSET('Water Data'!$E$28,0,10*ROW('Water Data'!E162))="","",OFFSET('Water Data'!$E$28,0,10*ROW('Water Data'!E162)))</f>
        <v/>
      </c>
      <c r="BX168" s="286" t="str">
        <f ca="true">+IF(OFFSET('Water Data'!$E$29,0,10*ROW('Water Data'!E162))="","",OFFSET('Water Data'!$E$29,0,10*ROW('Water Data'!E162)))</f>
        <v/>
      </c>
      <c r="BY168" s="286" t="str">
        <f ca="true">+IF(OFFSET('Water Data'!$F$27,0,10*ROW('Water Data'!F162))="","",OFFSET('Water Data'!$F$27,0,10*ROW('Water Data'!F162)))</f>
        <v/>
      </c>
      <c r="BZ168" s="286" t="str">
        <f ca="true">+IF(OFFSET('Water Data'!$F$28,0,10*ROW('Water Data'!F162))="","",OFFSET('Water Data'!$F$28,0,10*ROW('Water Data'!F162)))</f>
        <v/>
      </c>
      <c r="CA168" s="286" t="str">
        <f ca="true">+IF(OFFSET('Water Data'!$F$29,0,10*ROW('Water Data'!F162))="","",OFFSET('Water Data'!$F$29,0,10*ROW('Water Data'!F162)))</f>
        <v/>
      </c>
      <c r="CB168" s="286" t="str">
        <f ca="true">+IF(OFFSET('Water Data'!$G$27,0,10*ROW('Water Data'!G162))="","",OFFSET('Water Data'!$G$27,0,10*ROW('Water Data'!G162)))</f>
        <v/>
      </c>
      <c r="CC168" s="286" t="str">
        <f ca="true">+IF(OFFSET('Water Data'!$G$28,0,10*ROW('Water Data'!G162))="","",OFFSET('Water Data'!$G$28,0,10*ROW('Water Data'!G162)))</f>
        <v/>
      </c>
      <c r="CD168" s="286" t="str">
        <f ca="true">+IF(OFFSET('Water Data'!$G$29,0,10*ROW('Water Data'!G162))="","",OFFSET('Water Data'!$G$29,0,10*ROW('Water Data'!G162)))</f>
        <v/>
      </c>
      <c r="CE168" s="286" t="str">
        <f ca="true">+IF(OFFSET('Water Data'!$H$27,0,10*ROW('Water Data'!H162))="","",OFFSET('Water Data'!$H$27,0,10*ROW('Water Data'!H162)))</f>
        <v/>
      </c>
      <c r="CF168" s="286" t="str">
        <f ca="true">+IF(OFFSET('Water Data'!$H$28,0,10*ROW('Water Data'!H162))="","",OFFSET('Water Data'!$H$28,0,10*ROW('Water Data'!H162)))</f>
        <v/>
      </c>
      <c r="CG168" s="286" t="str">
        <f ca="true">+IF(OFFSET('Water Data'!$H$29,0,10*ROW('Water Data'!H162))="","",OFFSET('Water Data'!$H$29,0,10*ROW('Water Data'!H162)))</f>
        <v/>
      </c>
      <c r="CH168" s="286" t="str">
        <f ca="true">+IF(OFFSET('Water Data'!$I$27,0,10*ROW('Water Data'!I162))="","",OFFSET('Water Data'!$I$27,0,10*ROW('Water Data'!I162)))</f>
        <v/>
      </c>
      <c r="CI168" s="286" t="str">
        <f ca="true">+IF(OFFSET('Water Data'!$I$28,0,10*ROW('Water Data'!I162))="","",OFFSET('Water Data'!$I$28,0,10*ROW('Water Data'!I162)))</f>
        <v/>
      </c>
      <c r="CJ168" s="286" t="str">
        <f ca="true">+IF(OFFSET('Water Data'!$I$29,0,10*ROW('Water Data'!I162))="","",OFFSET('Water Data'!$I$29,0,10*ROW('Water Data'!I162)))</f>
        <v/>
      </c>
      <c r="CK168" s="286" t="str">
        <f ca="true">+IF(OFFSET('Sanitation Data'!$D$28,0,10*ROW('Sanitation Data'!D162))="","",OFFSET('Sanitation Data'!$D$28,0,10*ROW('Sanitation Data'!D162)))</f>
        <v/>
      </c>
      <c r="CL168" s="286" t="str">
        <f ca="true">+IF(OFFSET('Sanitation Data'!$D$29,0,10*ROW('Sanitation Data'!D162))="","",OFFSET('Sanitation Data'!$D$29,0,10*ROW('Sanitation Data'!D162)))</f>
        <v/>
      </c>
      <c r="CM168" s="286" t="str">
        <f ca="true">+IF(OFFSET('Sanitation Data'!$D$30,0,10*ROW('Sanitation Data'!D162))="","",OFFSET('Sanitation Data'!$D$30,0,10*ROW('Sanitation Data'!D162)))</f>
        <v/>
      </c>
      <c r="CN168" s="286" t="str">
        <f ca="true">+IF(OFFSET('Sanitation Data'!$D$31,0,10*ROW('Sanitation Data'!D162))="","",OFFSET('Sanitation Data'!$D$31,0,10*ROW('Sanitation Data'!D162)))</f>
        <v/>
      </c>
      <c r="CO168" s="286" t="str">
        <f ca="true">+IF(OFFSET('Sanitation Data'!$D$32,0,10*ROW('Sanitation Data'!D162))="","",OFFSET('Sanitation Data'!$D$32,0,10*ROW('Sanitation Data'!D162)))</f>
        <v/>
      </c>
      <c r="CP168" s="286" t="str">
        <f ca="true">+IF(OFFSET('Sanitation Data'!$E$28,0,10*ROW('Sanitation Data'!E162))="","",OFFSET('Sanitation Data'!$E$28,0,10*ROW('Sanitation Data'!E162)))</f>
        <v/>
      </c>
      <c r="CQ168" s="286" t="str">
        <f ca="true">+IF(OFFSET('Sanitation Data'!$E$29,0,10*ROW('Sanitation Data'!E162))="","",OFFSET('Sanitation Data'!$E$29,0,10*ROW('Sanitation Data'!E162)))</f>
        <v/>
      </c>
      <c r="CR168" s="286" t="str">
        <f ca="true">+IF(OFFSET('Sanitation Data'!$E$30,0,10*ROW('Sanitation Data'!E162))="","",OFFSET('Sanitation Data'!$E$30,0,10*ROW('Sanitation Data'!E162)))</f>
        <v/>
      </c>
      <c r="CS168" s="286" t="str">
        <f ca="true">+IF(OFFSET('Sanitation Data'!$E$31,0,10*ROW('Sanitation Data'!E162))="","",OFFSET('Sanitation Data'!$E$31,0,10*ROW('Sanitation Data'!E162)))</f>
        <v/>
      </c>
      <c r="CT168" s="286" t="str">
        <f ca="true">+IF(OFFSET('Sanitation Data'!$E$32,0,10*ROW('Sanitation Data'!E162))="","",OFFSET('Sanitation Data'!$E$32,0,10*ROW('Sanitation Data'!E162)))</f>
        <v/>
      </c>
      <c r="CU168" s="286" t="str">
        <f ca="true">+IF(OFFSET('Sanitation Data'!$F$28,0,10*ROW('Sanitation Data'!F162))="","",OFFSET('Sanitation Data'!$F$28,0,10*ROW('Sanitation Data'!F162)))</f>
        <v/>
      </c>
      <c r="CV168" s="286" t="str">
        <f ca="true">+IF(OFFSET('Sanitation Data'!$F$29,0,10*ROW('Sanitation Data'!F162))="","",OFFSET('Sanitation Data'!$F$29,0,10*ROW('Sanitation Data'!F162)))</f>
        <v/>
      </c>
      <c r="CW168" s="286" t="str">
        <f ca="true">+IF(OFFSET('Sanitation Data'!$F$30,0,10*ROW('Sanitation Data'!F162))="","",OFFSET('Sanitation Data'!$F$30,0,10*ROW('Sanitation Data'!F162)))</f>
        <v/>
      </c>
      <c r="CX168" s="286" t="str">
        <f ca="true">+IF(OFFSET('Sanitation Data'!$F$31,0,10*ROW('Sanitation Data'!F162))="","",OFFSET('Sanitation Data'!$F$31,0,10*ROW('Sanitation Data'!F162)))</f>
        <v/>
      </c>
      <c r="CY168" s="286" t="str">
        <f ca="true">+IF(OFFSET('Sanitation Data'!$F$32,0,10*ROW('Sanitation Data'!F162))="","",OFFSET('Sanitation Data'!$F$32,0,10*ROW('Sanitation Data'!F162)))</f>
        <v/>
      </c>
      <c r="CZ168" s="286" t="str">
        <f ca="true">+IF(OFFSET('Sanitation Data'!$G$28,0,10*ROW('Sanitation Data'!G162))="","",OFFSET('Sanitation Data'!$G$28,0,10*ROW('Sanitation Data'!G162)))</f>
        <v/>
      </c>
      <c r="DA168" s="286" t="str">
        <f ca="true">+IF(OFFSET('Sanitation Data'!$G$29,0,10*ROW('Sanitation Data'!G162))="","",OFFSET('Sanitation Data'!$G$29,0,10*ROW('Sanitation Data'!G162)))</f>
        <v/>
      </c>
      <c r="DB168" s="286" t="str">
        <f ca="true">+IF(OFFSET('Sanitation Data'!$G$30,0,10*ROW('Sanitation Data'!G162))="","",OFFSET('Sanitation Data'!$G$30,0,10*ROW('Sanitation Data'!G162)))</f>
        <v/>
      </c>
      <c r="DC168" s="286" t="str">
        <f ca="true">+IF(OFFSET('Sanitation Data'!$G$31,0,10*ROW('Sanitation Data'!G162))="","",OFFSET('Sanitation Data'!$G$31,0,10*ROW('Sanitation Data'!G162)))</f>
        <v/>
      </c>
      <c r="DD168" s="286" t="str">
        <f ca="true">+IF(OFFSET('Sanitation Data'!$G$32,0,10*ROW('Sanitation Data'!G162))="","",OFFSET('Sanitation Data'!$G$32,0,10*ROW('Sanitation Data'!G162)))</f>
        <v/>
      </c>
      <c r="DE168" s="286" t="str">
        <f ca="true">+IF(OFFSET('Sanitation Data'!$H$28,0,10*ROW('Sanitation Data'!H162))="","",OFFSET('Sanitation Data'!$H$28,0,10*ROW('Sanitation Data'!H162)))</f>
        <v/>
      </c>
      <c r="DF168" s="286" t="str">
        <f ca="true">+IF(OFFSET('Sanitation Data'!$H$29,0,10*ROW('Sanitation Data'!H162))="","",OFFSET('Sanitation Data'!$H$29,0,10*ROW('Sanitation Data'!H162)))</f>
        <v/>
      </c>
      <c r="DG168" s="286" t="str">
        <f ca="true">+IF(OFFSET('Sanitation Data'!$H$30,0,10*ROW('Sanitation Data'!H162))="","",OFFSET('Sanitation Data'!$H$30,0,10*ROW('Sanitation Data'!H162)))</f>
        <v/>
      </c>
      <c r="DH168" s="286" t="str">
        <f ca="true">+IF(OFFSET('Sanitation Data'!$H$31,0,10*ROW('Sanitation Data'!H162))="","",OFFSET('Sanitation Data'!$H$31,0,10*ROW('Sanitation Data'!H162)))</f>
        <v/>
      </c>
      <c r="DI168" s="286" t="str">
        <f ca="true">+IF(OFFSET('Sanitation Data'!$H$32,0,10*ROW('Sanitation Data'!H162))="","",OFFSET('Sanitation Data'!$H$32,0,10*ROW('Sanitation Data'!H162)))</f>
        <v/>
      </c>
      <c r="DJ168" s="286" t="str">
        <f ca="true">+IF(OFFSET('Sanitation Data'!$I$28,0,10*ROW('Sanitation Data'!I162))="","",OFFSET('Sanitation Data'!$I$28,0,10*ROW('Sanitation Data'!I162)))</f>
        <v/>
      </c>
      <c r="DK168" s="286" t="str">
        <f ca="true">+IF(OFFSET('Sanitation Data'!$I$29,0,10*ROW('Sanitation Data'!I162))="","",OFFSET('Sanitation Data'!$I$29,0,10*ROW('Sanitation Data'!I162)))</f>
        <v/>
      </c>
      <c r="DL168" s="286" t="str">
        <f ca="true">+IF(OFFSET('Sanitation Data'!$I$30,0,10*ROW('Sanitation Data'!I162))="","",OFFSET('Sanitation Data'!$I$30,0,10*ROW('Sanitation Data'!I162)))</f>
        <v/>
      </c>
      <c r="DM168" s="286" t="str">
        <f ca="true">+IF(OFFSET('Sanitation Data'!$I$31,0,10*ROW('Sanitation Data'!I162))="","",OFFSET('Sanitation Data'!$I$31,0,10*ROW('Sanitation Data'!I162)))</f>
        <v/>
      </c>
      <c r="DN168" s="286" t="str">
        <f ca="true">+IF(OFFSET('Sanitation Data'!$I$32,0,10*ROW('Sanitation Data'!I162))="","",OFFSET('Sanitation Data'!$I$32,0,10*ROW('Sanitation Data'!I162)))</f>
        <v/>
      </c>
      <c r="DO168" s="286" t="str">
        <f ca="true">+IF(OFFSET('Hygiene Data'!$D$11,0,10*ROW('Hygiene Data'!D162))="","",OFFSET('Hygiene Data'!$D$11,0,10*ROW('Hygiene Data'!D162)))</f>
        <v/>
      </c>
      <c r="DP168" s="286" t="str">
        <f ca="true">+IF(OFFSET('Hygiene Data'!$D$12,0,10*ROW('Hygiene Data'!D162))="","",OFFSET('Hygiene Data'!$D$12,0,10*ROW('Hygiene Data'!D162)))</f>
        <v/>
      </c>
      <c r="DQ168" s="286" t="str">
        <f ca="true">+IF(OFFSET('Hygiene Data'!$D$13,0,10*ROW('Hygiene Data'!D162))="","",OFFSET('Hygiene Data'!$D$13,0,10*ROW('Hygiene Data'!D162)))</f>
        <v/>
      </c>
      <c r="DR168" s="286" t="str">
        <f ca="true">+IF(OFFSET('Hygiene Data'!$E$11,0,10*ROW('Hygiene Data'!E162))="","",OFFSET('Hygiene Data'!$E$11,0,10*ROW('Hygiene Data'!E162)))</f>
        <v/>
      </c>
      <c r="DS168" s="286" t="str">
        <f ca="true">+IF(OFFSET('Hygiene Data'!$E$12,0,10*ROW('Hygiene Data'!E162))="","",OFFSET('Hygiene Data'!$E$12,0,10*ROW('Hygiene Data'!E162)))</f>
        <v/>
      </c>
      <c r="DT168" s="286" t="str">
        <f ca="true">+IF(OFFSET('Hygiene Data'!$E$13,0,10*ROW('Hygiene Data'!E162))="","",OFFSET('Hygiene Data'!$E$13,0,10*ROW('Hygiene Data'!E162)))</f>
        <v/>
      </c>
      <c r="DU168" s="286" t="str">
        <f ca="true">+IF(OFFSET('Hygiene Data'!$F$11,0,10*ROW('Hygiene Data'!F162))="","",OFFSET('Hygiene Data'!$F$11,0,10*ROW('Hygiene Data'!F162)))</f>
        <v/>
      </c>
      <c r="DV168" s="286" t="str">
        <f ca="true">+IF(OFFSET('Hygiene Data'!$F$12,0,10*ROW('Hygiene Data'!F162))="","",OFFSET('Hygiene Data'!$F$12,0,10*ROW('Hygiene Data'!F162)))</f>
        <v/>
      </c>
      <c r="DW168" s="286" t="str">
        <f ca="true">+IF(OFFSET('Hygiene Data'!$F$13,0,10*ROW('Hygiene Data'!F162))="","",OFFSET('Hygiene Data'!$F$13,0,10*ROW('Hygiene Data'!F162)))</f>
        <v/>
      </c>
      <c r="DX168" s="286" t="str">
        <f ca="true">+IF(OFFSET('Hygiene Data'!$G$11,0,10*ROW('Hygiene Data'!G162))="","",OFFSET('Hygiene Data'!$G$11,0,10*ROW('Hygiene Data'!G162)))</f>
        <v/>
      </c>
      <c r="DY168" s="286" t="str">
        <f ca="true">+IF(OFFSET('Hygiene Data'!$G$12,0,10*ROW('Hygiene Data'!G162))="","",OFFSET('Hygiene Data'!$G$12,0,10*ROW('Hygiene Data'!G162)))</f>
        <v/>
      </c>
      <c r="DZ168" s="286" t="str">
        <f ca="true">+IF(OFFSET('Hygiene Data'!$G$13,0,10*ROW('Hygiene Data'!G162))="","",OFFSET('Hygiene Data'!$G$13,0,10*ROW('Hygiene Data'!G162)))</f>
        <v/>
      </c>
      <c r="EA168" s="286" t="str">
        <f ca="true">+IF(OFFSET('Hygiene Data'!$H$11,0,10*ROW('Hygiene Data'!H162))="","",OFFSET('Hygiene Data'!$H$11,0,10*ROW('Hygiene Data'!H162)))</f>
        <v/>
      </c>
      <c r="EB168" s="286" t="str">
        <f ca="true">+IF(OFFSET('Hygiene Data'!$H$12,0,10*ROW('Hygiene Data'!H162))="","",OFFSET('Hygiene Data'!$H$12,0,10*ROW('Hygiene Data'!H162)))</f>
        <v/>
      </c>
      <c r="EC168" s="286" t="str">
        <f ca="true">+IF(OFFSET('Hygiene Data'!$H$13,0,10*ROW('Hygiene Data'!H162))="","",OFFSET('Hygiene Data'!$H$13,0,10*ROW('Hygiene Data'!H162)))</f>
        <v/>
      </c>
      <c r="ED168" s="286" t="str">
        <f ca="true">+IF(OFFSET('Hygiene Data'!$I$11,0,10*ROW('Hygiene Data'!I162))="","",OFFSET('Hygiene Data'!$I$11,0,10*ROW('Hygiene Data'!I162)))</f>
        <v/>
      </c>
      <c r="EE168" s="286" t="str">
        <f ca="true">+IF(OFFSET('Hygiene Data'!$I$12,0,10*ROW('Hygiene Data'!I162))="","",OFFSET('Hygiene Data'!$I$12,0,10*ROW('Hygiene Data'!I162)))</f>
        <v/>
      </c>
      <c r="EF168" s="286"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42"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6"/>
      <c r="BS169" s="286" t="str">
        <f ca="true">+IF(OFFSET('Water Data'!$D$27,0,10*ROW('Water Data'!D163))="","",OFFSET('Water Data'!$D$27,0,10*ROW('Water Data'!D163)))</f>
        <v/>
      </c>
      <c r="BT169" s="286" t="str">
        <f ca="true">+IF(OFFSET('Water Data'!$D$28,0,10*ROW('Water Data'!D163))="","",OFFSET('Water Data'!$D$28,0,10*ROW('Water Data'!D163)))</f>
        <v/>
      </c>
      <c r="BU169" s="286" t="str">
        <f ca="true">+IF(OFFSET('Water Data'!$D$29,0,10*ROW('Water Data'!D163))="","",OFFSET('Water Data'!$D$29,0,10*ROW('Water Data'!D163)))</f>
        <v/>
      </c>
      <c r="BV169" s="286" t="str">
        <f ca="true">+IF(OFFSET('Water Data'!$E$27,0,10*ROW('Water Data'!E163))="","",OFFSET('Water Data'!$E$27,0,10*ROW('Water Data'!E163)))</f>
        <v/>
      </c>
      <c r="BW169" s="286" t="str">
        <f ca="true">+IF(OFFSET('Water Data'!$E$28,0,10*ROW('Water Data'!E163))="","",OFFSET('Water Data'!$E$28,0,10*ROW('Water Data'!E163)))</f>
        <v/>
      </c>
      <c r="BX169" s="286" t="str">
        <f ca="true">+IF(OFFSET('Water Data'!$E$29,0,10*ROW('Water Data'!E163))="","",OFFSET('Water Data'!$E$29,0,10*ROW('Water Data'!E163)))</f>
        <v/>
      </c>
      <c r="BY169" s="286" t="str">
        <f ca="true">+IF(OFFSET('Water Data'!$F$27,0,10*ROW('Water Data'!F163))="","",OFFSET('Water Data'!$F$27,0,10*ROW('Water Data'!F163)))</f>
        <v/>
      </c>
      <c r="BZ169" s="286" t="str">
        <f ca="true">+IF(OFFSET('Water Data'!$F$28,0,10*ROW('Water Data'!F163))="","",OFFSET('Water Data'!$F$28,0,10*ROW('Water Data'!F163)))</f>
        <v/>
      </c>
      <c r="CA169" s="286" t="str">
        <f ca="true">+IF(OFFSET('Water Data'!$F$29,0,10*ROW('Water Data'!F163))="","",OFFSET('Water Data'!$F$29,0,10*ROW('Water Data'!F163)))</f>
        <v/>
      </c>
      <c r="CB169" s="286" t="str">
        <f ca="true">+IF(OFFSET('Water Data'!$G$27,0,10*ROW('Water Data'!G163))="","",OFFSET('Water Data'!$G$27,0,10*ROW('Water Data'!G163)))</f>
        <v/>
      </c>
      <c r="CC169" s="286" t="str">
        <f ca="true">+IF(OFFSET('Water Data'!$G$28,0,10*ROW('Water Data'!G163))="","",OFFSET('Water Data'!$G$28,0,10*ROW('Water Data'!G163)))</f>
        <v/>
      </c>
      <c r="CD169" s="286" t="str">
        <f ca="true">+IF(OFFSET('Water Data'!$G$29,0,10*ROW('Water Data'!G163))="","",OFFSET('Water Data'!$G$29,0,10*ROW('Water Data'!G163)))</f>
        <v/>
      </c>
      <c r="CE169" s="286" t="str">
        <f ca="true">+IF(OFFSET('Water Data'!$H$27,0,10*ROW('Water Data'!H163))="","",OFFSET('Water Data'!$H$27,0,10*ROW('Water Data'!H163)))</f>
        <v/>
      </c>
      <c r="CF169" s="286" t="str">
        <f ca="true">+IF(OFFSET('Water Data'!$H$28,0,10*ROW('Water Data'!H163))="","",OFFSET('Water Data'!$H$28,0,10*ROW('Water Data'!H163)))</f>
        <v/>
      </c>
      <c r="CG169" s="286" t="str">
        <f ca="true">+IF(OFFSET('Water Data'!$H$29,0,10*ROW('Water Data'!H163))="","",OFFSET('Water Data'!$H$29,0,10*ROW('Water Data'!H163)))</f>
        <v/>
      </c>
      <c r="CH169" s="286" t="str">
        <f ca="true">+IF(OFFSET('Water Data'!$I$27,0,10*ROW('Water Data'!I163))="","",OFFSET('Water Data'!$I$27,0,10*ROW('Water Data'!I163)))</f>
        <v/>
      </c>
      <c r="CI169" s="286" t="str">
        <f ca="true">+IF(OFFSET('Water Data'!$I$28,0,10*ROW('Water Data'!I163))="","",OFFSET('Water Data'!$I$28,0,10*ROW('Water Data'!I163)))</f>
        <v/>
      </c>
      <c r="CJ169" s="286" t="str">
        <f ca="true">+IF(OFFSET('Water Data'!$I$29,0,10*ROW('Water Data'!I163))="","",OFFSET('Water Data'!$I$29,0,10*ROW('Water Data'!I163)))</f>
        <v/>
      </c>
      <c r="CK169" s="286" t="str">
        <f ca="true">+IF(OFFSET('Sanitation Data'!$D$28,0,10*ROW('Sanitation Data'!D163))="","",OFFSET('Sanitation Data'!$D$28,0,10*ROW('Sanitation Data'!D163)))</f>
        <v/>
      </c>
      <c r="CL169" s="286" t="str">
        <f ca="true">+IF(OFFSET('Sanitation Data'!$D$29,0,10*ROW('Sanitation Data'!D163))="","",OFFSET('Sanitation Data'!$D$29,0,10*ROW('Sanitation Data'!D163)))</f>
        <v/>
      </c>
      <c r="CM169" s="286" t="str">
        <f ca="true">+IF(OFFSET('Sanitation Data'!$D$30,0,10*ROW('Sanitation Data'!D163))="","",OFFSET('Sanitation Data'!$D$30,0,10*ROW('Sanitation Data'!D163)))</f>
        <v/>
      </c>
      <c r="CN169" s="286" t="str">
        <f ca="true">+IF(OFFSET('Sanitation Data'!$D$31,0,10*ROW('Sanitation Data'!D163))="","",OFFSET('Sanitation Data'!$D$31,0,10*ROW('Sanitation Data'!D163)))</f>
        <v/>
      </c>
      <c r="CO169" s="286" t="str">
        <f ca="true">+IF(OFFSET('Sanitation Data'!$D$32,0,10*ROW('Sanitation Data'!D163))="","",OFFSET('Sanitation Data'!$D$32,0,10*ROW('Sanitation Data'!D163)))</f>
        <v/>
      </c>
      <c r="CP169" s="286" t="str">
        <f ca="true">+IF(OFFSET('Sanitation Data'!$E$28,0,10*ROW('Sanitation Data'!E163))="","",OFFSET('Sanitation Data'!$E$28,0,10*ROW('Sanitation Data'!E163)))</f>
        <v/>
      </c>
      <c r="CQ169" s="286" t="str">
        <f ca="true">+IF(OFFSET('Sanitation Data'!$E$29,0,10*ROW('Sanitation Data'!E163))="","",OFFSET('Sanitation Data'!$E$29,0,10*ROW('Sanitation Data'!E163)))</f>
        <v/>
      </c>
      <c r="CR169" s="286" t="str">
        <f ca="true">+IF(OFFSET('Sanitation Data'!$E$30,0,10*ROW('Sanitation Data'!E163))="","",OFFSET('Sanitation Data'!$E$30,0,10*ROW('Sanitation Data'!E163)))</f>
        <v/>
      </c>
      <c r="CS169" s="286" t="str">
        <f ca="true">+IF(OFFSET('Sanitation Data'!$E$31,0,10*ROW('Sanitation Data'!E163))="","",OFFSET('Sanitation Data'!$E$31,0,10*ROW('Sanitation Data'!E163)))</f>
        <v/>
      </c>
      <c r="CT169" s="286" t="str">
        <f ca="true">+IF(OFFSET('Sanitation Data'!$E$32,0,10*ROW('Sanitation Data'!E163))="","",OFFSET('Sanitation Data'!$E$32,0,10*ROW('Sanitation Data'!E163)))</f>
        <v/>
      </c>
      <c r="CU169" s="286" t="str">
        <f ca="true">+IF(OFFSET('Sanitation Data'!$F$28,0,10*ROW('Sanitation Data'!F163))="","",OFFSET('Sanitation Data'!$F$28,0,10*ROW('Sanitation Data'!F163)))</f>
        <v/>
      </c>
      <c r="CV169" s="286" t="str">
        <f ca="true">+IF(OFFSET('Sanitation Data'!$F$29,0,10*ROW('Sanitation Data'!F163))="","",OFFSET('Sanitation Data'!$F$29,0,10*ROW('Sanitation Data'!F163)))</f>
        <v/>
      </c>
      <c r="CW169" s="286" t="str">
        <f ca="true">+IF(OFFSET('Sanitation Data'!$F$30,0,10*ROW('Sanitation Data'!F163))="","",OFFSET('Sanitation Data'!$F$30,0,10*ROW('Sanitation Data'!F163)))</f>
        <v/>
      </c>
      <c r="CX169" s="286" t="str">
        <f ca="true">+IF(OFFSET('Sanitation Data'!$F$31,0,10*ROW('Sanitation Data'!F163))="","",OFFSET('Sanitation Data'!$F$31,0,10*ROW('Sanitation Data'!F163)))</f>
        <v/>
      </c>
      <c r="CY169" s="286" t="str">
        <f ca="true">+IF(OFFSET('Sanitation Data'!$F$32,0,10*ROW('Sanitation Data'!F163))="","",OFFSET('Sanitation Data'!$F$32,0,10*ROW('Sanitation Data'!F163)))</f>
        <v/>
      </c>
      <c r="CZ169" s="286" t="str">
        <f ca="true">+IF(OFFSET('Sanitation Data'!$G$28,0,10*ROW('Sanitation Data'!G163))="","",OFFSET('Sanitation Data'!$G$28,0,10*ROW('Sanitation Data'!G163)))</f>
        <v/>
      </c>
      <c r="DA169" s="286" t="str">
        <f ca="true">+IF(OFFSET('Sanitation Data'!$G$29,0,10*ROW('Sanitation Data'!G163))="","",OFFSET('Sanitation Data'!$G$29,0,10*ROW('Sanitation Data'!G163)))</f>
        <v/>
      </c>
      <c r="DB169" s="286" t="str">
        <f ca="true">+IF(OFFSET('Sanitation Data'!$G$30,0,10*ROW('Sanitation Data'!G163))="","",OFFSET('Sanitation Data'!$G$30,0,10*ROW('Sanitation Data'!G163)))</f>
        <v/>
      </c>
      <c r="DC169" s="286" t="str">
        <f ca="true">+IF(OFFSET('Sanitation Data'!$G$31,0,10*ROW('Sanitation Data'!G163))="","",OFFSET('Sanitation Data'!$G$31,0,10*ROW('Sanitation Data'!G163)))</f>
        <v/>
      </c>
      <c r="DD169" s="286" t="str">
        <f ca="true">+IF(OFFSET('Sanitation Data'!$G$32,0,10*ROW('Sanitation Data'!G163))="","",OFFSET('Sanitation Data'!$G$32,0,10*ROW('Sanitation Data'!G163)))</f>
        <v/>
      </c>
      <c r="DE169" s="286" t="str">
        <f ca="true">+IF(OFFSET('Sanitation Data'!$H$28,0,10*ROW('Sanitation Data'!H163))="","",OFFSET('Sanitation Data'!$H$28,0,10*ROW('Sanitation Data'!H163)))</f>
        <v/>
      </c>
      <c r="DF169" s="286" t="str">
        <f ca="true">+IF(OFFSET('Sanitation Data'!$H$29,0,10*ROW('Sanitation Data'!H163))="","",OFFSET('Sanitation Data'!$H$29,0,10*ROW('Sanitation Data'!H163)))</f>
        <v/>
      </c>
      <c r="DG169" s="286" t="str">
        <f ca="true">+IF(OFFSET('Sanitation Data'!$H$30,0,10*ROW('Sanitation Data'!H163))="","",OFFSET('Sanitation Data'!$H$30,0,10*ROW('Sanitation Data'!H163)))</f>
        <v/>
      </c>
      <c r="DH169" s="286" t="str">
        <f ca="true">+IF(OFFSET('Sanitation Data'!$H$31,0,10*ROW('Sanitation Data'!H163))="","",OFFSET('Sanitation Data'!$H$31,0,10*ROW('Sanitation Data'!H163)))</f>
        <v/>
      </c>
      <c r="DI169" s="286" t="str">
        <f ca="true">+IF(OFFSET('Sanitation Data'!$H$32,0,10*ROW('Sanitation Data'!H163))="","",OFFSET('Sanitation Data'!$H$32,0,10*ROW('Sanitation Data'!H163)))</f>
        <v/>
      </c>
      <c r="DJ169" s="286" t="str">
        <f ca="true">+IF(OFFSET('Sanitation Data'!$I$28,0,10*ROW('Sanitation Data'!I163))="","",OFFSET('Sanitation Data'!$I$28,0,10*ROW('Sanitation Data'!I163)))</f>
        <v/>
      </c>
      <c r="DK169" s="286" t="str">
        <f ca="true">+IF(OFFSET('Sanitation Data'!$I$29,0,10*ROW('Sanitation Data'!I163))="","",OFFSET('Sanitation Data'!$I$29,0,10*ROW('Sanitation Data'!I163)))</f>
        <v/>
      </c>
      <c r="DL169" s="286" t="str">
        <f ca="true">+IF(OFFSET('Sanitation Data'!$I$30,0,10*ROW('Sanitation Data'!I163))="","",OFFSET('Sanitation Data'!$I$30,0,10*ROW('Sanitation Data'!I163)))</f>
        <v/>
      </c>
      <c r="DM169" s="286" t="str">
        <f ca="true">+IF(OFFSET('Sanitation Data'!$I$31,0,10*ROW('Sanitation Data'!I163))="","",OFFSET('Sanitation Data'!$I$31,0,10*ROW('Sanitation Data'!I163)))</f>
        <v/>
      </c>
      <c r="DN169" s="286" t="str">
        <f ca="true">+IF(OFFSET('Sanitation Data'!$I$32,0,10*ROW('Sanitation Data'!I163))="","",OFFSET('Sanitation Data'!$I$32,0,10*ROW('Sanitation Data'!I163)))</f>
        <v/>
      </c>
      <c r="DO169" s="286" t="str">
        <f ca="true">+IF(OFFSET('Hygiene Data'!$D$11,0,10*ROW('Hygiene Data'!D163))="","",OFFSET('Hygiene Data'!$D$11,0,10*ROW('Hygiene Data'!D163)))</f>
        <v/>
      </c>
      <c r="DP169" s="286" t="str">
        <f ca="true">+IF(OFFSET('Hygiene Data'!$D$12,0,10*ROW('Hygiene Data'!D163))="","",OFFSET('Hygiene Data'!$D$12,0,10*ROW('Hygiene Data'!D163)))</f>
        <v/>
      </c>
      <c r="DQ169" s="286" t="str">
        <f ca="true">+IF(OFFSET('Hygiene Data'!$D$13,0,10*ROW('Hygiene Data'!D163))="","",OFFSET('Hygiene Data'!$D$13,0,10*ROW('Hygiene Data'!D163)))</f>
        <v/>
      </c>
      <c r="DR169" s="286" t="str">
        <f ca="true">+IF(OFFSET('Hygiene Data'!$E$11,0,10*ROW('Hygiene Data'!E163))="","",OFFSET('Hygiene Data'!$E$11,0,10*ROW('Hygiene Data'!E163)))</f>
        <v/>
      </c>
      <c r="DS169" s="286" t="str">
        <f ca="true">+IF(OFFSET('Hygiene Data'!$E$12,0,10*ROW('Hygiene Data'!E163))="","",OFFSET('Hygiene Data'!$E$12,0,10*ROW('Hygiene Data'!E163)))</f>
        <v/>
      </c>
      <c r="DT169" s="286" t="str">
        <f ca="true">+IF(OFFSET('Hygiene Data'!$E$13,0,10*ROW('Hygiene Data'!E163))="","",OFFSET('Hygiene Data'!$E$13,0,10*ROW('Hygiene Data'!E163)))</f>
        <v/>
      </c>
      <c r="DU169" s="286" t="str">
        <f ca="true">+IF(OFFSET('Hygiene Data'!$F$11,0,10*ROW('Hygiene Data'!F163))="","",OFFSET('Hygiene Data'!$F$11,0,10*ROW('Hygiene Data'!F163)))</f>
        <v/>
      </c>
      <c r="DV169" s="286" t="str">
        <f ca="true">+IF(OFFSET('Hygiene Data'!$F$12,0,10*ROW('Hygiene Data'!F163))="","",OFFSET('Hygiene Data'!$F$12,0,10*ROW('Hygiene Data'!F163)))</f>
        <v/>
      </c>
      <c r="DW169" s="286" t="str">
        <f ca="true">+IF(OFFSET('Hygiene Data'!$F$13,0,10*ROW('Hygiene Data'!F163))="","",OFFSET('Hygiene Data'!$F$13,0,10*ROW('Hygiene Data'!F163)))</f>
        <v/>
      </c>
      <c r="DX169" s="286" t="str">
        <f ca="true">+IF(OFFSET('Hygiene Data'!$G$11,0,10*ROW('Hygiene Data'!G163))="","",OFFSET('Hygiene Data'!$G$11,0,10*ROW('Hygiene Data'!G163)))</f>
        <v/>
      </c>
      <c r="DY169" s="286" t="str">
        <f ca="true">+IF(OFFSET('Hygiene Data'!$G$12,0,10*ROW('Hygiene Data'!G163))="","",OFFSET('Hygiene Data'!$G$12,0,10*ROW('Hygiene Data'!G163)))</f>
        <v/>
      </c>
      <c r="DZ169" s="286" t="str">
        <f ca="true">+IF(OFFSET('Hygiene Data'!$G$13,0,10*ROW('Hygiene Data'!G163))="","",OFFSET('Hygiene Data'!$G$13,0,10*ROW('Hygiene Data'!G163)))</f>
        <v/>
      </c>
      <c r="EA169" s="286" t="str">
        <f ca="true">+IF(OFFSET('Hygiene Data'!$H$11,0,10*ROW('Hygiene Data'!H163))="","",OFFSET('Hygiene Data'!$H$11,0,10*ROW('Hygiene Data'!H163)))</f>
        <v/>
      </c>
      <c r="EB169" s="286" t="str">
        <f ca="true">+IF(OFFSET('Hygiene Data'!$H$12,0,10*ROW('Hygiene Data'!H163))="","",OFFSET('Hygiene Data'!$H$12,0,10*ROW('Hygiene Data'!H163)))</f>
        <v/>
      </c>
      <c r="EC169" s="286" t="str">
        <f ca="true">+IF(OFFSET('Hygiene Data'!$H$13,0,10*ROW('Hygiene Data'!H163))="","",OFFSET('Hygiene Data'!$H$13,0,10*ROW('Hygiene Data'!H163)))</f>
        <v/>
      </c>
      <c r="ED169" s="286" t="str">
        <f ca="true">+IF(OFFSET('Hygiene Data'!$I$11,0,10*ROW('Hygiene Data'!I163))="","",OFFSET('Hygiene Data'!$I$11,0,10*ROW('Hygiene Data'!I163)))</f>
        <v/>
      </c>
      <c r="EE169" s="286" t="str">
        <f ca="true">+IF(OFFSET('Hygiene Data'!$I$12,0,10*ROW('Hygiene Data'!I163))="","",OFFSET('Hygiene Data'!$I$12,0,10*ROW('Hygiene Data'!I163)))</f>
        <v/>
      </c>
      <c r="EF169" s="286"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42"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6"/>
      <c r="BS170" s="286" t="str">
        <f ca="true">+IF(OFFSET('Water Data'!$D$27,0,10*ROW('Water Data'!D164))="","",OFFSET('Water Data'!$D$27,0,10*ROW('Water Data'!D164)))</f>
        <v/>
      </c>
      <c r="BT170" s="286" t="str">
        <f ca="true">+IF(OFFSET('Water Data'!$D$28,0,10*ROW('Water Data'!D164))="","",OFFSET('Water Data'!$D$28,0,10*ROW('Water Data'!D164)))</f>
        <v/>
      </c>
      <c r="BU170" s="286" t="str">
        <f ca="true">+IF(OFFSET('Water Data'!$D$29,0,10*ROW('Water Data'!D164))="","",OFFSET('Water Data'!$D$29,0,10*ROW('Water Data'!D164)))</f>
        <v/>
      </c>
      <c r="BV170" s="286" t="str">
        <f ca="true">+IF(OFFSET('Water Data'!$E$27,0,10*ROW('Water Data'!E164))="","",OFFSET('Water Data'!$E$27,0,10*ROW('Water Data'!E164)))</f>
        <v/>
      </c>
      <c r="BW170" s="286" t="str">
        <f ca="true">+IF(OFFSET('Water Data'!$E$28,0,10*ROW('Water Data'!E164))="","",OFFSET('Water Data'!$E$28,0,10*ROW('Water Data'!E164)))</f>
        <v/>
      </c>
      <c r="BX170" s="286" t="str">
        <f ca="true">+IF(OFFSET('Water Data'!$E$29,0,10*ROW('Water Data'!E164))="","",OFFSET('Water Data'!$E$29,0,10*ROW('Water Data'!E164)))</f>
        <v/>
      </c>
      <c r="BY170" s="286" t="str">
        <f ca="true">+IF(OFFSET('Water Data'!$F$27,0,10*ROW('Water Data'!F164))="","",OFFSET('Water Data'!$F$27,0,10*ROW('Water Data'!F164)))</f>
        <v/>
      </c>
      <c r="BZ170" s="286" t="str">
        <f ca="true">+IF(OFFSET('Water Data'!$F$28,0,10*ROW('Water Data'!F164))="","",OFFSET('Water Data'!$F$28,0,10*ROW('Water Data'!F164)))</f>
        <v/>
      </c>
      <c r="CA170" s="286" t="str">
        <f ca="true">+IF(OFFSET('Water Data'!$F$29,0,10*ROW('Water Data'!F164))="","",OFFSET('Water Data'!$F$29,0,10*ROW('Water Data'!F164)))</f>
        <v/>
      </c>
      <c r="CB170" s="286" t="str">
        <f ca="true">+IF(OFFSET('Water Data'!$G$27,0,10*ROW('Water Data'!G164))="","",OFFSET('Water Data'!$G$27,0,10*ROW('Water Data'!G164)))</f>
        <v/>
      </c>
      <c r="CC170" s="286" t="str">
        <f ca="true">+IF(OFFSET('Water Data'!$G$28,0,10*ROW('Water Data'!G164))="","",OFFSET('Water Data'!$G$28,0,10*ROW('Water Data'!G164)))</f>
        <v/>
      </c>
      <c r="CD170" s="286" t="str">
        <f ca="true">+IF(OFFSET('Water Data'!$G$29,0,10*ROW('Water Data'!G164))="","",OFFSET('Water Data'!$G$29,0,10*ROW('Water Data'!G164)))</f>
        <v/>
      </c>
      <c r="CE170" s="286" t="str">
        <f ca="true">+IF(OFFSET('Water Data'!$H$27,0,10*ROW('Water Data'!H164))="","",OFFSET('Water Data'!$H$27,0,10*ROW('Water Data'!H164)))</f>
        <v/>
      </c>
      <c r="CF170" s="286" t="str">
        <f ca="true">+IF(OFFSET('Water Data'!$H$28,0,10*ROW('Water Data'!H164))="","",OFFSET('Water Data'!$H$28,0,10*ROW('Water Data'!H164)))</f>
        <v/>
      </c>
      <c r="CG170" s="286" t="str">
        <f ca="true">+IF(OFFSET('Water Data'!$H$29,0,10*ROW('Water Data'!H164))="","",OFFSET('Water Data'!$H$29,0,10*ROW('Water Data'!H164)))</f>
        <v/>
      </c>
      <c r="CH170" s="286" t="str">
        <f ca="true">+IF(OFFSET('Water Data'!$I$27,0,10*ROW('Water Data'!I164))="","",OFFSET('Water Data'!$I$27,0,10*ROW('Water Data'!I164)))</f>
        <v/>
      </c>
      <c r="CI170" s="286" t="str">
        <f ca="true">+IF(OFFSET('Water Data'!$I$28,0,10*ROW('Water Data'!I164))="","",OFFSET('Water Data'!$I$28,0,10*ROW('Water Data'!I164)))</f>
        <v/>
      </c>
      <c r="CJ170" s="286" t="str">
        <f ca="true">+IF(OFFSET('Water Data'!$I$29,0,10*ROW('Water Data'!I164))="","",OFFSET('Water Data'!$I$29,0,10*ROW('Water Data'!I164)))</f>
        <v/>
      </c>
      <c r="CK170" s="286" t="str">
        <f ca="true">+IF(OFFSET('Sanitation Data'!$D$28,0,10*ROW('Sanitation Data'!D164))="","",OFFSET('Sanitation Data'!$D$28,0,10*ROW('Sanitation Data'!D164)))</f>
        <v/>
      </c>
      <c r="CL170" s="286" t="str">
        <f ca="true">+IF(OFFSET('Sanitation Data'!$D$29,0,10*ROW('Sanitation Data'!D164))="","",OFFSET('Sanitation Data'!$D$29,0,10*ROW('Sanitation Data'!D164)))</f>
        <v/>
      </c>
      <c r="CM170" s="286" t="str">
        <f ca="true">+IF(OFFSET('Sanitation Data'!$D$30,0,10*ROW('Sanitation Data'!D164))="","",OFFSET('Sanitation Data'!$D$30,0,10*ROW('Sanitation Data'!D164)))</f>
        <v/>
      </c>
      <c r="CN170" s="286" t="str">
        <f ca="true">+IF(OFFSET('Sanitation Data'!$D$31,0,10*ROW('Sanitation Data'!D164))="","",OFFSET('Sanitation Data'!$D$31,0,10*ROW('Sanitation Data'!D164)))</f>
        <v/>
      </c>
      <c r="CO170" s="286" t="str">
        <f ca="true">+IF(OFFSET('Sanitation Data'!$D$32,0,10*ROW('Sanitation Data'!D164))="","",OFFSET('Sanitation Data'!$D$32,0,10*ROW('Sanitation Data'!D164)))</f>
        <v/>
      </c>
      <c r="CP170" s="286" t="str">
        <f ca="true">+IF(OFFSET('Sanitation Data'!$E$28,0,10*ROW('Sanitation Data'!E164))="","",OFFSET('Sanitation Data'!$E$28,0,10*ROW('Sanitation Data'!E164)))</f>
        <v/>
      </c>
      <c r="CQ170" s="286" t="str">
        <f ca="true">+IF(OFFSET('Sanitation Data'!$E$29,0,10*ROW('Sanitation Data'!E164))="","",OFFSET('Sanitation Data'!$E$29,0,10*ROW('Sanitation Data'!E164)))</f>
        <v/>
      </c>
      <c r="CR170" s="286" t="str">
        <f ca="true">+IF(OFFSET('Sanitation Data'!$E$30,0,10*ROW('Sanitation Data'!E164))="","",OFFSET('Sanitation Data'!$E$30,0,10*ROW('Sanitation Data'!E164)))</f>
        <v/>
      </c>
      <c r="CS170" s="286" t="str">
        <f ca="true">+IF(OFFSET('Sanitation Data'!$E$31,0,10*ROW('Sanitation Data'!E164))="","",OFFSET('Sanitation Data'!$E$31,0,10*ROW('Sanitation Data'!E164)))</f>
        <v/>
      </c>
      <c r="CT170" s="286" t="str">
        <f ca="true">+IF(OFFSET('Sanitation Data'!$E$32,0,10*ROW('Sanitation Data'!E164))="","",OFFSET('Sanitation Data'!$E$32,0,10*ROW('Sanitation Data'!E164)))</f>
        <v/>
      </c>
      <c r="CU170" s="286" t="str">
        <f ca="true">+IF(OFFSET('Sanitation Data'!$F$28,0,10*ROW('Sanitation Data'!F164))="","",OFFSET('Sanitation Data'!$F$28,0,10*ROW('Sanitation Data'!F164)))</f>
        <v/>
      </c>
      <c r="CV170" s="286" t="str">
        <f ca="true">+IF(OFFSET('Sanitation Data'!$F$29,0,10*ROW('Sanitation Data'!F164))="","",OFFSET('Sanitation Data'!$F$29,0,10*ROW('Sanitation Data'!F164)))</f>
        <v/>
      </c>
      <c r="CW170" s="286" t="str">
        <f ca="true">+IF(OFFSET('Sanitation Data'!$F$30,0,10*ROW('Sanitation Data'!F164))="","",OFFSET('Sanitation Data'!$F$30,0,10*ROW('Sanitation Data'!F164)))</f>
        <v/>
      </c>
      <c r="CX170" s="286" t="str">
        <f ca="true">+IF(OFFSET('Sanitation Data'!$F$31,0,10*ROW('Sanitation Data'!F164))="","",OFFSET('Sanitation Data'!$F$31,0,10*ROW('Sanitation Data'!F164)))</f>
        <v/>
      </c>
      <c r="CY170" s="286" t="str">
        <f ca="true">+IF(OFFSET('Sanitation Data'!$F$32,0,10*ROW('Sanitation Data'!F164))="","",OFFSET('Sanitation Data'!$F$32,0,10*ROW('Sanitation Data'!F164)))</f>
        <v/>
      </c>
      <c r="CZ170" s="286" t="str">
        <f ca="true">+IF(OFFSET('Sanitation Data'!$G$28,0,10*ROW('Sanitation Data'!G164))="","",OFFSET('Sanitation Data'!$G$28,0,10*ROW('Sanitation Data'!G164)))</f>
        <v/>
      </c>
      <c r="DA170" s="286" t="str">
        <f ca="true">+IF(OFFSET('Sanitation Data'!$G$29,0,10*ROW('Sanitation Data'!G164))="","",OFFSET('Sanitation Data'!$G$29,0,10*ROW('Sanitation Data'!G164)))</f>
        <v/>
      </c>
      <c r="DB170" s="286" t="str">
        <f ca="true">+IF(OFFSET('Sanitation Data'!$G$30,0,10*ROW('Sanitation Data'!G164))="","",OFFSET('Sanitation Data'!$G$30,0,10*ROW('Sanitation Data'!G164)))</f>
        <v/>
      </c>
      <c r="DC170" s="286" t="str">
        <f ca="true">+IF(OFFSET('Sanitation Data'!$G$31,0,10*ROW('Sanitation Data'!G164))="","",OFFSET('Sanitation Data'!$G$31,0,10*ROW('Sanitation Data'!G164)))</f>
        <v/>
      </c>
      <c r="DD170" s="286" t="str">
        <f ca="true">+IF(OFFSET('Sanitation Data'!$G$32,0,10*ROW('Sanitation Data'!G164))="","",OFFSET('Sanitation Data'!$G$32,0,10*ROW('Sanitation Data'!G164)))</f>
        <v/>
      </c>
      <c r="DE170" s="286" t="str">
        <f ca="true">+IF(OFFSET('Sanitation Data'!$H$28,0,10*ROW('Sanitation Data'!H164))="","",OFFSET('Sanitation Data'!$H$28,0,10*ROW('Sanitation Data'!H164)))</f>
        <v/>
      </c>
      <c r="DF170" s="286" t="str">
        <f ca="true">+IF(OFFSET('Sanitation Data'!$H$29,0,10*ROW('Sanitation Data'!H164))="","",OFFSET('Sanitation Data'!$H$29,0,10*ROW('Sanitation Data'!H164)))</f>
        <v/>
      </c>
      <c r="DG170" s="286" t="str">
        <f ca="true">+IF(OFFSET('Sanitation Data'!$H$30,0,10*ROW('Sanitation Data'!H164))="","",OFFSET('Sanitation Data'!$H$30,0,10*ROW('Sanitation Data'!H164)))</f>
        <v/>
      </c>
      <c r="DH170" s="286" t="str">
        <f ca="true">+IF(OFFSET('Sanitation Data'!$H$31,0,10*ROW('Sanitation Data'!H164))="","",OFFSET('Sanitation Data'!$H$31,0,10*ROW('Sanitation Data'!H164)))</f>
        <v/>
      </c>
      <c r="DI170" s="286" t="str">
        <f ca="true">+IF(OFFSET('Sanitation Data'!$H$32,0,10*ROW('Sanitation Data'!H164))="","",OFFSET('Sanitation Data'!$H$32,0,10*ROW('Sanitation Data'!H164)))</f>
        <v/>
      </c>
      <c r="DJ170" s="286" t="str">
        <f ca="true">+IF(OFFSET('Sanitation Data'!$I$28,0,10*ROW('Sanitation Data'!I164))="","",OFFSET('Sanitation Data'!$I$28,0,10*ROW('Sanitation Data'!I164)))</f>
        <v/>
      </c>
      <c r="DK170" s="286" t="str">
        <f ca="true">+IF(OFFSET('Sanitation Data'!$I$29,0,10*ROW('Sanitation Data'!I164))="","",OFFSET('Sanitation Data'!$I$29,0,10*ROW('Sanitation Data'!I164)))</f>
        <v/>
      </c>
      <c r="DL170" s="286" t="str">
        <f ca="true">+IF(OFFSET('Sanitation Data'!$I$30,0,10*ROW('Sanitation Data'!I164))="","",OFFSET('Sanitation Data'!$I$30,0,10*ROW('Sanitation Data'!I164)))</f>
        <v/>
      </c>
      <c r="DM170" s="286" t="str">
        <f ca="true">+IF(OFFSET('Sanitation Data'!$I$31,0,10*ROW('Sanitation Data'!I164))="","",OFFSET('Sanitation Data'!$I$31,0,10*ROW('Sanitation Data'!I164)))</f>
        <v/>
      </c>
      <c r="DN170" s="286" t="str">
        <f ca="true">+IF(OFFSET('Sanitation Data'!$I$32,0,10*ROW('Sanitation Data'!I164))="","",OFFSET('Sanitation Data'!$I$32,0,10*ROW('Sanitation Data'!I164)))</f>
        <v/>
      </c>
      <c r="DO170" s="286" t="str">
        <f ca="true">+IF(OFFSET('Hygiene Data'!$D$11,0,10*ROW('Hygiene Data'!D164))="","",OFFSET('Hygiene Data'!$D$11,0,10*ROW('Hygiene Data'!D164)))</f>
        <v/>
      </c>
      <c r="DP170" s="286" t="str">
        <f ca="true">+IF(OFFSET('Hygiene Data'!$D$12,0,10*ROW('Hygiene Data'!D164))="","",OFFSET('Hygiene Data'!$D$12,0,10*ROW('Hygiene Data'!D164)))</f>
        <v/>
      </c>
      <c r="DQ170" s="286" t="str">
        <f ca="true">+IF(OFFSET('Hygiene Data'!$D$13,0,10*ROW('Hygiene Data'!D164))="","",OFFSET('Hygiene Data'!$D$13,0,10*ROW('Hygiene Data'!D164)))</f>
        <v/>
      </c>
      <c r="DR170" s="286" t="str">
        <f ca="true">+IF(OFFSET('Hygiene Data'!$E$11,0,10*ROW('Hygiene Data'!E164))="","",OFFSET('Hygiene Data'!$E$11,0,10*ROW('Hygiene Data'!E164)))</f>
        <v/>
      </c>
      <c r="DS170" s="286" t="str">
        <f ca="true">+IF(OFFSET('Hygiene Data'!$E$12,0,10*ROW('Hygiene Data'!E164))="","",OFFSET('Hygiene Data'!$E$12,0,10*ROW('Hygiene Data'!E164)))</f>
        <v/>
      </c>
      <c r="DT170" s="286" t="str">
        <f ca="true">+IF(OFFSET('Hygiene Data'!$E$13,0,10*ROW('Hygiene Data'!E164))="","",OFFSET('Hygiene Data'!$E$13,0,10*ROW('Hygiene Data'!E164)))</f>
        <v/>
      </c>
      <c r="DU170" s="286" t="str">
        <f ca="true">+IF(OFFSET('Hygiene Data'!$F$11,0,10*ROW('Hygiene Data'!F164))="","",OFFSET('Hygiene Data'!$F$11,0,10*ROW('Hygiene Data'!F164)))</f>
        <v/>
      </c>
      <c r="DV170" s="286" t="str">
        <f ca="true">+IF(OFFSET('Hygiene Data'!$F$12,0,10*ROW('Hygiene Data'!F164))="","",OFFSET('Hygiene Data'!$F$12,0,10*ROW('Hygiene Data'!F164)))</f>
        <v/>
      </c>
      <c r="DW170" s="286" t="str">
        <f ca="true">+IF(OFFSET('Hygiene Data'!$F$13,0,10*ROW('Hygiene Data'!F164))="","",OFFSET('Hygiene Data'!$F$13,0,10*ROW('Hygiene Data'!F164)))</f>
        <v/>
      </c>
      <c r="DX170" s="286" t="str">
        <f ca="true">+IF(OFFSET('Hygiene Data'!$G$11,0,10*ROW('Hygiene Data'!G164))="","",OFFSET('Hygiene Data'!$G$11,0,10*ROW('Hygiene Data'!G164)))</f>
        <v/>
      </c>
      <c r="DY170" s="286" t="str">
        <f ca="true">+IF(OFFSET('Hygiene Data'!$G$12,0,10*ROW('Hygiene Data'!G164))="","",OFFSET('Hygiene Data'!$G$12,0,10*ROW('Hygiene Data'!G164)))</f>
        <v/>
      </c>
      <c r="DZ170" s="286" t="str">
        <f ca="true">+IF(OFFSET('Hygiene Data'!$G$13,0,10*ROW('Hygiene Data'!G164))="","",OFFSET('Hygiene Data'!$G$13,0,10*ROW('Hygiene Data'!G164)))</f>
        <v/>
      </c>
      <c r="EA170" s="286" t="str">
        <f ca="true">+IF(OFFSET('Hygiene Data'!$H$11,0,10*ROW('Hygiene Data'!H164))="","",OFFSET('Hygiene Data'!$H$11,0,10*ROW('Hygiene Data'!H164)))</f>
        <v/>
      </c>
      <c r="EB170" s="286" t="str">
        <f ca="true">+IF(OFFSET('Hygiene Data'!$H$12,0,10*ROW('Hygiene Data'!H164))="","",OFFSET('Hygiene Data'!$H$12,0,10*ROW('Hygiene Data'!H164)))</f>
        <v/>
      </c>
      <c r="EC170" s="286" t="str">
        <f ca="true">+IF(OFFSET('Hygiene Data'!$H$13,0,10*ROW('Hygiene Data'!H164))="","",OFFSET('Hygiene Data'!$H$13,0,10*ROW('Hygiene Data'!H164)))</f>
        <v/>
      </c>
      <c r="ED170" s="286" t="str">
        <f ca="true">+IF(OFFSET('Hygiene Data'!$I$11,0,10*ROW('Hygiene Data'!I164))="","",OFFSET('Hygiene Data'!$I$11,0,10*ROW('Hygiene Data'!I164)))</f>
        <v/>
      </c>
      <c r="EE170" s="286" t="str">
        <f ca="true">+IF(OFFSET('Hygiene Data'!$I$12,0,10*ROW('Hygiene Data'!I164))="","",OFFSET('Hygiene Data'!$I$12,0,10*ROW('Hygiene Data'!I164)))</f>
        <v/>
      </c>
      <c r="EF170" s="286"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42"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6"/>
      <c r="BS171" s="286" t="str">
        <f ca="true">+IF(OFFSET('Water Data'!$D$27,0,10*ROW('Water Data'!D165))="","",OFFSET('Water Data'!$D$27,0,10*ROW('Water Data'!D165)))</f>
        <v/>
      </c>
      <c r="BT171" s="286" t="str">
        <f ca="true">+IF(OFFSET('Water Data'!$D$28,0,10*ROW('Water Data'!D165))="","",OFFSET('Water Data'!$D$28,0,10*ROW('Water Data'!D165)))</f>
        <v/>
      </c>
      <c r="BU171" s="286" t="str">
        <f ca="true">+IF(OFFSET('Water Data'!$D$29,0,10*ROW('Water Data'!D165))="","",OFFSET('Water Data'!$D$29,0,10*ROW('Water Data'!D165)))</f>
        <v/>
      </c>
      <c r="BV171" s="286" t="str">
        <f ca="true">+IF(OFFSET('Water Data'!$E$27,0,10*ROW('Water Data'!E165))="","",OFFSET('Water Data'!$E$27,0,10*ROW('Water Data'!E165)))</f>
        <v/>
      </c>
      <c r="BW171" s="286" t="str">
        <f ca="true">+IF(OFFSET('Water Data'!$E$28,0,10*ROW('Water Data'!E165))="","",OFFSET('Water Data'!$E$28,0,10*ROW('Water Data'!E165)))</f>
        <v/>
      </c>
      <c r="BX171" s="286" t="str">
        <f ca="true">+IF(OFFSET('Water Data'!$E$29,0,10*ROW('Water Data'!E165))="","",OFFSET('Water Data'!$E$29,0,10*ROW('Water Data'!E165)))</f>
        <v/>
      </c>
      <c r="BY171" s="286" t="str">
        <f ca="true">+IF(OFFSET('Water Data'!$F$27,0,10*ROW('Water Data'!F165))="","",OFFSET('Water Data'!$F$27,0,10*ROW('Water Data'!F165)))</f>
        <v/>
      </c>
      <c r="BZ171" s="286" t="str">
        <f ca="true">+IF(OFFSET('Water Data'!$F$28,0,10*ROW('Water Data'!F165))="","",OFFSET('Water Data'!$F$28,0,10*ROW('Water Data'!F165)))</f>
        <v/>
      </c>
      <c r="CA171" s="286" t="str">
        <f ca="true">+IF(OFFSET('Water Data'!$F$29,0,10*ROW('Water Data'!F165))="","",OFFSET('Water Data'!$F$29,0,10*ROW('Water Data'!F165)))</f>
        <v/>
      </c>
      <c r="CB171" s="286" t="str">
        <f ca="true">+IF(OFFSET('Water Data'!$G$27,0,10*ROW('Water Data'!G165))="","",OFFSET('Water Data'!$G$27,0,10*ROW('Water Data'!G165)))</f>
        <v/>
      </c>
      <c r="CC171" s="286" t="str">
        <f ca="true">+IF(OFFSET('Water Data'!$G$28,0,10*ROW('Water Data'!G165))="","",OFFSET('Water Data'!$G$28,0,10*ROW('Water Data'!G165)))</f>
        <v/>
      </c>
      <c r="CD171" s="286" t="str">
        <f ca="true">+IF(OFFSET('Water Data'!$G$29,0,10*ROW('Water Data'!G165))="","",OFFSET('Water Data'!$G$29,0,10*ROW('Water Data'!G165)))</f>
        <v/>
      </c>
      <c r="CE171" s="286" t="str">
        <f ca="true">+IF(OFFSET('Water Data'!$H$27,0,10*ROW('Water Data'!H165))="","",OFFSET('Water Data'!$H$27,0,10*ROW('Water Data'!H165)))</f>
        <v/>
      </c>
      <c r="CF171" s="286" t="str">
        <f ca="true">+IF(OFFSET('Water Data'!$H$28,0,10*ROW('Water Data'!H165))="","",OFFSET('Water Data'!$H$28,0,10*ROW('Water Data'!H165)))</f>
        <v/>
      </c>
      <c r="CG171" s="286" t="str">
        <f ca="true">+IF(OFFSET('Water Data'!$H$29,0,10*ROW('Water Data'!H165))="","",OFFSET('Water Data'!$H$29,0,10*ROW('Water Data'!H165)))</f>
        <v/>
      </c>
      <c r="CH171" s="286" t="str">
        <f ca="true">+IF(OFFSET('Water Data'!$I$27,0,10*ROW('Water Data'!I165))="","",OFFSET('Water Data'!$I$27,0,10*ROW('Water Data'!I165)))</f>
        <v/>
      </c>
      <c r="CI171" s="286" t="str">
        <f ca="true">+IF(OFFSET('Water Data'!$I$28,0,10*ROW('Water Data'!I165))="","",OFFSET('Water Data'!$I$28,0,10*ROW('Water Data'!I165)))</f>
        <v/>
      </c>
      <c r="CJ171" s="286" t="str">
        <f ca="true">+IF(OFFSET('Water Data'!$I$29,0,10*ROW('Water Data'!I165))="","",OFFSET('Water Data'!$I$29,0,10*ROW('Water Data'!I165)))</f>
        <v/>
      </c>
      <c r="CK171" s="286" t="str">
        <f ca="true">+IF(OFFSET('Sanitation Data'!$D$28,0,10*ROW('Sanitation Data'!D165))="","",OFFSET('Sanitation Data'!$D$28,0,10*ROW('Sanitation Data'!D165)))</f>
        <v/>
      </c>
      <c r="CL171" s="286" t="str">
        <f ca="true">+IF(OFFSET('Sanitation Data'!$D$29,0,10*ROW('Sanitation Data'!D165))="","",OFFSET('Sanitation Data'!$D$29,0,10*ROW('Sanitation Data'!D165)))</f>
        <v/>
      </c>
      <c r="CM171" s="286" t="str">
        <f ca="true">+IF(OFFSET('Sanitation Data'!$D$30,0,10*ROW('Sanitation Data'!D165))="","",OFFSET('Sanitation Data'!$D$30,0,10*ROW('Sanitation Data'!D165)))</f>
        <v/>
      </c>
      <c r="CN171" s="286" t="str">
        <f ca="true">+IF(OFFSET('Sanitation Data'!$D$31,0,10*ROW('Sanitation Data'!D165))="","",OFFSET('Sanitation Data'!$D$31,0,10*ROW('Sanitation Data'!D165)))</f>
        <v/>
      </c>
      <c r="CO171" s="286" t="str">
        <f ca="true">+IF(OFFSET('Sanitation Data'!$D$32,0,10*ROW('Sanitation Data'!D165))="","",OFFSET('Sanitation Data'!$D$32,0,10*ROW('Sanitation Data'!D165)))</f>
        <v/>
      </c>
      <c r="CP171" s="286" t="str">
        <f ca="true">+IF(OFFSET('Sanitation Data'!$E$28,0,10*ROW('Sanitation Data'!E165))="","",OFFSET('Sanitation Data'!$E$28,0,10*ROW('Sanitation Data'!E165)))</f>
        <v/>
      </c>
      <c r="CQ171" s="286" t="str">
        <f ca="true">+IF(OFFSET('Sanitation Data'!$E$29,0,10*ROW('Sanitation Data'!E165))="","",OFFSET('Sanitation Data'!$E$29,0,10*ROW('Sanitation Data'!E165)))</f>
        <v/>
      </c>
      <c r="CR171" s="286" t="str">
        <f ca="true">+IF(OFFSET('Sanitation Data'!$E$30,0,10*ROW('Sanitation Data'!E165))="","",OFFSET('Sanitation Data'!$E$30,0,10*ROW('Sanitation Data'!E165)))</f>
        <v/>
      </c>
      <c r="CS171" s="286" t="str">
        <f ca="true">+IF(OFFSET('Sanitation Data'!$E$31,0,10*ROW('Sanitation Data'!E165))="","",OFFSET('Sanitation Data'!$E$31,0,10*ROW('Sanitation Data'!E165)))</f>
        <v/>
      </c>
      <c r="CT171" s="286" t="str">
        <f ca="true">+IF(OFFSET('Sanitation Data'!$E$32,0,10*ROW('Sanitation Data'!E165))="","",OFFSET('Sanitation Data'!$E$32,0,10*ROW('Sanitation Data'!E165)))</f>
        <v/>
      </c>
      <c r="CU171" s="286" t="str">
        <f ca="true">+IF(OFFSET('Sanitation Data'!$F$28,0,10*ROW('Sanitation Data'!F165))="","",OFFSET('Sanitation Data'!$F$28,0,10*ROW('Sanitation Data'!F165)))</f>
        <v/>
      </c>
      <c r="CV171" s="286" t="str">
        <f ca="true">+IF(OFFSET('Sanitation Data'!$F$29,0,10*ROW('Sanitation Data'!F165))="","",OFFSET('Sanitation Data'!$F$29,0,10*ROW('Sanitation Data'!F165)))</f>
        <v/>
      </c>
      <c r="CW171" s="286" t="str">
        <f ca="true">+IF(OFFSET('Sanitation Data'!$F$30,0,10*ROW('Sanitation Data'!F165))="","",OFFSET('Sanitation Data'!$F$30,0,10*ROW('Sanitation Data'!F165)))</f>
        <v/>
      </c>
      <c r="CX171" s="286" t="str">
        <f ca="true">+IF(OFFSET('Sanitation Data'!$F$31,0,10*ROW('Sanitation Data'!F165))="","",OFFSET('Sanitation Data'!$F$31,0,10*ROW('Sanitation Data'!F165)))</f>
        <v/>
      </c>
      <c r="CY171" s="286" t="str">
        <f ca="true">+IF(OFFSET('Sanitation Data'!$F$32,0,10*ROW('Sanitation Data'!F165))="","",OFFSET('Sanitation Data'!$F$32,0,10*ROW('Sanitation Data'!F165)))</f>
        <v/>
      </c>
      <c r="CZ171" s="286" t="str">
        <f ca="true">+IF(OFFSET('Sanitation Data'!$G$28,0,10*ROW('Sanitation Data'!G165))="","",OFFSET('Sanitation Data'!$G$28,0,10*ROW('Sanitation Data'!G165)))</f>
        <v/>
      </c>
      <c r="DA171" s="286" t="str">
        <f ca="true">+IF(OFFSET('Sanitation Data'!$G$29,0,10*ROW('Sanitation Data'!G165))="","",OFFSET('Sanitation Data'!$G$29,0,10*ROW('Sanitation Data'!G165)))</f>
        <v/>
      </c>
      <c r="DB171" s="286" t="str">
        <f ca="true">+IF(OFFSET('Sanitation Data'!$G$30,0,10*ROW('Sanitation Data'!G165))="","",OFFSET('Sanitation Data'!$G$30,0,10*ROW('Sanitation Data'!G165)))</f>
        <v/>
      </c>
      <c r="DC171" s="286" t="str">
        <f ca="true">+IF(OFFSET('Sanitation Data'!$G$31,0,10*ROW('Sanitation Data'!G165))="","",OFFSET('Sanitation Data'!$G$31,0,10*ROW('Sanitation Data'!G165)))</f>
        <v/>
      </c>
      <c r="DD171" s="286" t="str">
        <f ca="true">+IF(OFFSET('Sanitation Data'!$G$32,0,10*ROW('Sanitation Data'!G165))="","",OFFSET('Sanitation Data'!$G$32,0,10*ROW('Sanitation Data'!G165)))</f>
        <v/>
      </c>
      <c r="DE171" s="286" t="str">
        <f ca="true">+IF(OFFSET('Sanitation Data'!$H$28,0,10*ROW('Sanitation Data'!H165))="","",OFFSET('Sanitation Data'!$H$28,0,10*ROW('Sanitation Data'!H165)))</f>
        <v/>
      </c>
      <c r="DF171" s="286" t="str">
        <f ca="true">+IF(OFFSET('Sanitation Data'!$H$29,0,10*ROW('Sanitation Data'!H165))="","",OFFSET('Sanitation Data'!$H$29,0,10*ROW('Sanitation Data'!H165)))</f>
        <v/>
      </c>
      <c r="DG171" s="286" t="str">
        <f ca="true">+IF(OFFSET('Sanitation Data'!$H$30,0,10*ROW('Sanitation Data'!H165))="","",OFFSET('Sanitation Data'!$H$30,0,10*ROW('Sanitation Data'!H165)))</f>
        <v/>
      </c>
      <c r="DH171" s="286" t="str">
        <f ca="true">+IF(OFFSET('Sanitation Data'!$H$31,0,10*ROW('Sanitation Data'!H165))="","",OFFSET('Sanitation Data'!$H$31,0,10*ROW('Sanitation Data'!H165)))</f>
        <v/>
      </c>
      <c r="DI171" s="286" t="str">
        <f ca="true">+IF(OFFSET('Sanitation Data'!$H$32,0,10*ROW('Sanitation Data'!H165))="","",OFFSET('Sanitation Data'!$H$32,0,10*ROW('Sanitation Data'!H165)))</f>
        <v/>
      </c>
      <c r="DJ171" s="286" t="str">
        <f ca="true">+IF(OFFSET('Sanitation Data'!$I$28,0,10*ROW('Sanitation Data'!I165))="","",OFFSET('Sanitation Data'!$I$28,0,10*ROW('Sanitation Data'!I165)))</f>
        <v/>
      </c>
      <c r="DK171" s="286" t="str">
        <f ca="true">+IF(OFFSET('Sanitation Data'!$I$29,0,10*ROW('Sanitation Data'!I165))="","",OFFSET('Sanitation Data'!$I$29,0,10*ROW('Sanitation Data'!I165)))</f>
        <v/>
      </c>
      <c r="DL171" s="286" t="str">
        <f ca="true">+IF(OFFSET('Sanitation Data'!$I$30,0,10*ROW('Sanitation Data'!I165))="","",OFFSET('Sanitation Data'!$I$30,0,10*ROW('Sanitation Data'!I165)))</f>
        <v/>
      </c>
      <c r="DM171" s="286" t="str">
        <f ca="true">+IF(OFFSET('Sanitation Data'!$I$31,0,10*ROW('Sanitation Data'!I165))="","",OFFSET('Sanitation Data'!$I$31,0,10*ROW('Sanitation Data'!I165)))</f>
        <v/>
      </c>
      <c r="DN171" s="286" t="str">
        <f ca="true">+IF(OFFSET('Sanitation Data'!$I$32,0,10*ROW('Sanitation Data'!I165))="","",OFFSET('Sanitation Data'!$I$32,0,10*ROW('Sanitation Data'!I165)))</f>
        <v/>
      </c>
      <c r="DO171" s="286" t="str">
        <f ca="true">+IF(OFFSET('Hygiene Data'!$D$11,0,10*ROW('Hygiene Data'!D165))="","",OFFSET('Hygiene Data'!$D$11,0,10*ROW('Hygiene Data'!D165)))</f>
        <v/>
      </c>
      <c r="DP171" s="286" t="str">
        <f ca="true">+IF(OFFSET('Hygiene Data'!$D$12,0,10*ROW('Hygiene Data'!D165))="","",OFFSET('Hygiene Data'!$D$12,0,10*ROW('Hygiene Data'!D165)))</f>
        <v/>
      </c>
      <c r="DQ171" s="286" t="str">
        <f ca="true">+IF(OFFSET('Hygiene Data'!$D$13,0,10*ROW('Hygiene Data'!D165))="","",OFFSET('Hygiene Data'!$D$13,0,10*ROW('Hygiene Data'!D165)))</f>
        <v/>
      </c>
      <c r="DR171" s="286" t="str">
        <f ca="true">+IF(OFFSET('Hygiene Data'!$E$11,0,10*ROW('Hygiene Data'!E165))="","",OFFSET('Hygiene Data'!$E$11,0,10*ROW('Hygiene Data'!E165)))</f>
        <v/>
      </c>
      <c r="DS171" s="286" t="str">
        <f ca="true">+IF(OFFSET('Hygiene Data'!$E$12,0,10*ROW('Hygiene Data'!E165))="","",OFFSET('Hygiene Data'!$E$12,0,10*ROW('Hygiene Data'!E165)))</f>
        <v/>
      </c>
      <c r="DT171" s="286" t="str">
        <f ca="true">+IF(OFFSET('Hygiene Data'!$E$13,0,10*ROW('Hygiene Data'!E165))="","",OFFSET('Hygiene Data'!$E$13,0,10*ROW('Hygiene Data'!E165)))</f>
        <v/>
      </c>
      <c r="DU171" s="286" t="str">
        <f ca="true">+IF(OFFSET('Hygiene Data'!$F$11,0,10*ROW('Hygiene Data'!F165))="","",OFFSET('Hygiene Data'!$F$11,0,10*ROW('Hygiene Data'!F165)))</f>
        <v/>
      </c>
      <c r="DV171" s="286" t="str">
        <f ca="true">+IF(OFFSET('Hygiene Data'!$F$12,0,10*ROW('Hygiene Data'!F165))="","",OFFSET('Hygiene Data'!$F$12,0,10*ROW('Hygiene Data'!F165)))</f>
        <v/>
      </c>
      <c r="DW171" s="286" t="str">
        <f ca="true">+IF(OFFSET('Hygiene Data'!$F$13,0,10*ROW('Hygiene Data'!F165))="","",OFFSET('Hygiene Data'!$F$13,0,10*ROW('Hygiene Data'!F165)))</f>
        <v/>
      </c>
      <c r="DX171" s="286" t="str">
        <f ca="true">+IF(OFFSET('Hygiene Data'!$G$11,0,10*ROW('Hygiene Data'!G165))="","",OFFSET('Hygiene Data'!$G$11,0,10*ROW('Hygiene Data'!G165)))</f>
        <v/>
      </c>
      <c r="DY171" s="286" t="str">
        <f ca="true">+IF(OFFSET('Hygiene Data'!$G$12,0,10*ROW('Hygiene Data'!G165))="","",OFFSET('Hygiene Data'!$G$12,0,10*ROW('Hygiene Data'!G165)))</f>
        <v/>
      </c>
      <c r="DZ171" s="286" t="str">
        <f ca="true">+IF(OFFSET('Hygiene Data'!$G$13,0,10*ROW('Hygiene Data'!G165))="","",OFFSET('Hygiene Data'!$G$13,0,10*ROW('Hygiene Data'!G165)))</f>
        <v/>
      </c>
      <c r="EA171" s="286" t="str">
        <f ca="true">+IF(OFFSET('Hygiene Data'!$H$11,0,10*ROW('Hygiene Data'!H165))="","",OFFSET('Hygiene Data'!$H$11,0,10*ROW('Hygiene Data'!H165)))</f>
        <v/>
      </c>
      <c r="EB171" s="286" t="str">
        <f ca="true">+IF(OFFSET('Hygiene Data'!$H$12,0,10*ROW('Hygiene Data'!H165))="","",OFFSET('Hygiene Data'!$H$12,0,10*ROW('Hygiene Data'!H165)))</f>
        <v/>
      </c>
      <c r="EC171" s="286" t="str">
        <f ca="true">+IF(OFFSET('Hygiene Data'!$H$13,0,10*ROW('Hygiene Data'!H165))="","",OFFSET('Hygiene Data'!$H$13,0,10*ROW('Hygiene Data'!H165)))</f>
        <v/>
      </c>
      <c r="ED171" s="286" t="str">
        <f ca="true">+IF(OFFSET('Hygiene Data'!$I$11,0,10*ROW('Hygiene Data'!I165))="","",OFFSET('Hygiene Data'!$I$11,0,10*ROW('Hygiene Data'!I165)))</f>
        <v/>
      </c>
      <c r="EE171" s="286" t="str">
        <f ca="true">+IF(OFFSET('Hygiene Data'!$I$12,0,10*ROW('Hygiene Data'!I165))="","",OFFSET('Hygiene Data'!$I$12,0,10*ROW('Hygiene Data'!I165)))</f>
        <v/>
      </c>
      <c r="EF171" s="286"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42"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6"/>
      <c r="BS172" s="286" t="str">
        <f ca="true">+IF(OFFSET('Water Data'!$D$27,0,10*ROW('Water Data'!D166))="","",OFFSET('Water Data'!$D$27,0,10*ROW('Water Data'!D166)))</f>
        <v/>
      </c>
      <c r="BT172" s="286" t="str">
        <f ca="true">+IF(OFFSET('Water Data'!$D$28,0,10*ROW('Water Data'!D166))="","",OFFSET('Water Data'!$D$28,0,10*ROW('Water Data'!D166)))</f>
        <v/>
      </c>
      <c r="BU172" s="286" t="str">
        <f ca="true">+IF(OFFSET('Water Data'!$D$29,0,10*ROW('Water Data'!D166))="","",OFFSET('Water Data'!$D$29,0,10*ROW('Water Data'!D166)))</f>
        <v/>
      </c>
      <c r="BV172" s="286" t="str">
        <f ca="true">+IF(OFFSET('Water Data'!$E$27,0,10*ROW('Water Data'!E166))="","",OFFSET('Water Data'!$E$27,0,10*ROW('Water Data'!E166)))</f>
        <v/>
      </c>
      <c r="BW172" s="286" t="str">
        <f ca="true">+IF(OFFSET('Water Data'!$E$28,0,10*ROW('Water Data'!E166))="","",OFFSET('Water Data'!$E$28,0,10*ROW('Water Data'!E166)))</f>
        <v/>
      </c>
      <c r="BX172" s="286" t="str">
        <f ca="true">+IF(OFFSET('Water Data'!$E$29,0,10*ROW('Water Data'!E166))="","",OFFSET('Water Data'!$E$29,0,10*ROW('Water Data'!E166)))</f>
        <v/>
      </c>
      <c r="BY172" s="286" t="str">
        <f ca="true">+IF(OFFSET('Water Data'!$F$27,0,10*ROW('Water Data'!F166))="","",OFFSET('Water Data'!$F$27,0,10*ROW('Water Data'!F166)))</f>
        <v/>
      </c>
      <c r="BZ172" s="286" t="str">
        <f ca="true">+IF(OFFSET('Water Data'!$F$28,0,10*ROW('Water Data'!F166))="","",OFFSET('Water Data'!$F$28,0,10*ROW('Water Data'!F166)))</f>
        <v/>
      </c>
      <c r="CA172" s="286" t="str">
        <f ca="true">+IF(OFFSET('Water Data'!$F$29,0,10*ROW('Water Data'!F166))="","",OFFSET('Water Data'!$F$29,0,10*ROW('Water Data'!F166)))</f>
        <v/>
      </c>
      <c r="CB172" s="286" t="str">
        <f ca="true">+IF(OFFSET('Water Data'!$G$27,0,10*ROW('Water Data'!G166))="","",OFFSET('Water Data'!$G$27,0,10*ROW('Water Data'!G166)))</f>
        <v/>
      </c>
      <c r="CC172" s="286" t="str">
        <f ca="true">+IF(OFFSET('Water Data'!$G$28,0,10*ROW('Water Data'!G166))="","",OFFSET('Water Data'!$G$28,0,10*ROW('Water Data'!G166)))</f>
        <v/>
      </c>
      <c r="CD172" s="286" t="str">
        <f ca="true">+IF(OFFSET('Water Data'!$G$29,0,10*ROW('Water Data'!G166))="","",OFFSET('Water Data'!$G$29,0,10*ROW('Water Data'!G166)))</f>
        <v/>
      </c>
      <c r="CE172" s="286" t="str">
        <f ca="true">+IF(OFFSET('Water Data'!$H$27,0,10*ROW('Water Data'!H166))="","",OFFSET('Water Data'!$H$27,0,10*ROW('Water Data'!H166)))</f>
        <v/>
      </c>
      <c r="CF172" s="286" t="str">
        <f ca="true">+IF(OFFSET('Water Data'!$H$28,0,10*ROW('Water Data'!H166))="","",OFFSET('Water Data'!$H$28,0,10*ROW('Water Data'!H166)))</f>
        <v/>
      </c>
      <c r="CG172" s="286" t="str">
        <f ca="true">+IF(OFFSET('Water Data'!$H$29,0,10*ROW('Water Data'!H166))="","",OFFSET('Water Data'!$H$29,0,10*ROW('Water Data'!H166)))</f>
        <v/>
      </c>
      <c r="CH172" s="286" t="str">
        <f ca="true">+IF(OFFSET('Water Data'!$I$27,0,10*ROW('Water Data'!I166))="","",OFFSET('Water Data'!$I$27,0,10*ROW('Water Data'!I166)))</f>
        <v/>
      </c>
      <c r="CI172" s="286" t="str">
        <f ca="true">+IF(OFFSET('Water Data'!$I$28,0,10*ROW('Water Data'!I166))="","",OFFSET('Water Data'!$I$28,0,10*ROW('Water Data'!I166)))</f>
        <v/>
      </c>
      <c r="CJ172" s="286" t="str">
        <f ca="true">+IF(OFFSET('Water Data'!$I$29,0,10*ROW('Water Data'!I166))="","",OFFSET('Water Data'!$I$29,0,10*ROW('Water Data'!I166)))</f>
        <v/>
      </c>
      <c r="CK172" s="286" t="str">
        <f ca="true">+IF(OFFSET('Sanitation Data'!$D$28,0,10*ROW('Sanitation Data'!D166))="","",OFFSET('Sanitation Data'!$D$28,0,10*ROW('Sanitation Data'!D166)))</f>
        <v/>
      </c>
      <c r="CL172" s="286" t="str">
        <f ca="true">+IF(OFFSET('Sanitation Data'!$D$29,0,10*ROW('Sanitation Data'!D166))="","",OFFSET('Sanitation Data'!$D$29,0,10*ROW('Sanitation Data'!D166)))</f>
        <v/>
      </c>
      <c r="CM172" s="286" t="str">
        <f ca="true">+IF(OFFSET('Sanitation Data'!$D$30,0,10*ROW('Sanitation Data'!D166))="","",OFFSET('Sanitation Data'!$D$30,0,10*ROW('Sanitation Data'!D166)))</f>
        <v/>
      </c>
      <c r="CN172" s="286" t="str">
        <f ca="true">+IF(OFFSET('Sanitation Data'!$D$31,0,10*ROW('Sanitation Data'!D166))="","",OFFSET('Sanitation Data'!$D$31,0,10*ROW('Sanitation Data'!D166)))</f>
        <v/>
      </c>
      <c r="CO172" s="286" t="str">
        <f ca="true">+IF(OFFSET('Sanitation Data'!$D$32,0,10*ROW('Sanitation Data'!D166))="","",OFFSET('Sanitation Data'!$D$32,0,10*ROW('Sanitation Data'!D166)))</f>
        <v/>
      </c>
      <c r="CP172" s="286" t="str">
        <f ca="true">+IF(OFFSET('Sanitation Data'!$E$28,0,10*ROW('Sanitation Data'!E166))="","",OFFSET('Sanitation Data'!$E$28,0,10*ROW('Sanitation Data'!E166)))</f>
        <v/>
      </c>
      <c r="CQ172" s="286" t="str">
        <f ca="true">+IF(OFFSET('Sanitation Data'!$E$29,0,10*ROW('Sanitation Data'!E166))="","",OFFSET('Sanitation Data'!$E$29,0,10*ROW('Sanitation Data'!E166)))</f>
        <v/>
      </c>
      <c r="CR172" s="286" t="str">
        <f ca="true">+IF(OFFSET('Sanitation Data'!$E$30,0,10*ROW('Sanitation Data'!E166))="","",OFFSET('Sanitation Data'!$E$30,0,10*ROW('Sanitation Data'!E166)))</f>
        <v/>
      </c>
      <c r="CS172" s="286" t="str">
        <f ca="true">+IF(OFFSET('Sanitation Data'!$E$31,0,10*ROW('Sanitation Data'!E166))="","",OFFSET('Sanitation Data'!$E$31,0,10*ROW('Sanitation Data'!E166)))</f>
        <v/>
      </c>
      <c r="CT172" s="286" t="str">
        <f ca="true">+IF(OFFSET('Sanitation Data'!$E$32,0,10*ROW('Sanitation Data'!E166))="","",OFFSET('Sanitation Data'!$E$32,0,10*ROW('Sanitation Data'!E166)))</f>
        <v/>
      </c>
      <c r="CU172" s="286" t="str">
        <f ca="true">+IF(OFFSET('Sanitation Data'!$F$28,0,10*ROW('Sanitation Data'!F166))="","",OFFSET('Sanitation Data'!$F$28,0,10*ROW('Sanitation Data'!F166)))</f>
        <v/>
      </c>
      <c r="CV172" s="286" t="str">
        <f ca="true">+IF(OFFSET('Sanitation Data'!$F$29,0,10*ROW('Sanitation Data'!F166))="","",OFFSET('Sanitation Data'!$F$29,0,10*ROW('Sanitation Data'!F166)))</f>
        <v/>
      </c>
      <c r="CW172" s="286" t="str">
        <f ca="true">+IF(OFFSET('Sanitation Data'!$F$30,0,10*ROW('Sanitation Data'!F166))="","",OFFSET('Sanitation Data'!$F$30,0,10*ROW('Sanitation Data'!F166)))</f>
        <v/>
      </c>
      <c r="CX172" s="286" t="str">
        <f ca="true">+IF(OFFSET('Sanitation Data'!$F$31,0,10*ROW('Sanitation Data'!F166))="","",OFFSET('Sanitation Data'!$F$31,0,10*ROW('Sanitation Data'!F166)))</f>
        <v/>
      </c>
      <c r="CY172" s="286" t="str">
        <f ca="true">+IF(OFFSET('Sanitation Data'!$F$32,0,10*ROW('Sanitation Data'!F166))="","",OFFSET('Sanitation Data'!$F$32,0,10*ROW('Sanitation Data'!F166)))</f>
        <v/>
      </c>
      <c r="CZ172" s="286" t="str">
        <f ca="true">+IF(OFFSET('Sanitation Data'!$G$28,0,10*ROW('Sanitation Data'!G166))="","",OFFSET('Sanitation Data'!$G$28,0,10*ROW('Sanitation Data'!G166)))</f>
        <v/>
      </c>
      <c r="DA172" s="286" t="str">
        <f ca="true">+IF(OFFSET('Sanitation Data'!$G$29,0,10*ROW('Sanitation Data'!G166))="","",OFFSET('Sanitation Data'!$G$29,0,10*ROW('Sanitation Data'!G166)))</f>
        <v/>
      </c>
      <c r="DB172" s="286" t="str">
        <f ca="true">+IF(OFFSET('Sanitation Data'!$G$30,0,10*ROW('Sanitation Data'!G166))="","",OFFSET('Sanitation Data'!$G$30,0,10*ROW('Sanitation Data'!G166)))</f>
        <v/>
      </c>
      <c r="DC172" s="286" t="str">
        <f ca="true">+IF(OFFSET('Sanitation Data'!$G$31,0,10*ROW('Sanitation Data'!G166))="","",OFFSET('Sanitation Data'!$G$31,0,10*ROW('Sanitation Data'!G166)))</f>
        <v/>
      </c>
      <c r="DD172" s="286" t="str">
        <f ca="true">+IF(OFFSET('Sanitation Data'!$G$32,0,10*ROW('Sanitation Data'!G166))="","",OFFSET('Sanitation Data'!$G$32,0,10*ROW('Sanitation Data'!G166)))</f>
        <v/>
      </c>
      <c r="DE172" s="286" t="str">
        <f ca="true">+IF(OFFSET('Sanitation Data'!$H$28,0,10*ROW('Sanitation Data'!H166))="","",OFFSET('Sanitation Data'!$H$28,0,10*ROW('Sanitation Data'!H166)))</f>
        <v/>
      </c>
      <c r="DF172" s="286" t="str">
        <f ca="true">+IF(OFFSET('Sanitation Data'!$H$29,0,10*ROW('Sanitation Data'!H166))="","",OFFSET('Sanitation Data'!$H$29,0,10*ROW('Sanitation Data'!H166)))</f>
        <v/>
      </c>
      <c r="DG172" s="286" t="str">
        <f ca="true">+IF(OFFSET('Sanitation Data'!$H$30,0,10*ROW('Sanitation Data'!H166))="","",OFFSET('Sanitation Data'!$H$30,0,10*ROW('Sanitation Data'!H166)))</f>
        <v/>
      </c>
      <c r="DH172" s="286" t="str">
        <f ca="true">+IF(OFFSET('Sanitation Data'!$H$31,0,10*ROW('Sanitation Data'!H166))="","",OFFSET('Sanitation Data'!$H$31,0,10*ROW('Sanitation Data'!H166)))</f>
        <v/>
      </c>
      <c r="DI172" s="286" t="str">
        <f ca="true">+IF(OFFSET('Sanitation Data'!$H$32,0,10*ROW('Sanitation Data'!H166))="","",OFFSET('Sanitation Data'!$H$32,0,10*ROW('Sanitation Data'!H166)))</f>
        <v/>
      </c>
      <c r="DJ172" s="286" t="str">
        <f ca="true">+IF(OFFSET('Sanitation Data'!$I$28,0,10*ROW('Sanitation Data'!I166))="","",OFFSET('Sanitation Data'!$I$28,0,10*ROW('Sanitation Data'!I166)))</f>
        <v/>
      </c>
      <c r="DK172" s="286" t="str">
        <f ca="true">+IF(OFFSET('Sanitation Data'!$I$29,0,10*ROW('Sanitation Data'!I166))="","",OFFSET('Sanitation Data'!$I$29,0,10*ROW('Sanitation Data'!I166)))</f>
        <v/>
      </c>
      <c r="DL172" s="286" t="str">
        <f ca="true">+IF(OFFSET('Sanitation Data'!$I$30,0,10*ROW('Sanitation Data'!I166))="","",OFFSET('Sanitation Data'!$I$30,0,10*ROW('Sanitation Data'!I166)))</f>
        <v/>
      </c>
      <c r="DM172" s="286" t="str">
        <f ca="true">+IF(OFFSET('Sanitation Data'!$I$31,0,10*ROW('Sanitation Data'!I166))="","",OFFSET('Sanitation Data'!$I$31,0,10*ROW('Sanitation Data'!I166)))</f>
        <v/>
      </c>
      <c r="DN172" s="286" t="str">
        <f ca="true">+IF(OFFSET('Sanitation Data'!$I$32,0,10*ROW('Sanitation Data'!I166))="","",OFFSET('Sanitation Data'!$I$32,0,10*ROW('Sanitation Data'!I166)))</f>
        <v/>
      </c>
      <c r="DO172" s="286" t="str">
        <f ca="true">+IF(OFFSET('Hygiene Data'!$D$11,0,10*ROW('Hygiene Data'!D166))="","",OFFSET('Hygiene Data'!$D$11,0,10*ROW('Hygiene Data'!D166)))</f>
        <v/>
      </c>
      <c r="DP172" s="286" t="str">
        <f ca="true">+IF(OFFSET('Hygiene Data'!$D$12,0,10*ROW('Hygiene Data'!D166))="","",OFFSET('Hygiene Data'!$D$12,0,10*ROW('Hygiene Data'!D166)))</f>
        <v/>
      </c>
      <c r="DQ172" s="286" t="str">
        <f ca="true">+IF(OFFSET('Hygiene Data'!$D$13,0,10*ROW('Hygiene Data'!D166))="","",OFFSET('Hygiene Data'!$D$13,0,10*ROW('Hygiene Data'!D166)))</f>
        <v/>
      </c>
      <c r="DR172" s="286" t="str">
        <f ca="true">+IF(OFFSET('Hygiene Data'!$E$11,0,10*ROW('Hygiene Data'!E166))="","",OFFSET('Hygiene Data'!$E$11,0,10*ROW('Hygiene Data'!E166)))</f>
        <v/>
      </c>
      <c r="DS172" s="286" t="str">
        <f ca="true">+IF(OFFSET('Hygiene Data'!$E$12,0,10*ROW('Hygiene Data'!E166))="","",OFFSET('Hygiene Data'!$E$12,0,10*ROW('Hygiene Data'!E166)))</f>
        <v/>
      </c>
      <c r="DT172" s="286" t="str">
        <f ca="true">+IF(OFFSET('Hygiene Data'!$E$13,0,10*ROW('Hygiene Data'!E166))="","",OFFSET('Hygiene Data'!$E$13,0,10*ROW('Hygiene Data'!E166)))</f>
        <v/>
      </c>
      <c r="DU172" s="286" t="str">
        <f ca="true">+IF(OFFSET('Hygiene Data'!$F$11,0,10*ROW('Hygiene Data'!F166))="","",OFFSET('Hygiene Data'!$F$11,0,10*ROW('Hygiene Data'!F166)))</f>
        <v/>
      </c>
      <c r="DV172" s="286" t="str">
        <f ca="true">+IF(OFFSET('Hygiene Data'!$F$12,0,10*ROW('Hygiene Data'!F166))="","",OFFSET('Hygiene Data'!$F$12,0,10*ROW('Hygiene Data'!F166)))</f>
        <v/>
      </c>
      <c r="DW172" s="286" t="str">
        <f ca="true">+IF(OFFSET('Hygiene Data'!$F$13,0,10*ROW('Hygiene Data'!F166))="","",OFFSET('Hygiene Data'!$F$13,0,10*ROW('Hygiene Data'!F166)))</f>
        <v/>
      </c>
      <c r="DX172" s="286" t="str">
        <f ca="true">+IF(OFFSET('Hygiene Data'!$G$11,0,10*ROW('Hygiene Data'!G166))="","",OFFSET('Hygiene Data'!$G$11,0,10*ROW('Hygiene Data'!G166)))</f>
        <v/>
      </c>
      <c r="DY172" s="286" t="str">
        <f ca="true">+IF(OFFSET('Hygiene Data'!$G$12,0,10*ROW('Hygiene Data'!G166))="","",OFFSET('Hygiene Data'!$G$12,0,10*ROW('Hygiene Data'!G166)))</f>
        <v/>
      </c>
      <c r="DZ172" s="286" t="str">
        <f ca="true">+IF(OFFSET('Hygiene Data'!$G$13,0,10*ROW('Hygiene Data'!G166))="","",OFFSET('Hygiene Data'!$G$13,0,10*ROW('Hygiene Data'!G166)))</f>
        <v/>
      </c>
      <c r="EA172" s="286" t="str">
        <f ca="true">+IF(OFFSET('Hygiene Data'!$H$11,0,10*ROW('Hygiene Data'!H166))="","",OFFSET('Hygiene Data'!$H$11,0,10*ROW('Hygiene Data'!H166)))</f>
        <v/>
      </c>
      <c r="EB172" s="286" t="str">
        <f ca="true">+IF(OFFSET('Hygiene Data'!$H$12,0,10*ROW('Hygiene Data'!H166))="","",OFFSET('Hygiene Data'!$H$12,0,10*ROW('Hygiene Data'!H166)))</f>
        <v/>
      </c>
      <c r="EC172" s="286" t="str">
        <f ca="true">+IF(OFFSET('Hygiene Data'!$H$13,0,10*ROW('Hygiene Data'!H166))="","",OFFSET('Hygiene Data'!$H$13,0,10*ROW('Hygiene Data'!H166)))</f>
        <v/>
      </c>
      <c r="ED172" s="286" t="str">
        <f ca="true">+IF(OFFSET('Hygiene Data'!$I$11,0,10*ROW('Hygiene Data'!I166))="","",OFFSET('Hygiene Data'!$I$11,0,10*ROW('Hygiene Data'!I166)))</f>
        <v/>
      </c>
      <c r="EE172" s="286" t="str">
        <f ca="true">+IF(OFFSET('Hygiene Data'!$I$12,0,10*ROW('Hygiene Data'!I166))="","",OFFSET('Hygiene Data'!$I$12,0,10*ROW('Hygiene Data'!I166)))</f>
        <v/>
      </c>
      <c r="EF172" s="286"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42"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6"/>
      <c r="BS173" s="286" t="str">
        <f ca="true">+IF(OFFSET('Water Data'!$D$27,0,10*ROW('Water Data'!D167))="","",OFFSET('Water Data'!$D$27,0,10*ROW('Water Data'!D167)))</f>
        <v/>
      </c>
      <c r="BT173" s="286" t="str">
        <f ca="true">+IF(OFFSET('Water Data'!$D$28,0,10*ROW('Water Data'!D167))="","",OFFSET('Water Data'!$D$28,0,10*ROW('Water Data'!D167)))</f>
        <v/>
      </c>
      <c r="BU173" s="286" t="str">
        <f ca="true">+IF(OFFSET('Water Data'!$D$29,0,10*ROW('Water Data'!D167))="","",OFFSET('Water Data'!$D$29,0,10*ROW('Water Data'!D167)))</f>
        <v/>
      </c>
      <c r="BV173" s="286" t="str">
        <f ca="true">+IF(OFFSET('Water Data'!$E$27,0,10*ROW('Water Data'!E167))="","",OFFSET('Water Data'!$E$27,0,10*ROW('Water Data'!E167)))</f>
        <v/>
      </c>
      <c r="BW173" s="286" t="str">
        <f ca="true">+IF(OFFSET('Water Data'!$E$28,0,10*ROW('Water Data'!E167))="","",OFFSET('Water Data'!$E$28,0,10*ROW('Water Data'!E167)))</f>
        <v/>
      </c>
      <c r="BX173" s="286" t="str">
        <f ca="true">+IF(OFFSET('Water Data'!$E$29,0,10*ROW('Water Data'!E167))="","",OFFSET('Water Data'!$E$29,0,10*ROW('Water Data'!E167)))</f>
        <v/>
      </c>
      <c r="BY173" s="286" t="str">
        <f ca="true">+IF(OFFSET('Water Data'!$F$27,0,10*ROW('Water Data'!F167))="","",OFFSET('Water Data'!$F$27,0,10*ROW('Water Data'!F167)))</f>
        <v/>
      </c>
      <c r="BZ173" s="286" t="str">
        <f ca="true">+IF(OFFSET('Water Data'!$F$28,0,10*ROW('Water Data'!F167))="","",OFFSET('Water Data'!$F$28,0,10*ROW('Water Data'!F167)))</f>
        <v/>
      </c>
      <c r="CA173" s="286" t="str">
        <f ca="true">+IF(OFFSET('Water Data'!$F$29,0,10*ROW('Water Data'!F167))="","",OFFSET('Water Data'!$F$29,0,10*ROW('Water Data'!F167)))</f>
        <v/>
      </c>
      <c r="CB173" s="286" t="str">
        <f ca="true">+IF(OFFSET('Water Data'!$G$27,0,10*ROW('Water Data'!G167))="","",OFFSET('Water Data'!$G$27,0,10*ROW('Water Data'!G167)))</f>
        <v/>
      </c>
      <c r="CC173" s="286" t="str">
        <f ca="true">+IF(OFFSET('Water Data'!$G$28,0,10*ROW('Water Data'!G167))="","",OFFSET('Water Data'!$G$28,0,10*ROW('Water Data'!G167)))</f>
        <v/>
      </c>
      <c r="CD173" s="286" t="str">
        <f ca="true">+IF(OFFSET('Water Data'!$G$29,0,10*ROW('Water Data'!G167))="","",OFFSET('Water Data'!$G$29,0,10*ROW('Water Data'!G167)))</f>
        <v/>
      </c>
      <c r="CE173" s="286" t="str">
        <f ca="true">+IF(OFFSET('Water Data'!$H$27,0,10*ROW('Water Data'!H167))="","",OFFSET('Water Data'!$H$27,0,10*ROW('Water Data'!H167)))</f>
        <v/>
      </c>
      <c r="CF173" s="286" t="str">
        <f ca="true">+IF(OFFSET('Water Data'!$H$28,0,10*ROW('Water Data'!H167))="","",OFFSET('Water Data'!$H$28,0,10*ROW('Water Data'!H167)))</f>
        <v/>
      </c>
      <c r="CG173" s="286" t="str">
        <f ca="true">+IF(OFFSET('Water Data'!$H$29,0,10*ROW('Water Data'!H167))="","",OFFSET('Water Data'!$H$29,0,10*ROW('Water Data'!H167)))</f>
        <v/>
      </c>
      <c r="CH173" s="286" t="str">
        <f ca="true">+IF(OFFSET('Water Data'!$I$27,0,10*ROW('Water Data'!I167))="","",OFFSET('Water Data'!$I$27,0,10*ROW('Water Data'!I167)))</f>
        <v/>
      </c>
      <c r="CI173" s="286" t="str">
        <f ca="true">+IF(OFFSET('Water Data'!$I$28,0,10*ROW('Water Data'!I167))="","",OFFSET('Water Data'!$I$28,0,10*ROW('Water Data'!I167)))</f>
        <v/>
      </c>
      <c r="CJ173" s="286" t="str">
        <f ca="true">+IF(OFFSET('Water Data'!$I$29,0,10*ROW('Water Data'!I167))="","",OFFSET('Water Data'!$I$29,0,10*ROW('Water Data'!I167)))</f>
        <v/>
      </c>
      <c r="CK173" s="286" t="str">
        <f ca="true">+IF(OFFSET('Sanitation Data'!$D$28,0,10*ROW('Sanitation Data'!D167))="","",OFFSET('Sanitation Data'!$D$28,0,10*ROW('Sanitation Data'!D167)))</f>
        <v/>
      </c>
      <c r="CL173" s="286" t="str">
        <f ca="true">+IF(OFFSET('Sanitation Data'!$D$29,0,10*ROW('Sanitation Data'!D167))="","",OFFSET('Sanitation Data'!$D$29,0,10*ROW('Sanitation Data'!D167)))</f>
        <v/>
      </c>
      <c r="CM173" s="286" t="str">
        <f ca="true">+IF(OFFSET('Sanitation Data'!$D$30,0,10*ROW('Sanitation Data'!D167))="","",OFFSET('Sanitation Data'!$D$30,0,10*ROW('Sanitation Data'!D167)))</f>
        <v/>
      </c>
      <c r="CN173" s="286" t="str">
        <f ca="true">+IF(OFFSET('Sanitation Data'!$D$31,0,10*ROW('Sanitation Data'!D167))="","",OFFSET('Sanitation Data'!$D$31,0,10*ROW('Sanitation Data'!D167)))</f>
        <v/>
      </c>
      <c r="CO173" s="286" t="str">
        <f ca="true">+IF(OFFSET('Sanitation Data'!$D$32,0,10*ROW('Sanitation Data'!D167))="","",OFFSET('Sanitation Data'!$D$32,0,10*ROW('Sanitation Data'!D167)))</f>
        <v/>
      </c>
      <c r="CP173" s="286" t="str">
        <f ca="true">+IF(OFFSET('Sanitation Data'!$E$28,0,10*ROW('Sanitation Data'!E167))="","",OFFSET('Sanitation Data'!$E$28,0,10*ROW('Sanitation Data'!E167)))</f>
        <v/>
      </c>
      <c r="CQ173" s="286" t="str">
        <f ca="true">+IF(OFFSET('Sanitation Data'!$E$29,0,10*ROW('Sanitation Data'!E167))="","",OFFSET('Sanitation Data'!$E$29,0,10*ROW('Sanitation Data'!E167)))</f>
        <v/>
      </c>
      <c r="CR173" s="286" t="str">
        <f ca="true">+IF(OFFSET('Sanitation Data'!$E$30,0,10*ROW('Sanitation Data'!E167))="","",OFFSET('Sanitation Data'!$E$30,0,10*ROW('Sanitation Data'!E167)))</f>
        <v/>
      </c>
      <c r="CS173" s="286" t="str">
        <f ca="true">+IF(OFFSET('Sanitation Data'!$E$31,0,10*ROW('Sanitation Data'!E167))="","",OFFSET('Sanitation Data'!$E$31,0,10*ROW('Sanitation Data'!E167)))</f>
        <v/>
      </c>
      <c r="CT173" s="286" t="str">
        <f ca="true">+IF(OFFSET('Sanitation Data'!$E$32,0,10*ROW('Sanitation Data'!E167))="","",OFFSET('Sanitation Data'!$E$32,0,10*ROW('Sanitation Data'!E167)))</f>
        <v/>
      </c>
      <c r="CU173" s="286" t="str">
        <f ca="true">+IF(OFFSET('Sanitation Data'!$F$28,0,10*ROW('Sanitation Data'!F167))="","",OFFSET('Sanitation Data'!$F$28,0,10*ROW('Sanitation Data'!F167)))</f>
        <v/>
      </c>
      <c r="CV173" s="286" t="str">
        <f ca="true">+IF(OFFSET('Sanitation Data'!$F$29,0,10*ROW('Sanitation Data'!F167))="","",OFFSET('Sanitation Data'!$F$29,0,10*ROW('Sanitation Data'!F167)))</f>
        <v/>
      </c>
      <c r="CW173" s="286" t="str">
        <f ca="true">+IF(OFFSET('Sanitation Data'!$F$30,0,10*ROW('Sanitation Data'!F167))="","",OFFSET('Sanitation Data'!$F$30,0,10*ROW('Sanitation Data'!F167)))</f>
        <v/>
      </c>
      <c r="CX173" s="286" t="str">
        <f ca="true">+IF(OFFSET('Sanitation Data'!$F$31,0,10*ROW('Sanitation Data'!F167))="","",OFFSET('Sanitation Data'!$F$31,0,10*ROW('Sanitation Data'!F167)))</f>
        <v/>
      </c>
      <c r="CY173" s="286" t="str">
        <f ca="true">+IF(OFFSET('Sanitation Data'!$F$32,0,10*ROW('Sanitation Data'!F167))="","",OFFSET('Sanitation Data'!$F$32,0,10*ROW('Sanitation Data'!F167)))</f>
        <v/>
      </c>
      <c r="CZ173" s="286" t="str">
        <f ca="true">+IF(OFFSET('Sanitation Data'!$G$28,0,10*ROW('Sanitation Data'!G167))="","",OFFSET('Sanitation Data'!$G$28,0,10*ROW('Sanitation Data'!G167)))</f>
        <v/>
      </c>
      <c r="DA173" s="286" t="str">
        <f ca="true">+IF(OFFSET('Sanitation Data'!$G$29,0,10*ROW('Sanitation Data'!G167))="","",OFFSET('Sanitation Data'!$G$29,0,10*ROW('Sanitation Data'!G167)))</f>
        <v/>
      </c>
      <c r="DB173" s="286" t="str">
        <f ca="true">+IF(OFFSET('Sanitation Data'!$G$30,0,10*ROW('Sanitation Data'!G167))="","",OFFSET('Sanitation Data'!$G$30,0,10*ROW('Sanitation Data'!G167)))</f>
        <v/>
      </c>
      <c r="DC173" s="286" t="str">
        <f ca="true">+IF(OFFSET('Sanitation Data'!$G$31,0,10*ROW('Sanitation Data'!G167))="","",OFFSET('Sanitation Data'!$G$31,0,10*ROW('Sanitation Data'!G167)))</f>
        <v/>
      </c>
      <c r="DD173" s="286" t="str">
        <f ca="true">+IF(OFFSET('Sanitation Data'!$G$32,0,10*ROW('Sanitation Data'!G167))="","",OFFSET('Sanitation Data'!$G$32,0,10*ROW('Sanitation Data'!G167)))</f>
        <v/>
      </c>
      <c r="DE173" s="286" t="str">
        <f ca="true">+IF(OFFSET('Sanitation Data'!$H$28,0,10*ROW('Sanitation Data'!H167))="","",OFFSET('Sanitation Data'!$H$28,0,10*ROW('Sanitation Data'!H167)))</f>
        <v/>
      </c>
      <c r="DF173" s="286" t="str">
        <f ca="true">+IF(OFFSET('Sanitation Data'!$H$29,0,10*ROW('Sanitation Data'!H167))="","",OFFSET('Sanitation Data'!$H$29,0,10*ROW('Sanitation Data'!H167)))</f>
        <v/>
      </c>
      <c r="DG173" s="286" t="str">
        <f ca="true">+IF(OFFSET('Sanitation Data'!$H$30,0,10*ROW('Sanitation Data'!H167))="","",OFFSET('Sanitation Data'!$H$30,0,10*ROW('Sanitation Data'!H167)))</f>
        <v/>
      </c>
      <c r="DH173" s="286" t="str">
        <f ca="true">+IF(OFFSET('Sanitation Data'!$H$31,0,10*ROW('Sanitation Data'!H167))="","",OFFSET('Sanitation Data'!$H$31,0,10*ROW('Sanitation Data'!H167)))</f>
        <v/>
      </c>
      <c r="DI173" s="286" t="str">
        <f ca="true">+IF(OFFSET('Sanitation Data'!$H$32,0,10*ROW('Sanitation Data'!H167))="","",OFFSET('Sanitation Data'!$H$32,0,10*ROW('Sanitation Data'!H167)))</f>
        <v/>
      </c>
      <c r="DJ173" s="286" t="str">
        <f ca="true">+IF(OFFSET('Sanitation Data'!$I$28,0,10*ROW('Sanitation Data'!I167))="","",OFFSET('Sanitation Data'!$I$28,0,10*ROW('Sanitation Data'!I167)))</f>
        <v/>
      </c>
      <c r="DK173" s="286" t="str">
        <f ca="true">+IF(OFFSET('Sanitation Data'!$I$29,0,10*ROW('Sanitation Data'!I167))="","",OFFSET('Sanitation Data'!$I$29,0,10*ROW('Sanitation Data'!I167)))</f>
        <v/>
      </c>
      <c r="DL173" s="286" t="str">
        <f ca="true">+IF(OFFSET('Sanitation Data'!$I$30,0,10*ROW('Sanitation Data'!I167))="","",OFFSET('Sanitation Data'!$I$30,0,10*ROW('Sanitation Data'!I167)))</f>
        <v/>
      </c>
      <c r="DM173" s="286" t="str">
        <f ca="true">+IF(OFFSET('Sanitation Data'!$I$31,0,10*ROW('Sanitation Data'!I167))="","",OFFSET('Sanitation Data'!$I$31,0,10*ROW('Sanitation Data'!I167)))</f>
        <v/>
      </c>
      <c r="DN173" s="286" t="str">
        <f ca="true">+IF(OFFSET('Sanitation Data'!$I$32,0,10*ROW('Sanitation Data'!I167))="","",OFFSET('Sanitation Data'!$I$32,0,10*ROW('Sanitation Data'!I167)))</f>
        <v/>
      </c>
      <c r="DO173" s="286" t="str">
        <f ca="true">+IF(OFFSET('Hygiene Data'!$D$11,0,10*ROW('Hygiene Data'!D167))="","",OFFSET('Hygiene Data'!$D$11,0,10*ROW('Hygiene Data'!D167)))</f>
        <v/>
      </c>
      <c r="DP173" s="286" t="str">
        <f ca="true">+IF(OFFSET('Hygiene Data'!$D$12,0,10*ROW('Hygiene Data'!D167))="","",OFFSET('Hygiene Data'!$D$12,0,10*ROW('Hygiene Data'!D167)))</f>
        <v/>
      </c>
      <c r="DQ173" s="286" t="str">
        <f ca="true">+IF(OFFSET('Hygiene Data'!$D$13,0,10*ROW('Hygiene Data'!D167))="","",OFFSET('Hygiene Data'!$D$13,0,10*ROW('Hygiene Data'!D167)))</f>
        <v/>
      </c>
      <c r="DR173" s="286" t="str">
        <f ca="true">+IF(OFFSET('Hygiene Data'!$E$11,0,10*ROW('Hygiene Data'!E167))="","",OFFSET('Hygiene Data'!$E$11,0,10*ROW('Hygiene Data'!E167)))</f>
        <v/>
      </c>
      <c r="DS173" s="286" t="str">
        <f ca="true">+IF(OFFSET('Hygiene Data'!$E$12,0,10*ROW('Hygiene Data'!E167))="","",OFFSET('Hygiene Data'!$E$12,0,10*ROW('Hygiene Data'!E167)))</f>
        <v/>
      </c>
      <c r="DT173" s="286" t="str">
        <f ca="true">+IF(OFFSET('Hygiene Data'!$E$13,0,10*ROW('Hygiene Data'!E167))="","",OFFSET('Hygiene Data'!$E$13,0,10*ROW('Hygiene Data'!E167)))</f>
        <v/>
      </c>
      <c r="DU173" s="286" t="str">
        <f ca="true">+IF(OFFSET('Hygiene Data'!$F$11,0,10*ROW('Hygiene Data'!F167))="","",OFFSET('Hygiene Data'!$F$11,0,10*ROW('Hygiene Data'!F167)))</f>
        <v/>
      </c>
      <c r="DV173" s="286" t="str">
        <f ca="true">+IF(OFFSET('Hygiene Data'!$F$12,0,10*ROW('Hygiene Data'!F167))="","",OFFSET('Hygiene Data'!$F$12,0,10*ROW('Hygiene Data'!F167)))</f>
        <v/>
      </c>
      <c r="DW173" s="286" t="str">
        <f ca="true">+IF(OFFSET('Hygiene Data'!$F$13,0,10*ROW('Hygiene Data'!F167))="","",OFFSET('Hygiene Data'!$F$13,0,10*ROW('Hygiene Data'!F167)))</f>
        <v/>
      </c>
      <c r="DX173" s="286" t="str">
        <f ca="true">+IF(OFFSET('Hygiene Data'!$G$11,0,10*ROW('Hygiene Data'!G167))="","",OFFSET('Hygiene Data'!$G$11,0,10*ROW('Hygiene Data'!G167)))</f>
        <v/>
      </c>
      <c r="DY173" s="286" t="str">
        <f ca="true">+IF(OFFSET('Hygiene Data'!$G$12,0,10*ROW('Hygiene Data'!G167))="","",OFFSET('Hygiene Data'!$G$12,0,10*ROW('Hygiene Data'!G167)))</f>
        <v/>
      </c>
      <c r="DZ173" s="286" t="str">
        <f ca="true">+IF(OFFSET('Hygiene Data'!$G$13,0,10*ROW('Hygiene Data'!G167))="","",OFFSET('Hygiene Data'!$G$13,0,10*ROW('Hygiene Data'!G167)))</f>
        <v/>
      </c>
      <c r="EA173" s="286" t="str">
        <f ca="true">+IF(OFFSET('Hygiene Data'!$H$11,0,10*ROW('Hygiene Data'!H167))="","",OFFSET('Hygiene Data'!$H$11,0,10*ROW('Hygiene Data'!H167)))</f>
        <v/>
      </c>
      <c r="EB173" s="286" t="str">
        <f ca="true">+IF(OFFSET('Hygiene Data'!$H$12,0,10*ROW('Hygiene Data'!H167))="","",OFFSET('Hygiene Data'!$H$12,0,10*ROW('Hygiene Data'!H167)))</f>
        <v/>
      </c>
      <c r="EC173" s="286" t="str">
        <f ca="true">+IF(OFFSET('Hygiene Data'!$H$13,0,10*ROW('Hygiene Data'!H167))="","",OFFSET('Hygiene Data'!$H$13,0,10*ROW('Hygiene Data'!H167)))</f>
        <v/>
      </c>
      <c r="ED173" s="286" t="str">
        <f ca="true">+IF(OFFSET('Hygiene Data'!$I$11,0,10*ROW('Hygiene Data'!I167))="","",OFFSET('Hygiene Data'!$I$11,0,10*ROW('Hygiene Data'!I167)))</f>
        <v/>
      </c>
      <c r="EE173" s="286" t="str">
        <f ca="true">+IF(OFFSET('Hygiene Data'!$I$12,0,10*ROW('Hygiene Data'!I167))="","",OFFSET('Hygiene Data'!$I$12,0,10*ROW('Hygiene Data'!I167)))</f>
        <v/>
      </c>
      <c r="EF173" s="286"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42"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6"/>
      <c r="BS174" s="286" t="str">
        <f ca="true">+IF(OFFSET('Water Data'!$D$27,0,10*ROW('Water Data'!D168))="","",OFFSET('Water Data'!$D$27,0,10*ROW('Water Data'!D168)))</f>
        <v/>
      </c>
      <c r="BT174" s="286" t="str">
        <f ca="true">+IF(OFFSET('Water Data'!$D$28,0,10*ROW('Water Data'!D168))="","",OFFSET('Water Data'!$D$28,0,10*ROW('Water Data'!D168)))</f>
        <v/>
      </c>
      <c r="BU174" s="286" t="str">
        <f ca="true">+IF(OFFSET('Water Data'!$D$29,0,10*ROW('Water Data'!D168))="","",OFFSET('Water Data'!$D$29,0,10*ROW('Water Data'!D168)))</f>
        <v/>
      </c>
      <c r="BV174" s="286" t="str">
        <f ca="true">+IF(OFFSET('Water Data'!$E$27,0,10*ROW('Water Data'!E168))="","",OFFSET('Water Data'!$E$27,0,10*ROW('Water Data'!E168)))</f>
        <v/>
      </c>
      <c r="BW174" s="286" t="str">
        <f ca="true">+IF(OFFSET('Water Data'!$E$28,0,10*ROW('Water Data'!E168))="","",OFFSET('Water Data'!$E$28,0,10*ROW('Water Data'!E168)))</f>
        <v/>
      </c>
      <c r="BX174" s="286" t="str">
        <f ca="true">+IF(OFFSET('Water Data'!$E$29,0,10*ROW('Water Data'!E168))="","",OFFSET('Water Data'!$E$29,0,10*ROW('Water Data'!E168)))</f>
        <v/>
      </c>
      <c r="BY174" s="286" t="str">
        <f ca="true">+IF(OFFSET('Water Data'!$F$27,0,10*ROW('Water Data'!F168))="","",OFFSET('Water Data'!$F$27,0,10*ROW('Water Data'!F168)))</f>
        <v/>
      </c>
      <c r="BZ174" s="286" t="str">
        <f ca="true">+IF(OFFSET('Water Data'!$F$28,0,10*ROW('Water Data'!F168))="","",OFFSET('Water Data'!$F$28,0,10*ROW('Water Data'!F168)))</f>
        <v/>
      </c>
      <c r="CA174" s="286" t="str">
        <f ca="true">+IF(OFFSET('Water Data'!$F$29,0,10*ROW('Water Data'!F168))="","",OFFSET('Water Data'!$F$29,0,10*ROW('Water Data'!F168)))</f>
        <v/>
      </c>
      <c r="CB174" s="286" t="str">
        <f ca="true">+IF(OFFSET('Water Data'!$G$27,0,10*ROW('Water Data'!G168))="","",OFFSET('Water Data'!$G$27,0,10*ROW('Water Data'!G168)))</f>
        <v/>
      </c>
      <c r="CC174" s="286" t="str">
        <f ca="true">+IF(OFFSET('Water Data'!$G$28,0,10*ROW('Water Data'!G168))="","",OFFSET('Water Data'!$G$28,0,10*ROW('Water Data'!G168)))</f>
        <v/>
      </c>
      <c r="CD174" s="286" t="str">
        <f ca="true">+IF(OFFSET('Water Data'!$G$29,0,10*ROW('Water Data'!G168))="","",OFFSET('Water Data'!$G$29,0,10*ROW('Water Data'!G168)))</f>
        <v/>
      </c>
      <c r="CE174" s="286" t="str">
        <f ca="true">+IF(OFFSET('Water Data'!$H$27,0,10*ROW('Water Data'!H168))="","",OFFSET('Water Data'!$H$27,0,10*ROW('Water Data'!H168)))</f>
        <v/>
      </c>
      <c r="CF174" s="286" t="str">
        <f ca="true">+IF(OFFSET('Water Data'!$H$28,0,10*ROW('Water Data'!H168))="","",OFFSET('Water Data'!$H$28,0,10*ROW('Water Data'!H168)))</f>
        <v/>
      </c>
      <c r="CG174" s="286" t="str">
        <f ca="true">+IF(OFFSET('Water Data'!$H$29,0,10*ROW('Water Data'!H168))="","",OFFSET('Water Data'!$H$29,0,10*ROW('Water Data'!H168)))</f>
        <v/>
      </c>
      <c r="CH174" s="286" t="str">
        <f ca="true">+IF(OFFSET('Water Data'!$I$27,0,10*ROW('Water Data'!I168))="","",OFFSET('Water Data'!$I$27,0,10*ROW('Water Data'!I168)))</f>
        <v/>
      </c>
      <c r="CI174" s="286" t="str">
        <f ca="true">+IF(OFFSET('Water Data'!$I$28,0,10*ROW('Water Data'!I168))="","",OFFSET('Water Data'!$I$28,0,10*ROW('Water Data'!I168)))</f>
        <v/>
      </c>
      <c r="CJ174" s="286" t="str">
        <f ca="true">+IF(OFFSET('Water Data'!$I$29,0,10*ROW('Water Data'!I168))="","",OFFSET('Water Data'!$I$29,0,10*ROW('Water Data'!I168)))</f>
        <v/>
      </c>
      <c r="CK174" s="286" t="str">
        <f ca="true">+IF(OFFSET('Sanitation Data'!$D$28,0,10*ROW('Sanitation Data'!D168))="","",OFFSET('Sanitation Data'!$D$28,0,10*ROW('Sanitation Data'!D168)))</f>
        <v/>
      </c>
      <c r="CL174" s="286" t="str">
        <f ca="true">+IF(OFFSET('Sanitation Data'!$D$29,0,10*ROW('Sanitation Data'!D168))="","",OFFSET('Sanitation Data'!$D$29,0,10*ROW('Sanitation Data'!D168)))</f>
        <v/>
      </c>
      <c r="CM174" s="286" t="str">
        <f ca="true">+IF(OFFSET('Sanitation Data'!$D$30,0,10*ROW('Sanitation Data'!D168))="","",OFFSET('Sanitation Data'!$D$30,0,10*ROW('Sanitation Data'!D168)))</f>
        <v/>
      </c>
      <c r="CN174" s="286" t="str">
        <f ca="true">+IF(OFFSET('Sanitation Data'!$D$31,0,10*ROW('Sanitation Data'!D168))="","",OFFSET('Sanitation Data'!$D$31,0,10*ROW('Sanitation Data'!D168)))</f>
        <v/>
      </c>
      <c r="CO174" s="286" t="str">
        <f ca="true">+IF(OFFSET('Sanitation Data'!$D$32,0,10*ROW('Sanitation Data'!D168))="","",OFFSET('Sanitation Data'!$D$32,0,10*ROW('Sanitation Data'!D168)))</f>
        <v/>
      </c>
      <c r="CP174" s="286" t="str">
        <f ca="true">+IF(OFFSET('Sanitation Data'!$E$28,0,10*ROW('Sanitation Data'!E168))="","",OFFSET('Sanitation Data'!$E$28,0,10*ROW('Sanitation Data'!E168)))</f>
        <v/>
      </c>
      <c r="CQ174" s="286" t="str">
        <f ca="true">+IF(OFFSET('Sanitation Data'!$E$29,0,10*ROW('Sanitation Data'!E168))="","",OFFSET('Sanitation Data'!$E$29,0,10*ROW('Sanitation Data'!E168)))</f>
        <v/>
      </c>
      <c r="CR174" s="286" t="str">
        <f ca="true">+IF(OFFSET('Sanitation Data'!$E$30,0,10*ROW('Sanitation Data'!E168))="","",OFFSET('Sanitation Data'!$E$30,0,10*ROW('Sanitation Data'!E168)))</f>
        <v/>
      </c>
      <c r="CS174" s="286" t="str">
        <f ca="true">+IF(OFFSET('Sanitation Data'!$E$31,0,10*ROW('Sanitation Data'!E168))="","",OFFSET('Sanitation Data'!$E$31,0,10*ROW('Sanitation Data'!E168)))</f>
        <v/>
      </c>
      <c r="CT174" s="286" t="str">
        <f ca="true">+IF(OFFSET('Sanitation Data'!$E$32,0,10*ROW('Sanitation Data'!E168))="","",OFFSET('Sanitation Data'!$E$32,0,10*ROW('Sanitation Data'!E168)))</f>
        <v/>
      </c>
      <c r="CU174" s="286" t="str">
        <f ca="true">+IF(OFFSET('Sanitation Data'!$F$28,0,10*ROW('Sanitation Data'!F168))="","",OFFSET('Sanitation Data'!$F$28,0,10*ROW('Sanitation Data'!F168)))</f>
        <v/>
      </c>
      <c r="CV174" s="286" t="str">
        <f ca="true">+IF(OFFSET('Sanitation Data'!$F$29,0,10*ROW('Sanitation Data'!F168))="","",OFFSET('Sanitation Data'!$F$29,0,10*ROW('Sanitation Data'!F168)))</f>
        <v/>
      </c>
      <c r="CW174" s="286" t="str">
        <f ca="true">+IF(OFFSET('Sanitation Data'!$F$30,0,10*ROW('Sanitation Data'!F168))="","",OFFSET('Sanitation Data'!$F$30,0,10*ROW('Sanitation Data'!F168)))</f>
        <v/>
      </c>
      <c r="CX174" s="286" t="str">
        <f ca="true">+IF(OFFSET('Sanitation Data'!$F$31,0,10*ROW('Sanitation Data'!F168))="","",OFFSET('Sanitation Data'!$F$31,0,10*ROW('Sanitation Data'!F168)))</f>
        <v/>
      </c>
      <c r="CY174" s="286" t="str">
        <f ca="true">+IF(OFFSET('Sanitation Data'!$F$32,0,10*ROW('Sanitation Data'!F168))="","",OFFSET('Sanitation Data'!$F$32,0,10*ROW('Sanitation Data'!F168)))</f>
        <v/>
      </c>
      <c r="CZ174" s="286" t="str">
        <f ca="true">+IF(OFFSET('Sanitation Data'!$G$28,0,10*ROW('Sanitation Data'!G168))="","",OFFSET('Sanitation Data'!$G$28,0,10*ROW('Sanitation Data'!G168)))</f>
        <v/>
      </c>
      <c r="DA174" s="286" t="str">
        <f ca="true">+IF(OFFSET('Sanitation Data'!$G$29,0,10*ROW('Sanitation Data'!G168))="","",OFFSET('Sanitation Data'!$G$29,0,10*ROW('Sanitation Data'!G168)))</f>
        <v/>
      </c>
      <c r="DB174" s="286" t="str">
        <f ca="true">+IF(OFFSET('Sanitation Data'!$G$30,0,10*ROW('Sanitation Data'!G168))="","",OFFSET('Sanitation Data'!$G$30,0,10*ROW('Sanitation Data'!G168)))</f>
        <v/>
      </c>
      <c r="DC174" s="286" t="str">
        <f ca="true">+IF(OFFSET('Sanitation Data'!$G$31,0,10*ROW('Sanitation Data'!G168))="","",OFFSET('Sanitation Data'!$G$31,0,10*ROW('Sanitation Data'!G168)))</f>
        <v/>
      </c>
      <c r="DD174" s="286" t="str">
        <f ca="true">+IF(OFFSET('Sanitation Data'!$G$32,0,10*ROW('Sanitation Data'!G168))="","",OFFSET('Sanitation Data'!$G$32,0,10*ROW('Sanitation Data'!G168)))</f>
        <v/>
      </c>
      <c r="DE174" s="286" t="str">
        <f ca="true">+IF(OFFSET('Sanitation Data'!$H$28,0,10*ROW('Sanitation Data'!H168))="","",OFFSET('Sanitation Data'!$H$28,0,10*ROW('Sanitation Data'!H168)))</f>
        <v/>
      </c>
      <c r="DF174" s="286" t="str">
        <f ca="true">+IF(OFFSET('Sanitation Data'!$H$29,0,10*ROW('Sanitation Data'!H168))="","",OFFSET('Sanitation Data'!$H$29,0,10*ROW('Sanitation Data'!H168)))</f>
        <v/>
      </c>
      <c r="DG174" s="286" t="str">
        <f ca="true">+IF(OFFSET('Sanitation Data'!$H$30,0,10*ROW('Sanitation Data'!H168))="","",OFFSET('Sanitation Data'!$H$30,0,10*ROW('Sanitation Data'!H168)))</f>
        <v/>
      </c>
      <c r="DH174" s="286" t="str">
        <f ca="true">+IF(OFFSET('Sanitation Data'!$H$31,0,10*ROW('Sanitation Data'!H168))="","",OFFSET('Sanitation Data'!$H$31,0,10*ROW('Sanitation Data'!H168)))</f>
        <v/>
      </c>
      <c r="DI174" s="286" t="str">
        <f ca="true">+IF(OFFSET('Sanitation Data'!$H$32,0,10*ROW('Sanitation Data'!H168))="","",OFFSET('Sanitation Data'!$H$32,0,10*ROW('Sanitation Data'!H168)))</f>
        <v/>
      </c>
      <c r="DJ174" s="286" t="str">
        <f ca="true">+IF(OFFSET('Sanitation Data'!$I$28,0,10*ROW('Sanitation Data'!I168))="","",OFFSET('Sanitation Data'!$I$28,0,10*ROW('Sanitation Data'!I168)))</f>
        <v/>
      </c>
      <c r="DK174" s="286" t="str">
        <f ca="true">+IF(OFFSET('Sanitation Data'!$I$29,0,10*ROW('Sanitation Data'!I168))="","",OFFSET('Sanitation Data'!$I$29,0,10*ROW('Sanitation Data'!I168)))</f>
        <v/>
      </c>
      <c r="DL174" s="286" t="str">
        <f ca="true">+IF(OFFSET('Sanitation Data'!$I$30,0,10*ROW('Sanitation Data'!I168))="","",OFFSET('Sanitation Data'!$I$30,0,10*ROW('Sanitation Data'!I168)))</f>
        <v/>
      </c>
      <c r="DM174" s="286" t="str">
        <f ca="true">+IF(OFFSET('Sanitation Data'!$I$31,0,10*ROW('Sanitation Data'!I168))="","",OFFSET('Sanitation Data'!$I$31,0,10*ROW('Sanitation Data'!I168)))</f>
        <v/>
      </c>
      <c r="DN174" s="286" t="str">
        <f ca="true">+IF(OFFSET('Sanitation Data'!$I$32,0,10*ROW('Sanitation Data'!I168))="","",OFFSET('Sanitation Data'!$I$32,0,10*ROW('Sanitation Data'!I168)))</f>
        <v/>
      </c>
      <c r="DO174" s="286" t="str">
        <f ca="true">+IF(OFFSET('Hygiene Data'!$D$11,0,10*ROW('Hygiene Data'!D168))="","",OFFSET('Hygiene Data'!$D$11,0,10*ROW('Hygiene Data'!D168)))</f>
        <v/>
      </c>
      <c r="DP174" s="286" t="str">
        <f ca="true">+IF(OFFSET('Hygiene Data'!$D$12,0,10*ROW('Hygiene Data'!D168))="","",OFFSET('Hygiene Data'!$D$12,0,10*ROW('Hygiene Data'!D168)))</f>
        <v/>
      </c>
      <c r="DQ174" s="286" t="str">
        <f ca="true">+IF(OFFSET('Hygiene Data'!$D$13,0,10*ROW('Hygiene Data'!D168))="","",OFFSET('Hygiene Data'!$D$13,0,10*ROW('Hygiene Data'!D168)))</f>
        <v/>
      </c>
      <c r="DR174" s="286" t="str">
        <f ca="true">+IF(OFFSET('Hygiene Data'!$E$11,0,10*ROW('Hygiene Data'!E168))="","",OFFSET('Hygiene Data'!$E$11,0,10*ROW('Hygiene Data'!E168)))</f>
        <v/>
      </c>
      <c r="DS174" s="286" t="str">
        <f ca="true">+IF(OFFSET('Hygiene Data'!$E$12,0,10*ROW('Hygiene Data'!E168))="","",OFFSET('Hygiene Data'!$E$12,0,10*ROW('Hygiene Data'!E168)))</f>
        <v/>
      </c>
      <c r="DT174" s="286" t="str">
        <f ca="true">+IF(OFFSET('Hygiene Data'!$E$13,0,10*ROW('Hygiene Data'!E168))="","",OFFSET('Hygiene Data'!$E$13,0,10*ROW('Hygiene Data'!E168)))</f>
        <v/>
      </c>
      <c r="DU174" s="286" t="str">
        <f ca="true">+IF(OFFSET('Hygiene Data'!$F$11,0,10*ROW('Hygiene Data'!F168))="","",OFFSET('Hygiene Data'!$F$11,0,10*ROW('Hygiene Data'!F168)))</f>
        <v/>
      </c>
      <c r="DV174" s="286" t="str">
        <f ca="true">+IF(OFFSET('Hygiene Data'!$F$12,0,10*ROW('Hygiene Data'!F168))="","",OFFSET('Hygiene Data'!$F$12,0,10*ROW('Hygiene Data'!F168)))</f>
        <v/>
      </c>
      <c r="DW174" s="286" t="str">
        <f ca="true">+IF(OFFSET('Hygiene Data'!$F$13,0,10*ROW('Hygiene Data'!F168))="","",OFFSET('Hygiene Data'!$F$13,0,10*ROW('Hygiene Data'!F168)))</f>
        <v/>
      </c>
      <c r="DX174" s="286" t="str">
        <f ca="true">+IF(OFFSET('Hygiene Data'!$G$11,0,10*ROW('Hygiene Data'!G168))="","",OFFSET('Hygiene Data'!$G$11,0,10*ROW('Hygiene Data'!G168)))</f>
        <v/>
      </c>
      <c r="DY174" s="286" t="str">
        <f ca="true">+IF(OFFSET('Hygiene Data'!$G$12,0,10*ROW('Hygiene Data'!G168))="","",OFFSET('Hygiene Data'!$G$12,0,10*ROW('Hygiene Data'!G168)))</f>
        <v/>
      </c>
      <c r="DZ174" s="286" t="str">
        <f ca="true">+IF(OFFSET('Hygiene Data'!$G$13,0,10*ROW('Hygiene Data'!G168))="","",OFFSET('Hygiene Data'!$G$13,0,10*ROW('Hygiene Data'!G168)))</f>
        <v/>
      </c>
      <c r="EA174" s="286" t="str">
        <f ca="true">+IF(OFFSET('Hygiene Data'!$H$11,0,10*ROW('Hygiene Data'!H168))="","",OFFSET('Hygiene Data'!$H$11,0,10*ROW('Hygiene Data'!H168)))</f>
        <v/>
      </c>
      <c r="EB174" s="286" t="str">
        <f ca="true">+IF(OFFSET('Hygiene Data'!$H$12,0,10*ROW('Hygiene Data'!H168))="","",OFFSET('Hygiene Data'!$H$12,0,10*ROW('Hygiene Data'!H168)))</f>
        <v/>
      </c>
      <c r="EC174" s="286" t="str">
        <f ca="true">+IF(OFFSET('Hygiene Data'!$H$13,0,10*ROW('Hygiene Data'!H168))="","",OFFSET('Hygiene Data'!$H$13,0,10*ROW('Hygiene Data'!H168)))</f>
        <v/>
      </c>
      <c r="ED174" s="286" t="str">
        <f ca="true">+IF(OFFSET('Hygiene Data'!$I$11,0,10*ROW('Hygiene Data'!I168))="","",OFFSET('Hygiene Data'!$I$11,0,10*ROW('Hygiene Data'!I168)))</f>
        <v/>
      </c>
      <c r="EE174" s="286" t="str">
        <f ca="true">+IF(OFFSET('Hygiene Data'!$I$12,0,10*ROW('Hygiene Data'!I168))="","",OFFSET('Hygiene Data'!$I$12,0,10*ROW('Hygiene Data'!I168)))</f>
        <v/>
      </c>
      <c r="EF174" s="286"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42"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6"/>
      <c r="BS175" s="286" t="str">
        <f ca="true">+IF(OFFSET('Water Data'!$D$27,0,10*ROW('Water Data'!D169))="","",OFFSET('Water Data'!$D$27,0,10*ROW('Water Data'!D169)))</f>
        <v/>
      </c>
      <c r="BT175" s="286" t="str">
        <f ca="true">+IF(OFFSET('Water Data'!$D$28,0,10*ROW('Water Data'!D169))="","",OFFSET('Water Data'!$D$28,0,10*ROW('Water Data'!D169)))</f>
        <v/>
      </c>
      <c r="BU175" s="286" t="str">
        <f ca="true">+IF(OFFSET('Water Data'!$D$29,0,10*ROW('Water Data'!D169))="","",OFFSET('Water Data'!$D$29,0,10*ROW('Water Data'!D169)))</f>
        <v/>
      </c>
      <c r="BV175" s="286" t="str">
        <f ca="true">+IF(OFFSET('Water Data'!$E$27,0,10*ROW('Water Data'!E169))="","",OFFSET('Water Data'!$E$27,0,10*ROW('Water Data'!E169)))</f>
        <v/>
      </c>
      <c r="BW175" s="286" t="str">
        <f ca="true">+IF(OFFSET('Water Data'!$E$28,0,10*ROW('Water Data'!E169))="","",OFFSET('Water Data'!$E$28,0,10*ROW('Water Data'!E169)))</f>
        <v/>
      </c>
      <c r="BX175" s="286" t="str">
        <f ca="true">+IF(OFFSET('Water Data'!$E$29,0,10*ROW('Water Data'!E169))="","",OFFSET('Water Data'!$E$29,0,10*ROW('Water Data'!E169)))</f>
        <v/>
      </c>
      <c r="BY175" s="286" t="str">
        <f ca="true">+IF(OFFSET('Water Data'!$F$27,0,10*ROW('Water Data'!F169))="","",OFFSET('Water Data'!$F$27,0,10*ROW('Water Data'!F169)))</f>
        <v/>
      </c>
      <c r="BZ175" s="286" t="str">
        <f ca="true">+IF(OFFSET('Water Data'!$F$28,0,10*ROW('Water Data'!F169))="","",OFFSET('Water Data'!$F$28,0,10*ROW('Water Data'!F169)))</f>
        <v/>
      </c>
      <c r="CA175" s="286" t="str">
        <f ca="true">+IF(OFFSET('Water Data'!$F$29,0,10*ROW('Water Data'!F169))="","",OFFSET('Water Data'!$F$29,0,10*ROW('Water Data'!F169)))</f>
        <v/>
      </c>
      <c r="CB175" s="286" t="str">
        <f ca="true">+IF(OFFSET('Water Data'!$G$27,0,10*ROW('Water Data'!G169))="","",OFFSET('Water Data'!$G$27,0,10*ROW('Water Data'!G169)))</f>
        <v/>
      </c>
      <c r="CC175" s="286" t="str">
        <f ca="true">+IF(OFFSET('Water Data'!$G$28,0,10*ROW('Water Data'!G169))="","",OFFSET('Water Data'!$G$28,0,10*ROW('Water Data'!G169)))</f>
        <v/>
      </c>
      <c r="CD175" s="286" t="str">
        <f ca="true">+IF(OFFSET('Water Data'!$G$29,0,10*ROW('Water Data'!G169))="","",OFFSET('Water Data'!$G$29,0,10*ROW('Water Data'!G169)))</f>
        <v/>
      </c>
      <c r="CE175" s="286" t="str">
        <f ca="true">+IF(OFFSET('Water Data'!$H$27,0,10*ROW('Water Data'!H169))="","",OFFSET('Water Data'!$H$27,0,10*ROW('Water Data'!H169)))</f>
        <v/>
      </c>
      <c r="CF175" s="286" t="str">
        <f ca="true">+IF(OFFSET('Water Data'!$H$28,0,10*ROW('Water Data'!H169))="","",OFFSET('Water Data'!$H$28,0,10*ROW('Water Data'!H169)))</f>
        <v/>
      </c>
      <c r="CG175" s="286" t="str">
        <f ca="true">+IF(OFFSET('Water Data'!$H$29,0,10*ROW('Water Data'!H169))="","",OFFSET('Water Data'!$H$29,0,10*ROW('Water Data'!H169)))</f>
        <v/>
      </c>
      <c r="CH175" s="286" t="str">
        <f ca="true">+IF(OFFSET('Water Data'!$I$27,0,10*ROW('Water Data'!I169))="","",OFFSET('Water Data'!$I$27,0,10*ROW('Water Data'!I169)))</f>
        <v/>
      </c>
      <c r="CI175" s="286" t="str">
        <f ca="true">+IF(OFFSET('Water Data'!$I$28,0,10*ROW('Water Data'!I169))="","",OFFSET('Water Data'!$I$28,0,10*ROW('Water Data'!I169)))</f>
        <v/>
      </c>
      <c r="CJ175" s="286" t="str">
        <f ca="true">+IF(OFFSET('Water Data'!$I$29,0,10*ROW('Water Data'!I169))="","",OFFSET('Water Data'!$I$29,0,10*ROW('Water Data'!I169)))</f>
        <v/>
      </c>
      <c r="CK175" s="286" t="str">
        <f ca="true">+IF(OFFSET('Sanitation Data'!$D$28,0,10*ROW('Sanitation Data'!D169))="","",OFFSET('Sanitation Data'!$D$28,0,10*ROW('Sanitation Data'!D169)))</f>
        <v/>
      </c>
      <c r="CL175" s="286" t="str">
        <f ca="true">+IF(OFFSET('Sanitation Data'!$D$29,0,10*ROW('Sanitation Data'!D169))="","",OFFSET('Sanitation Data'!$D$29,0,10*ROW('Sanitation Data'!D169)))</f>
        <v/>
      </c>
      <c r="CM175" s="286" t="str">
        <f ca="true">+IF(OFFSET('Sanitation Data'!$D$30,0,10*ROW('Sanitation Data'!D169))="","",OFFSET('Sanitation Data'!$D$30,0,10*ROW('Sanitation Data'!D169)))</f>
        <v/>
      </c>
      <c r="CN175" s="286" t="str">
        <f ca="true">+IF(OFFSET('Sanitation Data'!$D$31,0,10*ROW('Sanitation Data'!D169))="","",OFFSET('Sanitation Data'!$D$31,0,10*ROW('Sanitation Data'!D169)))</f>
        <v/>
      </c>
      <c r="CO175" s="286" t="str">
        <f ca="true">+IF(OFFSET('Sanitation Data'!$D$32,0,10*ROW('Sanitation Data'!D169))="","",OFFSET('Sanitation Data'!$D$32,0,10*ROW('Sanitation Data'!D169)))</f>
        <v/>
      </c>
      <c r="CP175" s="286" t="str">
        <f ca="true">+IF(OFFSET('Sanitation Data'!$E$28,0,10*ROW('Sanitation Data'!E169))="","",OFFSET('Sanitation Data'!$E$28,0,10*ROW('Sanitation Data'!E169)))</f>
        <v/>
      </c>
      <c r="CQ175" s="286" t="str">
        <f ca="true">+IF(OFFSET('Sanitation Data'!$E$29,0,10*ROW('Sanitation Data'!E169))="","",OFFSET('Sanitation Data'!$E$29,0,10*ROW('Sanitation Data'!E169)))</f>
        <v/>
      </c>
      <c r="CR175" s="286" t="str">
        <f ca="true">+IF(OFFSET('Sanitation Data'!$E$30,0,10*ROW('Sanitation Data'!E169))="","",OFFSET('Sanitation Data'!$E$30,0,10*ROW('Sanitation Data'!E169)))</f>
        <v/>
      </c>
      <c r="CS175" s="286" t="str">
        <f ca="true">+IF(OFFSET('Sanitation Data'!$E$31,0,10*ROW('Sanitation Data'!E169))="","",OFFSET('Sanitation Data'!$E$31,0,10*ROW('Sanitation Data'!E169)))</f>
        <v/>
      </c>
      <c r="CT175" s="286" t="str">
        <f ca="true">+IF(OFFSET('Sanitation Data'!$E$32,0,10*ROW('Sanitation Data'!E169))="","",OFFSET('Sanitation Data'!$E$32,0,10*ROW('Sanitation Data'!E169)))</f>
        <v/>
      </c>
      <c r="CU175" s="286" t="str">
        <f ca="true">+IF(OFFSET('Sanitation Data'!$F$28,0,10*ROW('Sanitation Data'!F169))="","",OFFSET('Sanitation Data'!$F$28,0,10*ROW('Sanitation Data'!F169)))</f>
        <v/>
      </c>
      <c r="CV175" s="286" t="str">
        <f ca="true">+IF(OFFSET('Sanitation Data'!$F$29,0,10*ROW('Sanitation Data'!F169))="","",OFFSET('Sanitation Data'!$F$29,0,10*ROW('Sanitation Data'!F169)))</f>
        <v/>
      </c>
      <c r="CW175" s="286" t="str">
        <f ca="true">+IF(OFFSET('Sanitation Data'!$F$30,0,10*ROW('Sanitation Data'!F169))="","",OFFSET('Sanitation Data'!$F$30,0,10*ROW('Sanitation Data'!F169)))</f>
        <v/>
      </c>
      <c r="CX175" s="286" t="str">
        <f ca="true">+IF(OFFSET('Sanitation Data'!$F$31,0,10*ROW('Sanitation Data'!F169))="","",OFFSET('Sanitation Data'!$F$31,0,10*ROW('Sanitation Data'!F169)))</f>
        <v/>
      </c>
      <c r="CY175" s="286" t="str">
        <f ca="true">+IF(OFFSET('Sanitation Data'!$F$32,0,10*ROW('Sanitation Data'!F169))="","",OFFSET('Sanitation Data'!$F$32,0,10*ROW('Sanitation Data'!F169)))</f>
        <v/>
      </c>
      <c r="CZ175" s="286" t="str">
        <f ca="true">+IF(OFFSET('Sanitation Data'!$G$28,0,10*ROW('Sanitation Data'!G169))="","",OFFSET('Sanitation Data'!$G$28,0,10*ROW('Sanitation Data'!G169)))</f>
        <v/>
      </c>
      <c r="DA175" s="286" t="str">
        <f ca="true">+IF(OFFSET('Sanitation Data'!$G$29,0,10*ROW('Sanitation Data'!G169))="","",OFFSET('Sanitation Data'!$G$29,0,10*ROW('Sanitation Data'!G169)))</f>
        <v/>
      </c>
      <c r="DB175" s="286" t="str">
        <f ca="true">+IF(OFFSET('Sanitation Data'!$G$30,0,10*ROW('Sanitation Data'!G169))="","",OFFSET('Sanitation Data'!$G$30,0,10*ROW('Sanitation Data'!G169)))</f>
        <v/>
      </c>
      <c r="DC175" s="286" t="str">
        <f ca="true">+IF(OFFSET('Sanitation Data'!$G$31,0,10*ROW('Sanitation Data'!G169))="","",OFFSET('Sanitation Data'!$G$31,0,10*ROW('Sanitation Data'!G169)))</f>
        <v/>
      </c>
      <c r="DD175" s="286" t="str">
        <f ca="true">+IF(OFFSET('Sanitation Data'!$G$32,0,10*ROW('Sanitation Data'!G169))="","",OFFSET('Sanitation Data'!$G$32,0,10*ROW('Sanitation Data'!G169)))</f>
        <v/>
      </c>
      <c r="DE175" s="286" t="str">
        <f ca="true">+IF(OFFSET('Sanitation Data'!$H$28,0,10*ROW('Sanitation Data'!H169))="","",OFFSET('Sanitation Data'!$H$28,0,10*ROW('Sanitation Data'!H169)))</f>
        <v/>
      </c>
      <c r="DF175" s="286" t="str">
        <f ca="true">+IF(OFFSET('Sanitation Data'!$H$29,0,10*ROW('Sanitation Data'!H169))="","",OFFSET('Sanitation Data'!$H$29,0,10*ROW('Sanitation Data'!H169)))</f>
        <v/>
      </c>
      <c r="DG175" s="286" t="str">
        <f ca="true">+IF(OFFSET('Sanitation Data'!$H$30,0,10*ROW('Sanitation Data'!H169))="","",OFFSET('Sanitation Data'!$H$30,0,10*ROW('Sanitation Data'!H169)))</f>
        <v/>
      </c>
      <c r="DH175" s="286" t="str">
        <f ca="true">+IF(OFFSET('Sanitation Data'!$H$31,0,10*ROW('Sanitation Data'!H169))="","",OFFSET('Sanitation Data'!$H$31,0,10*ROW('Sanitation Data'!H169)))</f>
        <v/>
      </c>
      <c r="DI175" s="286" t="str">
        <f ca="true">+IF(OFFSET('Sanitation Data'!$H$32,0,10*ROW('Sanitation Data'!H169))="","",OFFSET('Sanitation Data'!$H$32,0,10*ROW('Sanitation Data'!H169)))</f>
        <v/>
      </c>
      <c r="DJ175" s="286" t="str">
        <f ca="true">+IF(OFFSET('Sanitation Data'!$I$28,0,10*ROW('Sanitation Data'!I169))="","",OFFSET('Sanitation Data'!$I$28,0,10*ROW('Sanitation Data'!I169)))</f>
        <v/>
      </c>
      <c r="DK175" s="286" t="str">
        <f ca="true">+IF(OFFSET('Sanitation Data'!$I$29,0,10*ROW('Sanitation Data'!I169))="","",OFFSET('Sanitation Data'!$I$29,0,10*ROW('Sanitation Data'!I169)))</f>
        <v/>
      </c>
      <c r="DL175" s="286" t="str">
        <f ca="true">+IF(OFFSET('Sanitation Data'!$I$30,0,10*ROW('Sanitation Data'!I169))="","",OFFSET('Sanitation Data'!$I$30,0,10*ROW('Sanitation Data'!I169)))</f>
        <v/>
      </c>
      <c r="DM175" s="286" t="str">
        <f ca="true">+IF(OFFSET('Sanitation Data'!$I$31,0,10*ROW('Sanitation Data'!I169))="","",OFFSET('Sanitation Data'!$I$31,0,10*ROW('Sanitation Data'!I169)))</f>
        <v/>
      </c>
      <c r="DN175" s="286" t="str">
        <f ca="true">+IF(OFFSET('Sanitation Data'!$I$32,0,10*ROW('Sanitation Data'!I169))="","",OFFSET('Sanitation Data'!$I$32,0,10*ROW('Sanitation Data'!I169)))</f>
        <v/>
      </c>
      <c r="DO175" s="286" t="str">
        <f ca="true">+IF(OFFSET('Hygiene Data'!$D$11,0,10*ROW('Hygiene Data'!D169))="","",OFFSET('Hygiene Data'!$D$11,0,10*ROW('Hygiene Data'!D169)))</f>
        <v/>
      </c>
      <c r="DP175" s="286" t="str">
        <f ca="true">+IF(OFFSET('Hygiene Data'!$D$12,0,10*ROW('Hygiene Data'!D169))="","",OFFSET('Hygiene Data'!$D$12,0,10*ROW('Hygiene Data'!D169)))</f>
        <v/>
      </c>
      <c r="DQ175" s="286" t="str">
        <f ca="true">+IF(OFFSET('Hygiene Data'!$D$13,0,10*ROW('Hygiene Data'!D169))="","",OFFSET('Hygiene Data'!$D$13,0,10*ROW('Hygiene Data'!D169)))</f>
        <v/>
      </c>
      <c r="DR175" s="286" t="str">
        <f ca="true">+IF(OFFSET('Hygiene Data'!$E$11,0,10*ROW('Hygiene Data'!E169))="","",OFFSET('Hygiene Data'!$E$11,0,10*ROW('Hygiene Data'!E169)))</f>
        <v/>
      </c>
      <c r="DS175" s="286" t="str">
        <f ca="true">+IF(OFFSET('Hygiene Data'!$E$12,0,10*ROW('Hygiene Data'!E169))="","",OFFSET('Hygiene Data'!$E$12,0,10*ROW('Hygiene Data'!E169)))</f>
        <v/>
      </c>
      <c r="DT175" s="286" t="str">
        <f ca="true">+IF(OFFSET('Hygiene Data'!$E$13,0,10*ROW('Hygiene Data'!E169))="","",OFFSET('Hygiene Data'!$E$13,0,10*ROW('Hygiene Data'!E169)))</f>
        <v/>
      </c>
      <c r="DU175" s="286" t="str">
        <f ca="true">+IF(OFFSET('Hygiene Data'!$F$11,0,10*ROW('Hygiene Data'!F169))="","",OFFSET('Hygiene Data'!$F$11,0,10*ROW('Hygiene Data'!F169)))</f>
        <v/>
      </c>
      <c r="DV175" s="286" t="str">
        <f ca="true">+IF(OFFSET('Hygiene Data'!$F$12,0,10*ROW('Hygiene Data'!F169))="","",OFFSET('Hygiene Data'!$F$12,0,10*ROW('Hygiene Data'!F169)))</f>
        <v/>
      </c>
      <c r="DW175" s="286" t="str">
        <f ca="true">+IF(OFFSET('Hygiene Data'!$F$13,0,10*ROW('Hygiene Data'!F169))="","",OFFSET('Hygiene Data'!$F$13,0,10*ROW('Hygiene Data'!F169)))</f>
        <v/>
      </c>
      <c r="DX175" s="286" t="str">
        <f ca="true">+IF(OFFSET('Hygiene Data'!$G$11,0,10*ROW('Hygiene Data'!G169))="","",OFFSET('Hygiene Data'!$G$11,0,10*ROW('Hygiene Data'!G169)))</f>
        <v/>
      </c>
      <c r="DY175" s="286" t="str">
        <f ca="true">+IF(OFFSET('Hygiene Data'!$G$12,0,10*ROW('Hygiene Data'!G169))="","",OFFSET('Hygiene Data'!$G$12,0,10*ROW('Hygiene Data'!G169)))</f>
        <v/>
      </c>
      <c r="DZ175" s="286" t="str">
        <f ca="true">+IF(OFFSET('Hygiene Data'!$G$13,0,10*ROW('Hygiene Data'!G169))="","",OFFSET('Hygiene Data'!$G$13,0,10*ROW('Hygiene Data'!G169)))</f>
        <v/>
      </c>
      <c r="EA175" s="286" t="str">
        <f ca="true">+IF(OFFSET('Hygiene Data'!$H$11,0,10*ROW('Hygiene Data'!H169))="","",OFFSET('Hygiene Data'!$H$11,0,10*ROW('Hygiene Data'!H169)))</f>
        <v/>
      </c>
      <c r="EB175" s="286" t="str">
        <f ca="true">+IF(OFFSET('Hygiene Data'!$H$12,0,10*ROW('Hygiene Data'!H169))="","",OFFSET('Hygiene Data'!$H$12,0,10*ROW('Hygiene Data'!H169)))</f>
        <v/>
      </c>
      <c r="EC175" s="286" t="str">
        <f ca="true">+IF(OFFSET('Hygiene Data'!$H$13,0,10*ROW('Hygiene Data'!H169))="","",OFFSET('Hygiene Data'!$H$13,0,10*ROW('Hygiene Data'!H169)))</f>
        <v/>
      </c>
      <c r="ED175" s="286" t="str">
        <f ca="true">+IF(OFFSET('Hygiene Data'!$I$11,0,10*ROW('Hygiene Data'!I169))="","",OFFSET('Hygiene Data'!$I$11,0,10*ROW('Hygiene Data'!I169)))</f>
        <v/>
      </c>
      <c r="EE175" s="286" t="str">
        <f ca="true">+IF(OFFSET('Hygiene Data'!$I$12,0,10*ROW('Hygiene Data'!I169))="","",OFFSET('Hygiene Data'!$I$12,0,10*ROW('Hygiene Data'!I169)))</f>
        <v/>
      </c>
      <c r="EF175" s="286"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42"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6"/>
      <c r="BS176" s="286" t="str">
        <f ca="true">+IF(OFFSET('Water Data'!$D$27,0,10*ROW('Water Data'!D170))="","",OFFSET('Water Data'!$D$27,0,10*ROW('Water Data'!D170)))</f>
        <v/>
      </c>
      <c r="BT176" s="286" t="str">
        <f ca="true">+IF(OFFSET('Water Data'!$D$28,0,10*ROW('Water Data'!D170))="","",OFFSET('Water Data'!$D$28,0,10*ROW('Water Data'!D170)))</f>
        <v/>
      </c>
      <c r="BU176" s="286" t="str">
        <f ca="true">+IF(OFFSET('Water Data'!$D$29,0,10*ROW('Water Data'!D170))="","",OFFSET('Water Data'!$D$29,0,10*ROW('Water Data'!D170)))</f>
        <v/>
      </c>
      <c r="BV176" s="286" t="str">
        <f ca="true">+IF(OFFSET('Water Data'!$E$27,0,10*ROW('Water Data'!E170))="","",OFFSET('Water Data'!$E$27,0,10*ROW('Water Data'!E170)))</f>
        <v/>
      </c>
      <c r="BW176" s="286" t="str">
        <f ca="true">+IF(OFFSET('Water Data'!$E$28,0,10*ROW('Water Data'!E170))="","",OFFSET('Water Data'!$E$28,0,10*ROW('Water Data'!E170)))</f>
        <v/>
      </c>
      <c r="BX176" s="286" t="str">
        <f ca="true">+IF(OFFSET('Water Data'!$E$29,0,10*ROW('Water Data'!E170))="","",OFFSET('Water Data'!$E$29,0,10*ROW('Water Data'!E170)))</f>
        <v/>
      </c>
      <c r="BY176" s="286" t="str">
        <f ca="true">+IF(OFFSET('Water Data'!$F$27,0,10*ROW('Water Data'!F170))="","",OFFSET('Water Data'!$F$27,0,10*ROW('Water Data'!F170)))</f>
        <v/>
      </c>
      <c r="BZ176" s="286" t="str">
        <f ca="true">+IF(OFFSET('Water Data'!$F$28,0,10*ROW('Water Data'!F170))="","",OFFSET('Water Data'!$F$28,0,10*ROW('Water Data'!F170)))</f>
        <v/>
      </c>
      <c r="CA176" s="286" t="str">
        <f ca="true">+IF(OFFSET('Water Data'!$F$29,0,10*ROW('Water Data'!F170))="","",OFFSET('Water Data'!$F$29,0,10*ROW('Water Data'!F170)))</f>
        <v/>
      </c>
      <c r="CB176" s="286" t="str">
        <f ca="true">+IF(OFFSET('Water Data'!$G$27,0,10*ROW('Water Data'!G170))="","",OFFSET('Water Data'!$G$27,0,10*ROW('Water Data'!G170)))</f>
        <v/>
      </c>
      <c r="CC176" s="286" t="str">
        <f ca="true">+IF(OFFSET('Water Data'!$G$28,0,10*ROW('Water Data'!G170))="","",OFFSET('Water Data'!$G$28,0,10*ROW('Water Data'!G170)))</f>
        <v/>
      </c>
      <c r="CD176" s="286" t="str">
        <f ca="true">+IF(OFFSET('Water Data'!$G$29,0,10*ROW('Water Data'!G170))="","",OFFSET('Water Data'!$G$29,0,10*ROW('Water Data'!G170)))</f>
        <v/>
      </c>
      <c r="CE176" s="286" t="str">
        <f ca="true">+IF(OFFSET('Water Data'!$H$27,0,10*ROW('Water Data'!H170))="","",OFFSET('Water Data'!$H$27,0,10*ROW('Water Data'!H170)))</f>
        <v/>
      </c>
      <c r="CF176" s="286" t="str">
        <f ca="true">+IF(OFFSET('Water Data'!$H$28,0,10*ROW('Water Data'!H170))="","",OFFSET('Water Data'!$H$28,0,10*ROW('Water Data'!H170)))</f>
        <v/>
      </c>
      <c r="CG176" s="286" t="str">
        <f ca="true">+IF(OFFSET('Water Data'!$H$29,0,10*ROW('Water Data'!H170))="","",OFFSET('Water Data'!$H$29,0,10*ROW('Water Data'!H170)))</f>
        <v/>
      </c>
      <c r="CH176" s="286" t="str">
        <f ca="true">+IF(OFFSET('Water Data'!$I$27,0,10*ROW('Water Data'!I170))="","",OFFSET('Water Data'!$I$27,0,10*ROW('Water Data'!I170)))</f>
        <v/>
      </c>
      <c r="CI176" s="286" t="str">
        <f ca="true">+IF(OFFSET('Water Data'!$I$28,0,10*ROW('Water Data'!I170))="","",OFFSET('Water Data'!$I$28,0,10*ROW('Water Data'!I170)))</f>
        <v/>
      </c>
      <c r="CJ176" s="286" t="str">
        <f ca="true">+IF(OFFSET('Water Data'!$I$29,0,10*ROW('Water Data'!I170))="","",OFFSET('Water Data'!$I$29,0,10*ROW('Water Data'!I170)))</f>
        <v/>
      </c>
      <c r="CK176" s="286" t="str">
        <f ca="true">+IF(OFFSET('Sanitation Data'!$D$28,0,10*ROW('Sanitation Data'!D170))="","",OFFSET('Sanitation Data'!$D$28,0,10*ROW('Sanitation Data'!D170)))</f>
        <v/>
      </c>
      <c r="CL176" s="286" t="str">
        <f ca="true">+IF(OFFSET('Sanitation Data'!$D$29,0,10*ROW('Sanitation Data'!D170))="","",OFFSET('Sanitation Data'!$D$29,0,10*ROW('Sanitation Data'!D170)))</f>
        <v/>
      </c>
      <c r="CM176" s="286" t="str">
        <f ca="true">+IF(OFFSET('Sanitation Data'!$D$30,0,10*ROW('Sanitation Data'!D170))="","",OFFSET('Sanitation Data'!$D$30,0,10*ROW('Sanitation Data'!D170)))</f>
        <v/>
      </c>
      <c r="CN176" s="286" t="str">
        <f ca="true">+IF(OFFSET('Sanitation Data'!$D$31,0,10*ROW('Sanitation Data'!D170))="","",OFFSET('Sanitation Data'!$D$31,0,10*ROW('Sanitation Data'!D170)))</f>
        <v/>
      </c>
      <c r="CO176" s="286" t="str">
        <f ca="true">+IF(OFFSET('Sanitation Data'!$D$32,0,10*ROW('Sanitation Data'!D170))="","",OFFSET('Sanitation Data'!$D$32,0,10*ROW('Sanitation Data'!D170)))</f>
        <v/>
      </c>
      <c r="CP176" s="286" t="str">
        <f ca="true">+IF(OFFSET('Sanitation Data'!$E$28,0,10*ROW('Sanitation Data'!E170))="","",OFFSET('Sanitation Data'!$E$28,0,10*ROW('Sanitation Data'!E170)))</f>
        <v/>
      </c>
      <c r="CQ176" s="286" t="str">
        <f ca="true">+IF(OFFSET('Sanitation Data'!$E$29,0,10*ROW('Sanitation Data'!E170))="","",OFFSET('Sanitation Data'!$E$29,0,10*ROW('Sanitation Data'!E170)))</f>
        <v/>
      </c>
      <c r="CR176" s="286" t="str">
        <f ca="true">+IF(OFFSET('Sanitation Data'!$E$30,0,10*ROW('Sanitation Data'!E170))="","",OFFSET('Sanitation Data'!$E$30,0,10*ROW('Sanitation Data'!E170)))</f>
        <v/>
      </c>
      <c r="CS176" s="286" t="str">
        <f ca="true">+IF(OFFSET('Sanitation Data'!$E$31,0,10*ROW('Sanitation Data'!E170))="","",OFFSET('Sanitation Data'!$E$31,0,10*ROW('Sanitation Data'!E170)))</f>
        <v/>
      </c>
      <c r="CT176" s="286" t="str">
        <f ca="true">+IF(OFFSET('Sanitation Data'!$E$32,0,10*ROW('Sanitation Data'!E170))="","",OFFSET('Sanitation Data'!$E$32,0,10*ROW('Sanitation Data'!E170)))</f>
        <v/>
      </c>
      <c r="CU176" s="286" t="str">
        <f ca="true">+IF(OFFSET('Sanitation Data'!$F$28,0,10*ROW('Sanitation Data'!F170))="","",OFFSET('Sanitation Data'!$F$28,0,10*ROW('Sanitation Data'!F170)))</f>
        <v/>
      </c>
      <c r="CV176" s="286" t="str">
        <f ca="true">+IF(OFFSET('Sanitation Data'!$F$29,0,10*ROW('Sanitation Data'!F170))="","",OFFSET('Sanitation Data'!$F$29,0,10*ROW('Sanitation Data'!F170)))</f>
        <v/>
      </c>
      <c r="CW176" s="286" t="str">
        <f ca="true">+IF(OFFSET('Sanitation Data'!$F$30,0,10*ROW('Sanitation Data'!F170))="","",OFFSET('Sanitation Data'!$F$30,0,10*ROW('Sanitation Data'!F170)))</f>
        <v/>
      </c>
      <c r="CX176" s="286" t="str">
        <f ca="true">+IF(OFFSET('Sanitation Data'!$F$31,0,10*ROW('Sanitation Data'!F170))="","",OFFSET('Sanitation Data'!$F$31,0,10*ROW('Sanitation Data'!F170)))</f>
        <v/>
      </c>
      <c r="CY176" s="286" t="str">
        <f ca="true">+IF(OFFSET('Sanitation Data'!$F$32,0,10*ROW('Sanitation Data'!F170))="","",OFFSET('Sanitation Data'!$F$32,0,10*ROW('Sanitation Data'!F170)))</f>
        <v/>
      </c>
      <c r="CZ176" s="286" t="str">
        <f ca="true">+IF(OFFSET('Sanitation Data'!$G$28,0,10*ROW('Sanitation Data'!G170))="","",OFFSET('Sanitation Data'!$G$28,0,10*ROW('Sanitation Data'!G170)))</f>
        <v/>
      </c>
      <c r="DA176" s="286" t="str">
        <f ca="true">+IF(OFFSET('Sanitation Data'!$G$29,0,10*ROW('Sanitation Data'!G170))="","",OFFSET('Sanitation Data'!$G$29,0,10*ROW('Sanitation Data'!G170)))</f>
        <v/>
      </c>
      <c r="DB176" s="286" t="str">
        <f ca="true">+IF(OFFSET('Sanitation Data'!$G$30,0,10*ROW('Sanitation Data'!G170))="","",OFFSET('Sanitation Data'!$G$30,0,10*ROW('Sanitation Data'!G170)))</f>
        <v/>
      </c>
      <c r="DC176" s="286" t="str">
        <f ca="true">+IF(OFFSET('Sanitation Data'!$G$31,0,10*ROW('Sanitation Data'!G170))="","",OFFSET('Sanitation Data'!$G$31,0,10*ROW('Sanitation Data'!G170)))</f>
        <v/>
      </c>
      <c r="DD176" s="286" t="str">
        <f ca="true">+IF(OFFSET('Sanitation Data'!$G$32,0,10*ROW('Sanitation Data'!G170))="","",OFFSET('Sanitation Data'!$G$32,0,10*ROW('Sanitation Data'!G170)))</f>
        <v/>
      </c>
      <c r="DE176" s="286" t="str">
        <f ca="true">+IF(OFFSET('Sanitation Data'!$H$28,0,10*ROW('Sanitation Data'!H170))="","",OFFSET('Sanitation Data'!$H$28,0,10*ROW('Sanitation Data'!H170)))</f>
        <v/>
      </c>
      <c r="DF176" s="286" t="str">
        <f ca="true">+IF(OFFSET('Sanitation Data'!$H$29,0,10*ROW('Sanitation Data'!H170))="","",OFFSET('Sanitation Data'!$H$29,0,10*ROW('Sanitation Data'!H170)))</f>
        <v/>
      </c>
      <c r="DG176" s="286" t="str">
        <f ca="true">+IF(OFFSET('Sanitation Data'!$H$30,0,10*ROW('Sanitation Data'!H170))="","",OFFSET('Sanitation Data'!$H$30,0,10*ROW('Sanitation Data'!H170)))</f>
        <v/>
      </c>
      <c r="DH176" s="286" t="str">
        <f ca="true">+IF(OFFSET('Sanitation Data'!$H$31,0,10*ROW('Sanitation Data'!H170))="","",OFFSET('Sanitation Data'!$H$31,0,10*ROW('Sanitation Data'!H170)))</f>
        <v/>
      </c>
      <c r="DI176" s="286" t="str">
        <f ca="true">+IF(OFFSET('Sanitation Data'!$H$32,0,10*ROW('Sanitation Data'!H170))="","",OFFSET('Sanitation Data'!$H$32,0,10*ROW('Sanitation Data'!H170)))</f>
        <v/>
      </c>
      <c r="DJ176" s="286" t="str">
        <f ca="true">+IF(OFFSET('Sanitation Data'!$I$28,0,10*ROW('Sanitation Data'!I170))="","",OFFSET('Sanitation Data'!$I$28,0,10*ROW('Sanitation Data'!I170)))</f>
        <v/>
      </c>
      <c r="DK176" s="286" t="str">
        <f ca="true">+IF(OFFSET('Sanitation Data'!$I$29,0,10*ROW('Sanitation Data'!I170))="","",OFFSET('Sanitation Data'!$I$29,0,10*ROW('Sanitation Data'!I170)))</f>
        <v/>
      </c>
      <c r="DL176" s="286" t="str">
        <f ca="true">+IF(OFFSET('Sanitation Data'!$I$30,0,10*ROW('Sanitation Data'!I170))="","",OFFSET('Sanitation Data'!$I$30,0,10*ROW('Sanitation Data'!I170)))</f>
        <v/>
      </c>
      <c r="DM176" s="286" t="str">
        <f ca="true">+IF(OFFSET('Sanitation Data'!$I$31,0,10*ROW('Sanitation Data'!I170))="","",OFFSET('Sanitation Data'!$I$31,0,10*ROW('Sanitation Data'!I170)))</f>
        <v/>
      </c>
      <c r="DN176" s="286" t="str">
        <f ca="true">+IF(OFFSET('Sanitation Data'!$I$32,0,10*ROW('Sanitation Data'!I170))="","",OFFSET('Sanitation Data'!$I$32,0,10*ROW('Sanitation Data'!I170)))</f>
        <v/>
      </c>
      <c r="DO176" s="286" t="str">
        <f ca="true">+IF(OFFSET('Hygiene Data'!$D$11,0,10*ROW('Hygiene Data'!D170))="","",OFFSET('Hygiene Data'!$D$11,0,10*ROW('Hygiene Data'!D170)))</f>
        <v/>
      </c>
      <c r="DP176" s="286" t="str">
        <f ca="true">+IF(OFFSET('Hygiene Data'!$D$12,0,10*ROW('Hygiene Data'!D170))="","",OFFSET('Hygiene Data'!$D$12,0,10*ROW('Hygiene Data'!D170)))</f>
        <v/>
      </c>
      <c r="DQ176" s="286" t="str">
        <f ca="true">+IF(OFFSET('Hygiene Data'!$D$13,0,10*ROW('Hygiene Data'!D170))="","",OFFSET('Hygiene Data'!$D$13,0,10*ROW('Hygiene Data'!D170)))</f>
        <v/>
      </c>
      <c r="DR176" s="286" t="str">
        <f ca="true">+IF(OFFSET('Hygiene Data'!$E$11,0,10*ROW('Hygiene Data'!E170))="","",OFFSET('Hygiene Data'!$E$11,0,10*ROW('Hygiene Data'!E170)))</f>
        <v/>
      </c>
      <c r="DS176" s="286" t="str">
        <f ca="true">+IF(OFFSET('Hygiene Data'!$E$12,0,10*ROW('Hygiene Data'!E170))="","",OFFSET('Hygiene Data'!$E$12,0,10*ROW('Hygiene Data'!E170)))</f>
        <v/>
      </c>
      <c r="DT176" s="286" t="str">
        <f ca="true">+IF(OFFSET('Hygiene Data'!$E$13,0,10*ROW('Hygiene Data'!E170))="","",OFFSET('Hygiene Data'!$E$13,0,10*ROW('Hygiene Data'!E170)))</f>
        <v/>
      </c>
      <c r="DU176" s="286" t="str">
        <f ca="true">+IF(OFFSET('Hygiene Data'!$F$11,0,10*ROW('Hygiene Data'!F170))="","",OFFSET('Hygiene Data'!$F$11,0,10*ROW('Hygiene Data'!F170)))</f>
        <v/>
      </c>
      <c r="DV176" s="286" t="str">
        <f ca="true">+IF(OFFSET('Hygiene Data'!$F$12,0,10*ROW('Hygiene Data'!F170))="","",OFFSET('Hygiene Data'!$F$12,0,10*ROW('Hygiene Data'!F170)))</f>
        <v/>
      </c>
      <c r="DW176" s="286" t="str">
        <f ca="true">+IF(OFFSET('Hygiene Data'!$F$13,0,10*ROW('Hygiene Data'!F170))="","",OFFSET('Hygiene Data'!$F$13,0,10*ROW('Hygiene Data'!F170)))</f>
        <v/>
      </c>
      <c r="DX176" s="286" t="str">
        <f ca="true">+IF(OFFSET('Hygiene Data'!$G$11,0,10*ROW('Hygiene Data'!G170))="","",OFFSET('Hygiene Data'!$G$11,0,10*ROW('Hygiene Data'!G170)))</f>
        <v/>
      </c>
      <c r="DY176" s="286" t="str">
        <f ca="true">+IF(OFFSET('Hygiene Data'!$G$12,0,10*ROW('Hygiene Data'!G170))="","",OFFSET('Hygiene Data'!$G$12,0,10*ROW('Hygiene Data'!G170)))</f>
        <v/>
      </c>
      <c r="DZ176" s="286" t="str">
        <f ca="true">+IF(OFFSET('Hygiene Data'!$G$13,0,10*ROW('Hygiene Data'!G170))="","",OFFSET('Hygiene Data'!$G$13,0,10*ROW('Hygiene Data'!G170)))</f>
        <v/>
      </c>
      <c r="EA176" s="286" t="str">
        <f ca="true">+IF(OFFSET('Hygiene Data'!$H$11,0,10*ROW('Hygiene Data'!H170))="","",OFFSET('Hygiene Data'!$H$11,0,10*ROW('Hygiene Data'!H170)))</f>
        <v/>
      </c>
      <c r="EB176" s="286" t="str">
        <f ca="true">+IF(OFFSET('Hygiene Data'!$H$12,0,10*ROW('Hygiene Data'!H170))="","",OFFSET('Hygiene Data'!$H$12,0,10*ROW('Hygiene Data'!H170)))</f>
        <v/>
      </c>
      <c r="EC176" s="286" t="str">
        <f ca="true">+IF(OFFSET('Hygiene Data'!$H$13,0,10*ROW('Hygiene Data'!H170))="","",OFFSET('Hygiene Data'!$H$13,0,10*ROW('Hygiene Data'!H170)))</f>
        <v/>
      </c>
      <c r="ED176" s="286" t="str">
        <f ca="true">+IF(OFFSET('Hygiene Data'!$I$11,0,10*ROW('Hygiene Data'!I170))="","",OFFSET('Hygiene Data'!$I$11,0,10*ROW('Hygiene Data'!I170)))</f>
        <v/>
      </c>
      <c r="EE176" s="286" t="str">
        <f ca="true">+IF(OFFSET('Hygiene Data'!$I$12,0,10*ROW('Hygiene Data'!I170))="","",OFFSET('Hygiene Data'!$I$12,0,10*ROW('Hygiene Data'!I170)))</f>
        <v/>
      </c>
      <c r="EF176" s="286"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42"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6"/>
      <c r="BS177" s="286" t="str">
        <f ca="true">+IF(OFFSET('Water Data'!$D$27,0,10*ROW('Water Data'!D171))="","",OFFSET('Water Data'!$D$27,0,10*ROW('Water Data'!D171)))</f>
        <v/>
      </c>
      <c r="BT177" s="286" t="str">
        <f ca="true">+IF(OFFSET('Water Data'!$D$28,0,10*ROW('Water Data'!D171))="","",OFFSET('Water Data'!$D$28,0,10*ROW('Water Data'!D171)))</f>
        <v/>
      </c>
      <c r="BU177" s="286" t="str">
        <f ca="true">+IF(OFFSET('Water Data'!$D$29,0,10*ROW('Water Data'!D171))="","",OFFSET('Water Data'!$D$29,0,10*ROW('Water Data'!D171)))</f>
        <v/>
      </c>
      <c r="BV177" s="286" t="str">
        <f ca="true">+IF(OFFSET('Water Data'!$E$27,0,10*ROW('Water Data'!E171))="","",OFFSET('Water Data'!$E$27,0,10*ROW('Water Data'!E171)))</f>
        <v/>
      </c>
      <c r="BW177" s="286" t="str">
        <f ca="true">+IF(OFFSET('Water Data'!$E$28,0,10*ROW('Water Data'!E171))="","",OFFSET('Water Data'!$E$28,0,10*ROW('Water Data'!E171)))</f>
        <v/>
      </c>
      <c r="BX177" s="286" t="str">
        <f ca="true">+IF(OFFSET('Water Data'!$E$29,0,10*ROW('Water Data'!E171))="","",OFFSET('Water Data'!$E$29,0,10*ROW('Water Data'!E171)))</f>
        <v/>
      </c>
      <c r="BY177" s="286" t="str">
        <f ca="true">+IF(OFFSET('Water Data'!$F$27,0,10*ROW('Water Data'!F171))="","",OFFSET('Water Data'!$F$27,0,10*ROW('Water Data'!F171)))</f>
        <v/>
      </c>
      <c r="BZ177" s="286" t="str">
        <f ca="true">+IF(OFFSET('Water Data'!$F$28,0,10*ROW('Water Data'!F171))="","",OFFSET('Water Data'!$F$28,0,10*ROW('Water Data'!F171)))</f>
        <v/>
      </c>
      <c r="CA177" s="286" t="str">
        <f ca="true">+IF(OFFSET('Water Data'!$F$29,0,10*ROW('Water Data'!F171))="","",OFFSET('Water Data'!$F$29,0,10*ROW('Water Data'!F171)))</f>
        <v/>
      </c>
      <c r="CB177" s="286" t="str">
        <f ca="true">+IF(OFFSET('Water Data'!$G$27,0,10*ROW('Water Data'!G171))="","",OFFSET('Water Data'!$G$27,0,10*ROW('Water Data'!G171)))</f>
        <v/>
      </c>
      <c r="CC177" s="286" t="str">
        <f ca="true">+IF(OFFSET('Water Data'!$G$28,0,10*ROW('Water Data'!G171))="","",OFFSET('Water Data'!$G$28,0,10*ROW('Water Data'!G171)))</f>
        <v/>
      </c>
      <c r="CD177" s="286" t="str">
        <f ca="true">+IF(OFFSET('Water Data'!$G$29,0,10*ROW('Water Data'!G171))="","",OFFSET('Water Data'!$G$29,0,10*ROW('Water Data'!G171)))</f>
        <v/>
      </c>
      <c r="CE177" s="286" t="str">
        <f ca="true">+IF(OFFSET('Water Data'!$H$27,0,10*ROW('Water Data'!H171))="","",OFFSET('Water Data'!$H$27,0,10*ROW('Water Data'!H171)))</f>
        <v/>
      </c>
      <c r="CF177" s="286" t="str">
        <f ca="true">+IF(OFFSET('Water Data'!$H$28,0,10*ROW('Water Data'!H171))="","",OFFSET('Water Data'!$H$28,0,10*ROW('Water Data'!H171)))</f>
        <v/>
      </c>
      <c r="CG177" s="286" t="str">
        <f ca="true">+IF(OFFSET('Water Data'!$H$29,0,10*ROW('Water Data'!H171))="","",OFFSET('Water Data'!$H$29,0,10*ROW('Water Data'!H171)))</f>
        <v/>
      </c>
      <c r="CH177" s="286" t="str">
        <f ca="true">+IF(OFFSET('Water Data'!$I$27,0,10*ROW('Water Data'!I171))="","",OFFSET('Water Data'!$I$27,0,10*ROW('Water Data'!I171)))</f>
        <v/>
      </c>
      <c r="CI177" s="286" t="str">
        <f ca="true">+IF(OFFSET('Water Data'!$I$28,0,10*ROW('Water Data'!I171))="","",OFFSET('Water Data'!$I$28,0,10*ROW('Water Data'!I171)))</f>
        <v/>
      </c>
      <c r="CJ177" s="286" t="str">
        <f ca="true">+IF(OFFSET('Water Data'!$I$29,0,10*ROW('Water Data'!I171))="","",OFFSET('Water Data'!$I$29,0,10*ROW('Water Data'!I171)))</f>
        <v/>
      </c>
      <c r="CK177" s="286" t="str">
        <f ca="true">+IF(OFFSET('Sanitation Data'!$D$28,0,10*ROW('Sanitation Data'!D171))="","",OFFSET('Sanitation Data'!$D$28,0,10*ROW('Sanitation Data'!D171)))</f>
        <v/>
      </c>
      <c r="CL177" s="286" t="str">
        <f ca="true">+IF(OFFSET('Sanitation Data'!$D$29,0,10*ROW('Sanitation Data'!D171))="","",OFFSET('Sanitation Data'!$D$29,0,10*ROW('Sanitation Data'!D171)))</f>
        <v/>
      </c>
      <c r="CM177" s="286" t="str">
        <f ca="true">+IF(OFFSET('Sanitation Data'!$D$30,0,10*ROW('Sanitation Data'!D171))="","",OFFSET('Sanitation Data'!$D$30,0,10*ROW('Sanitation Data'!D171)))</f>
        <v/>
      </c>
      <c r="CN177" s="286" t="str">
        <f ca="true">+IF(OFFSET('Sanitation Data'!$D$31,0,10*ROW('Sanitation Data'!D171))="","",OFFSET('Sanitation Data'!$D$31,0,10*ROW('Sanitation Data'!D171)))</f>
        <v/>
      </c>
      <c r="CO177" s="286" t="str">
        <f ca="true">+IF(OFFSET('Sanitation Data'!$D$32,0,10*ROW('Sanitation Data'!D171))="","",OFFSET('Sanitation Data'!$D$32,0,10*ROW('Sanitation Data'!D171)))</f>
        <v/>
      </c>
      <c r="CP177" s="286" t="str">
        <f ca="true">+IF(OFFSET('Sanitation Data'!$E$28,0,10*ROW('Sanitation Data'!E171))="","",OFFSET('Sanitation Data'!$E$28,0,10*ROW('Sanitation Data'!E171)))</f>
        <v/>
      </c>
      <c r="CQ177" s="286" t="str">
        <f ca="true">+IF(OFFSET('Sanitation Data'!$E$29,0,10*ROW('Sanitation Data'!E171))="","",OFFSET('Sanitation Data'!$E$29,0,10*ROW('Sanitation Data'!E171)))</f>
        <v/>
      </c>
      <c r="CR177" s="286" t="str">
        <f ca="true">+IF(OFFSET('Sanitation Data'!$E$30,0,10*ROW('Sanitation Data'!E171))="","",OFFSET('Sanitation Data'!$E$30,0,10*ROW('Sanitation Data'!E171)))</f>
        <v/>
      </c>
      <c r="CS177" s="286" t="str">
        <f ca="true">+IF(OFFSET('Sanitation Data'!$E$31,0,10*ROW('Sanitation Data'!E171))="","",OFFSET('Sanitation Data'!$E$31,0,10*ROW('Sanitation Data'!E171)))</f>
        <v/>
      </c>
      <c r="CT177" s="286" t="str">
        <f ca="true">+IF(OFFSET('Sanitation Data'!$E$32,0,10*ROW('Sanitation Data'!E171))="","",OFFSET('Sanitation Data'!$E$32,0,10*ROW('Sanitation Data'!E171)))</f>
        <v/>
      </c>
      <c r="CU177" s="286" t="str">
        <f ca="true">+IF(OFFSET('Sanitation Data'!$F$28,0,10*ROW('Sanitation Data'!F171))="","",OFFSET('Sanitation Data'!$F$28,0,10*ROW('Sanitation Data'!F171)))</f>
        <v/>
      </c>
      <c r="CV177" s="286" t="str">
        <f ca="true">+IF(OFFSET('Sanitation Data'!$F$29,0,10*ROW('Sanitation Data'!F171))="","",OFFSET('Sanitation Data'!$F$29,0,10*ROW('Sanitation Data'!F171)))</f>
        <v/>
      </c>
      <c r="CW177" s="286" t="str">
        <f ca="true">+IF(OFFSET('Sanitation Data'!$F$30,0,10*ROW('Sanitation Data'!F171))="","",OFFSET('Sanitation Data'!$F$30,0,10*ROW('Sanitation Data'!F171)))</f>
        <v/>
      </c>
      <c r="CX177" s="286" t="str">
        <f ca="true">+IF(OFFSET('Sanitation Data'!$F$31,0,10*ROW('Sanitation Data'!F171))="","",OFFSET('Sanitation Data'!$F$31,0,10*ROW('Sanitation Data'!F171)))</f>
        <v/>
      </c>
      <c r="CY177" s="286" t="str">
        <f ca="true">+IF(OFFSET('Sanitation Data'!$F$32,0,10*ROW('Sanitation Data'!F171))="","",OFFSET('Sanitation Data'!$F$32,0,10*ROW('Sanitation Data'!F171)))</f>
        <v/>
      </c>
      <c r="CZ177" s="286" t="str">
        <f ca="true">+IF(OFFSET('Sanitation Data'!$G$28,0,10*ROW('Sanitation Data'!G171))="","",OFFSET('Sanitation Data'!$G$28,0,10*ROW('Sanitation Data'!G171)))</f>
        <v/>
      </c>
      <c r="DA177" s="286" t="str">
        <f ca="true">+IF(OFFSET('Sanitation Data'!$G$29,0,10*ROW('Sanitation Data'!G171))="","",OFFSET('Sanitation Data'!$G$29,0,10*ROW('Sanitation Data'!G171)))</f>
        <v/>
      </c>
      <c r="DB177" s="286" t="str">
        <f ca="true">+IF(OFFSET('Sanitation Data'!$G$30,0,10*ROW('Sanitation Data'!G171))="","",OFFSET('Sanitation Data'!$G$30,0,10*ROW('Sanitation Data'!G171)))</f>
        <v/>
      </c>
      <c r="DC177" s="286" t="str">
        <f ca="true">+IF(OFFSET('Sanitation Data'!$G$31,0,10*ROW('Sanitation Data'!G171))="","",OFFSET('Sanitation Data'!$G$31,0,10*ROW('Sanitation Data'!G171)))</f>
        <v/>
      </c>
      <c r="DD177" s="286" t="str">
        <f ca="true">+IF(OFFSET('Sanitation Data'!$G$32,0,10*ROW('Sanitation Data'!G171))="","",OFFSET('Sanitation Data'!$G$32,0,10*ROW('Sanitation Data'!G171)))</f>
        <v/>
      </c>
      <c r="DE177" s="286" t="str">
        <f ca="true">+IF(OFFSET('Sanitation Data'!$H$28,0,10*ROW('Sanitation Data'!H171))="","",OFFSET('Sanitation Data'!$H$28,0,10*ROW('Sanitation Data'!H171)))</f>
        <v/>
      </c>
      <c r="DF177" s="286" t="str">
        <f ca="true">+IF(OFFSET('Sanitation Data'!$H$29,0,10*ROW('Sanitation Data'!H171))="","",OFFSET('Sanitation Data'!$H$29,0,10*ROW('Sanitation Data'!H171)))</f>
        <v/>
      </c>
      <c r="DG177" s="286" t="str">
        <f ca="true">+IF(OFFSET('Sanitation Data'!$H$30,0,10*ROW('Sanitation Data'!H171))="","",OFFSET('Sanitation Data'!$H$30,0,10*ROW('Sanitation Data'!H171)))</f>
        <v/>
      </c>
      <c r="DH177" s="286" t="str">
        <f ca="true">+IF(OFFSET('Sanitation Data'!$H$31,0,10*ROW('Sanitation Data'!H171))="","",OFFSET('Sanitation Data'!$H$31,0,10*ROW('Sanitation Data'!H171)))</f>
        <v/>
      </c>
      <c r="DI177" s="286" t="str">
        <f ca="true">+IF(OFFSET('Sanitation Data'!$H$32,0,10*ROW('Sanitation Data'!H171))="","",OFFSET('Sanitation Data'!$H$32,0,10*ROW('Sanitation Data'!H171)))</f>
        <v/>
      </c>
      <c r="DJ177" s="286" t="str">
        <f ca="true">+IF(OFFSET('Sanitation Data'!$I$28,0,10*ROW('Sanitation Data'!I171))="","",OFFSET('Sanitation Data'!$I$28,0,10*ROW('Sanitation Data'!I171)))</f>
        <v/>
      </c>
      <c r="DK177" s="286" t="str">
        <f ca="true">+IF(OFFSET('Sanitation Data'!$I$29,0,10*ROW('Sanitation Data'!I171))="","",OFFSET('Sanitation Data'!$I$29,0,10*ROW('Sanitation Data'!I171)))</f>
        <v/>
      </c>
      <c r="DL177" s="286" t="str">
        <f ca="true">+IF(OFFSET('Sanitation Data'!$I$30,0,10*ROW('Sanitation Data'!I171))="","",OFFSET('Sanitation Data'!$I$30,0,10*ROW('Sanitation Data'!I171)))</f>
        <v/>
      </c>
      <c r="DM177" s="286" t="str">
        <f ca="true">+IF(OFFSET('Sanitation Data'!$I$31,0,10*ROW('Sanitation Data'!I171))="","",OFFSET('Sanitation Data'!$I$31,0,10*ROW('Sanitation Data'!I171)))</f>
        <v/>
      </c>
      <c r="DN177" s="286" t="str">
        <f ca="true">+IF(OFFSET('Sanitation Data'!$I$32,0,10*ROW('Sanitation Data'!I171))="","",OFFSET('Sanitation Data'!$I$32,0,10*ROW('Sanitation Data'!I171)))</f>
        <v/>
      </c>
      <c r="DO177" s="286" t="str">
        <f ca="true">+IF(OFFSET('Hygiene Data'!$D$11,0,10*ROW('Hygiene Data'!D171))="","",OFFSET('Hygiene Data'!$D$11,0,10*ROW('Hygiene Data'!D171)))</f>
        <v/>
      </c>
      <c r="DP177" s="286" t="str">
        <f ca="true">+IF(OFFSET('Hygiene Data'!$D$12,0,10*ROW('Hygiene Data'!D171))="","",OFFSET('Hygiene Data'!$D$12,0,10*ROW('Hygiene Data'!D171)))</f>
        <v/>
      </c>
      <c r="DQ177" s="286" t="str">
        <f ca="true">+IF(OFFSET('Hygiene Data'!$D$13,0,10*ROW('Hygiene Data'!D171))="","",OFFSET('Hygiene Data'!$D$13,0,10*ROW('Hygiene Data'!D171)))</f>
        <v/>
      </c>
      <c r="DR177" s="286" t="str">
        <f ca="true">+IF(OFFSET('Hygiene Data'!$E$11,0,10*ROW('Hygiene Data'!E171))="","",OFFSET('Hygiene Data'!$E$11,0,10*ROW('Hygiene Data'!E171)))</f>
        <v/>
      </c>
      <c r="DS177" s="286" t="str">
        <f ca="true">+IF(OFFSET('Hygiene Data'!$E$12,0,10*ROW('Hygiene Data'!E171))="","",OFFSET('Hygiene Data'!$E$12,0,10*ROW('Hygiene Data'!E171)))</f>
        <v/>
      </c>
      <c r="DT177" s="286" t="str">
        <f ca="true">+IF(OFFSET('Hygiene Data'!$E$13,0,10*ROW('Hygiene Data'!E171))="","",OFFSET('Hygiene Data'!$E$13,0,10*ROW('Hygiene Data'!E171)))</f>
        <v/>
      </c>
      <c r="DU177" s="286" t="str">
        <f ca="true">+IF(OFFSET('Hygiene Data'!$F$11,0,10*ROW('Hygiene Data'!F171))="","",OFFSET('Hygiene Data'!$F$11,0,10*ROW('Hygiene Data'!F171)))</f>
        <v/>
      </c>
      <c r="DV177" s="286" t="str">
        <f ca="true">+IF(OFFSET('Hygiene Data'!$F$12,0,10*ROW('Hygiene Data'!F171))="","",OFFSET('Hygiene Data'!$F$12,0,10*ROW('Hygiene Data'!F171)))</f>
        <v/>
      </c>
      <c r="DW177" s="286" t="str">
        <f ca="true">+IF(OFFSET('Hygiene Data'!$F$13,0,10*ROW('Hygiene Data'!F171))="","",OFFSET('Hygiene Data'!$F$13,0,10*ROW('Hygiene Data'!F171)))</f>
        <v/>
      </c>
      <c r="DX177" s="286" t="str">
        <f ca="true">+IF(OFFSET('Hygiene Data'!$G$11,0,10*ROW('Hygiene Data'!G171))="","",OFFSET('Hygiene Data'!$G$11,0,10*ROW('Hygiene Data'!G171)))</f>
        <v/>
      </c>
      <c r="DY177" s="286" t="str">
        <f ca="true">+IF(OFFSET('Hygiene Data'!$G$12,0,10*ROW('Hygiene Data'!G171))="","",OFFSET('Hygiene Data'!$G$12,0,10*ROW('Hygiene Data'!G171)))</f>
        <v/>
      </c>
      <c r="DZ177" s="286" t="str">
        <f ca="true">+IF(OFFSET('Hygiene Data'!$G$13,0,10*ROW('Hygiene Data'!G171))="","",OFFSET('Hygiene Data'!$G$13,0,10*ROW('Hygiene Data'!G171)))</f>
        <v/>
      </c>
      <c r="EA177" s="286" t="str">
        <f ca="true">+IF(OFFSET('Hygiene Data'!$H$11,0,10*ROW('Hygiene Data'!H171))="","",OFFSET('Hygiene Data'!$H$11,0,10*ROW('Hygiene Data'!H171)))</f>
        <v/>
      </c>
      <c r="EB177" s="286" t="str">
        <f ca="true">+IF(OFFSET('Hygiene Data'!$H$12,0,10*ROW('Hygiene Data'!H171))="","",OFFSET('Hygiene Data'!$H$12,0,10*ROW('Hygiene Data'!H171)))</f>
        <v/>
      </c>
      <c r="EC177" s="286" t="str">
        <f ca="true">+IF(OFFSET('Hygiene Data'!$H$13,0,10*ROW('Hygiene Data'!H171))="","",OFFSET('Hygiene Data'!$H$13,0,10*ROW('Hygiene Data'!H171)))</f>
        <v/>
      </c>
      <c r="ED177" s="286" t="str">
        <f ca="true">+IF(OFFSET('Hygiene Data'!$I$11,0,10*ROW('Hygiene Data'!I171))="","",OFFSET('Hygiene Data'!$I$11,0,10*ROW('Hygiene Data'!I171)))</f>
        <v/>
      </c>
      <c r="EE177" s="286" t="str">
        <f ca="true">+IF(OFFSET('Hygiene Data'!$I$12,0,10*ROW('Hygiene Data'!I171))="","",OFFSET('Hygiene Data'!$I$12,0,10*ROW('Hygiene Data'!I171)))</f>
        <v/>
      </c>
      <c r="EF177" s="286"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42"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6"/>
      <c r="BS178" s="286" t="str">
        <f ca="true">+IF(OFFSET('Water Data'!$D$27,0,10*ROW('Water Data'!D172))="","",OFFSET('Water Data'!$D$27,0,10*ROW('Water Data'!D172)))</f>
        <v/>
      </c>
      <c r="BT178" s="286" t="str">
        <f ca="true">+IF(OFFSET('Water Data'!$D$28,0,10*ROW('Water Data'!D172))="","",OFFSET('Water Data'!$D$28,0,10*ROW('Water Data'!D172)))</f>
        <v/>
      </c>
      <c r="BU178" s="286" t="str">
        <f ca="true">+IF(OFFSET('Water Data'!$D$29,0,10*ROW('Water Data'!D172))="","",OFFSET('Water Data'!$D$29,0,10*ROW('Water Data'!D172)))</f>
        <v/>
      </c>
      <c r="BV178" s="286" t="str">
        <f ca="true">+IF(OFFSET('Water Data'!$E$27,0,10*ROW('Water Data'!E172))="","",OFFSET('Water Data'!$E$27,0,10*ROW('Water Data'!E172)))</f>
        <v/>
      </c>
      <c r="BW178" s="286" t="str">
        <f ca="true">+IF(OFFSET('Water Data'!$E$28,0,10*ROW('Water Data'!E172))="","",OFFSET('Water Data'!$E$28,0,10*ROW('Water Data'!E172)))</f>
        <v/>
      </c>
      <c r="BX178" s="286" t="str">
        <f ca="true">+IF(OFFSET('Water Data'!$E$29,0,10*ROW('Water Data'!E172))="","",OFFSET('Water Data'!$E$29,0,10*ROW('Water Data'!E172)))</f>
        <v/>
      </c>
      <c r="BY178" s="286" t="str">
        <f ca="true">+IF(OFFSET('Water Data'!$F$27,0,10*ROW('Water Data'!F172))="","",OFFSET('Water Data'!$F$27,0,10*ROW('Water Data'!F172)))</f>
        <v/>
      </c>
      <c r="BZ178" s="286" t="str">
        <f ca="true">+IF(OFFSET('Water Data'!$F$28,0,10*ROW('Water Data'!F172))="","",OFFSET('Water Data'!$F$28,0,10*ROW('Water Data'!F172)))</f>
        <v/>
      </c>
      <c r="CA178" s="286" t="str">
        <f ca="true">+IF(OFFSET('Water Data'!$F$29,0,10*ROW('Water Data'!F172))="","",OFFSET('Water Data'!$F$29,0,10*ROW('Water Data'!F172)))</f>
        <v/>
      </c>
      <c r="CB178" s="286" t="str">
        <f ca="true">+IF(OFFSET('Water Data'!$G$27,0,10*ROW('Water Data'!G172))="","",OFFSET('Water Data'!$G$27,0,10*ROW('Water Data'!G172)))</f>
        <v/>
      </c>
      <c r="CC178" s="286" t="str">
        <f ca="true">+IF(OFFSET('Water Data'!$G$28,0,10*ROW('Water Data'!G172))="","",OFFSET('Water Data'!$G$28,0,10*ROW('Water Data'!G172)))</f>
        <v/>
      </c>
      <c r="CD178" s="286" t="str">
        <f ca="true">+IF(OFFSET('Water Data'!$G$29,0,10*ROW('Water Data'!G172))="","",OFFSET('Water Data'!$G$29,0,10*ROW('Water Data'!G172)))</f>
        <v/>
      </c>
      <c r="CE178" s="286" t="str">
        <f ca="true">+IF(OFFSET('Water Data'!$H$27,0,10*ROW('Water Data'!H172))="","",OFFSET('Water Data'!$H$27,0,10*ROW('Water Data'!H172)))</f>
        <v/>
      </c>
      <c r="CF178" s="286" t="str">
        <f ca="true">+IF(OFFSET('Water Data'!$H$28,0,10*ROW('Water Data'!H172))="","",OFFSET('Water Data'!$H$28,0,10*ROW('Water Data'!H172)))</f>
        <v/>
      </c>
      <c r="CG178" s="286" t="str">
        <f ca="true">+IF(OFFSET('Water Data'!$H$29,0,10*ROW('Water Data'!H172))="","",OFFSET('Water Data'!$H$29,0,10*ROW('Water Data'!H172)))</f>
        <v/>
      </c>
      <c r="CH178" s="286" t="str">
        <f ca="true">+IF(OFFSET('Water Data'!$I$27,0,10*ROW('Water Data'!I172))="","",OFFSET('Water Data'!$I$27,0,10*ROW('Water Data'!I172)))</f>
        <v/>
      </c>
      <c r="CI178" s="286" t="str">
        <f ca="true">+IF(OFFSET('Water Data'!$I$28,0,10*ROW('Water Data'!I172))="","",OFFSET('Water Data'!$I$28,0,10*ROW('Water Data'!I172)))</f>
        <v/>
      </c>
      <c r="CJ178" s="286" t="str">
        <f ca="true">+IF(OFFSET('Water Data'!$I$29,0,10*ROW('Water Data'!I172))="","",OFFSET('Water Data'!$I$29,0,10*ROW('Water Data'!I172)))</f>
        <v/>
      </c>
      <c r="CK178" s="286" t="str">
        <f ca="true">+IF(OFFSET('Sanitation Data'!$D$28,0,10*ROW('Sanitation Data'!D172))="","",OFFSET('Sanitation Data'!$D$28,0,10*ROW('Sanitation Data'!D172)))</f>
        <v/>
      </c>
      <c r="CL178" s="286" t="str">
        <f ca="true">+IF(OFFSET('Sanitation Data'!$D$29,0,10*ROW('Sanitation Data'!D172))="","",OFFSET('Sanitation Data'!$D$29,0,10*ROW('Sanitation Data'!D172)))</f>
        <v/>
      </c>
      <c r="CM178" s="286" t="str">
        <f ca="true">+IF(OFFSET('Sanitation Data'!$D$30,0,10*ROW('Sanitation Data'!D172))="","",OFFSET('Sanitation Data'!$D$30,0,10*ROW('Sanitation Data'!D172)))</f>
        <v/>
      </c>
      <c r="CN178" s="286" t="str">
        <f ca="true">+IF(OFFSET('Sanitation Data'!$D$31,0,10*ROW('Sanitation Data'!D172))="","",OFFSET('Sanitation Data'!$D$31,0,10*ROW('Sanitation Data'!D172)))</f>
        <v/>
      </c>
      <c r="CO178" s="286" t="str">
        <f ca="true">+IF(OFFSET('Sanitation Data'!$D$32,0,10*ROW('Sanitation Data'!D172))="","",OFFSET('Sanitation Data'!$D$32,0,10*ROW('Sanitation Data'!D172)))</f>
        <v/>
      </c>
      <c r="CP178" s="286" t="str">
        <f ca="true">+IF(OFFSET('Sanitation Data'!$E$28,0,10*ROW('Sanitation Data'!E172))="","",OFFSET('Sanitation Data'!$E$28,0,10*ROW('Sanitation Data'!E172)))</f>
        <v/>
      </c>
      <c r="CQ178" s="286" t="str">
        <f ca="true">+IF(OFFSET('Sanitation Data'!$E$29,0,10*ROW('Sanitation Data'!E172))="","",OFFSET('Sanitation Data'!$E$29,0,10*ROW('Sanitation Data'!E172)))</f>
        <v/>
      </c>
      <c r="CR178" s="286" t="str">
        <f ca="true">+IF(OFFSET('Sanitation Data'!$E$30,0,10*ROW('Sanitation Data'!E172))="","",OFFSET('Sanitation Data'!$E$30,0,10*ROW('Sanitation Data'!E172)))</f>
        <v/>
      </c>
      <c r="CS178" s="286" t="str">
        <f ca="true">+IF(OFFSET('Sanitation Data'!$E$31,0,10*ROW('Sanitation Data'!E172))="","",OFFSET('Sanitation Data'!$E$31,0,10*ROW('Sanitation Data'!E172)))</f>
        <v/>
      </c>
      <c r="CT178" s="286" t="str">
        <f ca="true">+IF(OFFSET('Sanitation Data'!$E$32,0,10*ROW('Sanitation Data'!E172))="","",OFFSET('Sanitation Data'!$E$32,0,10*ROW('Sanitation Data'!E172)))</f>
        <v/>
      </c>
      <c r="CU178" s="286" t="str">
        <f ca="true">+IF(OFFSET('Sanitation Data'!$F$28,0,10*ROW('Sanitation Data'!F172))="","",OFFSET('Sanitation Data'!$F$28,0,10*ROW('Sanitation Data'!F172)))</f>
        <v/>
      </c>
      <c r="CV178" s="286" t="str">
        <f ca="true">+IF(OFFSET('Sanitation Data'!$F$29,0,10*ROW('Sanitation Data'!F172))="","",OFFSET('Sanitation Data'!$F$29,0,10*ROW('Sanitation Data'!F172)))</f>
        <v/>
      </c>
      <c r="CW178" s="286" t="str">
        <f ca="true">+IF(OFFSET('Sanitation Data'!$F$30,0,10*ROW('Sanitation Data'!F172))="","",OFFSET('Sanitation Data'!$F$30,0,10*ROW('Sanitation Data'!F172)))</f>
        <v/>
      </c>
      <c r="CX178" s="286" t="str">
        <f ca="true">+IF(OFFSET('Sanitation Data'!$F$31,0,10*ROW('Sanitation Data'!F172))="","",OFFSET('Sanitation Data'!$F$31,0,10*ROW('Sanitation Data'!F172)))</f>
        <v/>
      </c>
      <c r="CY178" s="286" t="str">
        <f ca="true">+IF(OFFSET('Sanitation Data'!$F$32,0,10*ROW('Sanitation Data'!F172))="","",OFFSET('Sanitation Data'!$F$32,0,10*ROW('Sanitation Data'!F172)))</f>
        <v/>
      </c>
      <c r="CZ178" s="286" t="str">
        <f ca="true">+IF(OFFSET('Sanitation Data'!$G$28,0,10*ROW('Sanitation Data'!G172))="","",OFFSET('Sanitation Data'!$G$28,0,10*ROW('Sanitation Data'!G172)))</f>
        <v/>
      </c>
      <c r="DA178" s="286" t="str">
        <f ca="true">+IF(OFFSET('Sanitation Data'!$G$29,0,10*ROW('Sanitation Data'!G172))="","",OFFSET('Sanitation Data'!$G$29,0,10*ROW('Sanitation Data'!G172)))</f>
        <v/>
      </c>
      <c r="DB178" s="286" t="str">
        <f ca="true">+IF(OFFSET('Sanitation Data'!$G$30,0,10*ROW('Sanitation Data'!G172))="","",OFFSET('Sanitation Data'!$G$30,0,10*ROW('Sanitation Data'!G172)))</f>
        <v/>
      </c>
      <c r="DC178" s="286" t="str">
        <f ca="true">+IF(OFFSET('Sanitation Data'!$G$31,0,10*ROW('Sanitation Data'!G172))="","",OFFSET('Sanitation Data'!$G$31,0,10*ROW('Sanitation Data'!G172)))</f>
        <v/>
      </c>
      <c r="DD178" s="286" t="str">
        <f ca="true">+IF(OFFSET('Sanitation Data'!$G$32,0,10*ROW('Sanitation Data'!G172))="","",OFFSET('Sanitation Data'!$G$32,0,10*ROW('Sanitation Data'!G172)))</f>
        <v/>
      </c>
      <c r="DE178" s="286" t="str">
        <f ca="true">+IF(OFFSET('Sanitation Data'!$H$28,0,10*ROW('Sanitation Data'!H172))="","",OFFSET('Sanitation Data'!$H$28,0,10*ROW('Sanitation Data'!H172)))</f>
        <v/>
      </c>
      <c r="DF178" s="286" t="str">
        <f ca="true">+IF(OFFSET('Sanitation Data'!$H$29,0,10*ROW('Sanitation Data'!H172))="","",OFFSET('Sanitation Data'!$H$29,0,10*ROW('Sanitation Data'!H172)))</f>
        <v/>
      </c>
      <c r="DG178" s="286" t="str">
        <f ca="true">+IF(OFFSET('Sanitation Data'!$H$30,0,10*ROW('Sanitation Data'!H172))="","",OFFSET('Sanitation Data'!$H$30,0,10*ROW('Sanitation Data'!H172)))</f>
        <v/>
      </c>
      <c r="DH178" s="286" t="str">
        <f ca="true">+IF(OFFSET('Sanitation Data'!$H$31,0,10*ROW('Sanitation Data'!H172))="","",OFFSET('Sanitation Data'!$H$31,0,10*ROW('Sanitation Data'!H172)))</f>
        <v/>
      </c>
      <c r="DI178" s="286" t="str">
        <f ca="true">+IF(OFFSET('Sanitation Data'!$H$32,0,10*ROW('Sanitation Data'!H172))="","",OFFSET('Sanitation Data'!$H$32,0,10*ROW('Sanitation Data'!H172)))</f>
        <v/>
      </c>
      <c r="DJ178" s="286" t="str">
        <f ca="true">+IF(OFFSET('Sanitation Data'!$I$28,0,10*ROW('Sanitation Data'!I172))="","",OFFSET('Sanitation Data'!$I$28,0,10*ROW('Sanitation Data'!I172)))</f>
        <v/>
      </c>
      <c r="DK178" s="286" t="str">
        <f ca="true">+IF(OFFSET('Sanitation Data'!$I$29,0,10*ROW('Sanitation Data'!I172))="","",OFFSET('Sanitation Data'!$I$29,0,10*ROW('Sanitation Data'!I172)))</f>
        <v/>
      </c>
      <c r="DL178" s="286" t="str">
        <f ca="true">+IF(OFFSET('Sanitation Data'!$I$30,0,10*ROW('Sanitation Data'!I172))="","",OFFSET('Sanitation Data'!$I$30,0,10*ROW('Sanitation Data'!I172)))</f>
        <v/>
      </c>
      <c r="DM178" s="286" t="str">
        <f ca="true">+IF(OFFSET('Sanitation Data'!$I$31,0,10*ROW('Sanitation Data'!I172))="","",OFFSET('Sanitation Data'!$I$31,0,10*ROW('Sanitation Data'!I172)))</f>
        <v/>
      </c>
      <c r="DN178" s="286" t="str">
        <f ca="true">+IF(OFFSET('Sanitation Data'!$I$32,0,10*ROW('Sanitation Data'!I172))="","",OFFSET('Sanitation Data'!$I$32,0,10*ROW('Sanitation Data'!I172)))</f>
        <v/>
      </c>
      <c r="DO178" s="286" t="str">
        <f ca="true">+IF(OFFSET('Hygiene Data'!$D$11,0,10*ROW('Hygiene Data'!D172))="","",OFFSET('Hygiene Data'!$D$11,0,10*ROW('Hygiene Data'!D172)))</f>
        <v/>
      </c>
      <c r="DP178" s="286" t="str">
        <f ca="true">+IF(OFFSET('Hygiene Data'!$D$12,0,10*ROW('Hygiene Data'!D172))="","",OFFSET('Hygiene Data'!$D$12,0,10*ROW('Hygiene Data'!D172)))</f>
        <v/>
      </c>
      <c r="DQ178" s="286" t="str">
        <f ca="true">+IF(OFFSET('Hygiene Data'!$D$13,0,10*ROW('Hygiene Data'!D172))="","",OFFSET('Hygiene Data'!$D$13,0,10*ROW('Hygiene Data'!D172)))</f>
        <v/>
      </c>
      <c r="DR178" s="286" t="str">
        <f ca="true">+IF(OFFSET('Hygiene Data'!$E$11,0,10*ROW('Hygiene Data'!E172))="","",OFFSET('Hygiene Data'!$E$11,0,10*ROW('Hygiene Data'!E172)))</f>
        <v/>
      </c>
      <c r="DS178" s="286" t="str">
        <f ca="true">+IF(OFFSET('Hygiene Data'!$E$12,0,10*ROW('Hygiene Data'!E172))="","",OFFSET('Hygiene Data'!$E$12,0,10*ROW('Hygiene Data'!E172)))</f>
        <v/>
      </c>
      <c r="DT178" s="286" t="str">
        <f ca="true">+IF(OFFSET('Hygiene Data'!$E$13,0,10*ROW('Hygiene Data'!E172))="","",OFFSET('Hygiene Data'!$E$13,0,10*ROW('Hygiene Data'!E172)))</f>
        <v/>
      </c>
      <c r="DU178" s="286" t="str">
        <f ca="true">+IF(OFFSET('Hygiene Data'!$F$11,0,10*ROW('Hygiene Data'!F172))="","",OFFSET('Hygiene Data'!$F$11,0,10*ROW('Hygiene Data'!F172)))</f>
        <v/>
      </c>
      <c r="DV178" s="286" t="str">
        <f ca="true">+IF(OFFSET('Hygiene Data'!$F$12,0,10*ROW('Hygiene Data'!F172))="","",OFFSET('Hygiene Data'!$F$12,0,10*ROW('Hygiene Data'!F172)))</f>
        <v/>
      </c>
      <c r="DW178" s="286" t="str">
        <f ca="true">+IF(OFFSET('Hygiene Data'!$F$13,0,10*ROW('Hygiene Data'!F172))="","",OFFSET('Hygiene Data'!$F$13,0,10*ROW('Hygiene Data'!F172)))</f>
        <v/>
      </c>
      <c r="DX178" s="286" t="str">
        <f ca="true">+IF(OFFSET('Hygiene Data'!$G$11,0,10*ROW('Hygiene Data'!G172))="","",OFFSET('Hygiene Data'!$G$11,0,10*ROW('Hygiene Data'!G172)))</f>
        <v/>
      </c>
      <c r="DY178" s="286" t="str">
        <f ca="true">+IF(OFFSET('Hygiene Data'!$G$12,0,10*ROW('Hygiene Data'!G172))="","",OFFSET('Hygiene Data'!$G$12,0,10*ROW('Hygiene Data'!G172)))</f>
        <v/>
      </c>
      <c r="DZ178" s="286" t="str">
        <f ca="true">+IF(OFFSET('Hygiene Data'!$G$13,0,10*ROW('Hygiene Data'!G172))="","",OFFSET('Hygiene Data'!$G$13,0,10*ROW('Hygiene Data'!G172)))</f>
        <v/>
      </c>
      <c r="EA178" s="286" t="str">
        <f ca="true">+IF(OFFSET('Hygiene Data'!$H$11,0,10*ROW('Hygiene Data'!H172))="","",OFFSET('Hygiene Data'!$H$11,0,10*ROW('Hygiene Data'!H172)))</f>
        <v/>
      </c>
      <c r="EB178" s="286" t="str">
        <f ca="true">+IF(OFFSET('Hygiene Data'!$H$12,0,10*ROW('Hygiene Data'!H172))="","",OFFSET('Hygiene Data'!$H$12,0,10*ROW('Hygiene Data'!H172)))</f>
        <v/>
      </c>
      <c r="EC178" s="286" t="str">
        <f ca="true">+IF(OFFSET('Hygiene Data'!$H$13,0,10*ROW('Hygiene Data'!H172))="","",OFFSET('Hygiene Data'!$H$13,0,10*ROW('Hygiene Data'!H172)))</f>
        <v/>
      </c>
      <c r="ED178" s="286" t="str">
        <f ca="true">+IF(OFFSET('Hygiene Data'!$I$11,0,10*ROW('Hygiene Data'!I172))="","",OFFSET('Hygiene Data'!$I$11,0,10*ROW('Hygiene Data'!I172)))</f>
        <v/>
      </c>
      <c r="EE178" s="286" t="str">
        <f ca="true">+IF(OFFSET('Hygiene Data'!$I$12,0,10*ROW('Hygiene Data'!I172))="","",OFFSET('Hygiene Data'!$I$12,0,10*ROW('Hygiene Data'!I172)))</f>
        <v/>
      </c>
      <c r="EF178" s="286"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42"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6"/>
      <c r="BS179" s="286" t="str">
        <f ca="true">+IF(OFFSET('Water Data'!$D$27,0,10*ROW('Water Data'!D173))="","",OFFSET('Water Data'!$D$27,0,10*ROW('Water Data'!D173)))</f>
        <v/>
      </c>
      <c r="BT179" s="286" t="str">
        <f ca="true">+IF(OFFSET('Water Data'!$D$28,0,10*ROW('Water Data'!D173))="","",OFFSET('Water Data'!$D$28,0,10*ROW('Water Data'!D173)))</f>
        <v/>
      </c>
      <c r="BU179" s="286" t="str">
        <f ca="true">+IF(OFFSET('Water Data'!$D$29,0,10*ROW('Water Data'!D173))="","",OFFSET('Water Data'!$D$29,0,10*ROW('Water Data'!D173)))</f>
        <v/>
      </c>
      <c r="BV179" s="286" t="str">
        <f ca="true">+IF(OFFSET('Water Data'!$E$27,0,10*ROW('Water Data'!E173))="","",OFFSET('Water Data'!$E$27,0,10*ROW('Water Data'!E173)))</f>
        <v/>
      </c>
      <c r="BW179" s="286" t="str">
        <f ca="true">+IF(OFFSET('Water Data'!$E$28,0,10*ROW('Water Data'!E173))="","",OFFSET('Water Data'!$E$28,0,10*ROW('Water Data'!E173)))</f>
        <v/>
      </c>
      <c r="BX179" s="286" t="str">
        <f ca="true">+IF(OFFSET('Water Data'!$E$29,0,10*ROW('Water Data'!E173))="","",OFFSET('Water Data'!$E$29,0,10*ROW('Water Data'!E173)))</f>
        <v/>
      </c>
      <c r="BY179" s="286" t="str">
        <f ca="true">+IF(OFFSET('Water Data'!$F$27,0,10*ROW('Water Data'!F173))="","",OFFSET('Water Data'!$F$27,0,10*ROW('Water Data'!F173)))</f>
        <v/>
      </c>
      <c r="BZ179" s="286" t="str">
        <f ca="true">+IF(OFFSET('Water Data'!$F$28,0,10*ROW('Water Data'!F173))="","",OFFSET('Water Data'!$F$28,0,10*ROW('Water Data'!F173)))</f>
        <v/>
      </c>
      <c r="CA179" s="286" t="str">
        <f ca="true">+IF(OFFSET('Water Data'!$F$29,0,10*ROW('Water Data'!F173))="","",OFFSET('Water Data'!$F$29,0,10*ROW('Water Data'!F173)))</f>
        <v/>
      </c>
      <c r="CB179" s="286" t="str">
        <f ca="true">+IF(OFFSET('Water Data'!$G$27,0,10*ROW('Water Data'!G173))="","",OFFSET('Water Data'!$G$27,0,10*ROW('Water Data'!G173)))</f>
        <v/>
      </c>
      <c r="CC179" s="286" t="str">
        <f ca="true">+IF(OFFSET('Water Data'!$G$28,0,10*ROW('Water Data'!G173))="","",OFFSET('Water Data'!$G$28,0,10*ROW('Water Data'!G173)))</f>
        <v/>
      </c>
      <c r="CD179" s="286" t="str">
        <f ca="true">+IF(OFFSET('Water Data'!$G$29,0,10*ROW('Water Data'!G173))="","",OFFSET('Water Data'!$G$29,0,10*ROW('Water Data'!G173)))</f>
        <v/>
      </c>
      <c r="CE179" s="286" t="str">
        <f ca="true">+IF(OFFSET('Water Data'!$H$27,0,10*ROW('Water Data'!H173))="","",OFFSET('Water Data'!$H$27,0,10*ROW('Water Data'!H173)))</f>
        <v/>
      </c>
      <c r="CF179" s="286" t="str">
        <f ca="true">+IF(OFFSET('Water Data'!$H$28,0,10*ROW('Water Data'!H173))="","",OFFSET('Water Data'!$H$28,0,10*ROW('Water Data'!H173)))</f>
        <v/>
      </c>
      <c r="CG179" s="286" t="str">
        <f ca="true">+IF(OFFSET('Water Data'!$H$29,0,10*ROW('Water Data'!H173))="","",OFFSET('Water Data'!$H$29,0,10*ROW('Water Data'!H173)))</f>
        <v/>
      </c>
      <c r="CH179" s="286" t="str">
        <f ca="true">+IF(OFFSET('Water Data'!$I$27,0,10*ROW('Water Data'!I173))="","",OFFSET('Water Data'!$I$27,0,10*ROW('Water Data'!I173)))</f>
        <v/>
      </c>
      <c r="CI179" s="286" t="str">
        <f ca="true">+IF(OFFSET('Water Data'!$I$28,0,10*ROW('Water Data'!I173))="","",OFFSET('Water Data'!$I$28,0,10*ROW('Water Data'!I173)))</f>
        <v/>
      </c>
      <c r="CJ179" s="286" t="str">
        <f ca="true">+IF(OFFSET('Water Data'!$I$29,0,10*ROW('Water Data'!I173))="","",OFFSET('Water Data'!$I$29,0,10*ROW('Water Data'!I173)))</f>
        <v/>
      </c>
      <c r="CK179" s="286" t="str">
        <f ca="true">+IF(OFFSET('Sanitation Data'!$D$28,0,10*ROW('Sanitation Data'!D173))="","",OFFSET('Sanitation Data'!$D$28,0,10*ROW('Sanitation Data'!D173)))</f>
        <v/>
      </c>
      <c r="CL179" s="286" t="str">
        <f ca="true">+IF(OFFSET('Sanitation Data'!$D$29,0,10*ROW('Sanitation Data'!D173))="","",OFFSET('Sanitation Data'!$D$29,0,10*ROW('Sanitation Data'!D173)))</f>
        <v/>
      </c>
      <c r="CM179" s="286" t="str">
        <f ca="true">+IF(OFFSET('Sanitation Data'!$D$30,0,10*ROW('Sanitation Data'!D173))="","",OFFSET('Sanitation Data'!$D$30,0,10*ROW('Sanitation Data'!D173)))</f>
        <v/>
      </c>
      <c r="CN179" s="286" t="str">
        <f ca="true">+IF(OFFSET('Sanitation Data'!$D$31,0,10*ROW('Sanitation Data'!D173))="","",OFFSET('Sanitation Data'!$D$31,0,10*ROW('Sanitation Data'!D173)))</f>
        <v/>
      </c>
      <c r="CO179" s="286" t="str">
        <f ca="true">+IF(OFFSET('Sanitation Data'!$D$32,0,10*ROW('Sanitation Data'!D173))="","",OFFSET('Sanitation Data'!$D$32,0,10*ROW('Sanitation Data'!D173)))</f>
        <v/>
      </c>
      <c r="CP179" s="286" t="str">
        <f ca="true">+IF(OFFSET('Sanitation Data'!$E$28,0,10*ROW('Sanitation Data'!E173))="","",OFFSET('Sanitation Data'!$E$28,0,10*ROW('Sanitation Data'!E173)))</f>
        <v/>
      </c>
      <c r="CQ179" s="286" t="str">
        <f ca="true">+IF(OFFSET('Sanitation Data'!$E$29,0,10*ROW('Sanitation Data'!E173))="","",OFFSET('Sanitation Data'!$E$29,0,10*ROW('Sanitation Data'!E173)))</f>
        <v/>
      </c>
      <c r="CR179" s="286" t="str">
        <f ca="true">+IF(OFFSET('Sanitation Data'!$E$30,0,10*ROW('Sanitation Data'!E173))="","",OFFSET('Sanitation Data'!$E$30,0,10*ROW('Sanitation Data'!E173)))</f>
        <v/>
      </c>
      <c r="CS179" s="286" t="str">
        <f ca="true">+IF(OFFSET('Sanitation Data'!$E$31,0,10*ROW('Sanitation Data'!E173))="","",OFFSET('Sanitation Data'!$E$31,0,10*ROW('Sanitation Data'!E173)))</f>
        <v/>
      </c>
      <c r="CT179" s="286" t="str">
        <f ca="true">+IF(OFFSET('Sanitation Data'!$E$32,0,10*ROW('Sanitation Data'!E173))="","",OFFSET('Sanitation Data'!$E$32,0,10*ROW('Sanitation Data'!E173)))</f>
        <v/>
      </c>
      <c r="CU179" s="286" t="str">
        <f ca="true">+IF(OFFSET('Sanitation Data'!$F$28,0,10*ROW('Sanitation Data'!F173))="","",OFFSET('Sanitation Data'!$F$28,0,10*ROW('Sanitation Data'!F173)))</f>
        <v/>
      </c>
      <c r="CV179" s="286" t="str">
        <f ca="true">+IF(OFFSET('Sanitation Data'!$F$29,0,10*ROW('Sanitation Data'!F173))="","",OFFSET('Sanitation Data'!$F$29,0,10*ROW('Sanitation Data'!F173)))</f>
        <v/>
      </c>
      <c r="CW179" s="286" t="str">
        <f ca="true">+IF(OFFSET('Sanitation Data'!$F$30,0,10*ROW('Sanitation Data'!F173))="","",OFFSET('Sanitation Data'!$F$30,0,10*ROW('Sanitation Data'!F173)))</f>
        <v/>
      </c>
      <c r="CX179" s="286" t="str">
        <f ca="true">+IF(OFFSET('Sanitation Data'!$F$31,0,10*ROW('Sanitation Data'!F173))="","",OFFSET('Sanitation Data'!$F$31,0,10*ROW('Sanitation Data'!F173)))</f>
        <v/>
      </c>
      <c r="CY179" s="286" t="str">
        <f ca="true">+IF(OFFSET('Sanitation Data'!$F$32,0,10*ROW('Sanitation Data'!F173))="","",OFFSET('Sanitation Data'!$F$32,0,10*ROW('Sanitation Data'!F173)))</f>
        <v/>
      </c>
      <c r="CZ179" s="286" t="str">
        <f ca="true">+IF(OFFSET('Sanitation Data'!$G$28,0,10*ROW('Sanitation Data'!G173))="","",OFFSET('Sanitation Data'!$G$28,0,10*ROW('Sanitation Data'!G173)))</f>
        <v/>
      </c>
      <c r="DA179" s="286" t="str">
        <f ca="true">+IF(OFFSET('Sanitation Data'!$G$29,0,10*ROW('Sanitation Data'!G173))="","",OFFSET('Sanitation Data'!$G$29,0,10*ROW('Sanitation Data'!G173)))</f>
        <v/>
      </c>
      <c r="DB179" s="286" t="str">
        <f ca="true">+IF(OFFSET('Sanitation Data'!$G$30,0,10*ROW('Sanitation Data'!G173))="","",OFFSET('Sanitation Data'!$G$30,0,10*ROW('Sanitation Data'!G173)))</f>
        <v/>
      </c>
      <c r="DC179" s="286" t="str">
        <f ca="true">+IF(OFFSET('Sanitation Data'!$G$31,0,10*ROW('Sanitation Data'!G173))="","",OFFSET('Sanitation Data'!$G$31,0,10*ROW('Sanitation Data'!G173)))</f>
        <v/>
      </c>
      <c r="DD179" s="286" t="str">
        <f ca="true">+IF(OFFSET('Sanitation Data'!$G$32,0,10*ROW('Sanitation Data'!G173))="","",OFFSET('Sanitation Data'!$G$32,0,10*ROW('Sanitation Data'!G173)))</f>
        <v/>
      </c>
      <c r="DE179" s="286" t="str">
        <f ca="true">+IF(OFFSET('Sanitation Data'!$H$28,0,10*ROW('Sanitation Data'!H173))="","",OFFSET('Sanitation Data'!$H$28,0,10*ROW('Sanitation Data'!H173)))</f>
        <v/>
      </c>
      <c r="DF179" s="286" t="str">
        <f ca="true">+IF(OFFSET('Sanitation Data'!$H$29,0,10*ROW('Sanitation Data'!H173))="","",OFFSET('Sanitation Data'!$H$29,0,10*ROW('Sanitation Data'!H173)))</f>
        <v/>
      </c>
      <c r="DG179" s="286" t="str">
        <f ca="true">+IF(OFFSET('Sanitation Data'!$H$30,0,10*ROW('Sanitation Data'!H173))="","",OFFSET('Sanitation Data'!$H$30,0,10*ROW('Sanitation Data'!H173)))</f>
        <v/>
      </c>
      <c r="DH179" s="286" t="str">
        <f ca="true">+IF(OFFSET('Sanitation Data'!$H$31,0,10*ROW('Sanitation Data'!H173))="","",OFFSET('Sanitation Data'!$H$31,0,10*ROW('Sanitation Data'!H173)))</f>
        <v/>
      </c>
      <c r="DI179" s="286" t="str">
        <f ca="true">+IF(OFFSET('Sanitation Data'!$H$32,0,10*ROW('Sanitation Data'!H173))="","",OFFSET('Sanitation Data'!$H$32,0,10*ROW('Sanitation Data'!H173)))</f>
        <v/>
      </c>
      <c r="DJ179" s="286" t="str">
        <f ca="true">+IF(OFFSET('Sanitation Data'!$I$28,0,10*ROW('Sanitation Data'!I173))="","",OFFSET('Sanitation Data'!$I$28,0,10*ROW('Sanitation Data'!I173)))</f>
        <v/>
      </c>
      <c r="DK179" s="286" t="str">
        <f ca="true">+IF(OFFSET('Sanitation Data'!$I$29,0,10*ROW('Sanitation Data'!I173))="","",OFFSET('Sanitation Data'!$I$29,0,10*ROW('Sanitation Data'!I173)))</f>
        <v/>
      </c>
      <c r="DL179" s="286" t="str">
        <f ca="true">+IF(OFFSET('Sanitation Data'!$I$30,0,10*ROW('Sanitation Data'!I173))="","",OFFSET('Sanitation Data'!$I$30,0,10*ROW('Sanitation Data'!I173)))</f>
        <v/>
      </c>
      <c r="DM179" s="286" t="str">
        <f ca="true">+IF(OFFSET('Sanitation Data'!$I$31,0,10*ROW('Sanitation Data'!I173))="","",OFFSET('Sanitation Data'!$I$31,0,10*ROW('Sanitation Data'!I173)))</f>
        <v/>
      </c>
      <c r="DN179" s="286" t="str">
        <f ca="true">+IF(OFFSET('Sanitation Data'!$I$32,0,10*ROW('Sanitation Data'!I173))="","",OFFSET('Sanitation Data'!$I$32,0,10*ROW('Sanitation Data'!I173)))</f>
        <v/>
      </c>
      <c r="DO179" s="286" t="str">
        <f ca="true">+IF(OFFSET('Hygiene Data'!$D$11,0,10*ROW('Hygiene Data'!D173))="","",OFFSET('Hygiene Data'!$D$11,0,10*ROW('Hygiene Data'!D173)))</f>
        <v/>
      </c>
      <c r="DP179" s="286" t="str">
        <f ca="true">+IF(OFFSET('Hygiene Data'!$D$12,0,10*ROW('Hygiene Data'!D173))="","",OFFSET('Hygiene Data'!$D$12,0,10*ROW('Hygiene Data'!D173)))</f>
        <v/>
      </c>
      <c r="DQ179" s="286" t="str">
        <f ca="true">+IF(OFFSET('Hygiene Data'!$D$13,0,10*ROW('Hygiene Data'!D173))="","",OFFSET('Hygiene Data'!$D$13,0,10*ROW('Hygiene Data'!D173)))</f>
        <v/>
      </c>
      <c r="DR179" s="286" t="str">
        <f ca="true">+IF(OFFSET('Hygiene Data'!$E$11,0,10*ROW('Hygiene Data'!E173))="","",OFFSET('Hygiene Data'!$E$11,0,10*ROW('Hygiene Data'!E173)))</f>
        <v/>
      </c>
      <c r="DS179" s="286" t="str">
        <f ca="true">+IF(OFFSET('Hygiene Data'!$E$12,0,10*ROW('Hygiene Data'!E173))="","",OFFSET('Hygiene Data'!$E$12,0,10*ROW('Hygiene Data'!E173)))</f>
        <v/>
      </c>
      <c r="DT179" s="286" t="str">
        <f ca="true">+IF(OFFSET('Hygiene Data'!$E$13,0,10*ROW('Hygiene Data'!E173))="","",OFFSET('Hygiene Data'!$E$13,0,10*ROW('Hygiene Data'!E173)))</f>
        <v/>
      </c>
      <c r="DU179" s="286" t="str">
        <f ca="true">+IF(OFFSET('Hygiene Data'!$F$11,0,10*ROW('Hygiene Data'!F173))="","",OFFSET('Hygiene Data'!$F$11,0,10*ROW('Hygiene Data'!F173)))</f>
        <v/>
      </c>
      <c r="DV179" s="286" t="str">
        <f ca="true">+IF(OFFSET('Hygiene Data'!$F$12,0,10*ROW('Hygiene Data'!F173))="","",OFFSET('Hygiene Data'!$F$12,0,10*ROW('Hygiene Data'!F173)))</f>
        <v/>
      </c>
      <c r="DW179" s="286" t="str">
        <f ca="true">+IF(OFFSET('Hygiene Data'!$F$13,0,10*ROW('Hygiene Data'!F173))="","",OFFSET('Hygiene Data'!$F$13,0,10*ROW('Hygiene Data'!F173)))</f>
        <v/>
      </c>
      <c r="DX179" s="286" t="str">
        <f ca="true">+IF(OFFSET('Hygiene Data'!$G$11,0,10*ROW('Hygiene Data'!G173))="","",OFFSET('Hygiene Data'!$G$11,0,10*ROW('Hygiene Data'!G173)))</f>
        <v/>
      </c>
      <c r="DY179" s="286" t="str">
        <f ca="true">+IF(OFFSET('Hygiene Data'!$G$12,0,10*ROW('Hygiene Data'!G173))="","",OFFSET('Hygiene Data'!$G$12,0,10*ROW('Hygiene Data'!G173)))</f>
        <v/>
      </c>
      <c r="DZ179" s="286" t="str">
        <f ca="true">+IF(OFFSET('Hygiene Data'!$G$13,0,10*ROW('Hygiene Data'!G173))="","",OFFSET('Hygiene Data'!$G$13,0,10*ROW('Hygiene Data'!G173)))</f>
        <v/>
      </c>
      <c r="EA179" s="286" t="str">
        <f ca="true">+IF(OFFSET('Hygiene Data'!$H$11,0,10*ROW('Hygiene Data'!H173))="","",OFFSET('Hygiene Data'!$H$11,0,10*ROW('Hygiene Data'!H173)))</f>
        <v/>
      </c>
      <c r="EB179" s="286" t="str">
        <f ca="true">+IF(OFFSET('Hygiene Data'!$H$12,0,10*ROW('Hygiene Data'!H173))="","",OFFSET('Hygiene Data'!$H$12,0,10*ROW('Hygiene Data'!H173)))</f>
        <v/>
      </c>
      <c r="EC179" s="286" t="str">
        <f ca="true">+IF(OFFSET('Hygiene Data'!$H$13,0,10*ROW('Hygiene Data'!H173))="","",OFFSET('Hygiene Data'!$H$13,0,10*ROW('Hygiene Data'!H173)))</f>
        <v/>
      </c>
      <c r="ED179" s="286" t="str">
        <f ca="true">+IF(OFFSET('Hygiene Data'!$I$11,0,10*ROW('Hygiene Data'!I173))="","",OFFSET('Hygiene Data'!$I$11,0,10*ROW('Hygiene Data'!I173)))</f>
        <v/>
      </c>
      <c r="EE179" s="286" t="str">
        <f ca="true">+IF(OFFSET('Hygiene Data'!$I$12,0,10*ROW('Hygiene Data'!I173))="","",OFFSET('Hygiene Data'!$I$12,0,10*ROW('Hygiene Data'!I173)))</f>
        <v/>
      </c>
      <c r="EF179" s="286"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42"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6"/>
      <c r="BS180" s="286" t="str">
        <f ca="true">+IF(OFFSET('Water Data'!$D$27,0,10*ROW('Water Data'!D174))="","",OFFSET('Water Data'!$D$27,0,10*ROW('Water Data'!D174)))</f>
        <v/>
      </c>
      <c r="BT180" s="286" t="str">
        <f ca="true">+IF(OFFSET('Water Data'!$D$28,0,10*ROW('Water Data'!D174))="","",OFFSET('Water Data'!$D$28,0,10*ROW('Water Data'!D174)))</f>
        <v/>
      </c>
      <c r="BU180" s="286" t="str">
        <f ca="true">+IF(OFFSET('Water Data'!$D$29,0,10*ROW('Water Data'!D174))="","",OFFSET('Water Data'!$D$29,0,10*ROW('Water Data'!D174)))</f>
        <v/>
      </c>
      <c r="BV180" s="286" t="str">
        <f ca="true">+IF(OFFSET('Water Data'!$E$27,0,10*ROW('Water Data'!E174))="","",OFFSET('Water Data'!$E$27,0,10*ROW('Water Data'!E174)))</f>
        <v/>
      </c>
      <c r="BW180" s="286" t="str">
        <f ca="true">+IF(OFFSET('Water Data'!$E$28,0,10*ROW('Water Data'!E174))="","",OFFSET('Water Data'!$E$28,0,10*ROW('Water Data'!E174)))</f>
        <v/>
      </c>
      <c r="BX180" s="286" t="str">
        <f ca="true">+IF(OFFSET('Water Data'!$E$29,0,10*ROW('Water Data'!E174))="","",OFFSET('Water Data'!$E$29,0,10*ROW('Water Data'!E174)))</f>
        <v/>
      </c>
      <c r="BY180" s="286" t="str">
        <f ca="true">+IF(OFFSET('Water Data'!$F$27,0,10*ROW('Water Data'!F174))="","",OFFSET('Water Data'!$F$27,0,10*ROW('Water Data'!F174)))</f>
        <v/>
      </c>
      <c r="BZ180" s="286" t="str">
        <f ca="true">+IF(OFFSET('Water Data'!$F$28,0,10*ROW('Water Data'!F174))="","",OFFSET('Water Data'!$F$28,0,10*ROW('Water Data'!F174)))</f>
        <v/>
      </c>
      <c r="CA180" s="286" t="str">
        <f ca="true">+IF(OFFSET('Water Data'!$F$29,0,10*ROW('Water Data'!F174))="","",OFFSET('Water Data'!$F$29,0,10*ROW('Water Data'!F174)))</f>
        <v/>
      </c>
      <c r="CB180" s="286" t="str">
        <f ca="true">+IF(OFFSET('Water Data'!$G$27,0,10*ROW('Water Data'!G174))="","",OFFSET('Water Data'!$G$27,0,10*ROW('Water Data'!G174)))</f>
        <v/>
      </c>
      <c r="CC180" s="286" t="str">
        <f ca="true">+IF(OFFSET('Water Data'!$G$28,0,10*ROW('Water Data'!G174))="","",OFFSET('Water Data'!$G$28,0,10*ROW('Water Data'!G174)))</f>
        <v/>
      </c>
      <c r="CD180" s="286" t="str">
        <f ca="true">+IF(OFFSET('Water Data'!$G$29,0,10*ROW('Water Data'!G174))="","",OFFSET('Water Data'!$G$29,0,10*ROW('Water Data'!G174)))</f>
        <v/>
      </c>
      <c r="CE180" s="286" t="str">
        <f ca="true">+IF(OFFSET('Water Data'!$H$27,0,10*ROW('Water Data'!H174))="","",OFFSET('Water Data'!$H$27,0,10*ROW('Water Data'!H174)))</f>
        <v/>
      </c>
      <c r="CF180" s="286" t="str">
        <f ca="true">+IF(OFFSET('Water Data'!$H$28,0,10*ROW('Water Data'!H174))="","",OFFSET('Water Data'!$H$28,0,10*ROW('Water Data'!H174)))</f>
        <v/>
      </c>
      <c r="CG180" s="286" t="str">
        <f ca="true">+IF(OFFSET('Water Data'!$H$29,0,10*ROW('Water Data'!H174))="","",OFFSET('Water Data'!$H$29,0,10*ROW('Water Data'!H174)))</f>
        <v/>
      </c>
      <c r="CH180" s="286" t="str">
        <f ca="true">+IF(OFFSET('Water Data'!$I$27,0,10*ROW('Water Data'!I174))="","",OFFSET('Water Data'!$I$27,0,10*ROW('Water Data'!I174)))</f>
        <v/>
      </c>
      <c r="CI180" s="286" t="str">
        <f ca="true">+IF(OFFSET('Water Data'!$I$28,0,10*ROW('Water Data'!I174))="","",OFFSET('Water Data'!$I$28,0,10*ROW('Water Data'!I174)))</f>
        <v/>
      </c>
      <c r="CJ180" s="286" t="str">
        <f ca="true">+IF(OFFSET('Water Data'!$I$29,0,10*ROW('Water Data'!I174))="","",OFFSET('Water Data'!$I$29,0,10*ROW('Water Data'!I174)))</f>
        <v/>
      </c>
      <c r="CK180" s="286" t="str">
        <f ca="true">+IF(OFFSET('Sanitation Data'!$D$28,0,10*ROW('Sanitation Data'!D174))="","",OFFSET('Sanitation Data'!$D$28,0,10*ROW('Sanitation Data'!D174)))</f>
        <v/>
      </c>
      <c r="CL180" s="286" t="str">
        <f ca="true">+IF(OFFSET('Sanitation Data'!$D$29,0,10*ROW('Sanitation Data'!D174))="","",OFFSET('Sanitation Data'!$D$29,0,10*ROW('Sanitation Data'!D174)))</f>
        <v/>
      </c>
      <c r="CM180" s="286" t="str">
        <f ca="true">+IF(OFFSET('Sanitation Data'!$D$30,0,10*ROW('Sanitation Data'!D174))="","",OFFSET('Sanitation Data'!$D$30,0,10*ROW('Sanitation Data'!D174)))</f>
        <v/>
      </c>
      <c r="CN180" s="286" t="str">
        <f ca="true">+IF(OFFSET('Sanitation Data'!$D$31,0,10*ROW('Sanitation Data'!D174))="","",OFFSET('Sanitation Data'!$D$31,0,10*ROW('Sanitation Data'!D174)))</f>
        <v/>
      </c>
      <c r="CO180" s="286" t="str">
        <f ca="true">+IF(OFFSET('Sanitation Data'!$D$32,0,10*ROW('Sanitation Data'!D174))="","",OFFSET('Sanitation Data'!$D$32,0,10*ROW('Sanitation Data'!D174)))</f>
        <v/>
      </c>
      <c r="CP180" s="286" t="str">
        <f ca="true">+IF(OFFSET('Sanitation Data'!$E$28,0,10*ROW('Sanitation Data'!E174))="","",OFFSET('Sanitation Data'!$E$28,0,10*ROW('Sanitation Data'!E174)))</f>
        <v/>
      </c>
      <c r="CQ180" s="286" t="str">
        <f ca="true">+IF(OFFSET('Sanitation Data'!$E$29,0,10*ROW('Sanitation Data'!E174))="","",OFFSET('Sanitation Data'!$E$29,0,10*ROW('Sanitation Data'!E174)))</f>
        <v/>
      </c>
      <c r="CR180" s="286" t="str">
        <f ca="true">+IF(OFFSET('Sanitation Data'!$E$30,0,10*ROW('Sanitation Data'!E174))="","",OFFSET('Sanitation Data'!$E$30,0,10*ROW('Sanitation Data'!E174)))</f>
        <v/>
      </c>
      <c r="CS180" s="286" t="str">
        <f ca="true">+IF(OFFSET('Sanitation Data'!$E$31,0,10*ROW('Sanitation Data'!E174))="","",OFFSET('Sanitation Data'!$E$31,0,10*ROW('Sanitation Data'!E174)))</f>
        <v/>
      </c>
      <c r="CT180" s="286" t="str">
        <f ca="true">+IF(OFFSET('Sanitation Data'!$E$32,0,10*ROW('Sanitation Data'!E174))="","",OFFSET('Sanitation Data'!$E$32,0,10*ROW('Sanitation Data'!E174)))</f>
        <v/>
      </c>
      <c r="CU180" s="286" t="str">
        <f ca="true">+IF(OFFSET('Sanitation Data'!$F$28,0,10*ROW('Sanitation Data'!F174))="","",OFFSET('Sanitation Data'!$F$28,0,10*ROW('Sanitation Data'!F174)))</f>
        <v/>
      </c>
      <c r="CV180" s="286" t="str">
        <f ca="true">+IF(OFFSET('Sanitation Data'!$F$29,0,10*ROW('Sanitation Data'!F174))="","",OFFSET('Sanitation Data'!$F$29,0,10*ROW('Sanitation Data'!F174)))</f>
        <v/>
      </c>
      <c r="CW180" s="286" t="str">
        <f ca="true">+IF(OFFSET('Sanitation Data'!$F$30,0,10*ROW('Sanitation Data'!F174))="","",OFFSET('Sanitation Data'!$F$30,0,10*ROW('Sanitation Data'!F174)))</f>
        <v/>
      </c>
      <c r="CX180" s="286" t="str">
        <f ca="true">+IF(OFFSET('Sanitation Data'!$F$31,0,10*ROW('Sanitation Data'!F174))="","",OFFSET('Sanitation Data'!$F$31,0,10*ROW('Sanitation Data'!F174)))</f>
        <v/>
      </c>
      <c r="CY180" s="286" t="str">
        <f ca="true">+IF(OFFSET('Sanitation Data'!$F$32,0,10*ROW('Sanitation Data'!F174))="","",OFFSET('Sanitation Data'!$F$32,0,10*ROW('Sanitation Data'!F174)))</f>
        <v/>
      </c>
      <c r="CZ180" s="286" t="str">
        <f ca="true">+IF(OFFSET('Sanitation Data'!$G$28,0,10*ROW('Sanitation Data'!G174))="","",OFFSET('Sanitation Data'!$G$28,0,10*ROW('Sanitation Data'!G174)))</f>
        <v/>
      </c>
      <c r="DA180" s="286" t="str">
        <f ca="true">+IF(OFFSET('Sanitation Data'!$G$29,0,10*ROW('Sanitation Data'!G174))="","",OFFSET('Sanitation Data'!$G$29,0,10*ROW('Sanitation Data'!G174)))</f>
        <v/>
      </c>
      <c r="DB180" s="286" t="str">
        <f ca="true">+IF(OFFSET('Sanitation Data'!$G$30,0,10*ROW('Sanitation Data'!G174))="","",OFFSET('Sanitation Data'!$G$30,0,10*ROW('Sanitation Data'!G174)))</f>
        <v/>
      </c>
      <c r="DC180" s="286" t="str">
        <f ca="true">+IF(OFFSET('Sanitation Data'!$G$31,0,10*ROW('Sanitation Data'!G174))="","",OFFSET('Sanitation Data'!$G$31,0,10*ROW('Sanitation Data'!G174)))</f>
        <v/>
      </c>
      <c r="DD180" s="286" t="str">
        <f ca="true">+IF(OFFSET('Sanitation Data'!$G$32,0,10*ROW('Sanitation Data'!G174))="","",OFFSET('Sanitation Data'!$G$32,0,10*ROW('Sanitation Data'!G174)))</f>
        <v/>
      </c>
      <c r="DE180" s="286" t="str">
        <f ca="true">+IF(OFFSET('Sanitation Data'!$H$28,0,10*ROW('Sanitation Data'!H174))="","",OFFSET('Sanitation Data'!$H$28,0,10*ROW('Sanitation Data'!H174)))</f>
        <v/>
      </c>
      <c r="DF180" s="286" t="str">
        <f ca="true">+IF(OFFSET('Sanitation Data'!$H$29,0,10*ROW('Sanitation Data'!H174))="","",OFFSET('Sanitation Data'!$H$29,0,10*ROW('Sanitation Data'!H174)))</f>
        <v/>
      </c>
      <c r="DG180" s="286" t="str">
        <f ca="true">+IF(OFFSET('Sanitation Data'!$H$30,0,10*ROW('Sanitation Data'!H174))="","",OFFSET('Sanitation Data'!$H$30,0,10*ROW('Sanitation Data'!H174)))</f>
        <v/>
      </c>
      <c r="DH180" s="286" t="str">
        <f ca="true">+IF(OFFSET('Sanitation Data'!$H$31,0,10*ROW('Sanitation Data'!H174))="","",OFFSET('Sanitation Data'!$H$31,0,10*ROW('Sanitation Data'!H174)))</f>
        <v/>
      </c>
      <c r="DI180" s="286" t="str">
        <f ca="true">+IF(OFFSET('Sanitation Data'!$H$32,0,10*ROW('Sanitation Data'!H174))="","",OFFSET('Sanitation Data'!$H$32,0,10*ROW('Sanitation Data'!H174)))</f>
        <v/>
      </c>
      <c r="DJ180" s="286" t="str">
        <f ca="true">+IF(OFFSET('Sanitation Data'!$I$28,0,10*ROW('Sanitation Data'!I174))="","",OFFSET('Sanitation Data'!$I$28,0,10*ROW('Sanitation Data'!I174)))</f>
        <v/>
      </c>
      <c r="DK180" s="286" t="str">
        <f ca="true">+IF(OFFSET('Sanitation Data'!$I$29,0,10*ROW('Sanitation Data'!I174))="","",OFFSET('Sanitation Data'!$I$29,0,10*ROW('Sanitation Data'!I174)))</f>
        <v/>
      </c>
      <c r="DL180" s="286" t="str">
        <f ca="true">+IF(OFFSET('Sanitation Data'!$I$30,0,10*ROW('Sanitation Data'!I174))="","",OFFSET('Sanitation Data'!$I$30,0,10*ROW('Sanitation Data'!I174)))</f>
        <v/>
      </c>
      <c r="DM180" s="286" t="str">
        <f ca="true">+IF(OFFSET('Sanitation Data'!$I$31,0,10*ROW('Sanitation Data'!I174))="","",OFFSET('Sanitation Data'!$I$31,0,10*ROW('Sanitation Data'!I174)))</f>
        <v/>
      </c>
      <c r="DN180" s="286" t="str">
        <f ca="true">+IF(OFFSET('Sanitation Data'!$I$32,0,10*ROW('Sanitation Data'!I174))="","",OFFSET('Sanitation Data'!$I$32,0,10*ROW('Sanitation Data'!I174)))</f>
        <v/>
      </c>
      <c r="DO180" s="286" t="str">
        <f ca="true">+IF(OFFSET('Hygiene Data'!$D$11,0,10*ROW('Hygiene Data'!D174))="","",OFFSET('Hygiene Data'!$D$11,0,10*ROW('Hygiene Data'!D174)))</f>
        <v/>
      </c>
      <c r="DP180" s="286" t="str">
        <f ca="true">+IF(OFFSET('Hygiene Data'!$D$12,0,10*ROW('Hygiene Data'!D174))="","",OFFSET('Hygiene Data'!$D$12,0,10*ROW('Hygiene Data'!D174)))</f>
        <v/>
      </c>
      <c r="DQ180" s="286" t="str">
        <f ca="true">+IF(OFFSET('Hygiene Data'!$D$13,0,10*ROW('Hygiene Data'!D174))="","",OFFSET('Hygiene Data'!$D$13,0,10*ROW('Hygiene Data'!D174)))</f>
        <v/>
      </c>
      <c r="DR180" s="286" t="str">
        <f ca="true">+IF(OFFSET('Hygiene Data'!$E$11,0,10*ROW('Hygiene Data'!E174))="","",OFFSET('Hygiene Data'!$E$11,0,10*ROW('Hygiene Data'!E174)))</f>
        <v/>
      </c>
      <c r="DS180" s="286" t="str">
        <f ca="true">+IF(OFFSET('Hygiene Data'!$E$12,0,10*ROW('Hygiene Data'!E174))="","",OFFSET('Hygiene Data'!$E$12,0,10*ROW('Hygiene Data'!E174)))</f>
        <v/>
      </c>
      <c r="DT180" s="286" t="str">
        <f ca="true">+IF(OFFSET('Hygiene Data'!$E$13,0,10*ROW('Hygiene Data'!E174))="","",OFFSET('Hygiene Data'!$E$13,0,10*ROW('Hygiene Data'!E174)))</f>
        <v/>
      </c>
      <c r="DU180" s="286" t="str">
        <f ca="true">+IF(OFFSET('Hygiene Data'!$F$11,0,10*ROW('Hygiene Data'!F174))="","",OFFSET('Hygiene Data'!$F$11,0,10*ROW('Hygiene Data'!F174)))</f>
        <v/>
      </c>
      <c r="DV180" s="286" t="str">
        <f ca="true">+IF(OFFSET('Hygiene Data'!$F$12,0,10*ROW('Hygiene Data'!F174))="","",OFFSET('Hygiene Data'!$F$12,0,10*ROW('Hygiene Data'!F174)))</f>
        <v/>
      </c>
      <c r="DW180" s="286" t="str">
        <f ca="true">+IF(OFFSET('Hygiene Data'!$F$13,0,10*ROW('Hygiene Data'!F174))="","",OFFSET('Hygiene Data'!$F$13,0,10*ROW('Hygiene Data'!F174)))</f>
        <v/>
      </c>
      <c r="DX180" s="286" t="str">
        <f ca="true">+IF(OFFSET('Hygiene Data'!$G$11,0,10*ROW('Hygiene Data'!G174))="","",OFFSET('Hygiene Data'!$G$11,0,10*ROW('Hygiene Data'!G174)))</f>
        <v/>
      </c>
      <c r="DY180" s="286" t="str">
        <f ca="true">+IF(OFFSET('Hygiene Data'!$G$12,0,10*ROW('Hygiene Data'!G174))="","",OFFSET('Hygiene Data'!$G$12,0,10*ROW('Hygiene Data'!G174)))</f>
        <v/>
      </c>
      <c r="DZ180" s="286" t="str">
        <f ca="true">+IF(OFFSET('Hygiene Data'!$G$13,0,10*ROW('Hygiene Data'!G174))="","",OFFSET('Hygiene Data'!$G$13,0,10*ROW('Hygiene Data'!G174)))</f>
        <v/>
      </c>
      <c r="EA180" s="286" t="str">
        <f ca="true">+IF(OFFSET('Hygiene Data'!$H$11,0,10*ROW('Hygiene Data'!H174))="","",OFFSET('Hygiene Data'!$H$11,0,10*ROW('Hygiene Data'!H174)))</f>
        <v/>
      </c>
      <c r="EB180" s="286" t="str">
        <f ca="true">+IF(OFFSET('Hygiene Data'!$H$12,0,10*ROW('Hygiene Data'!H174))="","",OFFSET('Hygiene Data'!$H$12,0,10*ROW('Hygiene Data'!H174)))</f>
        <v/>
      </c>
      <c r="EC180" s="286" t="str">
        <f ca="true">+IF(OFFSET('Hygiene Data'!$H$13,0,10*ROW('Hygiene Data'!H174))="","",OFFSET('Hygiene Data'!$H$13,0,10*ROW('Hygiene Data'!H174)))</f>
        <v/>
      </c>
      <c r="ED180" s="286" t="str">
        <f ca="true">+IF(OFFSET('Hygiene Data'!$I$11,0,10*ROW('Hygiene Data'!I174))="","",OFFSET('Hygiene Data'!$I$11,0,10*ROW('Hygiene Data'!I174)))</f>
        <v/>
      </c>
      <c r="EE180" s="286" t="str">
        <f ca="true">+IF(OFFSET('Hygiene Data'!$I$12,0,10*ROW('Hygiene Data'!I174))="","",OFFSET('Hygiene Data'!$I$12,0,10*ROW('Hygiene Data'!I174)))</f>
        <v/>
      </c>
      <c r="EF180" s="286"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42"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6"/>
      <c r="BS181" s="286" t="str">
        <f ca="true">+IF(OFFSET('Water Data'!$D$27,0,10*ROW('Water Data'!D175))="","",OFFSET('Water Data'!$D$27,0,10*ROW('Water Data'!D175)))</f>
        <v/>
      </c>
      <c r="BT181" s="286" t="str">
        <f ca="true">+IF(OFFSET('Water Data'!$D$28,0,10*ROW('Water Data'!D175))="","",OFFSET('Water Data'!$D$28,0,10*ROW('Water Data'!D175)))</f>
        <v/>
      </c>
      <c r="BU181" s="286" t="str">
        <f ca="true">+IF(OFFSET('Water Data'!$D$29,0,10*ROW('Water Data'!D175))="","",OFFSET('Water Data'!$D$29,0,10*ROW('Water Data'!D175)))</f>
        <v/>
      </c>
      <c r="BV181" s="286" t="str">
        <f ca="true">+IF(OFFSET('Water Data'!$E$27,0,10*ROW('Water Data'!E175))="","",OFFSET('Water Data'!$E$27,0,10*ROW('Water Data'!E175)))</f>
        <v/>
      </c>
      <c r="BW181" s="286" t="str">
        <f ca="true">+IF(OFFSET('Water Data'!$E$28,0,10*ROW('Water Data'!E175))="","",OFFSET('Water Data'!$E$28,0,10*ROW('Water Data'!E175)))</f>
        <v/>
      </c>
      <c r="BX181" s="286" t="str">
        <f ca="true">+IF(OFFSET('Water Data'!$E$29,0,10*ROW('Water Data'!E175))="","",OFFSET('Water Data'!$E$29,0,10*ROW('Water Data'!E175)))</f>
        <v/>
      </c>
      <c r="BY181" s="286" t="str">
        <f ca="true">+IF(OFFSET('Water Data'!$F$27,0,10*ROW('Water Data'!F175))="","",OFFSET('Water Data'!$F$27,0,10*ROW('Water Data'!F175)))</f>
        <v/>
      </c>
      <c r="BZ181" s="286" t="str">
        <f ca="true">+IF(OFFSET('Water Data'!$F$28,0,10*ROW('Water Data'!F175))="","",OFFSET('Water Data'!$F$28,0,10*ROW('Water Data'!F175)))</f>
        <v/>
      </c>
      <c r="CA181" s="286" t="str">
        <f ca="true">+IF(OFFSET('Water Data'!$F$29,0,10*ROW('Water Data'!F175))="","",OFFSET('Water Data'!$F$29,0,10*ROW('Water Data'!F175)))</f>
        <v/>
      </c>
      <c r="CB181" s="286" t="str">
        <f ca="true">+IF(OFFSET('Water Data'!$G$27,0,10*ROW('Water Data'!G175))="","",OFFSET('Water Data'!$G$27,0,10*ROW('Water Data'!G175)))</f>
        <v/>
      </c>
      <c r="CC181" s="286" t="str">
        <f ca="true">+IF(OFFSET('Water Data'!$G$28,0,10*ROW('Water Data'!G175))="","",OFFSET('Water Data'!$G$28,0,10*ROW('Water Data'!G175)))</f>
        <v/>
      </c>
      <c r="CD181" s="286" t="str">
        <f ca="true">+IF(OFFSET('Water Data'!$G$29,0,10*ROW('Water Data'!G175))="","",OFFSET('Water Data'!$G$29,0,10*ROW('Water Data'!G175)))</f>
        <v/>
      </c>
      <c r="CE181" s="286" t="str">
        <f ca="true">+IF(OFFSET('Water Data'!$H$27,0,10*ROW('Water Data'!H175))="","",OFFSET('Water Data'!$H$27,0,10*ROW('Water Data'!H175)))</f>
        <v/>
      </c>
      <c r="CF181" s="286" t="str">
        <f ca="true">+IF(OFFSET('Water Data'!$H$28,0,10*ROW('Water Data'!H175))="","",OFFSET('Water Data'!$H$28,0,10*ROW('Water Data'!H175)))</f>
        <v/>
      </c>
      <c r="CG181" s="286" t="str">
        <f ca="true">+IF(OFFSET('Water Data'!$H$29,0,10*ROW('Water Data'!H175))="","",OFFSET('Water Data'!$H$29,0,10*ROW('Water Data'!H175)))</f>
        <v/>
      </c>
      <c r="CH181" s="286" t="str">
        <f ca="true">+IF(OFFSET('Water Data'!$I$27,0,10*ROW('Water Data'!I175))="","",OFFSET('Water Data'!$I$27,0,10*ROW('Water Data'!I175)))</f>
        <v/>
      </c>
      <c r="CI181" s="286" t="str">
        <f ca="true">+IF(OFFSET('Water Data'!$I$28,0,10*ROW('Water Data'!I175))="","",OFFSET('Water Data'!$I$28,0,10*ROW('Water Data'!I175)))</f>
        <v/>
      </c>
      <c r="CJ181" s="286" t="str">
        <f ca="true">+IF(OFFSET('Water Data'!$I$29,0,10*ROW('Water Data'!I175))="","",OFFSET('Water Data'!$I$29,0,10*ROW('Water Data'!I175)))</f>
        <v/>
      </c>
      <c r="CK181" s="286" t="str">
        <f ca="true">+IF(OFFSET('Sanitation Data'!$D$28,0,10*ROW('Sanitation Data'!D175))="","",OFFSET('Sanitation Data'!$D$28,0,10*ROW('Sanitation Data'!D175)))</f>
        <v/>
      </c>
      <c r="CL181" s="286" t="str">
        <f ca="true">+IF(OFFSET('Sanitation Data'!$D$29,0,10*ROW('Sanitation Data'!D175))="","",OFFSET('Sanitation Data'!$D$29,0,10*ROW('Sanitation Data'!D175)))</f>
        <v/>
      </c>
      <c r="CM181" s="286" t="str">
        <f ca="true">+IF(OFFSET('Sanitation Data'!$D$30,0,10*ROW('Sanitation Data'!D175))="","",OFFSET('Sanitation Data'!$D$30,0,10*ROW('Sanitation Data'!D175)))</f>
        <v/>
      </c>
      <c r="CN181" s="286" t="str">
        <f ca="true">+IF(OFFSET('Sanitation Data'!$D$31,0,10*ROW('Sanitation Data'!D175))="","",OFFSET('Sanitation Data'!$D$31,0,10*ROW('Sanitation Data'!D175)))</f>
        <v/>
      </c>
      <c r="CO181" s="286" t="str">
        <f ca="true">+IF(OFFSET('Sanitation Data'!$D$32,0,10*ROW('Sanitation Data'!D175))="","",OFFSET('Sanitation Data'!$D$32,0,10*ROW('Sanitation Data'!D175)))</f>
        <v/>
      </c>
      <c r="CP181" s="286" t="str">
        <f ca="true">+IF(OFFSET('Sanitation Data'!$E$28,0,10*ROW('Sanitation Data'!E175))="","",OFFSET('Sanitation Data'!$E$28,0,10*ROW('Sanitation Data'!E175)))</f>
        <v/>
      </c>
      <c r="CQ181" s="286" t="str">
        <f ca="true">+IF(OFFSET('Sanitation Data'!$E$29,0,10*ROW('Sanitation Data'!E175))="","",OFFSET('Sanitation Data'!$E$29,0,10*ROW('Sanitation Data'!E175)))</f>
        <v/>
      </c>
      <c r="CR181" s="286" t="str">
        <f ca="true">+IF(OFFSET('Sanitation Data'!$E$30,0,10*ROW('Sanitation Data'!E175))="","",OFFSET('Sanitation Data'!$E$30,0,10*ROW('Sanitation Data'!E175)))</f>
        <v/>
      </c>
      <c r="CS181" s="286" t="str">
        <f ca="true">+IF(OFFSET('Sanitation Data'!$E$31,0,10*ROW('Sanitation Data'!E175))="","",OFFSET('Sanitation Data'!$E$31,0,10*ROW('Sanitation Data'!E175)))</f>
        <v/>
      </c>
      <c r="CT181" s="286" t="str">
        <f ca="true">+IF(OFFSET('Sanitation Data'!$E$32,0,10*ROW('Sanitation Data'!E175))="","",OFFSET('Sanitation Data'!$E$32,0,10*ROW('Sanitation Data'!E175)))</f>
        <v/>
      </c>
      <c r="CU181" s="286" t="str">
        <f ca="true">+IF(OFFSET('Sanitation Data'!$F$28,0,10*ROW('Sanitation Data'!F175))="","",OFFSET('Sanitation Data'!$F$28,0,10*ROW('Sanitation Data'!F175)))</f>
        <v/>
      </c>
      <c r="CV181" s="286" t="str">
        <f ca="true">+IF(OFFSET('Sanitation Data'!$F$29,0,10*ROW('Sanitation Data'!F175))="","",OFFSET('Sanitation Data'!$F$29,0,10*ROW('Sanitation Data'!F175)))</f>
        <v/>
      </c>
      <c r="CW181" s="286" t="str">
        <f ca="true">+IF(OFFSET('Sanitation Data'!$F$30,0,10*ROW('Sanitation Data'!F175))="","",OFFSET('Sanitation Data'!$F$30,0,10*ROW('Sanitation Data'!F175)))</f>
        <v/>
      </c>
      <c r="CX181" s="286" t="str">
        <f ca="true">+IF(OFFSET('Sanitation Data'!$F$31,0,10*ROW('Sanitation Data'!F175))="","",OFFSET('Sanitation Data'!$F$31,0,10*ROW('Sanitation Data'!F175)))</f>
        <v/>
      </c>
      <c r="CY181" s="286" t="str">
        <f ca="true">+IF(OFFSET('Sanitation Data'!$F$32,0,10*ROW('Sanitation Data'!F175))="","",OFFSET('Sanitation Data'!$F$32,0,10*ROW('Sanitation Data'!F175)))</f>
        <v/>
      </c>
      <c r="CZ181" s="286" t="str">
        <f ca="true">+IF(OFFSET('Sanitation Data'!$G$28,0,10*ROW('Sanitation Data'!G175))="","",OFFSET('Sanitation Data'!$G$28,0,10*ROW('Sanitation Data'!G175)))</f>
        <v/>
      </c>
      <c r="DA181" s="286" t="str">
        <f ca="true">+IF(OFFSET('Sanitation Data'!$G$29,0,10*ROW('Sanitation Data'!G175))="","",OFFSET('Sanitation Data'!$G$29,0,10*ROW('Sanitation Data'!G175)))</f>
        <v/>
      </c>
      <c r="DB181" s="286" t="str">
        <f ca="true">+IF(OFFSET('Sanitation Data'!$G$30,0,10*ROW('Sanitation Data'!G175))="","",OFFSET('Sanitation Data'!$G$30,0,10*ROW('Sanitation Data'!G175)))</f>
        <v/>
      </c>
      <c r="DC181" s="286" t="str">
        <f ca="true">+IF(OFFSET('Sanitation Data'!$G$31,0,10*ROW('Sanitation Data'!G175))="","",OFFSET('Sanitation Data'!$G$31,0,10*ROW('Sanitation Data'!G175)))</f>
        <v/>
      </c>
      <c r="DD181" s="286" t="str">
        <f ca="true">+IF(OFFSET('Sanitation Data'!$G$32,0,10*ROW('Sanitation Data'!G175))="","",OFFSET('Sanitation Data'!$G$32,0,10*ROW('Sanitation Data'!G175)))</f>
        <v/>
      </c>
      <c r="DE181" s="286" t="str">
        <f ca="true">+IF(OFFSET('Sanitation Data'!$H$28,0,10*ROW('Sanitation Data'!H175))="","",OFFSET('Sanitation Data'!$H$28,0,10*ROW('Sanitation Data'!H175)))</f>
        <v/>
      </c>
      <c r="DF181" s="286" t="str">
        <f ca="true">+IF(OFFSET('Sanitation Data'!$H$29,0,10*ROW('Sanitation Data'!H175))="","",OFFSET('Sanitation Data'!$H$29,0,10*ROW('Sanitation Data'!H175)))</f>
        <v/>
      </c>
      <c r="DG181" s="286" t="str">
        <f ca="true">+IF(OFFSET('Sanitation Data'!$H$30,0,10*ROW('Sanitation Data'!H175))="","",OFFSET('Sanitation Data'!$H$30,0,10*ROW('Sanitation Data'!H175)))</f>
        <v/>
      </c>
      <c r="DH181" s="286" t="str">
        <f ca="true">+IF(OFFSET('Sanitation Data'!$H$31,0,10*ROW('Sanitation Data'!H175))="","",OFFSET('Sanitation Data'!$H$31,0,10*ROW('Sanitation Data'!H175)))</f>
        <v/>
      </c>
      <c r="DI181" s="286" t="str">
        <f ca="true">+IF(OFFSET('Sanitation Data'!$H$32,0,10*ROW('Sanitation Data'!H175))="","",OFFSET('Sanitation Data'!$H$32,0,10*ROW('Sanitation Data'!H175)))</f>
        <v/>
      </c>
      <c r="DJ181" s="286" t="str">
        <f ca="true">+IF(OFFSET('Sanitation Data'!$I$28,0,10*ROW('Sanitation Data'!I175))="","",OFFSET('Sanitation Data'!$I$28,0,10*ROW('Sanitation Data'!I175)))</f>
        <v/>
      </c>
      <c r="DK181" s="286" t="str">
        <f ca="true">+IF(OFFSET('Sanitation Data'!$I$29,0,10*ROW('Sanitation Data'!I175))="","",OFFSET('Sanitation Data'!$I$29,0,10*ROW('Sanitation Data'!I175)))</f>
        <v/>
      </c>
      <c r="DL181" s="286" t="str">
        <f ca="true">+IF(OFFSET('Sanitation Data'!$I$30,0,10*ROW('Sanitation Data'!I175))="","",OFFSET('Sanitation Data'!$I$30,0,10*ROW('Sanitation Data'!I175)))</f>
        <v/>
      </c>
      <c r="DM181" s="286" t="str">
        <f ca="true">+IF(OFFSET('Sanitation Data'!$I$31,0,10*ROW('Sanitation Data'!I175))="","",OFFSET('Sanitation Data'!$I$31,0,10*ROW('Sanitation Data'!I175)))</f>
        <v/>
      </c>
      <c r="DN181" s="286" t="str">
        <f ca="true">+IF(OFFSET('Sanitation Data'!$I$32,0,10*ROW('Sanitation Data'!I175))="","",OFFSET('Sanitation Data'!$I$32,0,10*ROW('Sanitation Data'!I175)))</f>
        <v/>
      </c>
      <c r="DO181" s="286" t="str">
        <f ca="true">+IF(OFFSET('Hygiene Data'!$D$11,0,10*ROW('Hygiene Data'!D175))="","",OFFSET('Hygiene Data'!$D$11,0,10*ROW('Hygiene Data'!D175)))</f>
        <v/>
      </c>
      <c r="DP181" s="286" t="str">
        <f ca="true">+IF(OFFSET('Hygiene Data'!$D$12,0,10*ROW('Hygiene Data'!D175))="","",OFFSET('Hygiene Data'!$D$12,0,10*ROW('Hygiene Data'!D175)))</f>
        <v/>
      </c>
      <c r="DQ181" s="286" t="str">
        <f ca="true">+IF(OFFSET('Hygiene Data'!$D$13,0,10*ROW('Hygiene Data'!D175))="","",OFFSET('Hygiene Data'!$D$13,0,10*ROW('Hygiene Data'!D175)))</f>
        <v/>
      </c>
      <c r="DR181" s="286" t="str">
        <f ca="true">+IF(OFFSET('Hygiene Data'!$E$11,0,10*ROW('Hygiene Data'!E175))="","",OFFSET('Hygiene Data'!$E$11,0,10*ROW('Hygiene Data'!E175)))</f>
        <v/>
      </c>
      <c r="DS181" s="286" t="str">
        <f ca="true">+IF(OFFSET('Hygiene Data'!$E$12,0,10*ROW('Hygiene Data'!E175))="","",OFFSET('Hygiene Data'!$E$12,0,10*ROW('Hygiene Data'!E175)))</f>
        <v/>
      </c>
      <c r="DT181" s="286" t="str">
        <f ca="true">+IF(OFFSET('Hygiene Data'!$E$13,0,10*ROW('Hygiene Data'!E175))="","",OFFSET('Hygiene Data'!$E$13,0,10*ROW('Hygiene Data'!E175)))</f>
        <v/>
      </c>
      <c r="DU181" s="286" t="str">
        <f ca="true">+IF(OFFSET('Hygiene Data'!$F$11,0,10*ROW('Hygiene Data'!F175))="","",OFFSET('Hygiene Data'!$F$11,0,10*ROW('Hygiene Data'!F175)))</f>
        <v/>
      </c>
      <c r="DV181" s="286" t="str">
        <f ca="true">+IF(OFFSET('Hygiene Data'!$F$12,0,10*ROW('Hygiene Data'!F175))="","",OFFSET('Hygiene Data'!$F$12,0,10*ROW('Hygiene Data'!F175)))</f>
        <v/>
      </c>
      <c r="DW181" s="286" t="str">
        <f ca="true">+IF(OFFSET('Hygiene Data'!$F$13,0,10*ROW('Hygiene Data'!F175))="","",OFFSET('Hygiene Data'!$F$13,0,10*ROW('Hygiene Data'!F175)))</f>
        <v/>
      </c>
      <c r="DX181" s="286" t="str">
        <f ca="true">+IF(OFFSET('Hygiene Data'!$G$11,0,10*ROW('Hygiene Data'!G175))="","",OFFSET('Hygiene Data'!$G$11,0,10*ROW('Hygiene Data'!G175)))</f>
        <v/>
      </c>
      <c r="DY181" s="286" t="str">
        <f ca="true">+IF(OFFSET('Hygiene Data'!$G$12,0,10*ROW('Hygiene Data'!G175))="","",OFFSET('Hygiene Data'!$G$12,0,10*ROW('Hygiene Data'!G175)))</f>
        <v/>
      </c>
      <c r="DZ181" s="286" t="str">
        <f ca="true">+IF(OFFSET('Hygiene Data'!$G$13,0,10*ROW('Hygiene Data'!G175))="","",OFFSET('Hygiene Data'!$G$13,0,10*ROW('Hygiene Data'!G175)))</f>
        <v/>
      </c>
      <c r="EA181" s="286" t="str">
        <f ca="true">+IF(OFFSET('Hygiene Data'!$H$11,0,10*ROW('Hygiene Data'!H175))="","",OFFSET('Hygiene Data'!$H$11,0,10*ROW('Hygiene Data'!H175)))</f>
        <v/>
      </c>
      <c r="EB181" s="286" t="str">
        <f ca="true">+IF(OFFSET('Hygiene Data'!$H$12,0,10*ROW('Hygiene Data'!H175))="","",OFFSET('Hygiene Data'!$H$12,0,10*ROW('Hygiene Data'!H175)))</f>
        <v/>
      </c>
      <c r="EC181" s="286" t="str">
        <f ca="true">+IF(OFFSET('Hygiene Data'!$H$13,0,10*ROW('Hygiene Data'!H175))="","",OFFSET('Hygiene Data'!$H$13,0,10*ROW('Hygiene Data'!H175)))</f>
        <v/>
      </c>
      <c r="ED181" s="286" t="str">
        <f ca="true">+IF(OFFSET('Hygiene Data'!$I$11,0,10*ROW('Hygiene Data'!I175))="","",OFFSET('Hygiene Data'!$I$11,0,10*ROW('Hygiene Data'!I175)))</f>
        <v/>
      </c>
      <c r="EE181" s="286" t="str">
        <f ca="true">+IF(OFFSET('Hygiene Data'!$I$12,0,10*ROW('Hygiene Data'!I175))="","",OFFSET('Hygiene Data'!$I$12,0,10*ROW('Hygiene Data'!I175)))</f>
        <v/>
      </c>
      <c r="EF181" s="286"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42"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6"/>
      <c r="BS182" s="286" t="str">
        <f ca="true">+IF(OFFSET('Water Data'!$D$27,0,10*ROW('Water Data'!D176))="","",OFFSET('Water Data'!$D$27,0,10*ROW('Water Data'!D176)))</f>
        <v/>
      </c>
      <c r="BT182" s="286" t="str">
        <f ca="true">+IF(OFFSET('Water Data'!$D$28,0,10*ROW('Water Data'!D176))="","",OFFSET('Water Data'!$D$28,0,10*ROW('Water Data'!D176)))</f>
        <v/>
      </c>
      <c r="BU182" s="286" t="str">
        <f ca="true">+IF(OFFSET('Water Data'!$D$29,0,10*ROW('Water Data'!D176))="","",OFFSET('Water Data'!$D$29,0,10*ROW('Water Data'!D176)))</f>
        <v/>
      </c>
      <c r="BV182" s="286" t="str">
        <f ca="true">+IF(OFFSET('Water Data'!$E$27,0,10*ROW('Water Data'!E176))="","",OFFSET('Water Data'!$E$27,0,10*ROW('Water Data'!E176)))</f>
        <v/>
      </c>
      <c r="BW182" s="286" t="str">
        <f ca="true">+IF(OFFSET('Water Data'!$E$28,0,10*ROW('Water Data'!E176))="","",OFFSET('Water Data'!$E$28,0,10*ROW('Water Data'!E176)))</f>
        <v/>
      </c>
      <c r="BX182" s="286" t="str">
        <f ca="true">+IF(OFFSET('Water Data'!$E$29,0,10*ROW('Water Data'!E176))="","",OFFSET('Water Data'!$E$29,0,10*ROW('Water Data'!E176)))</f>
        <v/>
      </c>
      <c r="BY182" s="286" t="str">
        <f ca="true">+IF(OFFSET('Water Data'!$F$27,0,10*ROW('Water Data'!F176))="","",OFFSET('Water Data'!$F$27,0,10*ROW('Water Data'!F176)))</f>
        <v/>
      </c>
      <c r="BZ182" s="286" t="str">
        <f ca="true">+IF(OFFSET('Water Data'!$F$28,0,10*ROW('Water Data'!F176))="","",OFFSET('Water Data'!$F$28,0,10*ROW('Water Data'!F176)))</f>
        <v/>
      </c>
      <c r="CA182" s="286" t="str">
        <f ca="true">+IF(OFFSET('Water Data'!$F$29,0,10*ROW('Water Data'!F176))="","",OFFSET('Water Data'!$F$29,0,10*ROW('Water Data'!F176)))</f>
        <v/>
      </c>
      <c r="CB182" s="286" t="str">
        <f ca="true">+IF(OFFSET('Water Data'!$G$27,0,10*ROW('Water Data'!G176))="","",OFFSET('Water Data'!$G$27,0,10*ROW('Water Data'!G176)))</f>
        <v/>
      </c>
      <c r="CC182" s="286" t="str">
        <f ca="true">+IF(OFFSET('Water Data'!$G$28,0,10*ROW('Water Data'!G176))="","",OFFSET('Water Data'!$G$28,0,10*ROW('Water Data'!G176)))</f>
        <v/>
      </c>
      <c r="CD182" s="286" t="str">
        <f ca="true">+IF(OFFSET('Water Data'!$G$29,0,10*ROW('Water Data'!G176))="","",OFFSET('Water Data'!$G$29,0,10*ROW('Water Data'!G176)))</f>
        <v/>
      </c>
      <c r="CE182" s="286" t="str">
        <f ca="true">+IF(OFFSET('Water Data'!$H$27,0,10*ROW('Water Data'!H176))="","",OFFSET('Water Data'!$H$27,0,10*ROW('Water Data'!H176)))</f>
        <v/>
      </c>
      <c r="CF182" s="286" t="str">
        <f ca="true">+IF(OFFSET('Water Data'!$H$28,0,10*ROW('Water Data'!H176))="","",OFFSET('Water Data'!$H$28,0,10*ROW('Water Data'!H176)))</f>
        <v/>
      </c>
      <c r="CG182" s="286" t="str">
        <f ca="true">+IF(OFFSET('Water Data'!$H$29,0,10*ROW('Water Data'!H176))="","",OFFSET('Water Data'!$H$29,0,10*ROW('Water Data'!H176)))</f>
        <v/>
      </c>
      <c r="CH182" s="286" t="str">
        <f ca="true">+IF(OFFSET('Water Data'!$I$27,0,10*ROW('Water Data'!I176))="","",OFFSET('Water Data'!$I$27,0,10*ROW('Water Data'!I176)))</f>
        <v/>
      </c>
      <c r="CI182" s="286" t="str">
        <f ca="true">+IF(OFFSET('Water Data'!$I$28,0,10*ROW('Water Data'!I176))="","",OFFSET('Water Data'!$I$28,0,10*ROW('Water Data'!I176)))</f>
        <v/>
      </c>
      <c r="CJ182" s="286" t="str">
        <f ca="true">+IF(OFFSET('Water Data'!$I$29,0,10*ROW('Water Data'!I176))="","",OFFSET('Water Data'!$I$29,0,10*ROW('Water Data'!I176)))</f>
        <v/>
      </c>
      <c r="CK182" s="286" t="str">
        <f ca="true">+IF(OFFSET('Sanitation Data'!$D$28,0,10*ROW('Sanitation Data'!D176))="","",OFFSET('Sanitation Data'!$D$28,0,10*ROW('Sanitation Data'!D176)))</f>
        <v/>
      </c>
      <c r="CL182" s="286" t="str">
        <f ca="true">+IF(OFFSET('Sanitation Data'!$D$29,0,10*ROW('Sanitation Data'!D176))="","",OFFSET('Sanitation Data'!$D$29,0,10*ROW('Sanitation Data'!D176)))</f>
        <v/>
      </c>
      <c r="CM182" s="286" t="str">
        <f ca="true">+IF(OFFSET('Sanitation Data'!$D$30,0,10*ROW('Sanitation Data'!D176))="","",OFFSET('Sanitation Data'!$D$30,0,10*ROW('Sanitation Data'!D176)))</f>
        <v/>
      </c>
      <c r="CN182" s="286" t="str">
        <f ca="true">+IF(OFFSET('Sanitation Data'!$D$31,0,10*ROW('Sanitation Data'!D176))="","",OFFSET('Sanitation Data'!$D$31,0,10*ROW('Sanitation Data'!D176)))</f>
        <v/>
      </c>
      <c r="CO182" s="286" t="str">
        <f ca="true">+IF(OFFSET('Sanitation Data'!$D$32,0,10*ROW('Sanitation Data'!D176))="","",OFFSET('Sanitation Data'!$D$32,0,10*ROW('Sanitation Data'!D176)))</f>
        <v/>
      </c>
      <c r="CP182" s="286" t="str">
        <f ca="true">+IF(OFFSET('Sanitation Data'!$E$28,0,10*ROW('Sanitation Data'!E176))="","",OFFSET('Sanitation Data'!$E$28,0,10*ROW('Sanitation Data'!E176)))</f>
        <v/>
      </c>
      <c r="CQ182" s="286" t="str">
        <f ca="true">+IF(OFFSET('Sanitation Data'!$E$29,0,10*ROW('Sanitation Data'!E176))="","",OFFSET('Sanitation Data'!$E$29,0,10*ROW('Sanitation Data'!E176)))</f>
        <v/>
      </c>
      <c r="CR182" s="286" t="str">
        <f ca="true">+IF(OFFSET('Sanitation Data'!$E$30,0,10*ROW('Sanitation Data'!E176))="","",OFFSET('Sanitation Data'!$E$30,0,10*ROW('Sanitation Data'!E176)))</f>
        <v/>
      </c>
      <c r="CS182" s="286" t="str">
        <f ca="true">+IF(OFFSET('Sanitation Data'!$E$31,0,10*ROW('Sanitation Data'!E176))="","",OFFSET('Sanitation Data'!$E$31,0,10*ROW('Sanitation Data'!E176)))</f>
        <v/>
      </c>
      <c r="CT182" s="286" t="str">
        <f ca="true">+IF(OFFSET('Sanitation Data'!$E$32,0,10*ROW('Sanitation Data'!E176))="","",OFFSET('Sanitation Data'!$E$32,0,10*ROW('Sanitation Data'!E176)))</f>
        <v/>
      </c>
      <c r="CU182" s="286" t="str">
        <f ca="true">+IF(OFFSET('Sanitation Data'!$F$28,0,10*ROW('Sanitation Data'!F176))="","",OFFSET('Sanitation Data'!$F$28,0,10*ROW('Sanitation Data'!F176)))</f>
        <v/>
      </c>
      <c r="CV182" s="286" t="str">
        <f ca="true">+IF(OFFSET('Sanitation Data'!$F$29,0,10*ROW('Sanitation Data'!F176))="","",OFFSET('Sanitation Data'!$F$29,0,10*ROW('Sanitation Data'!F176)))</f>
        <v/>
      </c>
      <c r="CW182" s="286" t="str">
        <f ca="true">+IF(OFFSET('Sanitation Data'!$F$30,0,10*ROW('Sanitation Data'!F176))="","",OFFSET('Sanitation Data'!$F$30,0,10*ROW('Sanitation Data'!F176)))</f>
        <v/>
      </c>
      <c r="CX182" s="286" t="str">
        <f ca="true">+IF(OFFSET('Sanitation Data'!$F$31,0,10*ROW('Sanitation Data'!F176))="","",OFFSET('Sanitation Data'!$F$31,0,10*ROW('Sanitation Data'!F176)))</f>
        <v/>
      </c>
      <c r="CY182" s="286" t="str">
        <f ca="true">+IF(OFFSET('Sanitation Data'!$F$32,0,10*ROW('Sanitation Data'!F176))="","",OFFSET('Sanitation Data'!$F$32,0,10*ROW('Sanitation Data'!F176)))</f>
        <v/>
      </c>
      <c r="CZ182" s="286" t="str">
        <f ca="true">+IF(OFFSET('Sanitation Data'!$G$28,0,10*ROW('Sanitation Data'!G176))="","",OFFSET('Sanitation Data'!$G$28,0,10*ROW('Sanitation Data'!G176)))</f>
        <v/>
      </c>
      <c r="DA182" s="286" t="str">
        <f ca="true">+IF(OFFSET('Sanitation Data'!$G$29,0,10*ROW('Sanitation Data'!G176))="","",OFFSET('Sanitation Data'!$G$29,0,10*ROW('Sanitation Data'!G176)))</f>
        <v/>
      </c>
      <c r="DB182" s="286" t="str">
        <f ca="true">+IF(OFFSET('Sanitation Data'!$G$30,0,10*ROW('Sanitation Data'!G176))="","",OFFSET('Sanitation Data'!$G$30,0,10*ROW('Sanitation Data'!G176)))</f>
        <v/>
      </c>
      <c r="DC182" s="286" t="str">
        <f ca="true">+IF(OFFSET('Sanitation Data'!$G$31,0,10*ROW('Sanitation Data'!G176))="","",OFFSET('Sanitation Data'!$G$31,0,10*ROW('Sanitation Data'!G176)))</f>
        <v/>
      </c>
      <c r="DD182" s="286" t="str">
        <f ca="true">+IF(OFFSET('Sanitation Data'!$G$32,0,10*ROW('Sanitation Data'!G176))="","",OFFSET('Sanitation Data'!$G$32,0,10*ROW('Sanitation Data'!G176)))</f>
        <v/>
      </c>
      <c r="DE182" s="286" t="str">
        <f ca="true">+IF(OFFSET('Sanitation Data'!$H$28,0,10*ROW('Sanitation Data'!H176))="","",OFFSET('Sanitation Data'!$H$28,0,10*ROW('Sanitation Data'!H176)))</f>
        <v/>
      </c>
      <c r="DF182" s="286" t="str">
        <f ca="true">+IF(OFFSET('Sanitation Data'!$H$29,0,10*ROW('Sanitation Data'!H176))="","",OFFSET('Sanitation Data'!$H$29,0,10*ROW('Sanitation Data'!H176)))</f>
        <v/>
      </c>
      <c r="DG182" s="286" t="str">
        <f ca="true">+IF(OFFSET('Sanitation Data'!$H$30,0,10*ROW('Sanitation Data'!H176))="","",OFFSET('Sanitation Data'!$H$30,0,10*ROW('Sanitation Data'!H176)))</f>
        <v/>
      </c>
      <c r="DH182" s="286" t="str">
        <f ca="true">+IF(OFFSET('Sanitation Data'!$H$31,0,10*ROW('Sanitation Data'!H176))="","",OFFSET('Sanitation Data'!$H$31,0,10*ROW('Sanitation Data'!H176)))</f>
        <v/>
      </c>
      <c r="DI182" s="286" t="str">
        <f ca="true">+IF(OFFSET('Sanitation Data'!$H$32,0,10*ROW('Sanitation Data'!H176))="","",OFFSET('Sanitation Data'!$H$32,0,10*ROW('Sanitation Data'!H176)))</f>
        <v/>
      </c>
      <c r="DJ182" s="286" t="str">
        <f ca="true">+IF(OFFSET('Sanitation Data'!$I$28,0,10*ROW('Sanitation Data'!I176))="","",OFFSET('Sanitation Data'!$I$28,0,10*ROW('Sanitation Data'!I176)))</f>
        <v/>
      </c>
      <c r="DK182" s="286" t="str">
        <f ca="true">+IF(OFFSET('Sanitation Data'!$I$29,0,10*ROW('Sanitation Data'!I176))="","",OFFSET('Sanitation Data'!$I$29,0,10*ROW('Sanitation Data'!I176)))</f>
        <v/>
      </c>
      <c r="DL182" s="286" t="str">
        <f ca="true">+IF(OFFSET('Sanitation Data'!$I$30,0,10*ROW('Sanitation Data'!I176))="","",OFFSET('Sanitation Data'!$I$30,0,10*ROW('Sanitation Data'!I176)))</f>
        <v/>
      </c>
      <c r="DM182" s="286" t="str">
        <f ca="true">+IF(OFFSET('Sanitation Data'!$I$31,0,10*ROW('Sanitation Data'!I176))="","",OFFSET('Sanitation Data'!$I$31,0,10*ROW('Sanitation Data'!I176)))</f>
        <v/>
      </c>
      <c r="DN182" s="286" t="str">
        <f ca="true">+IF(OFFSET('Sanitation Data'!$I$32,0,10*ROW('Sanitation Data'!I176))="","",OFFSET('Sanitation Data'!$I$32,0,10*ROW('Sanitation Data'!I176)))</f>
        <v/>
      </c>
      <c r="DO182" s="286" t="str">
        <f ca="true">+IF(OFFSET('Hygiene Data'!$D$11,0,10*ROW('Hygiene Data'!D176))="","",OFFSET('Hygiene Data'!$D$11,0,10*ROW('Hygiene Data'!D176)))</f>
        <v/>
      </c>
      <c r="DP182" s="286" t="str">
        <f ca="true">+IF(OFFSET('Hygiene Data'!$D$12,0,10*ROW('Hygiene Data'!D176))="","",OFFSET('Hygiene Data'!$D$12,0,10*ROW('Hygiene Data'!D176)))</f>
        <v/>
      </c>
      <c r="DQ182" s="286" t="str">
        <f ca="true">+IF(OFFSET('Hygiene Data'!$D$13,0,10*ROW('Hygiene Data'!D176))="","",OFFSET('Hygiene Data'!$D$13,0,10*ROW('Hygiene Data'!D176)))</f>
        <v/>
      </c>
      <c r="DR182" s="286" t="str">
        <f ca="true">+IF(OFFSET('Hygiene Data'!$E$11,0,10*ROW('Hygiene Data'!E176))="","",OFFSET('Hygiene Data'!$E$11,0,10*ROW('Hygiene Data'!E176)))</f>
        <v/>
      </c>
      <c r="DS182" s="286" t="str">
        <f ca="true">+IF(OFFSET('Hygiene Data'!$E$12,0,10*ROW('Hygiene Data'!E176))="","",OFFSET('Hygiene Data'!$E$12,0,10*ROW('Hygiene Data'!E176)))</f>
        <v/>
      </c>
      <c r="DT182" s="286" t="str">
        <f ca="true">+IF(OFFSET('Hygiene Data'!$E$13,0,10*ROW('Hygiene Data'!E176))="","",OFFSET('Hygiene Data'!$E$13,0,10*ROW('Hygiene Data'!E176)))</f>
        <v/>
      </c>
      <c r="DU182" s="286" t="str">
        <f ca="true">+IF(OFFSET('Hygiene Data'!$F$11,0,10*ROW('Hygiene Data'!F176))="","",OFFSET('Hygiene Data'!$F$11,0,10*ROW('Hygiene Data'!F176)))</f>
        <v/>
      </c>
      <c r="DV182" s="286" t="str">
        <f ca="true">+IF(OFFSET('Hygiene Data'!$F$12,0,10*ROW('Hygiene Data'!F176))="","",OFFSET('Hygiene Data'!$F$12,0,10*ROW('Hygiene Data'!F176)))</f>
        <v/>
      </c>
      <c r="DW182" s="286" t="str">
        <f ca="true">+IF(OFFSET('Hygiene Data'!$F$13,0,10*ROW('Hygiene Data'!F176))="","",OFFSET('Hygiene Data'!$F$13,0,10*ROW('Hygiene Data'!F176)))</f>
        <v/>
      </c>
      <c r="DX182" s="286" t="str">
        <f ca="true">+IF(OFFSET('Hygiene Data'!$G$11,0,10*ROW('Hygiene Data'!G176))="","",OFFSET('Hygiene Data'!$G$11,0,10*ROW('Hygiene Data'!G176)))</f>
        <v/>
      </c>
      <c r="DY182" s="286" t="str">
        <f ca="true">+IF(OFFSET('Hygiene Data'!$G$12,0,10*ROW('Hygiene Data'!G176))="","",OFFSET('Hygiene Data'!$G$12,0,10*ROW('Hygiene Data'!G176)))</f>
        <v/>
      </c>
      <c r="DZ182" s="286" t="str">
        <f ca="true">+IF(OFFSET('Hygiene Data'!$G$13,0,10*ROW('Hygiene Data'!G176))="","",OFFSET('Hygiene Data'!$G$13,0,10*ROW('Hygiene Data'!G176)))</f>
        <v/>
      </c>
      <c r="EA182" s="286" t="str">
        <f ca="true">+IF(OFFSET('Hygiene Data'!$H$11,0,10*ROW('Hygiene Data'!H176))="","",OFFSET('Hygiene Data'!$H$11,0,10*ROW('Hygiene Data'!H176)))</f>
        <v/>
      </c>
      <c r="EB182" s="286" t="str">
        <f ca="true">+IF(OFFSET('Hygiene Data'!$H$12,0,10*ROW('Hygiene Data'!H176))="","",OFFSET('Hygiene Data'!$H$12,0,10*ROW('Hygiene Data'!H176)))</f>
        <v/>
      </c>
      <c r="EC182" s="286" t="str">
        <f ca="true">+IF(OFFSET('Hygiene Data'!$H$13,0,10*ROW('Hygiene Data'!H176))="","",OFFSET('Hygiene Data'!$H$13,0,10*ROW('Hygiene Data'!H176)))</f>
        <v/>
      </c>
      <c r="ED182" s="286" t="str">
        <f ca="true">+IF(OFFSET('Hygiene Data'!$I$11,0,10*ROW('Hygiene Data'!I176))="","",OFFSET('Hygiene Data'!$I$11,0,10*ROW('Hygiene Data'!I176)))</f>
        <v/>
      </c>
      <c r="EE182" s="286" t="str">
        <f ca="true">+IF(OFFSET('Hygiene Data'!$I$12,0,10*ROW('Hygiene Data'!I176))="","",OFFSET('Hygiene Data'!$I$12,0,10*ROW('Hygiene Data'!I176)))</f>
        <v/>
      </c>
      <c r="EF182" s="286"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42"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6"/>
      <c r="BS183" s="286" t="str">
        <f ca="true">+IF(OFFSET('Water Data'!$D$27,0,10*ROW('Water Data'!D177))="","",OFFSET('Water Data'!$D$27,0,10*ROW('Water Data'!D177)))</f>
        <v/>
      </c>
      <c r="BT183" s="286" t="str">
        <f ca="true">+IF(OFFSET('Water Data'!$D$28,0,10*ROW('Water Data'!D177))="","",OFFSET('Water Data'!$D$28,0,10*ROW('Water Data'!D177)))</f>
        <v/>
      </c>
      <c r="BU183" s="286" t="str">
        <f ca="true">+IF(OFFSET('Water Data'!$D$29,0,10*ROW('Water Data'!D177))="","",OFFSET('Water Data'!$D$29,0,10*ROW('Water Data'!D177)))</f>
        <v/>
      </c>
      <c r="BV183" s="286" t="str">
        <f ca="true">+IF(OFFSET('Water Data'!$E$27,0,10*ROW('Water Data'!E177))="","",OFFSET('Water Data'!$E$27,0,10*ROW('Water Data'!E177)))</f>
        <v/>
      </c>
      <c r="BW183" s="286" t="str">
        <f ca="true">+IF(OFFSET('Water Data'!$E$28,0,10*ROW('Water Data'!E177))="","",OFFSET('Water Data'!$E$28,0,10*ROW('Water Data'!E177)))</f>
        <v/>
      </c>
      <c r="BX183" s="286" t="str">
        <f ca="true">+IF(OFFSET('Water Data'!$E$29,0,10*ROW('Water Data'!E177))="","",OFFSET('Water Data'!$E$29,0,10*ROW('Water Data'!E177)))</f>
        <v/>
      </c>
      <c r="BY183" s="286" t="str">
        <f ca="true">+IF(OFFSET('Water Data'!$F$27,0,10*ROW('Water Data'!F177))="","",OFFSET('Water Data'!$F$27,0,10*ROW('Water Data'!F177)))</f>
        <v/>
      </c>
      <c r="BZ183" s="286" t="str">
        <f ca="true">+IF(OFFSET('Water Data'!$F$28,0,10*ROW('Water Data'!F177))="","",OFFSET('Water Data'!$F$28,0,10*ROW('Water Data'!F177)))</f>
        <v/>
      </c>
      <c r="CA183" s="286" t="str">
        <f ca="true">+IF(OFFSET('Water Data'!$F$29,0,10*ROW('Water Data'!F177))="","",OFFSET('Water Data'!$F$29,0,10*ROW('Water Data'!F177)))</f>
        <v/>
      </c>
      <c r="CB183" s="286" t="str">
        <f ca="true">+IF(OFFSET('Water Data'!$G$27,0,10*ROW('Water Data'!G177))="","",OFFSET('Water Data'!$G$27,0,10*ROW('Water Data'!G177)))</f>
        <v/>
      </c>
      <c r="CC183" s="286" t="str">
        <f ca="true">+IF(OFFSET('Water Data'!$G$28,0,10*ROW('Water Data'!G177))="","",OFFSET('Water Data'!$G$28,0,10*ROW('Water Data'!G177)))</f>
        <v/>
      </c>
      <c r="CD183" s="286" t="str">
        <f ca="true">+IF(OFFSET('Water Data'!$G$29,0,10*ROW('Water Data'!G177))="","",OFFSET('Water Data'!$G$29,0,10*ROW('Water Data'!G177)))</f>
        <v/>
      </c>
      <c r="CE183" s="286" t="str">
        <f ca="true">+IF(OFFSET('Water Data'!$H$27,0,10*ROW('Water Data'!H177))="","",OFFSET('Water Data'!$H$27,0,10*ROW('Water Data'!H177)))</f>
        <v/>
      </c>
      <c r="CF183" s="286" t="str">
        <f ca="true">+IF(OFFSET('Water Data'!$H$28,0,10*ROW('Water Data'!H177))="","",OFFSET('Water Data'!$H$28,0,10*ROW('Water Data'!H177)))</f>
        <v/>
      </c>
      <c r="CG183" s="286" t="str">
        <f ca="true">+IF(OFFSET('Water Data'!$H$29,0,10*ROW('Water Data'!H177))="","",OFFSET('Water Data'!$H$29,0,10*ROW('Water Data'!H177)))</f>
        <v/>
      </c>
      <c r="CH183" s="286" t="str">
        <f ca="true">+IF(OFFSET('Water Data'!$I$27,0,10*ROW('Water Data'!I177))="","",OFFSET('Water Data'!$I$27,0,10*ROW('Water Data'!I177)))</f>
        <v/>
      </c>
      <c r="CI183" s="286" t="str">
        <f ca="true">+IF(OFFSET('Water Data'!$I$28,0,10*ROW('Water Data'!I177))="","",OFFSET('Water Data'!$I$28,0,10*ROW('Water Data'!I177)))</f>
        <v/>
      </c>
      <c r="CJ183" s="286" t="str">
        <f ca="true">+IF(OFFSET('Water Data'!$I$29,0,10*ROW('Water Data'!I177))="","",OFFSET('Water Data'!$I$29,0,10*ROW('Water Data'!I177)))</f>
        <v/>
      </c>
      <c r="CK183" s="286" t="str">
        <f ca="true">+IF(OFFSET('Sanitation Data'!$D$28,0,10*ROW('Sanitation Data'!D177))="","",OFFSET('Sanitation Data'!$D$28,0,10*ROW('Sanitation Data'!D177)))</f>
        <v/>
      </c>
      <c r="CL183" s="286" t="str">
        <f ca="true">+IF(OFFSET('Sanitation Data'!$D$29,0,10*ROW('Sanitation Data'!D177))="","",OFFSET('Sanitation Data'!$D$29,0,10*ROW('Sanitation Data'!D177)))</f>
        <v/>
      </c>
      <c r="CM183" s="286" t="str">
        <f ca="true">+IF(OFFSET('Sanitation Data'!$D$30,0,10*ROW('Sanitation Data'!D177))="","",OFFSET('Sanitation Data'!$D$30,0,10*ROW('Sanitation Data'!D177)))</f>
        <v/>
      </c>
      <c r="CN183" s="286" t="str">
        <f ca="true">+IF(OFFSET('Sanitation Data'!$D$31,0,10*ROW('Sanitation Data'!D177))="","",OFFSET('Sanitation Data'!$D$31,0,10*ROW('Sanitation Data'!D177)))</f>
        <v/>
      </c>
      <c r="CO183" s="286" t="str">
        <f ca="true">+IF(OFFSET('Sanitation Data'!$D$32,0,10*ROW('Sanitation Data'!D177))="","",OFFSET('Sanitation Data'!$D$32,0,10*ROW('Sanitation Data'!D177)))</f>
        <v/>
      </c>
      <c r="CP183" s="286" t="str">
        <f ca="true">+IF(OFFSET('Sanitation Data'!$E$28,0,10*ROW('Sanitation Data'!E177))="","",OFFSET('Sanitation Data'!$E$28,0,10*ROW('Sanitation Data'!E177)))</f>
        <v/>
      </c>
      <c r="CQ183" s="286" t="str">
        <f ca="true">+IF(OFFSET('Sanitation Data'!$E$29,0,10*ROW('Sanitation Data'!E177))="","",OFFSET('Sanitation Data'!$E$29,0,10*ROW('Sanitation Data'!E177)))</f>
        <v/>
      </c>
      <c r="CR183" s="286" t="str">
        <f ca="true">+IF(OFFSET('Sanitation Data'!$E$30,0,10*ROW('Sanitation Data'!E177))="","",OFFSET('Sanitation Data'!$E$30,0,10*ROW('Sanitation Data'!E177)))</f>
        <v/>
      </c>
      <c r="CS183" s="286" t="str">
        <f ca="true">+IF(OFFSET('Sanitation Data'!$E$31,0,10*ROW('Sanitation Data'!E177))="","",OFFSET('Sanitation Data'!$E$31,0,10*ROW('Sanitation Data'!E177)))</f>
        <v/>
      </c>
      <c r="CT183" s="286" t="str">
        <f ca="true">+IF(OFFSET('Sanitation Data'!$E$32,0,10*ROW('Sanitation Data'!E177))="","",OFFSET('Sanitation Data'!$E$32,0,10*ROW('Sanitation Data'!E177)))</f>
        <v/>
      </c>
      <c r="CU183" s="286" t="str">
        <f ca="true">+IF(OFFSET('Sanitation Data'!$F$28,0,10*ROW('Sanitation Data'!F177))="","",OFFSET('Sanitation Data'!$F$28,0,10*ROW('Sanitation Data'!F177)))</f>
        <v/>
      </c>
      <c r="CV183" s="286" t="str">
        <f ca="true">+IF(OFFSET('Sanitation Data'!$F$29,0,10*ROW('Sanitation Data'!F177))="","",OFFSET('Sanitation Data'!$F$29,0,10*ROW('Sanitation Data'!F177)))</f>
        <v/>
      </c>
      <c r="CW183" s="286" t="str">
        <f ca="true">+IF(OFFSET('Sanitation Data'!$F$30,0,10*ROW('Sanitation Data'!F177))="","",OFFSET('Sanitation Data'!$F$30,0,10*ROW('Sanitation Data'!F177)))</f>
        <v/>
      </c>
      <c r="CX183" s="286" t="str">
        <f ca="true">+IF(OFFSET('Sanitation Data'!$F$31,0,10*ROW('Sanitation Data'!F177))="","",OFFSET('Sanitation Data'!$F$31,0,10*ROW('Sanitation Data'!F177)))</f>
        <v/>
      </c>
      <c r="CY183" s="286" t="str">
        <f ca="true">+IF(OFFSET('Sanitation Data'!$F$32,0,10*ROW('Sanitation Data'!F177))="","",OFFSET('Sanitation Data'!$F$32,0,10*ROW('Sanitation Data'!F177)))</f>
        <v/>
      </c>
      <c r="CZ183" s="286" t="str">
        <f ca="true">+IF(OFFSET('Sanitation Data'!$G$28,0,10*ROW('Sanitation Data'!G177))="","",OFFSET('Sanitation Data'!$G$28,0,10*ROW('Sanitation Data'!G177)))</f>
        <v/>
      </c>
      <c r="DA183" s="286" t="str">
        <f ca="true">+IF(OFFSET('Sanitation Data'!$G$29,0,10*ROW('Sanitation Data'!G177))="","",OFFSET('Sanitation Data'!$G$29,0,10*ROW('Sanitation Data'!G177)))</f>
        <v/>
      </c>
      <c r="DB183" s="286" t="str">
        <f ca="true">+IF(OFFSET('Sanitation Data'!$G$30,0,10*ROW('Sanitation Data'!G177))="","",OFFSET('Sanitation Data'!$G$30,0,10*ROW('Sanitation Data'!G177)))</f>
        <v/>
      </c>
      <c r="DC183" s="286" t="str">
        <f ca="true">+IF(OFFSET('Sanitation Data'!$G$31,0,10*ROW('Sanitation Data'!G177))="","",OFFSET('Sanitation Data'!$G$31,0,10*ROW('Sanitation Data'!G177)))</f>
        <v/>
      </c>
      <c r="DD183" s="286" t="str">
        <f ca="true">+IF(OFFSET('Sanitation Data'!$G$32,0,10*ROW('Sanitation Data'!G177))="","",OFFSET('Sanitation Data'!$G$32,0,10*ROW('Sanitation Data'!G177)))</f>
        <v/>
      </c>
      <c r="DE183" s="286" t="str">
        <f ca="true">+IF(OFFSET('Sanitation Data'!$H$28,0,10*ROW('Sanitation Data'!H177))="","",OFFSET('Sanitation Data'!$H$28,0,10*ROW('Sanitation Data'!H177)))</f>
        <v/>
      </c>
      <c r="DF183" s="286" t="str">
        <f ca="true">+IF(OFFSET('Sanitation Data'!$H$29,0,10*ROW('Sanitation Data'!H177))="","",OFFSET('Sanitation Data'!$H$29,0,10*ROW('Sanitation Data'!H177)))</f>
        <v/>
      </c>
      <c r="DG183" s="286" t="str">
        <f ca="true">+IF(OFFSET('Sanitation Data'!$H$30,0,10*ROW('Sanitation Data'!H177))="","",OFFSET('Sanitation Data'!$H$30,0,10*ROW('Sanitation Data'!H177)))</f>
        <v/>
      </c>
      <c r="DH183" s="286" t="str">
        <f ca="true">+IF(OFFSET('Sanitation Data'!$H$31,0,10*ROW('Sanitation Data'!H177))="","",OFFSET('Sanitation Data'!$H$31,0,10*ROW('Sanitation Data'!H177)))</f>
        <v/>
      </c>
      <c r="DI183" s="286" t="str">
        <f ca="true">+IF(OFFSET('Sanitation Data'!$H$32,0,10*ROW('Sanitation Data'!H177))="","",OFFSET('Sanitation Data'!$H$32,0,10*ROW('Sanitation Data'!H177)))</f>
        <v/>
      </c>
      <c r="DJ183" s="286" t="str">
        <f ca="true">+IF(OFFSET('Sanitation Data'!$I$28,0,10*ROW('Sanitation Data'!I177))="","",OFFSET('Sanitation Data'!$I$28,0,10*ROW('Sanitation Data'!I177)))</f>
        <v/>
      </c>
      <c r="DK183" s="286" t="str">
        <f ca="true">+IF(OFFSET('Sanitation Data'!$I$29,0,10*ROW('Sanitation Data'!I177))="","",OFFSET('Sanitation Data'!$I$29,0,10*ROW('Sanitation Data'!I177)))</f>
        <v/>
      </c>
      <c r="DL183" s="286" t="str">
        <f ca="true">+IF(OFFSET('Sanitation Data'!$I$30,0,10*ROW('Sanitation Data'!I177))="","",OFFSET('Sanitation Data'!$I$30,0,10*ROW('Sanitation Data'!I177)))</f>
        <v/>
      </c>
      <c r="DM183" s="286" t="str">
        <f ca="true">+IF(OFFSET('Sanitation Data'!$I$31,0,10*ROW('Sanitation Data'!I177))="","",OFFSET('Sanitation Data'!$I$31,0,10*ROW('Sanitation Data'!I177)))</f>
        <v/>
      </c>
      <c r="DN183" s="286" t="str">
        <f ca="true">+IF(OFFSET('Sanitation Data'!$I$32,0,10*ROW('Sanitation Data'!I177))="","",OFFSET('Sanitation Data'!$I$32,0,10*ROW('Sanitation Data'!I177)))</f>
        <v/>
      </c>
      <c r="DO183" s="286" t="str">
        <f ca="true">+IF(OFFSET('Hygiene Data'!$D$11,0,10*ROW('Hygiene Data'!D177))="","",OFFSET('Hygiene Data'!$D$11,0,10*ROW('Hygiene Data'!D177)))</f>
        <v/>
      </c>
      <c r="DP183" s="286" t="str">
        <f ca="true">+IF(OFFSET('Hygiene Data'!$D$12,0,10*ROW('Hygiene Data'!D177))="","",OFFSET('Hygiene Data'!$D$12,0,10*ROW('Hygiene Data'!D177)))</f>
        <v/>
      </c>
      <c r="DQ183" s="286" t="str">
        <f ca="true">+IF(OFFSET('Hygiene Data'!$D$13,0,10*ROW('Hygiene Data'!D177))="","",OFFSET('Hygiene Data'!$D$13,0,10*ROW('Hygiene Data'!D177)))</f>
        <v/>
      </c>
      <c r="DR183" s="286" t="str">
        <f ca="true">+IF(OFFSET('Hygiene Data'!$E$11,0,10*ROW('Hygiene Data'!E177))="","",OFFSET('Hygiene Data'!$E$11,0,10*ROW('Hygiene Data'!E177)))</f>
        <v/>
      </c>
      <c r="DS183" s="286" t="str">
        <f ca="true">+IF(OFFSET('Hygiene Data'!$E$12,0,10*ROW('Hygiene Data'!E177))="","",OFFSET('Hygiene Data'!$E$12,0,10*ROW('Hygiene Data'!E177)))</f>
        <v/>
      </c>
      <c r="DT183" s="286" t="str">
        <f ca="true">+IF(OFFSET('Hygiene Data'!$E$13,0,10*ROW('Hygiene Data'!E177))="","",OFFSET('Hygiene Data'!$E$13,0,10*ROW('Hygiene Data'!E177)))</f>
        <v/>
      </c>
      <c r="DU183" s="286" t="str">
        <f ca="true">+IF(OFFSET('Hygiene Data'!$F$11,0,10*ROW('Hygiene Data'!F177))="","",OFFSET('Hygiene Data'!$F$11,0,10*ROW('Hygiene Data'!F177)))</f>
        <v/>
      </c>
      <c r="DV183" s="286" t="str">
        <f ca="true">+IF(OFFSET('Hygiene Data'!$F$12,0,10*ROW('Hygiene Data'!F177))="","",OFFSET('Hygiene Data'!$F$12,0,10*ROW('Hygiene Data'!F177)))</f>
        <v/>
      </c>
      <c r="DW183" s="286" t="str">
        <f ca="true">+IF(OFFSET('Hygiene Data'!$F$13,0,10*ROW('Hygiene Data'!F177))="","",OFFSET('Hygiene Data'!$F$13,0,10*ROW('Hygiene Data'!F177)))</f>
        <v/>
      </c>
      <c r="DX183" s="286" t="str">
        <f ca="true">+IF(OFFSET('Hygiene Data'!$G$11,0,10*ROW('Hygiene Data'!G177))="","",OFFSET('Hygiene Data'!$G$11,0,10*ROW('Hygiene Data'!G177)))</f>
        <v/>
      </c>
      <c r="DY183" s="286" t="str">
        <f ca="true">+IF(OFFSET('Hygiene Data'!$G$12,0,10*ROW('Hygiene Data'!G177))="","",OFFSET('Hygiene Data'!$G$12,0,10*ROW('Hygiene Data'!G177)))</f>
        <v/>
      </c>
      <c r="DZ183" s="286" t="str">
        <f ca="true">+IF(OFFSET('Hygiene Data'!$G$13,0,10*ROW('Hygiene Data'!G177))="","",OFFSET('Hygiene Data'!$G$13,0,10*ROW('Hygiene Data'!G177)))</f>
        <v/>
      </c>
      <c r="EA183" s="286" t="str">
        <f ca="true">+IF(OFFSET('Hygiene Data'!$H$11,0,10*ROW('Hygiene Data'!H177))="","",OFFSET('Hygiene Data'!$H$11,0,10*ROW('Hygiene Data'!H177)))</f>
        <v/>
      </c>
      <c r="EB183" s="286" t="str">
        <f ca="true">+IF(OFFSET('Hygiene Data'!$H$12,0,10*ROW('Hygiene Data'!H177))="","",OFFSET('Hygiene Data'!$H$12,0,10*ROW('Hygiene Data'!H177)))</f>
        <v/>
      </c>
      <c r="EC183" s="286" t="str">
        <f ca="true">+IF(OFFSET('Hygiene Data'!$H$13,0,10*ROW('Hygiene Data'!H177))="","",OFFSET('Hygiene Data'!$H$13,0,10*ROW('Hygiene Data'!H177)))</f>
        <v/>
      </c>
      <c r="ED183" s="286" t="str">
        <f ca="true">+IF(OFFSET('Hygiene Data'!$I$11,0,10*ROW('Hygiene Data'!I177))="","",OFFSET('Hygiene Data'!$I$11,0,10*ROW('Hygiene Data'!I177)))</f>
        <v/>
      </c>
      <c r="EE183" s="286" t="str">
        <f ca="true">+IF(OFFSET('Hygiene Data'!$I$12,0,10*ROW('Hygiene Data'!I177))="","",OFFSET('Hygiene Data'!$I$12,0,10*ROW('Hygiene Data'!I177)))</f>
        <v/>
      </c>
      <c r="EF183" s="286"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42"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6"/>
      <c r="BS184" s="286" t="str">
        <f ca="true">+IF(OFFSET('Water Data'!$D$27,0,10*ROW('Water Data'!D178))="","",OFFSET('Water Data'!$D$27,0,10*ROW('Water Data'!D178)))</f>
        <v/>
      </c>
      <c r="BT184" s="286" t="str">
        <f ca="true">+IF(OFFSET('Water Data'!$D$28,0,10*ROW('Water Data'!D178))="","",OFFSET('Water Data'!$D$28,0,10*ROW('Water Data'!D178)))</f>
        <v/>
      </c>
      <c r="BU184" s="286" t="str">
        <f ca="true">+IF(OFFSET('Water Data'!$D$29,0,10*ROW('Water Data'!D178))="","",OFFSET('Water Data'!$D$29,0,10*ROW('Water Data'!D178)))</f>
        <v/>
      </c>
      <c r="BV184" s="286" t="str">
        <f ca="true">+IF(OFFSET('Water Data'!$E$27,0,10*ROW('Water Data'!E178))="","",OFFSET('Water Data'!$E$27,0,10*ROW('Water Data'!E178)))</f>
        <v/>
      </c>
      <c r="BW184" s="286" t="str">
        <f ca="true">+IF(OFFSET('Water Data'!$E$28,0,10*ROW('Water Data'!E178))="","",OFFSET('Water Data'!$E$28,0,10*ROW('Water Data'!E178)))</f>
        <v/>
      </c>
      <c r="BX184" s="286" t="str">
        <f ca="true">+IF(OFFSET('Water Data'!$E$29,0,10*ROW('Water Data'!E178))="","",OFFSET('Water Data'!$E$29,0,10*ROW('Water Data'!E178)))</f>
        <v/>
      </c>
      <c r="BY184" s="286" t="str">
        <f ca="true">+IF(OFFSET('Water Data'!$F$27,0,10*ROW('Water Data'!F178))="","",OFFSET('Water Data'!$F$27,0,10*ROW('Water Data'!F178)))</f>
        <v/>
      </c>
      <c r="BZ184" s="286" t="str">
        <f ca="true">+IF(OFFSET('Water Data'!$F$28,0,10*ROW('Water Data'!F178))="","",OFFSET('Water Data'!$F$28,0,10*ROW('Water Data'!F178)))</f>
        <v/>
      </c>
      <c r="CA184" s="286" t="str">
        <f ca="true">+IF(OFFSET('Water Data'!$F$29,0,10*ROW('Water Data'!F178))="","",OFFSET('Water Data'!$F$29,0,10*ROW('Water Data'!F178)))</f>
        <v/>
      </c>
      <c r="CB184" s="286" t="str">
        <f ca="true">+IF(OFFSET('Water Data'!$G$27,0,10*ROW('Water Data'!G178))="","",OFFSET('Water Data'!$G$27,0,10*ROW('Water Data'!G178)))</f>
        <v/>
      </c>
      <c r="CC184" s="286" t="str">
        <f ca="true">+IF(OFFSET('Water Data'!$G$28,0,10*ROW('Water Data'!G178))="","",OFFSET('Water Data'!$G$28,0,10*ROW('Water Data'!G178)))</f>
        <v/>
      </c>
      <c r="CD184" s="286" t="str">
        <f ca="true">+IF(OFFSET('Water Data'!$G$29,0,10*ROW('Water Data'!G178))="","",OFFSET('Water Data'!$G$29,0,10*ROW('Water Data'!G178)))</f>
        <v/>
      </c>
      <c r="CE184" s="286" t="str">
        <f ca="true">+IF(OFFSET('Water Data'!$H$27,0,10*ROW('Water Data'!H178))="","",OFFSET('Water Data'!$H$27,0,10*ROW('Water Data'!H178)))</f>
        <v/>
      </c>
      <c r="CF184" s="286" t="str">
        <f ca="true">+IF(OFFSET('Water Data'!$H$28,0,10*ROW('Water Data'!H178))="","",OFFSET('Water Data'!$H$28,0,10*ROW('Water Data'!H178)))</f>
        <v/>
      </c>
      <c r="CG184" s="286" t="str">
        <f ca="true">+IF(OFFSET('Water Data'!$H$29,0,10*ROW('Water Data'!H178))="","",OFFSET('Water Data'!$H$29,0,10*ROW('Water Data'!H178)))</f>
        <v/>
      </c>
      <c r="CH184" s="286" t="str">
        <f ca="true">+IF(OFFSET('Water Data'!$I$27,0,10*ROW('Water Data'!I178))="","",OFFSET('Water Data'!$I$27,0,10*ROW('Water Data'!I178)))</f>
        <v/>
      </c>
      <c r="CI184" s="286" t="str">
        <f ca="true">+IF(OFFSET('Water Data'!$I$28,0,10*ROW('Water Data'!I178))="","",OFFSET('Water Data'!$I$28,0,10*ROW('Water Data'!I178)))</f>
        <v/>
      </c>
      <c r="CJ184" s="286" t="str">
        <f ca="true">+IF(OFFSET('Water Data'!$I$29,0,10*ROW('Water Data'!I178))="","",OFFSET('Water Data'!$I$29,0,10*ROW('Water Data'!I178)))</f>
        <v/>
      </c>
      <c r="CK184" s="286" t="str">
        <f ca="true">+IF(OFFSET('Sanitation Data'!$D$28,0,10*ROW('Sanitation Data'!D178))="","",OFFSET('Sanitation Data'!$D$28,0,10*ROW('Sanitation Data'!D178)))</f>
        <v/>
      </c>
      <c r="CL184" s="286" t="str">
        <f ca="true">+IF(OFFSET('Sanitation Data'!$D$29,0,10*ROW('Sanitation Data'!D178))="","",OFFSET('Sanitation Data'!$D$29,0,10*ROW('Sanitation Data'!D178)))</f>
        <v/>
      </c>
      <c r="CM184" s="286" t="str">
        <f ca="true">+IF(OFFSET('Sanitation Data'!$D$30,0,10*ROW('Sanitation Data'!D178))="","",OFFSET('Sanitation Data'!$D$30,0,10*ROW('Sanitation Data'!D178)))</f>
        <v/>
      </c>
      <c r="CN184" s="286" t="str">
        <f ca="true">+IF(OFFSET('Sanitation Data'!$D$31,0,10*ROW('Sanitation Data'!D178))="","",OFFSET('Sanitation Data'!$D$31,0,10*ROW('Sanitation Data'!D178)))</f>
        <v/>
      </c>
      <c r="CO184" s="286" t="str">
        <f ca="true">+IF(OFFSET('Sanitation Data'!$D$32,0,10*ROW('Sanitation Data'!D178))="","",OFFSET('Sanitation Data'!$D$32,0,10*ROW('Sanitation Data'!D178)))</f>
        <v/>
      </c>
      <c r="CP184" s="286" t="str">
        <f ca="true">+IF(OFFSET('Sanitation Data'!$E$28,0,10*ROW('Sanitation Data'!E178))="","",OFFSET('Sanitation Data'!$E$28,0,10*ROW('Sanitation Data'!E178)))</f>
        <v/>
      </c>
      <c r="CQ184" s="286" t="str">
        <f ca="true">+IF(OFFSET('Sanitation Data'!$E$29,0,10*ROW('Sanitation Data'!E178))="","",OFFSET('Sanitation Data'!$E$29,0,10*ROW('Sanitation Data'!E178)))</f>
        <v/>
      </c>
      <c r="CR184" s="286" t="str">
        <f ca="true">+IF(OFFSET('Sanitation Data'!$E$30,0,10*ROW('Sanitation Data'!E178))="","",OFFSET('Sanitation Data'!$E$30,0,10*ROW('Sanitation Data'!E178)))</f>
        <v/>
      </c>
      <c r="CS184" s="286" t="str">
        <f ca="true">+IF(OFFSET('Sanitation Data'!$E$31,0,10*ROW('Sanitation Data'!E178))="","",OFFSET('Sanitation Data'!$E$31,0,10*ROW('Sanitation Data'!E178)))</f>
        <v/>
      </c>
      <c r="CT184" s="286" t="str">
        <f ca="true">+IF(OFFSET('Sanitation Data'!$E$32,0,10*ROW('Sanitation Data'!E178))="","",OFFSET('Sanitation Data'!$E$32,0,10*ROW('Sanitation Data'!E178)))</f>
        <v/>
      </c>
      <c r="CU184" s="286" t="str">
        <f ca="true">+IF(OFFSET('Sanitation Data'!$F$28,0,10*ROW('Sanitation Data'!F178))="","",OFFSET('Sanitation Data'!$F$28,0,10*ROW('Sanitation Data'!F178)))</f>
        <v/>
      </c>
      <c r="CV184" s="286" t="str">
        <f ca="true">+IF(OFFSET('Sanitation Data'!$F$29,0,10*ROW('Sanitation Data'!F178))="","",OFFSET('Sanitation Data'!$F$29,0,10*ROW('Sanitation Data'!F178)))</f>
        <v/>
      </c>
      <c r="CW184" s="286" t="str">
        <f ca="true">+IF(OFFSET('Sanitation Data'!$F$30,0,10*ROW('Sanitation Data'!F178))="","",OFFSET('Sanitation Data'!$F$30,0,10*ROW('Sanitation Data'!F178)))</f>
        <v/>
      </c>
      <c r="CX184" s="286" t="str">
        <f ca="true">+IF(OFFSET('Sanitation Data'!$F$31,0,10*ROW('Sanitation Data'!F178))="","",OFFSET('Sanitation Data'!$F$31,0,10*ROW('Sanitation Data'!F178)))</f>
        <v/>
      </c>
      <c r="CY184" s="286" t="str">
        <f ca="true">+IF(OFFSET('Sanitation Data'!$F$32,0,10*ROW('Sanitation Data'!F178))="","",OFFSET('Sanitation Data'!$F$32,0,10*ROW('Sanitation Data'!F178)))</f>
        <v/>
      </c>
      <c r="CZ184" s="286" t="str">
        <f ca="true">+IF(OFFSET('Sanitation Data'!$G$28,0,10*ROW('Sanitation Data'!G178))="","",OFFSET('Sanitation Data'!$G$28,0,10*ROW('Sanitation Data'!G178)))</f>
        <v/>
      </c>
      <c r="DA184" s="286" t="str">
        <f ca="true">+IF(OFFSET('Sanitation Data'!$G$29,0,10*ROW('Sanitation Data'!G178))="","",OFFSET('Sanitation Data'!$G$29,0,10*ROW('Sanitation Data'!G178)))</f>
        <v/>
      </c>
      <c r="DB184" s="286" t="str">
        <f ca="true">+IF(OFFSET('Sanitation Data'!$G$30,0,10*ROW('Sanitation Data'!G178))="","",OFFSET('Sanitation Data'!$G$30,0,10*ROW('Sanitation Data'!G178)))</f>
        <v/>
      </c>
      <c r="DC184" s="286" t="str">
        <f ca="true">+IF(OFFSET('Sanitation Data'!$G$31,0,10*ROW('Sanitation Data'!G178))="","",OFFSET('Sanitation Data'!$G$31,0,10*ROW('Sanitation Data'!G178)))</f>
        <v/>
      </c>
      <c r="DD184" s="286" t="str">
        <f ca="true">+IF(OFFSET('Sanitation Data'!$G$32,0,10*ROW('Sanitation Data'!G178))="","",OFFSET('Sanitation Data'!$G$32,0,10*ROW('Sanitation Data'!G178)))</f>
        <v/>
      </c>
      <c r="DE184" s="286" t="str">
        <f ca="true">+IF(OFFSET('Sanitation Data'!$H$28,0,10*ROW('Sanitation Data'!H178))="","",OFFSET('Sanitation Data'!$H$28,0,10*ROW('Sanitation Data'!H178)))</f>
        <v/>
      </c>
      <c r="DF184" s="286" t="str">
        <f ca="true">+IF(OFFSET('Sanitation Data'!$H$29,0,10*ROW('Sanitation Data'!H178))="","",OFFSET('Sanitation Data'!$H$29,0,10*ROW('Sanitation Data'!H178)))</f>
        <v/>
      </c>
      <c r="DG184" s="286" t="str">
        <f ca="true">+IF(OFFSET('Sanitation Data'!$H$30,0,10*ROW('Sanitation Data'!H178))="","",OFFSET('Sanitation Data'!$H$30,0,10*ROW('Sanitation Data'!H178)))</f>
        <v/>
      </c>
      <c r="DH184" s="286" t="str">
        <f ca="true">+IF(OFFSET('Sanitation Data'!$H$31,0,10*ROW('Sanitation Data'!H178))="","",OFFSET('Sanitation Data'!$H$31,0,10*ROW('Sanitation Data'!H178)))</f>
        <v/>
      </c>
      <c r="DI184" s="286" t="str">
        <f ca="true">+IF(OFFSET('Sanitation Data'!$H$32,0,10*ROW('Sanitation Data'!H178))="","",OFFSET('Sanitation Data'!$H$32,0,10*ROW('Sanitation Data'!H178)))</f>
        <v/>
      </c>
      <c r="DJ184" s="286" t="str">
        <f ca="true">+IF(OFFSET('Sanitation Data'!$I$28,0,10*ROW('Sanitation Data'!I178))="","",OFFSET('Sanitation Data'!$I$28,0,10*ROW('Sanitation Data'!I178)))</f>
        <v/>
      </c>
      <c r="DK184" s="286" t="str">
        <f ca="true">+IF(OFFSET('Sanitation Data'!$I$29,0,10*ROW('Sanitation Data'!I178))="","",OFFSET('Sanitation Data'!$I$29,0,10*ROW('Sanitation Data'!I178)))</f>
        <v/>
      </c>
      <c r="DL184" s="286" t="str">
        <f ca="true">+IF(OFFSET('Sanitation Data'!$I$30,0,10*ROW('Sanitation Data'!I178))="","",OFFSET('Sanitation Data'!$I$30,0,10*ROW('Sanitation Data'!I178)))</f>
        <v/>
      </c>
      <c r="DM184" s="286" t="str">
        <f ca="true">+IF(OFFSET('Sanitation Data'!$I$31,0,10*ROW('Sanitation Data'!I178))="","",OFFSET('Sanitation Data'!$I$31,0,10*ROW('Sanitation Data'!I178)))</f>
        <v/>
      </c>
      <c r="DN184" s="286" t="str">
        <f ca="true">+IF(OFFSET('Sanitation Data'!$I$32,0,10*ROW('Sanitation Data'!I178))="","",OFFSET('Sanitation Data'!$I$32,0,10*ROW('Sanitation Data'!I178)))</f>
        <v/>
      </c>
      <c r="DO184" s="286" t="str">
        <f ca="true">+IF(OFFSET('Hygiene Data'!$D$11,0,10*ROW('Hygiene Data'!D178))="","",OFFSET('Hygiene Data'!$D$11,0,10*ROW('Hygiene Data'!D178)))</f>
        <v/>
      </c>
      <c r="DP184" s="286" t="str">
        <f ca="true">+IF(OFFSET('Hygiene Data'!$D$12,0,10*ROW('Hygiene Data'!D178))="","",OFFSET('Hygiene Data'!$D$12,0,10*ROW('Hygiene Data'!D178)))</f>
        <v/>
      </c>
      <c r="DQ184" s="286" t="str">
        <f ca="true">+IF(OFFSET('Hygiene Data'!$D$13,0,10*ROW('Hygiene Data'!D178))="","",OFFSET('Hygiene Data'!$D$13,0,10*ROW('Hygiene Data'!D178)))</f>
        <v/>
      </c>
      <c r="DR184" s="286" t="str">
        <f ca="true">+IF(OFFSET('Hygiene Data'!$E$11,0,10*ROW('Hygiene Data'!E178))="","",OFFSET('Hygiene Data'!$E$11,0,10*ROW('Hygiene Data'!E178)))</f>
        <v/>
      </c>
      <c r="DS184" s="286" t="str">
        <f ca="true">+IF(OFFSET('Hygiene Data'!$E$12,0,10*ROW('Hygiene Data'!E178))="","",OFFSET('Hygiene Data'!$E$12,0,10*ROW('Hygiene Data'!E178)))</f>
        <v/>
      </c>
      <c r="DT184" s="286" t="str">
        <f ca="true">+IF(OFFSET('Hygiene Data'!$E$13,0,10*ROW('Hygiene Data'!E178))="","",OFFSET('Hygiene Data'!$E$13,0,10*ROW('Hygiene Data'!E178)))</f>
        <v/>
      </c>
      <c r="DU184" s="286" t="str">
        <f ca="true">+IF(OFFSET('Hygiene Data'!$F$11,0,10*ROW('Hygiene Data'!F178))="","",OFFSET('Hygiene Data'!$F$11,0,10*ROW('Hygiene Data'!F178)))</f>
        <v/>
      </c>
      <c r="DV184" s="286" t="str">
        <f ca="true">+IF(OFFSET('Hygiene Data'!$F$12,0,10*ROW('Hygiene Data'!F178))="","",OFFSET('Hygiene Data'!$F$12,0,10*ROW('Hygiene Data'!F178)))</f>
        <v/>
      </c>
      <c r="DW184" s="286" t="str">
        <f ca="true">+IF(OFFSET('Hygiene Data'!$F$13,0,10*ROW('Hygiene Data'!F178))="","",OFFSET('Hygiene Data'!$F$13,0,10*ROW('Hygiene Data'!F178)))</f>
        <v/>
      </c>
      <c r="DX184" s="286" t="str">
        <f ca="true">+IF(OFFSET('Hygiene Data'!$G$11,0,10*ROW('Hygiene Data'!G178))="","",OFFSET('Hygiene Data'!$G$11,0,10*ROW('Hygiene Data'!G178)))</f>
        <v/>
      </c>
      <c r="DY184" s="286" t="str">
        <f ca="true">+IF(OFFSET('Hygiene Data'!$G$12,0,10*ROW('Hygiene Data'!G178))="","",OFFSET('Hygiene Data'!$G$12,0,10*ROW('Hygiene Data'!G178)))</f>
        <v/>
      </c>
      <c r="DZ184" s="286" t="str">
        <f ca="true">+IF(OFFSET('Hygiene Data'!$G$13,0,10*ROW('Hygiene Data'!G178))="","",OFFSET('Hygiene Data'!$G$13,0,10*ROW('Hygiene Data'!G178)))</f>
        <v/>
      </c>
      <c r="EA184" s="286" t="str">
        <f ca="true">+IF(OFFSET('Hygiene Data'!$H$11,0,10*ROW('Hygiene Data'!H178))="","",OFFSET('Hygiene Data'!$H$11,0,10*ROW('Hygiene Data'!H178)))</f>
        <v/>
      </c>
      <c r="EB184" s="286" t="str">
        <f ca="true">+IF(OFFSET('Hygiene Data'!$H$12,0,10*ROW('Hygiene Data'!H178))="","",OFFSET('Hygiene Data'!$H$12,0,10*ROW('Hygiene Data'!H178)))</f>
        <v/>
      </c>
      <c r="EC184" s="286" t="str">
        <f ca="true">+IF(OFFSET('Hygiene Data'!$H$13,0,10*ROW('Hygiene Data'!H178))="","",OFFSET('Hygiene Data'!$H$13,0,10*ROW('Hygiene Data'!H178)))</f>
        <v/>
      </c>
      <c r="ED184" s="286" t="str">
        <f ca="true">+IF(OFFSET('Hygiene Data'!$I$11,0,10*ROW('Hygiene Data'!I178))="","",OFFSET('Hygiene Data'!$I$11,0,10*ROW('Hygiene Data'!I178)))</f>
        <v/>
      </c>
      <c r="EE184" s="286" t="str">
        <f ca="true">+IF(OFFSET('Hygiene Data'!$I$12,0,10*ROW('Hygiene Data'!I178))="","",OFFSET('Hygiene Data'!$I$12,0,10*ROW('Hygiene Data'!I178)))</f>
        <v/>
      </c>
      <c r="EF184" s="286"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42"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6"/>
      <c r="BS185" s="286" t="str">
        <f ca="true">+IF(OFFSET('Water Data'!$D$27,0,10*ROW('Water Data'!D179))="","",OFFSET('Water Data'!$D$27,0,10*ROW('Water Data'!D179)))</f>
        <v/>
      </c>
      <c r="BT185" s="286" t="str">
        <f ca="true">+IF(OFFSET('Water Data'!$D$28,0,10*ROW('Water Data'!D179))="","",OFFSET('Water Data'!$D$28,0,10*ROW('Water Data'!D179)))</f>
        <v/>
      </c>
      <c r="BU185" s="286" t="str">
        <f ca="true">+IF(OFFSET('Water Data'!$D$29,0,10*ROW('Water Data'!D179))="","",OFFSET('Water Data'!$D$29,0,10*ROW('Water Data'!D179)))</f>
        <v/>
      </c>
      <c r="BV185" s="286" t="str">
        <f ca="true">+IF(OFFSET('Water Data'!$E$27,0,10*ROW('Water Data'!E179))="","",OFFSET('Water Data'!$E$27,0,10*ROW('Water Data'!E179)))</f>
        <v/>
      </c>
      <c r="BW185" s="286" t="str">
        <f ca="true">+IF(OFFSET('Water Data'!$E$28,0,10*ROW('Water Data'!E179))="","",OFFSET('Water Data'!$E$28,0,10*ROW('Water Data'!E179)))</f>
        <v/>
      </c>
      <c r="BX185" s="286" t="str">
        <f ca="true">+IF(OFFSET('Water Data'!$E$29,0,10*ROW('Water Data'!E179))="","",OFFSET('Water Data'!$E$29,0,10*ROW('Water Data'!E179)))</f>
        <v/>
      </c>
      <c r="BY185" s="286" t="str">
        <f ca="true">+IF(OFFSET('Water Data'!$F$27,0,10*ROW('Water Data'!F179))="","",OFFSET('Water Data'!$F$27,0,10*ROW('Water Data'!F179)))</f>
        <v/>
      </c>
      <c r="BZ185" s="286" t="str">
        <f ca="true">+IF(OFFSET('Water Data'!$F$28,0,10*ROW('Water Data'!F179))="","",OFFSET('Water Data'!$F$28,0,10*ROW('Water Data'!F179)))</f>
        <v/>
      </c>
      <c r="CA185" s="286" t="str">
        <f ca="true">+IF(OFFSET('Water Data'!$F$29,0,10*ROW('Water Data'!F179))="","",OFFSET('Water Data'!$F$29,0,10*ROW('Water Data'!F179)))</f>
        <v/>
      </c>
      <c r="CB185" s="286" t="str">
        <f ca="true">+IF(OFFSET('Water Data'!$G$27,0,10*ROW('Water Data'!G179))="","",OFFSET('Water Data'!$G$27,0,10*ROW('Water Data'!G179)))</f>
        <v/>
      </c>
      <c r="CC185" s="286" t="str">
        <f ca="true">+IF(OFFSET('Water Data'!$G$28,0,10*ROW('Water Data'!G179))="","",OFFSET('Water Data'!$G$28,0,10*ROW('Water Data'!G179)))</f>
        <v/>
      </c>
      <c r="CD185" s="286" t="str">
        <f ca="true">+IF(OFFSET('Water Data'!$G$29,0,10*ROW('Water Data'!G179))="","",OFFSET('Water Data'!$G$29,0,10*ROW('Water Data'!G179)))</f>
        <v/>
      </c>
      <c r="CE185" s="286" t="str">
        <f ca="true">+IF(OFFSET('Water Data'!$H$27,0,10*ROW('Water Data'!H179))="","",OFFSET('Water Data'!$H$27,0,10*ROW('Water Data'!H179)))</f>
        <v/>
      </c>
      <c r="CF185" s="286" t="str">
        <f ca="true">+IF(OFFSET('Water Data'!$H$28,0,10*ROW('Water Data'!H179))="","",OFFSET('Water Data'!$H$28,0,10*ROW('Water Data'!H179)))</f>
        <v/>
      </c>
      <c r="CG185" s="286" t="str">
        <f ca="true">+IF(OFFSET('Water Data'!$H$29,0,10*ROW('Water Data'!H179))="","",OFFSET('Water Data'!$H$29,0,10*ROW('Water Data'!H179)))</f>
        <v/>
      </c>
      <c r="CH185" s="286" t="str">
        <f ca="true">+IF(OFFSET('Water Data'!$I$27,0,10*ROW('Water Data'!I179))="","",OFFSET('Water Data'!$I$27,0,10*ROW('Water Data'!I179)))</f>
        <v/>
      </c>
      <c r="CI185" s="286" t="str">
        <f ca="true">+IF(OFFSET('Water Data'!$I$28,0,10*ROW('Water Data'!I179))="","",OFFSET('Water Data'!$I$28,0,10*ROW('Water Data'!I179)))</f>
        <v/>
      </c>
      <c r="CJ185" s="286" t="str">
        <f ca="true">+IF(OFFSET('Water Data'!$I$29,0,10*ROW('Water Data'!I179))="","",OFFSET('Water Data'!$I$29,0,10*ROW('Water Data'!I179)))</f>
        <v/>
      </c>
      <c r="CK185" s="286" t="str">
        <f ca="true">+IF(OFFSET('Sanitation Data'!$D$28,0,10*ROW('Sanitation Data'!D179))="","",OFFSET('Sanitation Data'!$D$28,0,10*ROW('Sanitation Data'!D179)))</f>
        <v/>
      </c>
      <c r="CL185" s="286" t="str">
        <f ca="true">+IF(OFFSET('Sanitation Data'!$D$29,0,10*ROW('Sanitation Data'!D179))="","",OFFSET('Sanitation Data'!$D$29,0,10*ROW('Sanitation Data'!D179)))</f>
        <v/>
      </c>
      <c r="CM185" s="286" t="str">
        <f ca="true">+IF(OFFSET('Sanitation Data'!$D$30,0,10*ROW('Sanitation Data'!D179))="","",OFFSET('Sanitation Data'!$D$30,0,10*ROW('Sanitation Data'!D179)))</f>
        <v/>
      </c>
      <c r="CN185" s="286" t="str">
        <f ca="true">+IF(OFFSET('Sanitation Data'!$D$31,0,10*ROW('Sanitation Data'!D179))="","",OFFSET('Sanitation Data'!$D$31,0,10*ROW('Sanitation Data'!D179)))</f>
        <v/>
      </c>
      <c r="CO185" s="286" t="str">
        <f ca="true">+IF(OFFSET('Sanitation Data'!$D$32,0,10*ROW('Sanitation Data'!D179))="","",OFFSET('Sanitation Data'!$D$32,0,10*ROW('Sanitation Data'!D179)))</f>
        <v/>
      </c>
      <c r="CP185" s="286" t="str">
        <f ca="true">+IF(OFFSET('Sanitation Data'!$E$28,0,10*ROW('Sanitation Data'!E179))="","",OFFSET('Sanitation Data'!$E$28,0,10*ROW('Sanitation Data'!E179)))</f>
        <v/>
      </c>
      <c r="CQ185" s="286" t="str">
        <f ca="true">+IF(OFFSET('Sanitation Data'!$E$29,0,10*ROW('Sanitation Data'!E179))="","",OFFSET('Sanitation Data'!$E$29,0,10*ROW('Sanitation Data'!E179)))</f>
        <v/>
      </c>
      <c r="CR185" s="286" t="str">
        <f ca="true">+IF(OFFSET('Sanitation Data'!$E$30,0,10*ROW('Sanitation Data'!E179))="","",OFFSET('Sanitation Data'!$E$30,0,10*ROW('Sanitation Data'!E179)))</f>
        <v/>
      </c>
      <c r="CS185" s="286" t="str">
        <f ca="true">+IF(OFFSET('Sanitation Data'!$E$31,0,10*ROW('Sanitation Data'!E179))="","",OFFSET('Sanitation Data'!$E$31,0,10*ROW('Sanitation Data'!E179)))</f>
        <v/>
      </c>
      <c r="CT185" s="286" t="str">
        <f ca="true">+IF(OFFSET('Sanitation Data'!$E$32,0,10*ROW('Sanitation Data'!E179))="","",OFFSET('Sanitation Data'!$E$32,0,10*ROW('Sanitation Data'!E179)))</f>
        <v/>
      </c>
      <c r="CU185" s="286" t="str">
        <f ca="true">+IF(OFFSET('Sanitation Data'!$F$28,0,10*ROW('Sanitation Data'!F179))="","",OFFSET('Sanitation Data'!$F$28,0,10*ROW('Sanitation Data'!F179)))</f>
        <v/>
      </c>
      <c r="CV185" s="286" t="str">
        <f ca="true">+IF(OFFSET('Sanitation Data'!$F$29,0,10*ROW('Sanitation Data'!F179))="","",OFFSET('Sanitation Data'!$F$29,0,10*ROW('Sanitation Data'!F179)))</f>
        <v/>
      </c>
      <c r="CW185" s="286" t="str">
        <f ca="true">+IF(OFFSET('Sanitation Data'!$F$30,0,10*ROW('Sanitation Data'!F179))="","",OFFSET('Sanitation Data'!$F$30,0,10*ROW('Sanitation Data'!F179)))</f>
        <v/>
      </c>
      <c r="CX185" s="286" t="str">
        <f ca="true">+IF(OFFSET('Sanitation Data'!$F$31,0,10*ROW('Sanitation Data'!F179))="","",OFFSET('Sanitation Data'!$F$31,0,10*ROW('Sanitation Data'!F179)))</f>
        <v/>
      </c>
      <c r="CY185" s="286" t="str">
        <f ca="true">+IF(OFFSET('Sanitation Data'!$F$32,0,10*ROW('Sanitation Data'!F179))="","",OFFSET('Sanitation Data'!$F$32,0,10*ROW('Sanitation Data'!F179)))</f>
        <v/>
      </c>
      <c r="CZ185" s="286" t="str">
        <f ca="true">+IF(OFFSET('Sanitation Data'!$G$28,0,10*ROW('Sanitation Data'!G179))="","",OFFSET('Sanitation Data'!$G$28,0,10*ROW('Sanitation Data'!G179)))</f>
        <v/>
      </c>
      <c r="DA185" s="286" t="str">
        <f ca="true">+IF(OFFSET('Sanitation Data'!$G$29,0,10*ROW('Sanitation Data'!G179))="","",OFFSET('Sanitation Data'!$G$29,0,10*ROW('Sanitation Data'!G179)))</f>
        <v/>
      </c>
      <c r="DB185" s="286" t="str">
        <f ca="true">+IF(OFFSET('Sanitation Data'!$G$30,0,10*ROW('Sanitation Data'!G179))="","",OFFSET('Sanitation Data'!$G$30,0,10*ROW('Sanitation Data'!G179)))</f>
        <v/>
      </c>
      <c r="DC185" s="286" t="str">
        <f ca="true">+IF(OFFSET('Sanitation Data'!$G$31,0,10*ROW('Sanitation Data'!G179))="","",OFFSET('Sanitation Data'!$G$31,0,10*ROW('Sanitation Data'!G179)))</f>
        <v/>
      </c>
      <c r="DD185" s="286" t="str">
        <f ca="true">+IF(OFFSET('Sanitation Data'!$G$32,0,10*ROW('Sanitation Data'!G179))="","",OFFSET('Sanitation Data'!$G$32,0,10*ROW('Sanitation Data'!G179)))</f>
        <v/>
      </c>
      <c r="DE185" s="286" t="str">
        <f ca="true">+IF(OFFSET('Sanitation Data'!$H$28,0,10*ROW('Sanitation Data'!H179))="","",OFFSET('Sanitation Data'!$H$28,0,10*ROW('Sanitation Data'!H179)))</f>
        <v/>
      </c>
      <c r="DF185" s="286" t="str">
        <f ca="true">+IF(OFFSET('Sanitation Data'!$H$29,0,10*ROW('Sanitation Data'!H179))="","",OFFSET('Sanitation Data'!$H$29,0,10*ROW('Sanitation Data'!H179)))</f>
        <v/>
      </c>
      <c r="DG185" s="286" t="str">
        <f ca="true">+IF(OFFSET('Sanitation Data'!$H$30,0,10*ROW('Sanitation Data'!H179))="","",OFFSET('Sanitation Data'!$H$30,0,10*ROW('Sanitation Data'!H179)))</f>
        <v/>
      </c>
      <c r="DH185" s="286" t="str">
        <f ca="true">+IF(OFFSET('Sanitation Data'!$H$31,0,10*ROW('Sanitation Data'!H179))="","",OFFSET('Sanitation Data'!$H$31,0,10*ROW('Sanitation Data'!H179)))</f>
        <v/>
      </c>
      <c r="DI185" s="286" t="str">
        <f ca="true">+IF(OFFSET('Sanitation Data'!$H$32,0,10*ROW('Sanitation Data'!H179))="","",OFFSET('Sanitation Data'!$H$32,0,10*ROW('Sanitation Data'!H179)))</f>
        <v/>
      </c>
      <c r="DJ185" s="286" t="str">
        <f ca="true">+IF(OFFSET('Sanitation Data'!$I$28,0,10*ROW('Sanitation Data'!I179))="","",OFFSET('Sanitation Data'!$I$28,0,10*ROW('Sanitation Data'!I179)))</f>
        <v/>
      </c>
      <c r="DK185" s="286" t="str">
        <f ca="true">+IF(OFFSET('Sanitation Data'!$I$29,0,10*ROW('Sanitation Data'!I179))="","",OFFSET('Sanitation Data'!$I$29,0,10*ROW('Sanitation Data'!I179)))</f>
        <v/>
      </c>
      <c r="DL185" s="286" t="str">
        <f ca="true">+IF(OFFSET('Sanitation Data'!$I$30,0,10*ROW('Sanitation Data'!I179))="","",OFFSET('Sanitation Data'!$I$30,0,10*ROW('Sanitation Data'!I179)))</f>
        <v/>
      </c>
      <c r="DM185" s="286" t="str">
        <f ca="true">+IF(OFFSET('Sanitation Data'!$I$31,0,10*ROW('Sanitation Data'!I179))="","",OFFSET('Sanitation Data'!$I$31,0,10*ROW('Sanitation Data'!I179)))</f>
        <v/>
      </c>
      <c r="DN185" s="286" t="str">
        <f ca="true">+IF(OFFSET('Sanitation Data'!$I$32,0,10*ROW('Sanitation Data'!I179))="","",OFFSET('Sanitation Data'!$I$32,0,10*ROW('Sanitation Data'!I179)))</f>
        <v/>
      </c>
      <c r="DO185" s="286" t="str">
        <f ca="true">+IF(OFFSET('Hygiene Data'!$D$11,0,10*ROW('Hygiene Data'!D179))="","",OFFSET('Hygiene Data'!$D$11,0,10*ROW('Hygiene Data'!D179)))</f>
        <v/>
      </c>
      <c r="DP185" s="286" t="str">
        <f ca="true">+IF(OFFSET('Hygiene Data'!$D$12,0,10*ROW('Hygiene Data'!D179))="","",OFFSET('Hygiene Data'!$D$12,0,10*ROW('Hygiene Data'!D179)))</f>
        <v/>
      </c>
      <c r="DQ185" s="286" t="str">
        <f ca="true">+IF(OFFSET('Hygiene Data'!$D$13,0,10*ROW('Hygiene Data'!D179))="","",OFFSET('Hygiene Data'!$D$13,0,10*ROW('Hygiene Data'!D179)))</f>
        <v/>
      </c>
      <c r="DR185" s="286" t="str">
        <f ca="true">+IF(OFFSET('Hygiene Data'!$E$11,0,10*ROW('Hygiene Data'!E179))="","",OFFSET('Hygiene Data'!$E$11,0,10*ROW('Hygiene Data'!E179)))</f>
        <v/>
      </c>
      <c r="DS185" s="286" t="str">
        <f ca="true">+IF(OFFSET('Hygiene Data'!$E$12,0,10*ROW('Hygiene Data'!E179))="","",OFFSET('Hygiene Data'!$E$12,0,10*ROW('Hygiene Data'!E179)))</f>
        <v/>
      </c>
      <c r="DT185" s="286" t="str">
        <f ca="true">+IF(OFFSET('Hygiene Data'!$E$13,0,10*ROW('Hygiene Data'!E179))="","",OFFSET('Hygiene Data'!$E$13,0,10*ROW('Hygiene Data'!E179)))</f>
        <v/>
      </c>
      <c r="DU185" s="286" t="str">
        <f ca="true">+IF(OFFSET('Hygiene Data'!$F$11,0,10*ROW('Hygiene Data'!F179))="","",OFFSET('Hygiene Data'!$F$11,0,10*ROW('Hygiene Data'!F179)))</f>
        <v/>
      </c>
      <c r="DV185" s="286" t="str">
        <f ca="true">+IF(OFFSET('Hygiene Data'!$F$12,0,10*ROW('Hygiene Data'!F179))="","",OFFSET('Hygiene Data'!$F$12,0,10*ROW('Hygiene Data'!F179)))</f>
        <v/>
      </c>
      <c r="DW185" s="286" t="str">
        <f ca="true">+IF(OFFSET('Hygiene Data'!$F$13,0,10*ROW('Hygiene Data'!F179))="","",OFFSET('Hygiene Data'!$F$13,0,10*ROW('Hygiene Data'!F179)))</f>
        <v/>
      </c>
      <c r="DX185" s="286" t="str">
        <f ca="true">+IF(OFFSET('Hygiene Data'!$G$11,0,10*ROW('Hygiene Data'!G179))="","",OFFSET('Hygiene Data'!$G$11,0,10*ROW('Hygiene Data'!G179)))</f>
        <v/>
      </c>
      <c r="DY185" s="286" t="str">
        <f ca="true">+IF(OFFSET('Hygiene Data'!$G$12,0,10*ROW('Hygiene Data'!G179))="","",OFFSET('Hygiene Data'!$G$12,0,10*ROW('Hygiene Data'!G179)))</f>
        <v/>
      </c>
      <c r="DZ185" s="286" t="str">
        <f ca="true">+IF(OFFSET('Hygiene Data'!$G$13,0,10*ROW('Hygiene Data'!G179))="","",OFFSET('Hygiene Data'!$G$13,0,10*ROW('Hygiene Data'!G179)))</f>
        <v/>
      </c>
      <c r="EA185" s="286" t="str">
        <f ca="true">+IF(OFFSET('Hygiene Data'!$H$11,0,10*ROW('Hygiene Data'!H179))="","",OFFSET('Hygiene Data'!$H$11,0,10*ROW('Hygiene Data'!H179)))</f>
        <v/>
      </c>
      <c r="EB185" s="286" t="str">
        <f ca="true">+IF(OFFSET('Hygiene Data'!$H$12,0,10*ROW('Hygiene Data'!H179))="","",OFFSET('Hygiene Data'!$H$12,0,10*ROW('Hygiene Data'!H179)))</f>
        <v/>
      </c>
      <c r="EC185" s="286" t="str">
        <f ca="true">+IF(OFFSET('Hygiene Data'!$H$13,0,10*ROW('Hygiene Data'!H179))="","",OFFSET('Hygiene Data'!$H$13,0,10*ROW('Hygiene Data'!H179)))</f>
        <v/>
      </c>
      <c r="ED185" s="286" t="str">
        <f ca="true">+IF(OFFSET('Hygiene Data'!$I$11,0,10*ROW('Hygiene Data'!I179))="","",OFFSET('Hygiene Data'!$I$11,0,10*ROW('Hygiene Data'!I179)))</f>
        <v/>
      </c>
      <c r="EE185" s="286" t="str">
        <f ca="true">+IF(OFFSET('Hygiene Data'!$I$12,0,10*ROW('Hygiene Data'!I179))="","",OFFSET('Hygiene Data'!$I$12,0,10*ROW('Hygiene Data'!I179)))</f>
        <v/>
      </c>
      <c r="EF185" s="286"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42"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6"/>
      <c r="BS186" s="286" t="str">
        <f ca="true">+IF(OFFSET('Water Data'!$D$27,0,10*ROW('Water Data'!D180))="","",OFFSET('Water Data'!$D$27,0,10*ROW('Water Data'!D180)))</f>
        <v/>
      </c>
      <c r="BT186" s="286" t="str">
        <f ca="true">+IF(OFFSET('Water Data'!$D$28,0,10*ROW('Water Data'!D180))="","",OFFSET('Water Data'!$D$28,0,10*ROW('Water Data'!D180)))</f>
        <v/>
      </c>
      <c r="BU186" s="286" t="str">
        <f ca="true">+IF(OFFSET('Water Data'!$D$29,0,10*ROW('Water Data'!D180))="","",OFFSET('Water Data'!$D$29,0,10*ROW('Water Data'!D180)))</f>
        <v/>
      </c>
      <c r="BV186" s="286" t="str">
        <f ca="true">+IF(OFFSET('Water Data'!$E$27,0,10*ROW('Water Data'!E180))="","",OFFSET('Water Data'!$E$27,0,10*ROW('Water Data'!E180)))</f>
        <v/>
      </c>
      <c r="BW186" s="286" t="str">
        <f ca="true">+IF(OFFSET('Water Data'!$E$28,0,10*ROW('Water Data'!E180))="","",OFFSET('Water Data'!$E$28,0,10*ROW('Water Data'!E180)))</f>
        <v/>
      </c>
      <c r="BX186" s="286" t="str">
        <f ca="true">+IF(OFFSET('Water Data'!$E$29,0,10*ROW('Water Data'!E180))="","",OFFSET('Water Data'!$E$29,0,10*ROW('Water Data'!E180)))</f>
        <v/>
      </c>
      <c r="BY186" s="286" t="str">
        <f ca="true">+IF(OFFSET('Water Data'!$F$27,0,10*ROW('Water Data'!F180))="","",OFFSET('Water Data'!$F$27,0,10*ROW('Water Data'!F180)))</f>
        <v/>
      </c>
      <c r="BZ186" s="286" t="str">
        <f ca="true">+IF(OFFSET('Water Data'!$F$28,0,10*ROW('Water Data'!F180))="","",OFFSET('Water Data'!$F$28,0,10*ROW('Water Data'!F180)))</f>
        <v/>
      </c>
      <c r="CA186" s="286" t="str">
        <f ca="true">+IF(OFFSET('Water Data'!$F$29,0,10*ROW('Water Data'!F180))="","",OFFSET('Water Data'!$F$29,0,10*ROW('Water Data'!F180)))</f>
        <v/>
      </c>
      <c r="CB186" s="286" t="str">
        <f ca="true">+IF(OFFSET('Water Data'!$G$27,0,10*ROW('Water Data'!G180))="","",OFFSET('Water Data'!$G$27,0,10*ROW('Water Data'!G180)))</f>
        <v/>
      </c>
      <c r="CC186" s="286" t="str">
        <f ca="true">+IF(OFFSET('Water Data'!$G$28,0,10*ROW('Water Data'!G180))="","",OFFSET('Water Data'!$G$28,0,10*ROW('Water Data'!G180)))</f>
        <v/>
      </c>
      <c r="CD186" s="286" t="str">
        <f ca="true">+IF(OFFSET('Water Data'!$G$29,0,10*ROW('Water Data'!G180))="","",OFFSET('Water Data'!$G$29,0,10*ROW('Water Data'!G180)))</f>
        <v/>
      </c>
      <c r="CE186" s="286" t="str">
        <f ca="true">+IF(OFFSET('Water Data'!$H$27,0,10*ROW('Water Data'!H180))="","",OFFSET('Water Data'!$H$27,0,10*ROW('Water Data'!H180)))</f>
        <v/>
      </c>
      <c r="CF186" s="286" t="str">
        <f ca="true">+IF(OFFSET('Water Data'!$H$28,0,10*ROW('Water Data'!H180))="","",OFFSET('Water Data'!$H$28,0,10*ROW('Water Data'!H180)))</f>
        <v/>
      </c>
      <c r="CG186" s="286" t="str">
        <f ca="true">+IF(OFFSET('Water Data'!$H$29,0,10*ROW('Water Data'!H180))="","",OFFSET('Water Data'!$H$29,0,10*ROW('Water Data'!H180)))</f>
        <v/>
      </c>
      <c r="CH186" s="286" t="str">
        <f ca="true">+IF(OFFSET('Water Data'!$I$27,0,10*ROW('Water Data'!I180))="","",OFFSET('Water Data'!$I$27,0,10*ROW('Water Data'!I180)))</f>
        <v/>
      </c>
      <c r="CI186" s="286" t="str">
        <f ca="true">+IF(OFFSET('Water Data'!$I$28,0,10*ROW('Water Data'!I180))="","",OFFSET('Water Data'!$I$28,0,10*ROW('Water Data'!I180)))</f>
        <v/>
      </c>
      <c r="CJ186" s="286" t="str">
        <f ca="true">+IF(OFFSET('Water Data'!$I$29,0,10*ROW('Water Data'!I180))="","",OFFSET('Water Data'!$I$29,0,10*ROW('Water Data'!I180)))</f>
        <v/>
      </c>
      <c r="CK186" s="286" t="str">
        <f ca="true">+IF(OFFSET('Sanitation Data'!$D$28,0,10*ROW('Sanitation Data'!D180))="","",OFFSET('Sanitation Data'!$D$28,0,10*ROW('Sanitation Data'!D180)))</f>
        <v/>
      </c>
      <c r="CL186" s="286" t="str">
        <f ca="true">+IF(OFFSET('Sanitation Data'!$D$29,0,10*ROW('Sanitation Data'!D180))="","",OFFSET('Sanitation Data'!$D$29,0,10*ROW('Sanitation Data'!D180)))</f>
        <v/>
      </c>
      <c r="CM186" s="286" t="str">
        <f ca="true">+IF(OFFSET('Sanitation Data'!$D$30,0,10*ROW('Sanitation Data'!D180))="","",OFFSET('Sanitation Data'!$D$30,0,10*ROW('Sanitation Data'!D180)))</f>
        <v/>
      </c>
      <c r="CN186" s="286" t="str">
        <f ca="true">+IF(OFFSET('Sanitation Data'!$D$31,0,10*ROW('Sanitation Data'!D180))="","",OFFSET('Sanitation Data'!$D$31,0,10*ROW('Sanitation Data'!D180)))</f>
        <v/>
      </c>
      <c r="CO186" s="286" t="str">
        <f ca="true">+IF(OFFSET('Sanitation Data'!$D$32,0,10*ROW('Sanitation Data'!D180))="","",OFFSET('Sanitation Data'!$D$32,0,10*ROW('Sanitation Data'!D180)))</f>
        <v/>
      </c>
      <c r="CP186" s="286" t="str">
        <f ca="true">+IF(OFFSET('Sanitation Data'!$E$28,0,10*ROW('Sanitation Data'!E180))="","",OFFSET('Sanitation Data'!$E$28,0,10*ROW('Sanitation Data'!E180)))</f>
        <v/>
      </c>
      <c r="CQ186" s="286" t="str">
        <f ca="true">+IF(OFFSET('Sanitation Data'!$E$29,0,10*ROW('Sanitation Data'!E180))="","",OFFSET('Sanitation Data'!$E$29,0,10*ROW('Sanitation Data'!E180)))</f>
        <v/>
      </c>
      <c r="CR186" s="286" t="str">
        <f ca="true">+IF(OFFSET('Sanitation Data'!$E$30,0,10*ROW('Sanitation Data'!E180))="","",OFFSET('Sanitation Data'!$E$30,0,10*ROW('Sanitation Data'!E180)))</f>
        <v/>
      </c>
      <c r="CS186" s="286" t="str">
        <f ca="true">+IF(OFFSET('Sanitation Data'!$E$31,0,10*ROW('Sanitation Data'!E180))="","",OFFSET('Sanitation Data'!$E$31,0,10*ROW('Sanitation Data'!E180)))</f>
        <v/>
      </c>
      <c r="CT186" s="286" t="str">
        <f ca="true">+IF(OFFSET('Sanitation Data'!$E$32,0,10*ROW('Sanitation Data'!E180))="","",OFFSET('Sanitation Data'!$E$32,0,10*ROW('Sanitation Data'!E180)))</f>
        <v/>
      </c>
      <c r="CU186" s="286" t="str">
        <f ca="true">+IF(OFFSET('Sanitation Data'!$F$28,0,10*ROW('Sanitation Data'!F180))="","",OFFSET('Sanitation Data'!$F$28,0,10*ROW('Sanitation Data'!F180)))</f>
        <v/>
      </c>
      <c r="CV186" s="286" t="str">
        <f ca="true">+IF(OFFSET('Sanitation Data'!$F$29,0,10*ROW('Sanitation Data'!F180))="","",OFFSET('Sanitation Data'!$F$29,0,10*ROW('Sanitation Data'!F180)))</f>
        <v/>
      </c>
      <c r="CW186" s="286" t="str">
        <f ca="true">+IF(OFFSET('Sanitation Data'!$F$30,0,10*ROW('Sanitation Data'!F180))="","",OFFSET('Sanitation Data'!$F$30,0,10*ROW('Sanitation Data'!F180)))</f>
        <v/>
      </c>
      <c r="CX186" s="286" t="str">
        <f ca="true">+IF(OFFSET('Sanitation Data'!$F$31,0,10*ROW('Sanitation Data'!F180))="","",OFFSET('Sanitation Data'!$F$31,0,10*ROW('Sanitation Data'!F180)))</f>
        <v/>
      </c>
      <c r="CY186" s="286" t="str">
        <f ca="true">+IF(OFFSET('Sanitation Data'!$F$32,0,10*ROW('Sanitation Data'!F180))="","",OFFSET('Sanitation Data'!$F$32,0,10*ROW('Sanitation Data'!F180)))</f>
        <v/>
      </c>
      <c r="CZ186" s="286" t="str">
        <f ca="true">+IF(OFFSET('Sanitation Data'!$G$28,0,10*ROW('Sanitation Data'!G180))="","",OFFSET('Sanitation Data'!$G$28,0,10*ROW('Sanitation Data'!G180)))</f>
        <v/>
      </c>
      <c r="DA186" s="286" t="str">
        <f ca="true">+IF(OFFSET('Sanitation Data'!$G$29,0,10*ROW('Sanitation Data'!G180))="","",OFFSET('Sanitation Data'!$G$29,0,10*ROW('Sanitation Data'!G180)))</f>
        <v/>
      </c>
      <c r="DB186" s="286" t="str">
        <f ca="true">+IF(OFFSET('Sanitation Data'!$G$30,0,10*ROW('Sanitation Data'!G180))="","",OFFSET('Sanitation Data'!$G$30,0,10*ROW('Sanitation Data'!G180)))</f>
        <v/>
      </c>
      <c r="DC186" s="286" t="str">
        <f ca="true">+IF(OFFSET('Sanitation Data'!$G$31,0,10*ROW('Sanitation Data'!G180))="","",OFFSET('Sanitation Data'!$G$31,0,10*ROW('Sanitation Data'!G180)))</f>
        <v/>
      </c>
      <c r="DD186" s="286" t="str">
        <f ca="true">+IF(OFFSET('Sanitation Data'!$G$32,0,10*ROW('Sanitation Data'!G180))="","",OFFSET('Sanitation Data'!$G$32,0,10*ROW('Sanitation Data'!G180)))</f>
        <v/>
      </c>
      <c r="DE186" s="286" t="str">
        <f ca="true">+IF(OFFSET('Sanitation Data'!$H$28,0,10*ROW('Sanitation Data'!H180))="","",OFFSET('Sanitation Data'!$H$28,0,10*ROW('Sanitation Data'!H180)))</f>
        <v/>
      </c>
      <c r="DF186" s="286" t="str">
        <f ca="true">+IF(OFFSET('Sanitation Data'!$H$29,0,10*ROW('Sanitation Data'!H180))="","",OFFSET('Sanitation Data'!$H$29,0,10*ROW('Sanitation Data'!H180)))</f>
        <v/>
      </c>
      <c r="DG186" s="286" t="str">
        <f ca="true">+IF(OFFSET('Sanitation Data'!$H$30,0,10*ROW('Sanitation Data'!H180))="","",OFFSET('Sanitation Data'!$H$30,0,10*ROW('Sanitation Data'!H180)))</f>
        <v/>
      </c>
      <c r="DH186" s="286" t="str">
        <f ca="true">+IF(OFFSET('Sanitation Data'!$H$31,0,10*ROW('Sanitation Data'!H180))="","",OFFSET('Sanitation Data'!$H$31,0,10*ROW('Sanitation Data'!H180)))</f>
        <v/>
      </c>
      <c r="DI186" s="286" t="str">
        <f ca="true">+IF(OFFSET('Sanitation Data'!$H$32,0,10*ROW('Sanitation Data'!H180))="","",OFFSET('Sanitation Data'!$H$32,0,10*ROW('Sanitation Data'!H180)))</f>
        <v/>
      </c>
      <c r="DJ186" s="286" t="str">
        <f ca="true">+IF(OFFSET('Sanitation Data'!$I$28,0,10*ROW('Sanitation Data'!I180))="","",OFFSET('Sanitation Data'!$I$28,0,10*ROW('Sanitation Data'!I180)))</f>
        <v/>
      </c>
      <c r="DK186" s="286" t="str">
        <f ca="true">+IF(OFFSET('Sanitation Data'!$I$29,0,10*ROW('Sanitation Data'!I180))="","",OFFSET('Sanitation Data'!$I$29,0,10*ROW('Sanitation Data'!I180)))</f>
        <v/>
      </c>
      <c r="DL186" s="286" t="str">
        <f ca="true">+IF(OFFSET('Sanitation Data'!$I$30,0,10*ROW('Sanitation Data'!I180))="","",OFFSET('Sanitation Data'!$I$30,0,10*ROW('Sanitation Data'!I180)))</f>
        <v/>
      </c>
      <c r="DM186" s="286" t="str">
        <f ca="true">+IF(OFFSET('Sanitation Data'!$I$31,0,10*ROW('Sanitation Data'!I180))="","",OFFSET('Sanitation Data'!$I$31,0,10*ROW('Sanitation Data'!I180)))</f>
        <v/>
      </c>
      <c r="DN186" s="286" t="str">
        <f ca="true">+IF(OFFSET('Sanitation Data'!$I$32,0,10*ROW('Sanitation Data'!I180))="","",OFFSET('Sanitation Data'!$I$32,0,10*ROW('Sanitation Data'!I180)))</f>
        <v/>
      </c>
      <c r="DO186" s="286" t="str">
        <f ca="true">+IF(OFFSET('Hygiene Data'!$D$11,0,10*ROW('Hygiene Data'!D180))="","",OFFSET('Hygiene Data'!$D$11,0,10*ROW('Hygiene Data'!D180)))</f>
        <v/>
      </c>
      <c r="DP186" s="286" t="str">
        <f ca="true">+IF(OFFSET('Hygiene Data'!$D$12,0,10*ROW('Hygiene Data'!D180))="","",OFFSET('Hygiene Data'!$D$12,0,10*ROW('Hygiene Data'!D180)))</f>
        <v/>
      </c>
      <c r="DQ186" s="286" t="str">
        <f ca="true">+IF(OFFSET('Hygiene Data'!$D$13,0,10*ROW('Hygiene Data'!D180))="","",OFFSET('Hygiene Data'!$D$13,0,10*ROW('Hygiene Data'!D180)))</f>
        <v/>
      </c>
      <c r="DR186" s="286" t="str">
        <f ca="true">+IF(OFFSET('Hygiene Data'!$E$11,0,10*ROW('Hygiene Data'!E180))="","",OFFSET('Hygiene Data'!$E$11,0,10*ROW('Hygiene Data'!E180)))</f>
        <v/>
      </c>
      <c r="DS186" s="286" t="str">
        <f ca="true">+IF(OFFSET('Hygiene Data'!$E$12,0,10*ROW('Hygiene Data'!E180))="","",OFFSET('Hygiene Data'!$E$12,0,10*ROW('Hygiene Data'!E180)))</f>
        <v/>
      </c>
      <c r="DT186" s="286" t="str">
        <f ca="true">+IF(OFFSET('Hygiene Data'!$E$13,0,10*ROW('Hygiene Data'!E180))="","",OFFSET('Hygiene Data'!$E$13,0,10*ROW('Hygiene Data'!E180)))</f>
        <v/>
      </c>
      <c r="DU186" s="286" t="str">
        <f ca="true">+IF(OFFSET('Hygiene Data'!$F$11,0,10*ROW('Hygiene Data'!F180))="","",OFFSET('Hygiene Data'!$F$11,0,10*ROW('Hygiene Data'!F180)))</f>
        <v/>
      </c>
      <c r="DV186" s="286" t="str">
        <f ca="true">+IF(OFFSET('Hygiene Data'!$F$12,0,10*ROW('Hygiene Data'!F180))="","",OFFSET('Hygiene Data'!$F$12,0,10*ROW('Hygiene Data'!F180)))</f>
        <v/>
      </c>
      <c r="DW186" s="286" t="str">
        <f ca="true">+IF(OFFSET('Hygiene Data'!$F$13,0,10*ROW('Hygiene Data'!F180))="","",OFFSET('Hygiene Data'!$F$13,0,10*ROW('Hygiene Data'!F180)))</f>
        <v/>
      </c>
      <c r="DX186" s="286" t="str">
        <f ca="true">+IF(OFFSET('Hygiene Data'!$G$11,0,10*ROW('Hygiene Data'!G180))="","",OFFSET('Hygiene Data'!$G$11,0,10*ROW('Hygiene Data'!G180)))</f>
        <v/>
      </c>
      <c r="DY186" s="286" t="str">
        <f ca="true">+IF(OFFSET('Hygiene Data'!$G$12,0,10*ROW('Hygiene Data'!G180))="","",OFFSET('Hygiene Data'!$G$12,0,10*ROW('Hygiene Data'!G180)))</f>
        <v/>
      </c>
      <c r="DZ186" s="286" t="str">
        <f ca="true">+IF(OFFSET('Hygiene Data'!$G$13,0,10*ROW('Hygiene Data'!G180))="","",OFFSET('Hygiene Data'!$G$13,0,10*ROW('Hygiene Data'!G180)))</f>
        <v/>
      </c>
      <c r="EA186" s="286" t="str">
        <f ca="true">+IF(OFFSET('Hygiene Data'!$H$11,0,10*ROW('Hygiene Data'!H180))="","",OFFSET('Hygiene Data'!$H$11,0,10*ROW('Hygiene Data'!H180)))</f>
        <v/>
      </c>
      <c r="EB186" s="286" t="str">
        <f ca="true">+IF(OFFSET('Hygiene Data'!$H$12,0,10*ROW('Hygiene Data'!H180))="","",OFFSET('Hygiene Data'!$H$12,0,10*ROW('Hygiene Data'!H180)))</f>
        <v/>
      </c>
      <c r="EC186" s="286" t="str">
        <f ca="true">+IF(OFFSET('Hygiene Data'!$H$13,0,10*ROW('Hygiene Data'!H180))="","",OFFSET('Hygiene Data'!$H$13,0,10*ROW('Hygiene Data'!H180)))</f>
        <v/>
      </c>
      <c r="ED186" s="286" t="str">
        <f ca="true">+IF(OFFSET('Hygiene Data'!$I$11,0,10*ROW('Hygiene Data'!I180))="","",OFFSET('Hygiene Data'!$I$11,0,10*ROW('Hygiene Data'!I180)))</f>
        <v/>
      </c>
      <c r="EE186" s="286" t="str">
        <f ca="true">+IF(OFFSET('Hygiene Data'!$I$12,0,10*ROW('Hygiene Data'!I180))="","",OFFSET('Hygiene Data'!$I$12,0,10*ROW('Hygiene Data'!I180)))</f>
        <v/>
      </c>
      <c r="EF186" s="286"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42"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6"/>
      <c r="BS187" s="286" t="str">
        <f ca="true">+IF(OFFSET('Water Data'!$D$27,0,10*ROW('Water Data'!D181))="","",OFFSET('Water Data'!$D$27,0,10*ROW('Water Data'!D181)))</f>
        <v/>
      </c>
      <c r="BT187" s="286" t="str">
        <f ca="true">+IF(OFFSET('Water Data'!$D$28,0,10*ROW('Water Data'!D181))="","",OFFSET('Water Data'!$D$28,0,10*ROW('Water Data'!D181)))</f>
        <v/>
      </c>
      <c r="BU187" s="286" t="str">
        <f ca="true">+IF(OFFSET('Water Data'!$D$29,0,10*ROW('Water Data'!D181))="","",OFFSET('Water Data'!$D$29,0,10*ROW('Water Data'!D181)))</f>
        <v/>
      </c>
      <c r="BV187" s="286" t="str">
        <f ca="true">+IF(OFFSET('Water Data'!$E$27,0,10*ROW('Water Data'!E181))="","",OFFSET('Water Data'!$E$27,0,10*ROW('Water Data'!E181)))</f>
        <v/>
      </c>
      <c r="BW187" s="286" t="str">
        <f ca="true">+IF(OFFSET('Water Data'!$E$28,0,10*ROW('Water Data'!E181))="","",OFFSET('Water Data'!$E$28,0,10*ROW('Water Data'!E181)))</f>
        <v/>
      </c>
      <c r="BX187" s="286" t="str">
        <f ca="true">+IF(OFFSET('Water Data'!$E$29,0,10*ROW('Water Data'!E181))="","",OFFSET('Water Data'!$E$29,0,10*ROW('Water Data'!E181)))</f>
        <v/>
      </c>
      <c r="BY187" s="286" t="str">
        <f ca="true">+IF(OFFSET('Water Data'!$F$27,0,10*ROW('Water Data'!F181))="","",OFFSET('Water Data'!$F$27,0,10*ROW('Water Data'!F181)))</f>
        <v/>
      </c>
      <c r="BZ187" s="286" t="str">
        <f ca="true">+IF(OFFSET('Water Data'!$F$28,0,10*ROW('Water Data'!F181))="","",OFFSET('Water Data'!$F$28,0,10*ROW('Water Data'!F181)))</f>
        <v/>
      </c>
      <c r="CA187" s="286" t="str">
        <f ca="true">+IF(OFFSET('Water Data'!$F$29,0,10*ROW('Water Data'!F181))="","",OFFSET('Water Data'!$F$29,0,10*ROW('Water Data'!F181)))</f>
        <v/>
      </c>
      <c r="CB187" s="286" t="str">
        <f ca="true">+IF(OFFSET('Water Data'!$G$27,0,10*ROW('Water Data'!G181))="","",OFFSET('Water Data'!$G$27,0,10*ROW('Water Data'!G181)))</f>
        <v/>
      </c>
      <c r="CC187" s="286" t="str">
        <f ca="true">+IF(OFFSET('Water Data'!$G$28,0,10*ROW('Water Data'!G181))="","",OFFSET('Water Data'!$G$28,0,10*ROW('Water Data'!G181)))</f>
        <v/>
      </c>
      <c r="CD187" s="286" t="str">
        <f ca="true">+IF(OFFSET('Water Data'!$G$29,0,10*ROW('Water Data'!G181))="","",OFFSET('Water Data'!$G$29,0,10*ROW('Water Data'!G181)))</f>
        <v/>
      </c>
      <c r="CE187" s="286" t="str">
        <f ca="true">+IF(OFFSET('Water Data'!$H$27,0,10*ROW('Water Data'!H181))="","",OFFSET('Water Data'!$H$27,0,10*ROW('Water Data'!H181)))</f>
        <v/>
      </c>
      <c r="CF187" s="286" t="str">
        <f ca="true">+IF(OFFSET('Water Data'!$H$28,0,10*ROW('Water Data'!H181))="","",OFFSET('Water Data'!$H$28,0,10*ROW('Water Data'!H181)))</f>
        <v/>
      </c>
      <c r="CG187" s="286" t="str">
        <f ca="true">+IF(OFFSET('Water Data'!$H$29,0,10*ROW('Water Data'!H181))="","",OFFSET('Water Data'!$H$29,0,10*ROW('Water Data'!H181)))</f>
        <v/>
      </c>
      <c r="CH187" s="286" t="str">
        <f ca="true">+IF(OFFSET('Water Data'!$I$27,0,10*ROW('Water Data'!I181))="","",OFFSET('Water Data'!$I$27,0,10*ROW('Water Data'!I181)))</f>
        <v/>
      </c>
      <c r="CI187" s="286" t="str">
        <f ca="true">+IF(OFFSET('Water Data'!$I$28,0,10*ROW('Water Data'!I181))="","",OFFSET('Water Data'!$I$28,0,10*ROW('Water Data'!I181)))</f>
        <v/>
      </c>
      <c r="CJ187" s="286" t="str">
        <f ca="true">+IF(OFFSET('Water Data'!$I$29,0,10*ROW('Water Data'!I181))="","",OFFSET('Water Data'!$I$29,0,10*ROW('Water Data'!I181)))</f>
        <v/>
      </c>
      <c r="CK187" s="286" t="str">
        <f ca="true">+IF(OFFSET('Sanitation Data'!$D$28,0,10*ROW('Sanitation Data'!D181))="","",OFFSET('Sanitation Data'!$D$28,0,10*ROW('Sanitation Data'!D181)))</f>
        <v/>
      </c>
      <c r="CL187" s="286" t="str">
        <f ca="true">+IF(OFFSET('Sanitation Data'!$D$29,0,10*ROW('Sanitation Data'!D181))="","",OFFSET('Sanitation Data'!$D$29,0,10*ROW('Sanitation Data'!D181)))</f>
        <v/>
      </c>
      <c r="CM187" s="286" t="str">
        <f ca="true">+IF(OFFSET('Sanitation Data'!$D$30,0,10*ROW('Sanitation Data'!D181))="","",OFFSET('Sanitation Data'!$D$30,0,10*ROW('Sanitation Data'!D181)))</f>
        <v/>
      </c>
      <c r="CN187" s="286" t="str">
        <f ca="true">+IF(OFFSET('Sanitation Data'!$D$31,0,10*ROW('Sanitation Data'!D181))="","",OFFSET('Sanitation Data'!$D$31,0,10*ROW('Sanitation Data'!D181)))</f>
        <v/>
      </c>
      <c r="CO187" s="286" t="str">
        <f ca="true">+IF(OFFSET('Sanitation Data'!$D$32,0,10*ROW('Sanitation Data'!D181))="","",OFFSET('Sanitation Data'!$D$32,0,10*ROW('Sanitation Data'!D181)))</f>
        <v/>
      </c>
      <c r="CP187" s="286" t="str">
        <f ca="true">+IF(OFFSET('Sanitation Data'!$E$28,0,10*ROW('Sanitation Data'!E181))="","",OFFSET('Sanitation Data'!$E$28,0,10*ROW('Sanitation Data'!E181)))</f>
        <v/>
      </c>
      <c r="CQ187" s="286" t="str">
        <f ca="true">+IF(OFFSET('Sanitation Data'!$E$29,0,10*ROW('Sanitation Data'!E181))="","",OFFSET('Sanitation Data'!$E$29,0,10*ROW('Sanitation Data'!E181)))</f>
        <v/>
      </c>
      <c r="CR187" s="286" t="str">
        <f ca="true">+IF(OFFSET('Sanitation Data'!$E$30,0,10*ROW('Sanitation Data'!E181))="","",OFFSET('Sanitation Data'!$E$30,0,10*ROW('Sanitation Data'!E181)))</f>
        <v/>
      </c>
      <c r="CS187" s="286" t="str">
        <f ca="true">+IF(OFFSET('Sanitation Data'!$E$31,0,10*ROW('Sanitation Data'!E181))="","",OFFSET('Sanitation Data'!$E$31,0,10*ROW('Sanitation Data'!E181)))</f>
        <v/>
      </c>
      <c r="CT187" s="286" t="str">
        <f ca="true">+IF(OFFSET('Sanitation Data'!$E$32,0,10*ROW('Sanitation Data'!E181))="","",OFFSET('Sanitation Data'!$E$32,0,10*ROW('Sanitation Data'!E181)))</f>
        <v/>
      </c>
      <c r="CU187" s="286" t="str">
        <f ca="true">+IF(OFFSET('Sanitation Data'!$F$28,0,10*ROW('Sanitation Data'!F181))="","",OFFSET('Sanitation Data'!$F$28,0,10*ROW('Sanitation Data'!F181)))</f>
        <v/>
      </c>
      <c r="CV187" s="286" t="str">
        <f ca="true">+IF(OFFSET('Sanitation Data'!$F$29,0,10*ROW('Sanitation Data'!F181))="","",OFFSET('Sanitation Data'!$F$29,0,10*ROW('Sanitation Data'!F181)))</f>
        <v/>
      </c>
      <c r="CW187" s="286" t="str">
        <f ca="true">+IF(OFFSET('Sanitation Data'!$F$30,0,10*ROW('Sanitation Data'!F181))="","",OFFSET('Sanitation Data'!$F$30,0,10*ROW('Sanitation Data'!F181)))</f>
        <v/>
      </c>
      <c r="CX187" s="286" t="str">
        <f ca="true">+IF(OFFSET('Sanitation Data'!$F$31,0,10*ROW('Sanitation Data'!F181))="","",OFFSET('Sanitation Data'!$F$31,0,10*ROW('Sanitation Data'!F181)))</f>
        <v/>
      </c>
      <c r="CY187" s="286" t="str">
        <f ca="true">+IF(OFFSET('Sanitation Data'!$F$32,0,10*ROW('Sanitation Data'!F181))="","",OFFSET('Sanitation Data'!$F$32,0,10*ROW('Sanitation Data'!F181)))</f>
        <v/>
      </c>
      <c r="CZ187" s="286" t="str">
        <f ca="true">+IF(OFFSET('Sanitation Data'!$G$28,0,10*ROW('Sanitation Data'!G181))="","",OFFSET('Sanitation Data'!$G$28,0,10*ROW('Sanitation Data'!G181)))</f>
        <v/>
      </c>
      <c r="DA187" s="286" t="str">
        <f ca="true">+IF(OFFSET('Sanitation Data'!$G$29,0,10*ROW('Sanitation Data'!G181))="","",OFFSET('Sanitation Data'!$G$29,0,10*ROW('Sanitation Data'!G181)))</f>
        <v/>
      </c>
      <c r="DB187" s="286" t="str">
        <f ca="true">+IF(OFFSET('Sanitation Data'!$G$30,0,10*ROW('Sanitation Data'!G181))="","",OFFSET('Sanitation Data'!$G$30,0,10*ROW('Sanitation Data'!G181)))</f>
        <v/>
      </c>
      <c r="DC187" s="286" t="str">
        <f ca="true">+IF(OFFSET('Sanitation Data'!$G$31,0,10*ROW('Sanitation Data'!G181))="","",OFFSET('Sanitation Data'!$G$31,0,10*ROW('Sanitation Data'!G181)))</f>
        <v/>
      </c>
      <c r="DD187" s="286" t="str">
        <f ca="true">+IF(OFFSET('Sanitation Data'!$G$32,0,10*ROW('Sanitation Data'!G181))="","",OFFSET('Sanitation Data'!$G$32,0,10*ROW('Sanitation Data'!G181)))</f>
        <v/>
      </c>
      <c r="DE187" s="286" t="str">
        <f ca="true">+IF(OFFSET('Sanitation Data'!$H$28,0,10*ROW('Sanitation Data'!H181))="","",OFFSET('Sanitation Data'!$H$28,0,10*ROW('Sanitation Data'!H181)))</f>
        <v/>
      </c>
      <c r="DF187" s="286" t="str">
        <f ca="true">+IF(OFFSET('Sanitation Data'!$H$29,0,10*ROW('Sanitation Data'!H181))="","",OFFSET('Sanitation Data'!$H$29,0,10*ROW('Sanitation Data'!H181)))</f>
        <v/>
      </c>
      <c r="DG187" s="286" t="str">
        <f ca="true">+IF(OFFSET('Sanitation Data'!$H$30,0,10*ROW('Sanitation Data'!H181))="","",OFFSET('Sanitation Data'!$H$30,0,10*ROW('Sanitation Data'!H181)))</f>
        <v/>
      </c>
      <c r="DH187" s="286" t="str">
        <f ca="true">+IF(OFFSET('Sanitation Data'!$H$31,0,10*ROW('Sanitation Data'!H181))="","",OFFSET('Sanitation Data'!$H$31,0,10*ROW('Sanitation Data'!H181)))</f>
        <v/>
      </c>
      <c r="DI187" s="286" t="str">
        <f ca="true">+IF(OFFSET('Sanitation Data'!$H$32,0,10*ROW('Sanitation Data'!H181))="","",OFFSET('Sanitation Data'!$H$32,0,10*ROW('Sanitation Data'!H181)))</f>
        <v/>
      </c>
      <c r="DJ187" s="286" t="str">
        <f ca="true">+IF(OFFSET('Sanitation Data'!$I$28,0,10*ROW('Sanitation Data'!I181))="","",OFFSET('Sanitation Data'!$I$28,0,10*ROW('Sanitation Data'!I181)))</f>
        <v/>
      </c>
      <c r="DK187" s="286" t="str">
        <f ca="true">+IF(OFFSET('Sanitation Data'!$I$29,0,10*ROW('Sanitation Data'!I181))="","",OFFSET('Sanitation Data'!$I$29,0,10*ROW('Sanitation Data'!I181)))</f>
        <v/>
      </c>
      <c r="DL187" s="286" t="str">
        <f ca="true">+IF(OFFSET('Sanitation Data'!$I$30,0,10*ROW('Sanitation Data'!I181))="","",OFFSET('Sanitation Data'!$I$30,0,10*ROW('Sanitation Data'!I181)))</f>
        <v/>
      </c>
      <c r="DM187" s="286" t="str">
        <f ca="true">+IF(OFFSET('Sanitation Data'!$I$31,0,10*ROW('Sanitation Data'!I181))="","",OFFSET('Sanitation Data'!$I$31,0,10*ROW('Sanitation Data'!I181)))</f>
        <v/>
      </c>
      <c r="DN187" s="286" t="str">
        <f ca="true">+IF(OFFSET('Sanitation Data'!$I$32,0,10*ROW('Sanitation Data'!I181))="","",OFFSET('Sanitation Data'!$I$32,0,10*ROW('Sanitation Data'!I181)))</f>
        <v/>
      </c>
      <c r="DO187" s="286" t="str">
        <f ca="true">+IF(OFFSET('Hygiene Data'!$D$11,0,10*ROW('Hygiene Data'!D181))="","",OFFSET('Hygiene Data'!$D$11,0,10*ROW('Hygiene Data'!D181)))</f>
        <v/>
      </c>
      <c r="DP187" s="286" t="str">
        <f ca="true">+IF(OFFSET('Hygiene Data'!$D$12,0,10*ROW('Hygiene Data'!D181))="","",OFFSET('Hygiene Data'!$D$12,0,10*ROW('Hygiene Data'!D181)))</f>
        <v/>
      </c>
      <c r="DQ187" s="286" t="str">
        <f ca="true">+IF(OFFSET('Hygiene Data'!$D$13,0,10*ROW('Hygiene Data'!D181))="","",OFFSET('Hygiene Data'!$D$13,0,10*ROW('Hygiene Data'!D181)))</f>
        <v/>
      </c>
      <c r="DR187" s="286" t="str">
        <f ca="true">+IF(OFFSET('Hygiene Data'!$E$11,0,10*ROW('Hygiene Data'!E181))="","",OFFSET('Hygiene Data'!$E$11,0,10*ROW('Hygiene Data'!E181)))</f>
        <v/>
      </c>
      <c r="DS187" s="286" t="str">
        <f ca="true">+IF(OFFSET('Hygiene Data'!$E$12,0,10*ROW('Hygiene Data'!E181))="","",OFFSET('Hygiene Data'!$E$12,0,10*ROW('Hygiene Data'!E181)))</f>
        <v/>
      </c>
      <c r="DT187" s="286" t="str">
        <f ca="true">+IF(OFFSET('Hygiene Data'!$E$13,0,10*ROW('Hygiene Data'!E181))="","",OFFSET('Hygiene Data'!$E$13,0,10*ROW('Hygiene Data'!E181)))</f>
        <v/>
      </c>
      <c r="DU187" s="286" t="str">
        <f ca="true">+IF(OFFSET('Hygiene Data'!$F$11,0,10*ROW('Hygiene Data'!F181))="","",OFFSET('Hygiene Data'!$F$11,0,10*ROW('Hygiene Data'!F181)))</f>
        <v/>
      </c>
      <c r="DV187" s="286" t="str">
        <f ca="true">+IF(OFFSET('Hygiene Data'!$F$12,0,10*ROW('Hygiene Data'!F181))="","",OFFSET('Hygiene Data'!$F$12,0,10*ROW('Hygiene Data'!F181)))</f>
        <v/>
      </c>
      <c r="DW187" s="286" t="str">
        <f ca="true">+IF(OFFSET('Hygiene Data'!$F$13,0,10*ROW('Hygiene Data'!F181))="","",OFFSET('Hygiene Data'!$F$13,0,10*ROW('Hygiene Data'!F181)))</f>
        <v/>
      </c>
      <c r="DX187" s="286" t="str">
        <f ca="true">+IF(OFFSET('Hygiene Data'!$G$11,0,10*ROW('Hygiene Data'!G181))="","",OFFSET('Hygiene Data'!$G$11,0,10*ROW('Hygiene Data'!G181)))</f>
        <v/>
      </c>
      <c r="DY187" s="286" t="str">
        <f ca="true">+IF(OFFSET('Hygiene Data'!$G$12,0,10*ROW('Hygiene Data'!G181))="","",OFFSET('Hygiene Data'!$G$12,0,10*ROW('Hygiene Data'!G181)))</f>
        <v/>
      </c>
      <c r="DZ187" s="286" t="str">
        <f ca="true">+IF(OFFSET('Hygiene Data'!$G$13,0,10*ROW('Hygiene Data'!G181))="","",OFFSET('Hygiene Data'!$G$13,0,10*ROW('Hygiene Data'!G181)))</f>
        <v/>
      </c>
      <c r="EA187" s="286" t="str">
        <f ca="true">+IF(OFFSET('Hygiene Data'!$H$11,0,10*ROW('Hygiene Data'!H181))="","",OFFSET('Hygiene Data'!$H$11,0,10*ROW('Hygiene Data'!H181)))</f>
        <v/>
      </c>
      <c r="EB187" s="286" t="str">
        <f ca="true">+IF(OFFSET('Hygiene Data'!$H$12,0,10*ROW('Hygiene Data'!H181))="","",OFFSET('Hygiene Data'!$H$12,0,10*ROW('Hygiene Data'!H181)))</f>
        <v/>
      </c>
      <c r="EC187" s="286" t="str">
        <f ca="true">+IF(OFFSET('Hygiene Data'!$H$13,0,10*ROW('Hygiene Data'!H181))="","",OFFSET('Hygiene Data'!$H$13,0,10*ROW('Hygiene Data'!H181)))</f>
        <v/>
      </c>
      <c r="ED187" s="286" t="str">
        <f ca="true">+IF(OFFSET('Hygiene Data'!$I$11,0,10*ROW('Hygiene Data'!I181))="","",OFFSET('Hygiene Data'!$I$11,0,10*ROW('Hygiene Data'!I181)))</f>
        <v/>
      </c>
      <c r="EE187" s="286" t="str">
        <f ca="true">+IF(OFFSET('Hygiene Data'!$I$12,0,10*ROW('Hygiene Data'!I181))="","",OFFSET('Hygiene Data'!$I$12,0,10*ROW('Hygiene Data'!I181)))</f>
        <v/>
      </c>
      <c r="EF187" s="286"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42"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6"/>
      <c r="BS188" s="286" t="str">
        <f ca="true">+IF(OFFSET('Water Data'!$D$27,0,10*ROW('Water Data'!D182))="","",OFFSET('Water Data'!$D$27,0,10*ROW('Water Data'!D182)))</f>
        <v/>
      </c>
      <c r="BT188" s="286" t="str">
        <f ca="true">+IF(OFFSET('Water Data'!$D$28,0,10*ROW('Water Data'!D182))="","",OFFSET('Water Data'!$D$28,0,10*ROW('Water Data'!D182)))</f>
        <v/>
      </c>
      <c r="BU188" s="286" t="str">
        <f ca="true">+IF(OFFSET('Water Data'!$D$29,0,10*ROW('Water Data'!D182))="","",OFFSET('Water Data'!$D$29,0,10*ROW('Water Data'!D182)))</f>
        <v/>
      </c>
      <c r="BV188" s="286" t="str">
        <f ca="true">+IF(OFFSET('Water Data'!$E$27,0,10*ROW('Water Data'!E182))="","",OFFSET('Water Data'!$E$27,0,10*ROW('Water Data'!E182)))</f>
        <v/>
      </c>
      <c r="BW188" s="286" t="str">
        <f ca="true">+IF(OFFSET('Water Data'!$E$28,0,10*ROW('Water Data'!E182))="","",OFFSET('Water Data'!$E$28,0,10*ROW('Water Data'!E182)))</f>
        <v/>
      </c>
      <c r="BX188" s="286" t="str">
        <f ca="true">+IF(OFFSET('Water Data'!$E$29,0,10*ROW('Water Data'!E182))="","",OFFSET('Water Data'!$E$29,0,10*ROW('Water Data'!E182)))</f>
        <v/>
      </c>
      <c r="BY188" s="286" t="str">
        <f ca="true">+IF(OFFSET('Water Data'!$F$27,0,10*ROW('Water Data'!F182))="","",OFFSET('Water Data'!$F$27,0,10*ROW('Water Data'!F182)))</f>
        <v/>
      </c>
      <c r="BZ188" s="286" t="str">
        <f ca="true">+IF(OFFSET('Water Data'!$F$28,0,10*ROW('Water Data'!F182))="","",OFFSET('Water Data'!$F$28,0,10*ROW('Water Data'!F182)))</f>
        <v/>
      </c>
      <c r="CA188" s="286" t="str">
        <f ca="true">+IF(OFFSET('Water Data'!$F$29,0,10*ROW('Water Data'!F182))="","",OFFSET('Water Data'!$F$29,0,10*ROW('Water Data'!F182)))</f>
        <v/>
      </c>
      <c r="CB188" s="286" t="str">
        <f ca="true">+IF(OFFSET('Water Data'!$G$27,0,10*ROW('Water Data'!G182))="","",OFFSET('Water Data'!$G$27,0,10*ROW('Water Data'!G182)))</f>
        <v/>
      </c>
      <c r="CC188" s="286" t="str">
        <f ca="true">+IF(OFFSET('Water Data'!$G$28,0,10*ROW('Water Data'!G182))="","",OFFSET('Water Data'!$G$28,0,10*ROW('Water Data'!G182)))</f>
        <v/>
      </c>
      <c r="CD188" s="286" t="str">
        <f ca="true">+IF(OFFSET('Water Data'!$G$29,0,10*ROW('Water Data'!G182))="","",OFFSET('Water Data'!$G$29,0,10*ROW('Water Data'!G182)))</f>
        <v/>
      </c>
      <c r="CE188" s="286" t="str">
        <f ca="true">+IF(OFFSET('Water Data'!$H$27,0,10*ROW('Water Data'!H182))="","",OFFSET('Water Data'!$H$27,0,10*ROW('Water Data'!H182)))</f>
        <v/>
      </c>
      <c r="CF188" s="286" t="str">
        <f ca="true">+IF(OFFSET('Water Data'!$H$28,0,10*ROW('Water Data'!H182))="","",OFFSET('Water Data'!$H$28,0,10*ROW('Water Data'!H182)))</f>
        <v/>
      </c>
      <c r="CG188" s="286" t="str">
        <f ca="true">+IF(OFFSET('Water Data'!$H$29,0,10*ROW('Water Data'!H182))="","",OFFSET('Water Data'!$H$29,0,10*ROW('Water Data'!H182)))</f>
        <v/>
      </c>
      <c r="CH188" s="286" t="str">
        <f ca="true">+IF(OFFSET('Water Data'!$I$27,0,10*ROW('Water Data'!I182))="","",OFFSET('Water Data'!$I$27,0,10*ROW('Water Data'!I182)))</f>
        <v/>
      </c>
      <c r="CI188" s="286" t="str">
        <f ca="true">+IF(OFFSET('Water Data'!$I$28,0,10*ROW('Water Data'!I182))="","",OFFSET('Water Data'!$I$28,0,10*ROW('Water Data'!I182)))</f>
        <v/>
      </c>
      <c r="CJ188" s="286" t="str">
        <f ca="true">+IF(OFFSET('Water Data'!$I$29,0,10*ROW('Water Data'!I182))="","",OFFSET('Water Data'!$I$29,0,10*ROW('Water Data'!I182)))</f>
        <v/>
      </c>
      <c r="CK188" s="286" t="str">
        <f ca="true">+IF(OFFSET('Sanitation Data'!$D$28,0,10*ROW('Sanitation Data'!D182))="","",OFFSET('Sanitation Data'!$D$28,0,10*ROW('Sanitation Data'!D182)))</f>
        <v/>
      </c>
      <c r="CL188" s="286" t="str">
        <f ca="true">+IF(OFFSET('Sanitation Data'!$D$29,0,10*ROW('Sanitation Data'!D182))="","",OFFSET('Sanitation Data'!$D$29,0,10*ROW('Sanitation Data'!D182)))</f>
        <v/>
      </c>
      <c r="CM188" s="286" t="str">
        <f ca="true">+IF(OFFSET('Sanitation Data'!$D$30,0,10*ROW('Sanitation Data'!D182))="","",OFFSET('Sanitation Data'!$D$30,0,10*ROW('Sanitation Data'!D182)))</f>
        <v/>
      </c>
      <c r="CN188" s="286" t="str">
        <f ca="true">+IF(OFFSET('Sanitation Data'!$D$31,0,10*ROW('Sanitation Data'!D182))="","",OFFSET('Sanitation Data'!$D$31,0,10*ROW('Sanitation Data'!D182)))</f>
        <v/>
      </c>
      <c r="CO188" s="286" t="str">
        <f ca="true">+IF(OFFSET('Sanitation Data'!$D$32,0,10*ROW('Sanitation Data'!D182))="","",OFFSET('Sanitation Data'!$D$32,0,10*ROW('Sanitation Data'!D182)))</f>
        <v/>
      </c>
      <c r="CP188" s="286" t="str">
        <f ca="true">+IF(OFFSET('Sanitation Data'!$E$28,0,10*ROW('Sanitation Data'!E182))="","",OFFSET('Sanitation Data'!$E$28,0,10*ROW('Sanitation Data'!E182)))</f>
        <v/>
      </c>
      <c r="CQ188" s="286" t="str">
        <f ca="true">+IF(OFFSET('Sanitation Data'!$E$29,0,10*ROW('Sanitation Data'!E182))="","",OFFSET('Sanitation Data'!$E$29,0,10*ROW('Sanitation Data'!E182)))</f>
        <v/>
      </c>
      <c r="CR188" s="286" t="str">
        <f ca="true">+IF(OFFSET('Sanitation Data'!$E$30,0,10*ROW('Sanitation Data'!E182))="","",OFFSET('Sanitation Data'!$E$30,0,10*ROW('Sanitation Data'!E182)))</f>
        <v/>
      </c>
      <c r="CS188" s="286" t="str">
        <f ca="true">+IF(OFFSET('Sanitation Data'!$E$31,0,10*ROW('Sanitation Data'!E182))="","",OFFSET('Sanitation Data'!$E$31,0,10*ROW('Sanitation Data'!E182)))</f>
        <v/>
      </c>
      <c r="CT188" s="286" t="str">
        <f ca="true">+IF(OFFSET('Sanitation Data'!$E$32,0,10*ROW('Sanitation Data'!E182))="","",OFFSET('Sanitation Data'!$E$32,0,10*ROW('Sanitation Data'!E182)))</f>
        <v/>
      </c>
      <c r="CU188" s="286" t="str">
        <f ca="true">+IF(OFFSET('Sanitation Data'!$F$28,0,10*ROW('Sanitation Data'!F182))="","",OFFSET('Sanitation Data'!$F$28,0,10*ROW('Sanitation Data'!F182)))</f>
        <v/>
      </c>
      <c r="CV188" s="286" t="str">
        <f ca="true">+IF(OFFSET('Sanitation Data'!$F$29,0,10*ROW('Sanitation Data'!F182))="","",OFFSET('Sanitation Data'!$F$29,0,10*ROW('Sanitation Data'!F182)))</f>
        <v/>
      </c>
      <c r="CW188" s="286" t="str">
        <f ca="true">+IF(OFFSET('Sanitation Data'!$F$30,0,10*ROW('Sanitation Data'!F182))="","",OFFSET('Sanitation Data'!$F$30,0,10*ROW('Sanitation Data'!F182)))</f>
        <v/>
      </c>
      <c r="CX188" s="286" t="str">
        <f ca="true">+IF(OFFSET('Sanitation Data'!$F$31,0,10*ROW('Sanitation Data'!F182))="","",OFFSET('Sanitation Data'!$F$31,0,10*ROW('Sanitation Data'!F182)))</f>
        <v/>
      </c>
      <c r="CY188" s="286" t="str">
        <f ca="true">+IF(OFFSET('Sanitation Data'!$F$32,0,10*ROW('Sanitation Data'!F182))="","",OFFSET('Sanitation Data'!$F$32,0,10*ROW('Sanitation Data'!F182)))</f>
        <v/>
      </c>
      <c r="CZ188" s="286" t="str">
        <f ca="true">+IF(OFFSET('Sanitation Data'!$G$28,0,10*ROW('Sanitation Data'!G182))="","",OFFSET('Sanitation Data'!$G$28,0,10*ROW('Sanitation Data'!G182)))</f>
        <v/>
      </c>
      <c r="DA188" s="286" t="str">
        <f ca="true">+IF(OFFSET('Sanitation Data'!$G$29,0,10*ROW('Sanitation Data'!G182))="","",OFFSET('Sanitation Data'!$G$29,0,10*ROW('Sanitation Data'!G182)))</f>
        <v/>
      </c>
      <c r="DB188" s="286" t="str">
        <f ca="true">+IF(OFFSET('Sanitation Data'!$G$30,0,10*ROW('Sanitation Data'!G182))="","",OFFSET('Sanitation Data'!$G$30,0,10*ROW('Sanitation Data'!G182)))</f>
        <v/>
      </c>
      <c r="DC188" s="286" t="str">
        <f ca="true">+IF(OFFSET('Sanitation Data'!$G$31,0,10*ROW('Sanitation Data'!G182))="","",OFFSET('Sanitation Data'!$G$31,0,10*ROW('Sanitation Data'!G182)))</f>
        <v/>
      </c>
      <c r="DD188" s="286" t="str">
        <f ca="true">+IF(OFFSET('Sanitation Data'!$G$32,0,10*ROW('Sanitation Data'!G182))="","",OFFSET('Sanitation Data'!$G$32,0,10*ROW('Sanitation Data'!G182)))</f>
        <v/>
      </c>
      <c r="DE188" s="286" t="str">
        <f ca="true">+IF(OFFSET('Sanitation Data'!$H$28,0,10*ROW('Sanitation Data'!H182))="","",OFFSET('Sanitation Data'!$H$28,0,10*ROW('Sanitation Data'!H182)))</f>
        <v/>
      </c>
      <c r="DF188" s="286" t="str">
        <f ca="true">+IF(OFFSET('Sanitation Data'!$H$29,0,10*ROW('Sanitation Data'!H182))="","",OFFSET('Sanitation Data'!$H$29,0,10*ROW('Sanitation Data'!H182)))</f>
        <v/>
      </c>
      <c r="DG188" s="286" t="str">
        <f ca="true">+IF(OFFSET('Sanitation Data'!$H$30,0,10*ROW('Sanitation Data'!H182))="","",OFFSET('Sanitation Data'!$H$30,0,10*ROW('Sanitation Data'!H182)))</f>
        <v/>
      </c>
      <c r="DH188" s="286" t="str">
        <f ca="true">+IF(OFFSET('Sanitation Data'!$H$31,0,10*ROW('Sanitation Data'!H182))="","",OFFSET('Sanitation Data'!$H$31,0,10*ROW('Sanitation Data'!H182)))</f>
        <v/>
      </c>
      <c r="DI188" s="286" t="str">
        <f ca="true">+IF(OFFSET('Sanitation Data'!$H$32,0,10*ROW('Sanitation Data'!H182))="","",OFFSET('Sanitation Data'!$H$32,0,10*ROW('Sanitation Data'!H182)))</f>
        <v/>
      </c>
      <c r="DJ188" s="286" t="str">
        <f ca="true">+IF(OFFSET('Sanitation Data'!$I$28,0,10*ROW('Sanitation Data'!I182))="","",OFFSET('Sanitation Data'!$I$28,0,10*ROW('Sanitation Data'!I182)))</f>
        <v/>
      </c>
      <c r="DK188" s="286" t="str">
        <f ca="true">+IF(OFFSET('Sanitation Data'!$I$29,0,10*ROW('Sanitation Data'!I182))="","",OFFSET('Sanitation Data'!$I$29,0,10*ROW('Sanitation Data'!I182)))</f>
        <v/>
      </c>
      <c r="DL188" s="286" t="str">
        <f ca="true">+IF(OFFSET('Sanitation Data'!$I$30,0,10*ROW('Sanitation Data'!I182))="","",OFFSET('Sanitation Data'!$I$30,0,10*ROW('Sanitation Data'!I182)))</f>
        <v/>
      </c>
      <c r="DM188" s="286" t="str">
        <f ca="true">+IF(OFFSET('Sanitation Data'!$I$31,0,10*ROW('Sanitation Data'!I182))="","",OFFSET('Sanitation Data'!$I$31,0,10*ROW('Sanitation Data'!I182)))</f>
        <v/>
      </c>
      <c r="DN188" s="286" t="str">
        <f ca="true">+IF(OFFSET('Sanitation Data'!$I$32,0,10*ROW('Sanitation Data'!I182))="","",OFFSET('Sanitation Data'!$I$32,0,10*ROW('Sanitation Data'!I182)))</f>
        <v/>
      </c>
      <c r="DO188" s="286" t="str">
        <f ca="true">+IF(OFFSET('Hygiene Data'!$D$11,0,10*ROW('Hygiene Data'!D182))="","",OFFSET('Hygiene Data'!$D$11,0,10*ROW('Hygiene Data'!D182)))</f>
        <v/>
      </c>
      <c r="DP188" s="286" t="str">
        <f ca="true">+IF(OFFSET('Hygiene Data'!$D$12,0,10*ROW('Hygiene Data'!D182))="","",OFFSET('Hygiene Data'!$D$12,0,10*ROW('Hygiene Data'!D182)))</f>
        <v/>
      </c>
      <c r="DQ188" s="286" t="str">
        <f ca="true">+IF(OFFSET('Hygiene Data'!$D$13,0,10*ROW('Hygiene Data'!D182))="","",OFFSET('Hygiene Data'!$D$13,0,10*ROW('Hygiene Data'!D182)))</f>
        <v/>
      </c>
      <c r="DR188" s="286" t="str">
        <f ca="true">+IF(OFFSET('Hygiene Data'!$E$11,0,10*ROW('Hygiene Data'!E182))="","",OFFSET('Hygiene Data'!$E$11,0,10*ROW('Hygiene Data'!E182)))</f>
        <v/>
      </c>
      <c r="DS188" s="286" t="str">
        <f ca="true">+IF(OFFSET('Hygiene Data'!$E$12,0,10*ROW('Hygiene Data'!E182))="","",OFFSET('Hygiene Data'!$E$12,0,10*ROW('Hygiene Data'!E182)))</f>
        <v/>
      </c>
      <c r="DT188" s="286" t="str">
        <f ca="true">+IF(OFFSET('Hygiene Data'!$E$13,0,10*ROW('Hygiene Data'!E182))="","",OFFSET('Hygiene Data'!$E$13,0,10*ROW('Hygiene Data'!E182)))</f>
        <v/>
      </c>
      <c r="DU188" s="286" t="str">
        <f ca="true">+IF(OFFSET('Hygiene Data'!$F$11,0,10*ROW('Hygiene Data'!F182))="","",OFFSET('Hygiene Data'!$F$11,0,10*ROW('Hygiene Data'!F182)))</f>
        <v/>
      </c>
      <c r="DV188" s="286" t="str">
        <f ca="true">+IF(OFFSET('Hygiene Data'!$F$12,0,10*ROW('Hygiene Data'!F182))="","",OFFSET('Hygiene Data'!$F$12,0,10*ROW('Hygiene Data'!F182)))</f>
        <v/>
      </c>
      <c r="DW188" s="286" t="str">
        <f ca="true">+IF(OFFSET('Hygiene Data'!$F$13,0,10*ROW('Hygiene Data'!F182))="","",OFFSET('Hygiene Data'!$F$13,0,10*ROW('Hygiene Data'!F182)))</f>
        <v/>
      </c>
      <c r="DX188" s="286" t="str">
        <f ca="true">+IF(OFFSET('Hygiene Data'!$G$11,0,10*ROW('Hygiene Data'!G182))="","",OFFSET('Hygiene Data'!$G$11,0,10*ROW('Hygiene Data'!G182)))</f>
        <v/>
      </c>
      <c r="DY188" s="286" t="str">
        <f ca="true">+IF(OFFSET('Hygiene Data'!$G$12,0,10*ROW('Hygiene Data'!G182))="","",OFFSET('Hygiene Data'!$G$12,0,10*ROW('Hygiene Data'!G182)))</f>
        <v/>
      </c>
      <c r="DZ188" s="286" t="str">
        <f ca="true">+IF(OFFSET('Hygiene Data'!$G$13,0,10*ROW('Hygiene Data'!G182))="","",OFFSET('Hygiene Data'!$G$13,0,10*ROW('Hygiene Data'!G182)))</f>
        <v/>
      </c>
      <c r="EA188" s="286" t="str">
        <f ca="true">+IF(OFFSET('Hygiene Data'!$H$11,0,10*ROW('Hygiene Data'!H182))="","",OFFSET('Hygiene Data'!$H$11,0,10*ROW('Hygiene Data'!H182)))</f>
        <v/>
      </c>
      <c r="EB188" s="286" t="str">
        <f ca="true">+IF(OFFSET('Hygiene Data'!$H$12,0,10*ROW('Hygiene Data'!H182))="","",OFFSET('Hygiene Data'!$H$12,0,10*ROW('Hygiene Data'!H182)))</f>
        <v/>
      </c>
      <c r="EC188" s="286" t="str">
        <f ca="true">+IF(OFFSET('Hygiene Data'!$H$13,0,10*ROW('Hygiene Data'!H182))="","",OFFSET('Hygiene Data'!$H$13,0,10*ROW('Hygiene Data'!H182)))</f>
        <v/>
      </c>
      <c r="ED188" s="286" t="str">
        <f ca="true">+IF(OFFSET('Hygiene Data'!$I$11,0,10*ROW('Hygiene Data'!I182))="","",OFFSET('Hygiene Data'!$I$11,0,10*ROW('Hygiene Data'!I182)))</f>
        <v/>
      </c>
      <c r="EE188" s="286" t="str">
        <f ca="true">+IF(OFFSET('Hygiene Data'!$I$12,0,10*ROW('Hygiene Data'!I182))="","",OFFSET('Hygiene Data'!$I$12,0,10*ROW('Hygiene Data'!I182)))</f>
        <v/>
      </c>
      <c r="EF188" s="286"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42"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6"/>
      <c r="BS189" s="286" t="str">
        <f ca="true">+IF(OFFSET('Water Data'!$D$27,0,10*ROW('Water Data'!D183))="","",OFFSET('Water Data'!$D$27,0,10*ROW('Water Data'!D183)))</f>
        <v/>
      </c>
      <c r="BT189" s="286" t="str">
        <f ca="true">+IF(OFFSET('Water Data'!$D$28,0,10*ROW('Water Data'!D183))="","",OFFSET('Water Data'!$D$28,0,10*ROW('Water Data'!D183)))</f>
        <v/>
      </c>
      <c r="BU189" s="286" t="str">
        <f ca="true">+IF(OFFSET('Water Data'!$D$29,0,10*ROW('Water Data'!D183))="","",OFFSET('Water Data'!$D$29,0,10*ROW('Water Data'!D183)))</f>
        <v/>
      </c>
      <c r="BV189" s="286" t="str">
        <f ca="true">+IF(OFFSET('Water Data'!$E$27,0,10*ROW('Water Data'!E183))="","",OFFSET('Water Data'!$E$27,0,10*ROW('Water Data'!E183)))</f>
        <v/>
      </c>
      <c r="BW189" s="286" t="str">
        <f ca="true">+IF(OFFSET('Water Data'!$E$28,0,10*ROW('Water Data'!E183))="","",OFFSET('Water Data'!$E$28,0,10*ROW('Water Data'!E183)))</f>
        <v/>
      </c>
      <c r="BX189" s="286" t="str">
        <f ca="true">+IF(OFFSET('Water Data'!$E$29,0,10*ROW('Water Data'!E183))="","",OFFSET('Water Data'!$E$29,0,10*ROW('Water Data'!E183)))</f>
        <v/>
      </c>
      <c r="BY189" s="286" t="str">
        <f ca="true">+IF(OFFSET('Water Data'!$F$27,0,10*ROW('Water Data'!F183))="","",OFFSET('Water Data'!$F$27,0,10*ROW('Water Data'!F183)))</f>
        <v/>
      </c>
      <c r="BZ189" s="286" t="str">
        <f ca="true">+IF(OFFSET('Water Data'!$F$28,0,10*ROW('Water Data'!F183))="","",OFFSET('Water Data'!$F$28,0,10*ROW('Water Data'!F183)))</f>
        <v/>
      </c>
      <c r="CA189" s="286" t="str">
        <f ca="true">+IF(OFFSET('Water Data'!$F$29,0,10*ROW('Water Data'!F183))="","",OFFSET('Water Data'!$F$29,0,10*ROW('Water Data'!F183)))</f>
        <v/>
      </c>
      <c r="CB189" s="286" t="str">
        <f ca="true">+IF(OFFSET('Water Data'!$G$27,0,10*ROW('Water Data'!G183))="","",OFFSET('Water Data'!$G$27,0,10*ROW('Water Data'!G183)))</f>
        <v/>
      </c>
      <c r="CC189" s="286" t="str">
        <f ca="true">+IF(OFFSET('Water Data'!$G$28,0,10*ROW('Water Data'!G183))="","",OFFSET('Water Data'!$G$28,0,10*ROW('Water Data'!G183)))</f>
        <v/>
      </c>
      <c r="CD189" s="286" t="str">
        <f ca="true">+IF(OFFSET('Water Data'!$G$29,0,10*ROW('Water Data'!G183))="","",OFFSET('Water Data'!$G$29,0,10*ROW('Water Data'!G183)))</f>
        <v/>
      </c>
      <c r="CE189" s="286" t="str">
        <f ca="true">+IF(OFFSET('Water Data'!$H$27,0,10*ROW('Water Data'!H183))="","",OFFSET('Water Data'!$H$27,0,10*ROW('Water Data'!H183)))</f>
        <v/>
      </c>
      <c r="CF189" s="286" t="str">
        <f ca="true">+IF(OFFSET('Water Data'!$H$28,0,10*ROW('Water Data'!H183))="","",OFFSET('Water Data'!$H$28,0,10*ROW('Water Data'!H183)))</f>
        <v/>
      </c>
      <c r="CG189" s="286" t="str">
        <f ca="true">+IF(OFFSET('Water Data'!$H$29,0,10*ROW('Water Data'!H183))="","",OFFSET('Water Data'!$H$29,0,10*ROW('Water Data'!H183)))</f>
        <v/>
      </c>
      <c r="CH189" s="286" t="str">
        <f ca="true">+IF(OFFSET('Water Data'!$I$27,0,10*ROW('Water Data'!I183))="","",OFFSET('Water Data'!$I$27,0,10*ROW('Water Data'!I183)))</f>
        <v/>
      </c>
      <c r="CI189" s="286" t="str">
        <f ca="true">+IF(OFFSET('Water Data'!$I$28,0,10*ROW('Water Data'!I183))="","",OFFSET('Water Data'!$I$28,0,10*ROW('Water Data'!I183)))</f>
        <v/>
      </c>
      <c r="CJ189" s="286" t="str">
        <f ca="true">+IF(OFFSET('Water Data'!$I$29,0,10*ROW('Water Data'!I183))="","",OFFSET('Water Data'!$I$29,0,10*ROW('Water Data'!I183)))</f>
        <v/>
      </c>
      <c r="CK189" s="286" t="str">
        <f ca="true">+IF(OFFSET('Sanitation Data'!$D$28,0,10*ROW('Sanitation Data'!D183))="","",OFFSET('Sanitation Data'!$D$28,0,10*ROW('Sanitation Data'!D183)))</f>
        <v/>
      </c>
      <c r="CL189" s="286" t="str">
        <f ca="true">+IF(OFFSET('Sanitation Data'!$D$29,0,10*ROW('Sanitation Data'!D183))="","",OFFSET('Sanitation Data'!$D$29,0,10*ROW('Sanitation Data'!D183)))</f>
        <v/>
      </c>
      <c r="CM189" s="286" t="str">
        <f ca="true">+IF(OFFSET('Sanitation Data'!$D$30,0,10*ROW('Sanitation Data'!D183))="","",OFFSET('Sanitation Data'!$D$30,0,10*ROW('Sanitation Data'!D183)))</f>
        <v/>
      </c>
      <c r="CN189" s="286" t="str">
        <f ca="true">+IF(OFFSET('Sanitation Data'!$D$31,0,10*ROW('Sanitation Data'!D183))="","",OFFSET('Sanitation Data'!$D$31,0,10*ROW('Sanitation Data'!D183)))</f>
        <v/>
      </c>
      <c r="CO189" s="286" t="str">
        <f ca="true">+IF(OFFSET('Sanitation Data'!$D$32,0,10*ROW('Sanitation Data'!D183))="","",OFFSET('Sanitation Data'!$D$32,0,10*ROW('Sanitation Data'!D183)))</f>
        <v/>
      </c>
      <c r="CP189" s="286" t="str">
        <f ca="true">+IF(OFFSET('Sanitation Data'!$E$28,0,10*ROW('Sanitation Data'!E183))="","",OFFSET('Sanitation Data'!$E$28,0,10*ROW('Sanitation Data'!E183)))</f>
        <v/>
      </c>
      <c r="CQ189" s="286" t="str">
        <f ca="true">+IF(OFFSET('Sanitation Data'!$E$29,0,10*ROW('Sanitation Data'!E183))="","",OFFSET('Sanitation Data'!$E$29,0,10*ROW('Sanitation Data'!E183)))</f>
        <v/>
      </c>
      <c r="CR189" s="286" t="str">
        <f ca="true">+IF(OFFSET('Sanitation Data'!$E$30,0,10*ROW('Sanitation Data'!E183))="","",OFFSET('Sanitation Data'!$E$30,0,10*ROW('Sanitation Data'!E183)))</f>
        <v/>
      </c>
      <c r="CS189" s="286" t="str">
        <f ca="true">+IF(OFFSET('Sanitation Data'!$E$31,0,10*ROW('Sanitation Data'!E183))="","",OFFSET('Sanitation Data'!$E$31,0,10*ROW('Sanitation Data'!E183)))</f>
        <v/>
      </c>
      <c r="CT189" s="286" t="str">
        <f ca="true">+IF(OFFSET('Sanitation Data'!$E$32,0,10*ROW('Sanitation Data'!E183))="","",OFFSET('Sanitation Data'!$E$32,0,10*ROW('Sanitation Data'!E183)))</f>
        <v/>
      </c>
      <c r="CU189" s="286" t="str">
        <f ca="true">+IF(OFFSET('Sanitation Data'!$F$28,0,10*ROW('Sanitation Data'!F183))="","",OFFSET('Sanitation Data'!$F$28,0,10*ROW('Sanitation Data'!F183)))</f>
        <v/>
      </c>
      <c r="CV189" s="286" t="str">
        <f ca="true">+IF(OFFSET('Sanitation Data'!$F$29,0,10*ROW('Sanitation Data'!F183))="","",OFFSET('Sanitation Data'!$F$29,0,10*ROW('Sanitation Data'!F183)))</f>
        <v/>
      </c>
      <c r="CW189" s="286" t="str">
        <f ca="true">+IF(OFFSET('Sanitation Data'!$F$30,0,10*ROW('Sanitation Data'!F183))="","",OFFSET('Sanitation Data'!$F$30,0,10*ROW('Sanitation Data'!F183)))</f>
        <v/>
      </c>
      <c r="CX189" s="286" t="str">
        <f ca="true">+IF(OFFSET('Sanitation Data'!$F$31,0,10*ROW('Sanitation Data'!F183))="","",OFFSET('Sanitation Data'!$F$31,0,10*ROW('Sanitation Data'!F183)))</f>
        <v/>
      </c>
      <c r="CY189" s="286" t="str">
        <f ca="true">+IF(OFFSET('Sanitation Data'!$F$32,0,10*ROW('Sanitation Data'!F183))="","",OFFSET('Sanitation Data'!$F$32,0,10*ROW('Sanitation Data'!F183)))</f>
        <v/>
      </c>
      <c r="CZ189" s="286" t="str">
        <f ca="true">+IF(OFFSET('Sanitation Data'!$G$28,0,10*ROW('Sanitation Data'!G183))="","",OFFSET('Sanitation Data'!$G$28,0,10*ROW('Sanitation Data'!G183)))</f>
        <v/>
      </c>
      <c r="DA189" s="286" t="str">
        <f ca="true">+IF(OFFSET('Sanitation Data'!$G$29,0,10*ROW('Sanitation Data'!G183))="","",OFFSET('Sanitation Data'!$G$29,0,10*ROW('Sanitation Data'!G183)))</f>
        <v/>
      </c>
      <c r="DB189" s="286" t="str">
        <f ca="true">+IF(OFFSET('Sanitation Data'!$G$30,0,10*ROW('Sanitation Data'!G183))="","",OFFSET('Sanitation Data'!$G$30,0,10*ROW('Sanitation Data'!G183)))</f>
        <v/>
      </c>
      <c r="DC189" s="286" t="str">
        <f ca="true">+IF(OFFSET('Sanitation Data'!$G$31,0,10*ROW('Sanitation Data'!G183))="","",OFFSET('Sanitation Data'!$G$31,0,10*ROW('Sanitation Data'!G183)))</f>
        <v/>
      </c>
      <c r="DD189" s="286" t="str">
        <f ca="true">+IF(OFFSET('Sanitation Data'!$G$32,0,10*ROW('Sanitation Data'!G183))="","",OFFSET('Sanitation Data'!$G$32,0,10*ROW('Sanitation Data'!G183)))</f>
        <v/>
      </c>
      <c r="DE189" s="286" t="str">
        <f ca="true">+IF(OFFSET('Sanitation Data'!$H$28,0,10*ROW('Sanitation Data'!H183))="","",OFFSET('Sanitation Data'!$H$28,0,10*ROW('Sanitation Data'!H183)))</f>
        <v/>
      </c>
      <c r="DF189" s="286" t="str">
        <f ca="true">+IF(OFFSET('Sanitation Data'!$H$29,0,10*ROW('Sanitation Data'!H183))="","",OFFSET('Sanitation Data'!$H$29,0,10*ROW('Sanitation Data'!H183)))</f>
        <v/>
      </c>
      <c r="DG189" s="286" t="str">
        <f ca="true">+IF(OFFSET('Sanitation Data'!$H$30,0,10*ROW('Sanitation Data'!H183))="","",OFFSET('Sanitation Data'!$H$30,0,10*ROW('Sanitation Data'!H183)))</f>
        <v/>
      </c>
      <c r="DH189" s="286" t="str">
        <f ca="true">+IF(OFFSET('Sanitation Data'!$H$31,0,10*ROW('Sanitation Data'!H183))="","",OFFSET('Sanitation Data'!$H$31,0,10*ROW('Sanitation Data'!H183)))</f>
        <v/>
      </c>
      <c r="DI189" s="286" t="str">
        <f ca="true">+IF(OFFSET('Sanitation Data'!$H$32,0,10*ROW('Sanitation Data'!H183))="","",OFFSET('Sanitation Data'!$H$32,0,10*ROW('Sanitation Data'!H183)))</f>
        <v/>
      </c>
      <c r="DJ189" s="286" t="str">
        <f ca="true">+IF(OFFSET('Sanitation Data'!$I$28,0,10*ROW('Sanitation Data'!I183))="","",OFFSET('Sanitation Data'!$I$28,0,10*ROW('Sanitation Data'!I183)))</f>
        <v/>
      </c>
      <c r="DK189" s="286" t="str">
        <f ca="true">+IF(OFFSET('Sanitation Data'!$I$29,0,10*ROW('Sanitation Data'!I183))="","",OFFSET('Sanitation Data'!$I$29,0,10*ROW('Sanitation Data'!I183)))</f>
        <v/>
      </c>
      <c r="DL189" s="286" t="str">
        <f ca="true">+IF(OFFSET('Sanitation Data'!$I$30,0,10*ROW('Sanitation Data'!I183))="","",OFFSET('Sanitation Data'!$I$30,0,10*ROW('Sanitation Data'!I183)))</f>
        <v/>
      </c>
      <c r="DM189" s="286" t="str">
        <f ca="true">+IF(OFFSET('Sanitation Data'!$I$31,0,10*ROW('Sanitation Data'!I183))="","",OFFSET('Sanitation Data'!$I$31,0,10*ROW('Sanitation Data'!I183)))</f>
        <v/>
      </c>
      <c r="DN189" s="286" t="str">
        <f ca="true">+IF(OFFSET('Sanitation Data'!$I$32,0,10*ROW('Sanitation Data'!I183))="","",OFFSET('Sanitation Data'!$I$32,0,10*ROW('Sanitation Data'!I183)))</f>
        <v/>
      </c>
      <c r="DO189" s="286" t="str">
        <f ca="true">+IF(OFFSET('Hygiene Data'!$D$11,0,10*ROW('Hygiene Data'!D183))="","",OFFSET('Hygiene Data'!$D$11,0,10*ROW('Hygiene Data'!D183)))</f>
        <v/>
      </c>
      <c r="DP189" s="286" t="str">
        <f ca="true">+IF(OFFSET('Hygiene Data'!$D$12,0,10*ROW('Hygiene Data'!D183))="","",OFFSET('Hygiene Data'!$D$12,0,10*ROW('Hygiene Data'!D183)))</f>
        <v/>
      </c>
      <c r="DQ189" s="286" t="str">
        <f ca="true">+IF(OFFSET('Hygiene Data'!$D$13,0,10*ROW('Hygiene Data'!D183))="","",OFFSET('Hygiene Data'!$D$13,0,10*ROW('Hygiene Data'!D183)))</f>
        <v/>
      </c>
      <c r="DR189" s="286" t="str">
        <f ca="true">+IF(OFFSET('Hygiene Data'!$E$11,0,10*ROW('Hygiene Data'!E183))="","",OFFSET('Hygiene Data'!$E$11,0,10*ROW('Hygiene Data'!E183)))</f>
        <v/>
      </c>
      <c r="DS189" s="286" t="str">
        <f ca="true">+IF(OFFSET('Hygiene Data'!$E$12,0,10*ROW('Hygiene Data'!E183))="","",OFFSET('Hygiene Data'!$E$12,0,10*ROW('Hygiene Data'!E183)))</f>
        <v/>
      </c>
      <c r="DT189" s="286" t="str">
        <f ca="true">+IF(OFFSET('Hygiene Data'!$E$13,0,10*ROW('Hygiene Data'!E183))="","",OFFSET('Hygiene Data'!$E$13,0,10*ROW('Hygiene Data'!E183)))</f>
        <v/>
      </c>
      <c r="DU189" s="286" t="str">
        <f ca="true">+IF(OFFSET('Hygiene Data'!$F$11,0,10*ROW('Hygiene Data'!F183))="","",OFFSET('Hygiene Data'!$F$11,0,10*ROW('Hygiene Data'!F183)))</f>
        <v/>
      </c>
      <c r="DV189" s="286" t="str">
        <f ca="true">+IF(OFFSET('Hygiene Data'!$F$12,0,10*ROW('Hygiene Data'!F183))="","",OFFSET('Hygiene Data'!$F$12,0,10*ROW('Hygiene Data'!F183)))</f>
        <v/>
      </c>
      <c r="DW189" s="286" t="str">
        <f ca="true">+IF(OFFSET('Hygiene Data'!$F$13,0,10*ROW('Hygiene Data'!F183))="","",OFFSET('Hygiene Data'!$F$13,0,10*ROW('Hygiene Data'!F183)))</f>
        <v/>
      </c>
      <c r="DX189" s="286" t="str">
        <f ca="true">+IF(OFFSET('Hygiene Data'!$G$11,0,10*ROW('Hygiene Data'!G183))="","",OFFSET('Hygiene Data'!$G$11,0,10*ROW('Hygiene Data'!G183)))</f>
        <v/>
      </c>
      <c r="DY189" s="286" t="str">
        <f ca="true">+IF(OFFSET('Hygiene Data'!$G$12,0,10*ROW('Hygiene Data'!G183))="","",OFFSET('Hygiene Data'!$G$12,0,10*ROW('Hygiene Data'!G183)))</f>
        <v/>
      </c>
      <c r="DZ189" s="286" t="str">
        <f ca="true">+IF(OFFSET('Hygiene Data'!$G$13,0,10*ROW('Hygiene Data'!G183))="","",OFFSET('Hygiene Data'!$G$13,0,10*ROW('Hygiene Data'!G183)))</f>
        <v/>
      </c>
      <c r="EA189" s="286" t="str">
        <f ca="true">+IF(OFFSET('Hygiene Data'!$H$11,0,10*ROW('Hygiene Data'!H183))="","",OFFSET('Hygiene Data'!$H$11,0,10*ROW('Hygiene Data'!H183)))</f>
        <v/>
      </c>
      <c r="EB189" s="286" t="str">
        <f ca="true">+IF(OFFSET('Hygiene Data'!$H$12,0,10*ROW('Hygiene Data'!H183))="","",OFFSET('Hygiene Data'!$H$12,0,10*ROW('Hygiene Data'!H183)))</f>
        <v/>
      </c>
      <c r="EC189" s="286" t="str">
        <f ca="true">+IF(OFFSET('Hygiene Data'!$H$13,0,10*ROW('Hygiene Data'!H183))="","",OFFSET('Hygiene Data'!$H$13,0,10*ROW('Hygiene Data'!H183)))</f>
        <v/>
      </c>
      <c r="ED189" s="286" t="str">
        <f ca="true">+IF(OFFSET('Hygiene Data'!$I$11,0,10*ROW('Hygiene Data'!I183))="","",OFFSET('Hygiene Data'!$I$11,0,10*ROW('Hygiene Data'!I183)))</f>
        <v/>
      </c>
      <c r="EE189" s="286" t="str">
        <f ca="true">+IF(OFFSET('Hygiene Data'!$I$12,0,10*ROW('Hygiene Data'!I183))="","",OFFSET('Hygiene Data'!$I$12,0,10*ROW('Hygiene Data'!I183)))</f>
        <v/>
      </c>
      <c r="EF189" s="286"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42"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6"/>
      <c r="BS190" s="286" t="str">
        <f ca="true">+IF(OFFSET('Water Data'!$D$27,0,10*ROW('Water Data'!D184))="","",OFFSET('Water Data'!$D$27,0,10*ROW('Water Data'!D184)))</f>
        <v/>
      </c>
      <c r="BT190" s="286" t="str">
        <f ca="true">+IF(OFFSET('Water Data'!$D$28,0,10*ROW('Water Data'!D184))="","",OFFSET('Water Data'!$D$28,0,10*ROW('Water Data'!D184)))</f>
        <v/>
      </c>
      <c r="BU190" s="286" t="str">
        <f ca="true">+IF(OFFSET('Water Data'!$D$29,0,10*ROW('Water Data'!D184))="","",OFFSET('Water Data'!$D$29,0,10*ROW('Water Data'!D184)))</f>
        <v/>
      </c>
      <c r="BV190" s="286" t="str">
        <f ca="true">+IF(OFFSET('Water Data'!$E$27,0,10*ROW('Water Data'!E184))="","",OFFSET('Water Data'!$E$27,0,10*ROW('Water Data'!E184)))</f>
        <v/>
      </c>
      <c r="BW190" s="286" t="str">
        <f ca="true">+IF(OFFSET('Water Data'!$E$28,0,10*ROW('Water Data'!E184))="","",OFFSET('Water Data'!$E$28,0,10*ROW('Water Data'!E184)))</f>
        <v/>
      </c>
      <c r="BX190" s="286" t="str">
        <f ca="true">+IF(OFFSET('Water Data'!$E$29,0,10*ROW('Water Data'!E184))="","",OFFSET('Water Data'!$E$29,0,10*ROW('Water Data'!E184)))</f>
        <v/>
      </c>
      <c r="BY190" s="286" t="str">
        <f ca="true">+IF(OFFSET('Water Data'!$F$27,0,10*ROW('Water Data'!F184))="","",OFFSET('Water Data'!$F$27,0,10*ROW('Water Data'!F184)))</f>
        <v/>
      </c>
      <c r="BZ190" s="286" t="str">
        <f ca="true">+IF(OFFSET('Water Data'!$F$28,0,10*ROW('Water Data'!F184))="","",OFFSET('Water Data'!$F$28,0,10*ROW('Water Data'!F184)))</f>
        <v/>
      </c>
      <c r="CA190" s="286" t="str">
        <f ca="true">+IF(OFFSET('Water Data'!$F$29,0,10*ROW('Water Data'!F184))="","",OFFSET('Water Data'!$F$29,0,10*ROW('Water Data'!F184)))</f>
        <v/>
      </c>
      <c r="CB190" s="286" t="str">
        <f ca="true">+IF(OFFSET('Water Data'!$G$27,0,10*ROW('Water Data'!G184))="","",OFFSET('Water Data'!$G$27,0,10*ROW('Water Data'!G184)))</f>
        <v/>
      </c>
      <c r="CC190" s="286" t="str">
        <f ca="true">+IF(OFFSET('Water Data'!$G$28,0,10*ROW('Water Data'!G184))="","",OFFSET('Water Data'!$G$28,0,10*ROW('Water Data'!G184)))</f>
        <v/>
      </c>
      <c r="CD190" s="286" t="str">
        <f ca="true">+IF(OFFSET('Water Data'!$G$29,0,10*ROW('Water Data'!G184))="","",OFFSET('Water Data'!$G$29,0,10*ROW('Water Data'!G184)))</f>
        <v/>
      </c>
      <c r="CE190" s="286" t="str">
        <f ca="true">+IF(OFFSET('Water Data'!$H$27,0,10*ROW('Water Data'!H184))="","",OFFSET('Water Data'!$H$27,0,10*ROW('Water Data'!H184)))</f>
        <v/>
      </c>
      <c r="CF190" s="286" t="str">
        <f ca="true">+IF(OFFSET('Water Data'!$H$28,0,10*ROW('Water Data'!H184))="","",OFFSET('Water Data'!$H$28,0,10*ROW('Water Data'!H184)))</f>
        <v/>
      </c>
      <c r="CG190" s="286" t="str">
        <f ca="true">+IF(OFFSET('Water Data'!$H$29,0,10*ROW('Water Data'!H184))="","",OFFSET('Water Data'!$H$29,0,10*ROW('Water Data'!H184)))</f>
        <v/>
      </c>
      <c r="CH190" s="286" t="str">
        <f ca="true">+IF(OFFSET('Water Data'!$I$27,0,10*ROW('Water Data'!I184))="","",OFFSET('Water Data'!$I$27,0,10*ROW('Water Data'!I184)))</f>
        <v/>
      </c>
      <c r="CI190" s="286" t="str">
        <f ca="true">+IF(OFFSET('Water Data'!$I$28,0,10*ROW('Water Data'!I184))="","",OFFSET('Water Data'!$I$28,0,10*ROW('Water Data'!I184)))</f>
        <v/>
      </c>
      <c r="CJ190" s="286" t="str">
        <f ca="true">+IF(OFFSET('Water Data'!$I$29,0,10*ROW('Water Data'!I184))="","",OFFSET('Water Data'!$I$29,0,10*ROW('Water Data'!I184)))</f>
        <v/>
      </c>
      <c r="CK190" s="286" t="str">
        <f ca="true">+IF(OFFSET('Sanitation Data'!$D$28,0,10*ROW('Sanitation Data'!D184))="","",OFFSET('Sanitation Data'!$D$28,0,10*ROW('Sanitation Data'!D184)))</f>
        <v/>
      </c>
      <c r="CL190" s="286" t="str">
        <f ca="true">+IF(OFFSET('Sanitation Data'!$D$29,0,10*ROW('Sanitation Data'!D184))="","",OFFSET('Sanitation Data'!$D$29,0,10*ROW('Sanitation Data'!D184)))</f>
        <v/>
      </c>
      <c r="CM190" s="286" t="str">
        <f ca="true">+IF(OFFSET('Sanitation Data'!$D$30,0,10*ROW('Sanitation Data'!D184))="","",OFFSET('Sanitation Data'!$D$30,0,10*ROW('Sanitation Data'!D184)))</f>
        <v/>
      </c>
      <c r="CN190" s="286" t="str">
        <f ca="true">+IF(OFFSET('Sanitation Data'!$D$31,0,10*ROW('Sanitation Data'!D184))="","",OFFSET('Sanitation Data'!$D$31,0,10*ROW('Sanitation Data'!D184)))</f>
        <v/>
      </c>
      <c r="CO190" s="286" t="str">
        <f ca="true">+IF(OFFSET('Sanitation Data'!$D$32,0,10*ROW('Sanitation Data'!D184))="","",OFFSET('Sanitation Data'!$D$32,0,10*ROW('Sanitation Data'!D184)))</f>
        <v/>
      </c>
      <c r="CP190" s="286" t="str">
        <f ca="true">+IF(OFFSET('Sanitation Data'!$E$28,0,10*ROW('Sanitation Data'!E184))="","",OFFSET('Sanitation Data'!$E$28,0,10*ROW('Sanitation Data'!E184)))</f>
        <v/>
      </c>
      <c r="CQ190" s="286" t="str">
        <f ca="true">+IF(OFFSET('Sanitation Data'!$E$29,0,10*ROW('Sanitation Data'!E184))="","",OFFSET('Sanitation Data'!$E$29,0,10*ROW('Sanitation Data'!E184)))</f>
        <v/>
      </c>
      <c r="CR190" s="286" t="str">
        <f ca="true">+IF(OFFSET('Sanitation Data'!$E$30,0,10*ROW('Sanitation Data'!E184))="","",OFFSET('Sanitation Data'!$E$30,0,10*ROW('Sanitation Data'!E184)))</f>
        <v/>
      </c>
      <c r="CS190" s="286" t="str">
        <f ca="true">+IF(OFFSET('Sanitation Data'!$E$31,0,10*ROW('Sanitation Data'!E184))="","",OFFSET('Sanitation Data'!$E$31,0,10*ROW('Sanitation Data'!E184)))</f>
        <v/>
      </c>
      <c r="CT190" s="286" t="str">
        <f ca="true">+IF(OFFSET('Sanitation Data'!$E$32,0,10*ROW('Sanitation Data'!E184))="","",OFFSET('Sanitation Data'!$E$32,0,10*ROW('Sanitation Data'!E184)))</f>
        <v/>
      </c>
      <c r="CU190" s="286" t="str">
        <f ca="true">+IF(OFFSET('Sanitation Data'!$F$28,0,10*ROW('Sanitation Data'!F184))="","",OFFSET('Sanitation Data'!$F$28,0,10*ROW('Sanitation Data'!F184)))</f>
        <v/>
      </c>
      <c r="CV190" s="286" t="str">
        <f ca="true">+IF(OFFSET('Sanitation Data'!$F$29,0,10*ROW('Sanitation Data'!F184))="","",OFFSET('Sanitation Data'!$F$29,0,10*ROW('Sanitation Data'!F184)))</f>
        <v/>
      </c>
      <c r="CW190" s="286" t="str">
        <f ca="true">+IF(OFFSET('Sanitation Data'!$F$30,0,10*ROW('Sanitation Data'!F184))="","",OFFSET('Sanitation Data'!$F$30,0,10*ROW('Sanitation Data'!F184)))</f>
        <v/>
      </c>
      <c r="CX190" s="286" t="str">
        <f ca="true">+IF(OFFSET('Sanitation Data'!$F$31,0,10*ROW('Sanitation Data'!F184))="","",OFFSET('Sanitation Data'!$F$31,0,10*ROW('Sanitation Data'!F184)))</f>
        <v/>
      </c>
      <c r="CY190" s="286" t="str">
        <f ca="true">+IF(OFFSET('Sanitation Data'!$F$32,0,10*ROW('Sanitation Data'!F184))="","",OFFSET('Sanitation Data'!$F$32,0,10*ROW('Sanitation Data'!F184)))</f>
        <v/>
      </c>
      <c r="CZ190" s="286" t="str">
        <f ca="true">+IF(OFFSET('Sanitation Data'!$G$28,0,10*ROW('Sanitation Data'!G184))="","",OFFSET('Sanitation Data'!$G$28,0,10*ROW('Sanitation Data'!G184)))</f>
        <v/>
      </c>
      <c r="DA190" s="286" t="str">
        <f ca="true">+IF(OFFSET('Sanitation Data'!$G$29,0,10*ROW('Sanitation Data'!G184))="","",OFFSET('Sanitation Data'!$G$29,0,10*ROW('Sanitation Data'!G184)))</f>
        <v/>
      </c>
      <c r="DB190" s="286" t="str">
        <f ca="true">+IF(OFFSET('Sanitation Data'!$G$30,0,10*ROW('Sanitation Data'!G184))="","",OFFSET('Sanitation Data'!$G$30,0,10*ROW('Sanitation Data'!G184)))</f>
        <v/>
      </c>
      <c r="DC190" s="286" t="str">
        <f ca="true">+IF(OFFSET('Sanitation Data'!$G$31,0,10*ROW('Sanitation Data'!G184))="","",OFFSET('Sanitation Data'!$G$31,0,10*ROW('Sanitation Data'!G184)))</f>
        <v/>
      </c>
      <c r="DD190" s="286" t="str">
        <f ca="true">+IF(OFFSET('Sanitation Data'!$G$32,0,10*ROW('Sanitation Data'!G184))="","",OFFSET('Sanitation Data'!$G$32,0,10*ROW('Sanitation Data'!G184)))</f>
        <v/>
      </c>
      <c r="DE190" s="286" t="str">
        <f ca="true">+IF(OFFSET('Sanitation Data'!$H$28,0,10*ROW('Sanitation Data'!H184))="","",OFFSET('Sanitation Data'!$H$28,0,10*ROW('Sanitation Data'!H184)))</f>
        <v/>
      </c>
      <c r="DF190" s="286" t="str">
        <f ca="true">+IF(OFFSET('Sanitation Data'!$H$29,0,10*ROW('Sanitation Data'!H184))="","",OFFSET('Sanitation Data'!$H$29,0,10*ROW('Sanitation Data'!H184)))</f>
        <v/>
      </c>
      <c r="DG190" s="286" t="str">
        <f ca="true">+IF(OFFSET('Sanitation Data'!$H$30,0,10*ROW('Sanitation Data'!H184))="","",OFFSET('Sanitation Data'!$H$30,0,10*ROW('Sanitation Data'!H184)))</f>
        <v/>
      </c>
      <c r="DH190" s="286" t="str">
        <f ca="true">+IF(OFFSET('Sanitation Data'!$H$31,0,10*ROW('Sanitation Data'!H184))="","",OFFSET('Sanitation Data'!$H$31,0,10*ROW('Sanitation Data'!H184)))</f>
        <v/>
      </c>
      <c r="DI190" s="286" t="str">
        <f ca="true">+IF(OFFSET('Sanitation Data'!$H$32,0,10*ROW('Sanitation Data'!H184))="","",OFFSET('Sanitation Data'!$H$32,0,10*ROW('Sanitation Data'!H184)))</f>
        <v/>
      </c>
      <c r="DJ190" s="286" t="str">
        <f ca="true">+IF(OFFSET('Sanitation Data'!$I$28,0,10*ROW('Sanitation Data'!I184))="","",OFFSET('Sanitation Data'!$I$28,0,10*ROW('Sanitation Data'!I184)))</f>
        <v/>
      </c>
      <c r="DK190" s="286" t="str">
        <f ca="true">+IF(OFFSET('Sanitation Data'!$I$29,0,10*ROW('Sanitation Data'!I184))="","",OFFSET('Sanitation Data'!$I$29,0,10*ROW('Sanitation Data'!I184)))</f>
        <v/>
      </c>
      <c r="DL190" s="286" t="str">
        <f ca="true">+IF(OFFSET('Sanitation Data'!$I$30,0,10*ROW('Sanitation Data'!I184))="","",OFFSET('Sanitation Data'!$I$30,0,10*ROW('Sanitation Data'!I184)))</f>
        <v/>
      </c>
      <c r="DM190" s="286" t="str">
        <f ca="true">+IF(OFFSET('Sanitation Data'!$I$31,0,10*ROW('Sanitation Data'!I184))="","",OFFSET('Sanitation Data'!$I$31,0,10*ROW('Sanitation Data'!I184)))</f>
        <v/>
      </c>
      <c r="DN190" s="286" t="str">
        <f ca="true">+IF(OFFSET('Sanitation Data'!$I$32,0,10*ROW('Sanitation Data'!I184))="","",OFFSET('Sanitation Data'!$I$32,0,10*ROW('Sanitation Data'!I184)))</f>
        <v/>
      </c>
      <c r="DO190" s="286" t="str">
        <f ca="true">+IF(OFFSET('Hygiene Data'!$D$11,0,10*ROW('Hygiene Data'!D184))="","",OFFSET('Hygiene Data'!$D$11,0,10*ROW('Hygiene Data'!D184)))</f>
        <v/>
      </c>
      <c r="DP190" s="286" t="str">
        <f ca="true">+IF(OFFSET('Hygiene Data'!$D$12,0,10*ROW('Hygiene Data'!D184))="","",OFFSET('Hygiene Data'!$D$12,0,10*ROW('Hygiene Data'!D184)))</f>
        <v/>
      </c>
      <c r="DQ190" s="286" t="str">
        <f ca="true">+IF(OFFSET('Hygiene Data'!$D$13,0,10*ROW('Hygiene Data'!D184))="","",OFFSET('Hygiene Data'!$D$13,0,10*ROW('Hygiene Data'!D184)))</f>
        <v/>
      </c>
      <c r="DR190" s="286" t="str">
        <f ca="true">+IF(OFFSET('Hygiene Data'!$E$11,0,10*ROW('Hygiene Data'!E184))="","",OFFSET('Hygiene Data'!$E$11,0,10*ROW('Hygiene Data'!E184)))</f>
        <v/>
      </c>
      <c r="DS190" s="286" t="str">
        <f ca="true">+IF(OFFSET('Hygiene Data'!$E$12,0,10*ROW('Hygiene Data'!E184))="","",OFFSET('Hygiene Data'!$E$12,0,10*ROW('Hygiene Data'!E184)))</f>
        <v/>
      </c>
      <c r="DT190" s="286" t="str">
        <f ca="true">+IF(OFFSET('Hygiene Data'!$E$13,0,10*ROW('Hygiene Data'!E184))="","",OFFSET('Hygiene Data'!$E$13,0,10*ROW('Hygiene Data'!E184)))</f>
        <v/>
      </c>
      <c r="DU190" s="286" t="str">
        <f ca="true">+IF(OFFSET('Hygiene Data'!$F$11,0,10*ROW('Hygiene Data'!F184))="","",OFFSET('Hygiene Data'!$F$11,0,10*ROW('Hygiene Data'!F184)))</f>
        <v/>
      </c>
      <c r="DV190" s="286" t="str">
        <f ca="true">+IF(OFFSET('Hygiene Data'!$F$12,0,10*ROW('Hygiene Data'!F184))="","",OFFSET('Hygiene Data'!$F$12,0,10*ROW('Hygiene Data'!F184)))</f>
        <v/>
      </c>
      <c r="DW190" s="286" t="str">
        <f ca="true">+IF(OFFSET('Hygiene Data'!$F$13,0,10*ROW('Hygiene Data'!F184))="","",OFFSET('Hygiene Data'!$F$13,0,10*ROW('Hygiene Data'!F184)))</f>
        <v/>
      </c>
      <c r="DX190" s="286" t="str">
        <f ca="true">+IF(OFFSET('Hygiene Data'!$G$11,0,10*ROW('Hygiene Data'!G184))="","",OFFSET('Hygiene Data'!$G$11,0,10*ROW('Hygiene Data'!G184)))</f>
        <v/>
      </c>
      <c r="DY190" s="286" t="str">
        <f ca="true">+IF(OFFSET('Hygiene Data'!$G$12,0,10*ROW('Hygiene Data'!G184))="","",OFFSET('Hygiene Data'!$G$12,0,10*ROW('Hygiene Data'!G184)))</f>
        <v/>
      </c>
      <c r="DZ190" s="286" t="str">
        <f ca="true">+IF(OFFSET('Hygiene Data'!$G$13,0,10*ROW('Hygiene Data'!G184))="","",OFFSET('Hygiene Data'!$G$13,0,10*ROW('Hygiene Data'!G184)))</f>
        <v/>
      </c>
      <c r="EA190" s="286" t="str">
        <f ca="true">+IF(OFFSET('Hygiene Data'!$H$11,0,10*ROW('Hygiene Data'!H184))="","",OFFSET('Hygiene Data'!$H$11,0,10*ROW('Hygiene Data'!H184)))</f>
        <v/>
      </c>
      <c r="EB190" s="286" t="str">
        <f ca="true">+IF(OFFSET('Hygiene Data'!$H$12,0,10*ROW('Hygiene Data'!H184))="","",OFFSET('Hygiene Data'!$H$12,0,10*ROW('Hygiene Data'!H184)))</f>
        <v/>
      </c>
      <c r="EC190" s="286" t="str">
        <f ca="true">+IF(OFFSET('Hygiene Data'!$H$13,0,10*ROW('Hygiene Data'!H184))="","",OFFSET('Hygiene Data'!$H$13,0,10*ROW('Hygiene Data'!H184)))</f>
        <v/>
      </c>
      <c r="ED190" s="286" t="str">
        <f ca="true">+IF(OFFSET('Hygiene Data'!$I$11,0,10*ROW('Hygiene Data'!I184))="","",OFFSET('Hygiene Data'!$I$11,0,10*ROW('Hygiene Data'!I184)))</f>
        <v/>
      </c>
      <c r="EE190" s="286" t="str">
        <f ca="true">+IF(OFFSET('Hygiene Data'!$I$12,0,10*ROW('Hygiene Data'!I184))="","",OFFSET('Hygiene Data'!$I$12,0,10*ROW('Hygiene Data'!I184)))</f>
        <v/>
      </c>
      <c r="EF190" s="286"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42"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6"/>
      <c r="BS191" s="286" t="str">
        <f ca="true">+IF(OFFSET('Water Data'!$D$27,0,10*ROW('Water Data'!D185))="","",OFFSET('Water Data'!$D$27,0,10*ROW('Water Data'!D185)))</f>
        <v/>
      </c>
      <c r="BT191" s="286" t="str">
        <f ca="true">+IF(OFFSET('Water Data'!$D$28,0,10*ROW('Water Data'!D185))="","",OFFSET('Water Data'!$D$28,0,10*ROW('Water Data'!D185)))</f>
        <v/>
      </c>
      <c r="BU191" s="286" t="str">
        <f ca="true">+IF(OFFSET('Water Data'!$D$29,0,10*ROW('Water Data'!D185))="","",OFFSET('Water Data'!$D$29,0,10*ROW('Water Data'!D185)))</f>
        <v/>
      </c>
      <c r="BV191" s="286" t="str">
        <f ca="true">+IF(OFFSET('Water Data'!$E$27,0,10*ROW('Water Data'!E185))="","",OFFSET('Water Data'!$E$27,0,10*ROW('Water Data'!E185)))</f>
        <v/>
      </c>
      <c r="BW191" s="286" t="str">
        <f ca="true">+IF(OFFSET('Water Data'!$E$28,0,10*ROW('Water Data'!E185))="","",OFFSET('Water Data'!$E$28,0,10*ROW('Water Data'!E185)))</f>
        <v/>
      </c>
      <c r="BX191" s="286" t="str">
        <f ca="true">+IF(OFFSET('Water Data'!$E$29,0,10*ROW('Water Data'!E185))="","",OFFSET('Water Data'!$E$29,0,10*ROW('Water Data'!E185)))</f>
        <v/>
      </c>
      <c r="BY191" s="286" t="str">
        <f ca="true">+IF(OFFSET('Water Data'!$F$27,0,10*ROW('Water Data'!F185))="","",OFFSET('Water Data'!$F$27,0,10*ROW('Water Data'!F185)))</f>
        <v/>
      </c>
      <c r="BZ191" s="286" t="str">
        <f ca="true">+IF(OFFSET('Water Data'!$F$28,0,10*ROW('Water Data'!F185))="","",OFFSET('Water Data'!$F$28,0,10*ROW('Water Data'!F185)))</f>
        <v/>
      </c>
      <c r="CA191" s="286" t="str">
        <f ca="true">+IF(OFFSET('Water Data'!$F$29,0,10*ROW('Water Data'!F185))="","",OFFSET('Water Data'!$F$29,0,10*ROW('Water Data'!F185)))</f>
        <v/>
      </c>
      <c r="CB191" s="286" t="str">
        <f ca="true">+IF(OFFSET('Water Data'!$G$27,0,10*ROW('Water Data'!G185))="","",OFFSET('Water Data'!$G$27,0,10*ROW('Water Data'!G185)))</f>
        <v/>
      </c>
      <c r="CC191" s="286" t="str">
        <f ca="true">+IF(OFFSET('Water Data'!$G$28,0,10*ROW('Water Data'!G185))="","",OFFSET('Water Data'!$G$28,0,10*ROW('Water Data'!G185)))</f>
        <v/>
      </c>
      <c r="CD191" s="286" t="str">
        <f ca="true">+IF(OFFSET('Water Data'!$G$29,0,10*ROW('Water Data'!G185))="","",OFFSET('Water Data'!$G$29,0,10*ROW('Water Data'!G185)))</f>
        <v/>
      </c>
      <c r="CE191" s="286" t="str">
        <f ca="true">+IF(OFFSET('Water Data'!$H$27,0,10*ROW('Water Data'!H185))="","",OFFSET('Water Data'!$H$27,0,10*ROW('Water Data'!H185)))</f>
        <v/>
      </c>
      <c r="CF191" s="286" t="str">
        <f ca="true">+IF(OFFSET('Water Data'!$H$28,0,10*ROW('Water Data'!H185))="","",OFFSET('Water Data'!$H$28,0,10*ROW('Water Data'!H185)))</f>
        <v/>
      </c>
      <c r="CG191" s="286" t="str">
        <f ca="true">+IF(OFFSET('Water Data'!$H$29,0,10*ROW('Water Data'!H185))="","",OFFSET('Water Data'!$H$29,0,10*ROW('Water Data'!H185)))</f>
        <v/>
      </c>
      <c r="CH191" s="286" t="str">
        <f ca="true">+IF(OFFSET('Water Data'!$I$27,0,10*ROW('Water Data'!I185))="","",OFFSET('Water Data'!$I$27,0,10*ROW('Water Data'!I185)))</f>
        <v/>
      </c>
      <c r="CI191" s="286" t="str">
        <f ca="true">+IF(OFFSET('Water Data'!$I$28,0,10*ROW('Water Data'!I185))="","",OFFSET('Water Data'!$I$28,0,10*ROW('Water Data'!I185)))</f>
        <v/>
      </c>
      <c r="CJ191" s="286" t="str">
        <f ca="true">+IF(OFFSET('Water Data'!$I$29,0,10*ROW('Water Data'!I185))="","",OFFSET('Water Data'!$I$29,0,10*ROW('Water Data'!I185)))</f>
        <v/>
      </c>
      <c r="CK191" s="286" t="str">
        <f ca="true">+IF(OFFSET('Sanitation Data'!$D$28,0,10*ROW('Sanitation Data'!D185))="","",OFFSET('Sanitation Data'!$D$28,0,10*ROW('Sanitation Data'!D185)))</f>
        <v/>
      </c>
      <c r="CL191" s="286" t="str">
        <f ca="true">+IF(OFFSET('Sanitation Data'!$D$29,0,10*ROW('Sanitation Data'!D185))="","",OFFSET('Sanitation Data'!$D$29,0,10*ROW('Sanitation Data'!D185)))</f>
        <v/>
      </c>
      <c r="CM191" s="286" t="str">
        <f ca="true">+IF(OFFSET('Sanitation Data'!$D$30,0,10*ROW('Sanitation Data'!D185))="","",OFFSET('Sanitation Data'!$D$30,0,10*ROW('Sanitation Data'!D185)))</f>
        <v/>
      </c>
      <c r="CN191" s="286" t="str">
        <f ca="true">+IF(OFFSET('Sanitation Data'!$D$31,0,10*ROW('Sanitation Data'!D185))="","",OFFSET('Sanitation Data'!$D$31,0,10*ROW('Sanitation Data'!D185)))</f>
        <v/>
      </c>
      <c r="CO191" s="286" t="str">
        <f ca="true">+IF(OFFSET('Sanitation Data'!$D$32,0,10*ROW('Sanitation Data'!D185))="","",OFFSET('Sanitation Data'!$D$32,0,10*ROW('Sanitation Data'!D185)))</f>
        <v/>
      </c>
      <c r="CP191" s="286" t="str">
        <f ca="true">+IF(OFFSET('Sanitation Data'!$E$28,0,10*ROW('Sanitation Data'!E185))="","",OFFSET('Sanitation Data'!$E$28,0,10*ROW('Sanitation Data'!E185)))</f>
        <v/>
      </c>
      <c r="CQ191" s="286" t="str">
        <f ca="true">+IF(OFFSET('Sanitation Data'!$E$29,0,10*ROW('Sanitation Data'!E185))="","",OFFSET('Sanitation Data'!$E$29,0,10*ROW('Sanitation Data'!E185)))</f>
        <v/>
      </c>
      <c r="CR191" s="286" t="str">
        <f ca="true">+IF(OFFSET('Sanitation Data'!$E$30,0,10*ROW('Sanitation Data'!E185))="","",OFFSET('Sanitation Data'!$E$30,0,10*ROW('Sanitation Data'!E185)))</f>
        <v/>
      </c>
      <c r="CS191" s="286" t="str">
        <f ca="true">+IF(OFFSET('Sanitation Data'!$E$31,0,10*ROW('Sanitation Data'!E185))="","",OFFSET('Sanitation Data'!$E$31,0,10*ROW('Sanitation Data'!E185)))</f>
        <v/>
      </c>
      <c r="CT191" s="286" t="str">
        <f ca="true">+IF(OFFSET('Sanitation Data'!$E$32,0,10*ROW('Sanitation Data'!E185))="","",OFFSET('Sanitation Data'!$E$32,0,10*ROW('Sanitation Data'!E185)))</f>
        <v/>
      </c>
      <c r="CU191" s="286" t="str">
        <f ca="true">+IF(OFFSET('Sanitation Data'!$F$28,0,10*ROW('Sanitation Data'!F185))="","",OFFSET('Sanitation Data'!$F$28,0,10*ROW('Sanitation Data'!F185)))</f>
        <v/>
      </c>
      <c r="CV191" s="286" t="str">
        <f ca="true">+IF(OFFSET('Sanitation Data'!$F$29,0,10*ROW('Sanitation Data'!F185))="","",OFFSET('Sanitation Data'!$F$29,0,10*ROW('Sanitation Data'!F185)))</f>
        <v/>
      </c>
      <c r="CW191" s="286" t="str">
        <f ca="true">+IF(OFFSET('Sanitation Data'!$F$30,0,10*ROW('Sanitation Data'!F185))="","",OFFSET('Sanitation Data'!$F$30,0,10*ROW('Sanitation Data'!F185)))</f>
        <v/>
      </c>
      <c r="CX191" s="286" t="str">
        <f ca="true">+IF(OFFSET('Sanitation Data'!$F$31,0,10*ROW('Sanitation Data'!F185))="","",OFFSET('Sanitation Data'!$F$31,0,10*ROW('Sanitation Data'!F185)))</f>
        <v/>
      </c>
      <c r="CY191" s="286" t="str">
        <f ca="true">+IF(OFFSET('Sanitation Data'!$F$32,0,10*ROW('Sanitation Data'!F185))="","",OFFSET('Sanitation Data'!$F$32,0,10*ROW('Sanitation Data'!F185)))</f>
        <v/>
      </c>
      <c r="CZ191" s="286" t="str">
        <f ca="true">+IF(OFFSET('Sanitation Data'!$G$28,0,10*ROW('Sanitation Data'!G185))="","",OFFSET('Sanitation Data'!$G$28,0,10*ROW('Sanitation Data'!G185)))</f>
        <v/>
      </c>
      <c r="DA191" s="286" t="str">
        <f ca="true">+IF(OFFSET('Sanitation Data'!$G$29,0,10*ROW('Sanitation Data'!G185))="","",OFFSET('Sanitation Data'!$G$29,0,10*ROW('Sanitation Data'!G185)))</f>
        <v/>
      </c>
      <c r="DB191" s="286" t="str">
        <f ca="true">+IF(OFFSET('Sanitation Data'!$G$30,0,10*ROW('Sanitation Data'!G185))="","",OFFSET('Sanitation Data'!$G$30,0,10*ROW('Sanitation Data'!G185)))</f>
        <v/>
      </c>
      <c r="DC191" s="286" t="str">
        <f ca="true">+IF(OFFSET('Sanitation Data'!$G$31,0,10*ROW('Sanitation Data'!G185))="","",OFFSET('Sanitation Data'!$G$31,0,10*ROW('Sanitation Data'!G185)))</f>
        <v/>
      </c>
      <c r="DD191" s="286" t="str">
        <f ca="true">+IF(OFFSET('Sanitation Data'!$G$32,0,10*ROW('Sanitation Data'!G185))="","",OFFSET('Sanitation Data'!$G$32,0,10*ROW('Sanitation Data'!G185)))</f>
        <v/>
      </c>
      <c r="DE191" s="286" t="str">
        <f ca="true">+IF(OFFSET('Sanitation Data'!$H$28,0,10*ROW('Sanitation Data'!H185))="","",OFFSET('Sanitation Data'!$H$28,0,10*ROW('Sanitation Data'!H185)))</f>
        <v/>
      </c>
      <c r="DF191" s="286" t="str">
        <f ca="true">+IF(OFFSET('Sanitation Data'!$H$29,0,10*ROW('Sanitation Data'!H185))="","",OFFSET('Sanitation Data'!$H$29,0,10*ROW('Sanitation Data'!H185)))</f>
        <v/>
      </c>
      <c r="DG191" s="286" t="str">
        <f ca="true">+IF(OFFSET('Sanitation Data'!$H$30,0,10*ROW('Sanitation Data'!H185))="","",OFFSET('Sanitation Data'!$H$30,0,10*ROW('Sanitation Data'!H185)))</f>
        <v/>
      </c>
      <c r="DH191" s="286" t="str">
        <f ca="true">+IF(OFFSET('Sanitation Data'!$H$31,0,10*ROW('Sanitation Data'!H185))="","",OFFSET('Sanitation Data'!$H$31,0,10*ROW('Sanitation Data'!H185)))</f>
        <v/>
      </c>
      <c r="DI191" s="286" t="str">
        <f ca="true">+IF(OFFSET('Sanitation Data'!$H$32,0,10*ROW('Sanitation Data'!H185))="","",OFFSET('Sanitation Data'!$H$32,0,10*ROW('Sanitation Data'!H185)))</f>
        <v/>
      </c>
      <c r="DJ191" s="286" t="str">
        <f ca="true">+IF(OFFSET('Sanitation Data'!$I$28,0,10*ROW('Sanitation Data'!I185))="","",OFFSET('Sanitation Data'!$I$28,0,10*ROW('Sanitation Data'!I185)))</f>
        <v/>
      </c>
      <c r="DK191" s="286" t="str">
        <f ca="true">+IF(OFFSET('Sanitation Data'!$I$29,0,10*ROW('Sanitation Data'!I185))="","",OFFSET('Sanitation Data'!$I$29,0,10*ROW('Sanitation Data'!I185)))</f>
        <v/>
      </c>
      <c r="DL191" s="286" t="str">
        <f ca="true">+IF(OFFSET('Sanitation Data'!$I$30,0,10*ROW('Sanitation Data'!I185))="","",OFFSET('Sanitation Data'!$I$30,0,10*ROW('Sanitation Data'!I185)))</f>
        <v/>
      </c>
      <c r="DM191" s="286" t="str">
        <f ca="true">+IF(OFFSET('Sanitation Data'!$I$31,0,10*ROW('Sanitation Data'!I185))="","",OFFSET('Sanitation Data'!$I$31,0,10*ROW('Sanitation Data'!I185)))</f>
        <v/>
      </c>
      <c r="DN191" s="286" t="str">
        <f ca="true">+IF(OFFSET('Sanitation Data'!$I$32,0,10*ROW('Sanitation Data'!I185))="","",OFFSET('Sanitation Data'!$I$32,0,10*ROW('Sanitation Data'!I185)))</f>
        <v/>
      </c>
      <c r="DO191" s="286" t="str">
        <f ca="true">+IF(OFFSET('Hygiene Data'!$D$11,0,10*ROW('Hygiene Data'!D185))="","",OFFSET('Hygiene Data'!$D$11,0,10*ROW('Hygiene Data'!D185)))</f>
        <v/>
      </c>
      <c r="DP191" s="286" t="str">
        <f ca="true">+IF(OFFSET('Hygiene Data'!$D$12,0,10*ROW('Hygiene Data'!D185))="","",OFFSET('Hygiene Data'!$D$12,0,10*ROW('Hygiene Data'!D185)))</f>
        <v/>
      </c>
      <c r="DQ191" s="286" t="str">
        <f ca="true">+IF(OFFSET('Hygiene Data'!$D$13,0,10*ROW('Hygiene Data'!D185))="","",OFFSET('Hygiene Data'!$D$13,0,10*ROW('Hygiene Data'!D185)))</f>
        <v/>
      </c>
      <c r="DR191" s="286" t="str">
        <f ca="true">+IF(OFFSET('Hygiene Data'!$E$11,0,10*ROW('Hygiene Data'!E185))="","",OFFSET('Hygiene Data'!$E$11,0,10*ROW('Hygiene Data'!E185)))</f>
        <v/>
      </c>
      <c r="DS191" s="286" t="str">
        <f ca="true">+IF(OFFSET('Hygiene Data'!$E$12,0,10*ROW('Hygiene Data'!E185))="","",OFFSET('Hygiene Data'!$E$12,0,10*ROW('Hygiene Data'!E185)))</f>
        <v/>
      </c>
      <c r="DT191" s="286" t="str">
        <f ca="true">+IF(OFFSET('Hygiene Data'!$E$13,0,10*ROW('Hygiene Data'!E185))="","",OFFSET('Hygiene Data'!$E$13,0,10*ROW('Hygiene Data'!E185)))</f>
        <v/>
      </c>
      <c r="DU191" s="286" t="str">
        <f ca="true">+IF(OFFSET('Hygiene Data'!$F$11,0,10*ROW('Hygiene Data'!F185))="","",OFFSET('Hygiene Data'!$F$11,0,10*ROW('Hygiene Data'!F185)))</f>
        <v/>
      </c>
      <c r="DV191" s="286" t="str">
        <f ca="true">+IF(OFFSET('Hygiene Data'!$F$12,0,10*ROW('Hygiene Data'!F185))="","",OFFSET('Hygiene Data'!$F$12,0,10*ROW('Hygiene Data'!F185)))</f>
        <v/>
      </c>
      <c r="DW191" s="286" t="str">
        <f ca="true">+IF(OFFSET('Hygiene Data'!$F$13,0,10*ROW('Hygiene Data'!F185))="","",OFFSET('Hygiene Data'!$F$13,0,10*ROW('Hygiene Data'!F185)))</f>
        <v/>
      </c>
      <c r="DX191" s="286" t="str">
        <f ca="true">+IF(OFFSET('Hygiene Data'!$G$11,0,10*ROW('Hygiene Data'!G185))="","",OFFSET('Hygiene Data'!$G$11,0,10*ROW('Hygiene Data'!G185)))</f>
        <v/>
      </c>
      <c r="DY191" s="286" t="str">
        <f ca="true">+IF(OFFSET('Hygiene Data'!$G$12,0,10*ROW('Hygiene Data'!G185))="","",OFFSET('Hygiene Data'!$G$12,0,10*ROW('Hygiene Data'!G185)))</f>
        <v/>
      </c>
      <c r="DZ191" s="286" t="str">
        <f ca="true">+IF(OFFSET('Hygiene Data'!$G$13,0,10*ROW('Hygiene Data'!G185))="","",OFFSET('Hygiene Data'!$G$13,0,10*ROW('Hygiene Data'!G185)))</f>
        <v/>
      </c>
      <c r="EA191" s="286" t="str">
        <f ca="true">+IF(OFFSET('Hygiene Data'!$H$11,0,10*ROW('Hygiene Data'!H185))="","",OFFSET('Hygiene Data'!$H$11,0,10*ROW('Hygiene Data'!H185)))</f>
        <v/>
      </c>
      <c r="EB191" s="286" t="str">
        <f ca="true">+IF(OFFSET('Hygiene Data'!$H$12,0,10*ROW('Hygiene Data'!H185))="","",OFFSET('Hygiene Data'!$H$12,0,10*ROW('Hygiene Data'!H185)))</f>
        <v/>
      </c>
      <c r="EC191" s="286" t="str">
        <f ca="true">+IF(OFFSET('Hygiene Data'!$H$13,0,10*ROW('Hygiene Data'!H185))="","",OFFSET('Hygiene Data'!$H$13,0,10*ROW('Hygiene Data'!H185)))</f>
        <v/>
      </c>
      <c r="ED191" s="286" t="str">
        <f ca="true">+IF(OFFSET('Hygiene Data'!$I$11,0,10*ROW('Hygiene Data'!I185))="","",OFFSET('Hygiene Data'!$I$11,0,10*ROW('Hygiene Data'!I185)))</f>
        <v/>
      </c>
      <c r="EE191" s="286" t="str">
        <f ca="true">+IF(OFFSET('Hygiene Data'!$I$12,0,10*ROW('Hygiene Data'!I185))="","",OFFSET('Hygiene Data'!$I$12,0,10*ROW('Hygiene Data'!I185)))</f>
        <v/>
      </c>
      <c r="EF191" s="286"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42"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6"/>
      <c r="BS192" s="286" t="str">
        <f ca="true">+IF(OFFSET('Water Data'!$D$27,0,10*ROW('Water Data'!D186))="","",OFFSET('Water Data'!$D$27,0,10*ROW('Water Data'!D186)))</f>
        <v/>
      </c>
      <c r="BT192" s="286" t="str">
        <f ca="true">+IF(OFFSET('Water Data'!$D$28,0,10*ROW('Water Data'!D186))="","",OFFSET('Water Data'!$D$28,0,10*ROW('Water Data'!D186)))</f>
        <v/>
      </c>
      <c r="BU192" s="286" t="str">
        <f ca="true">+IF(OFFSET('Water Data'!$D$29,0,10*ROW('Water Data'!D186))="","",OFFSET('Water Data'!$D$29,0,10*ROW('Water Data'!D186)))</f>
        <v/>
      </c>
      <c r="BV192" s="286" t="str">
        <f ca="true">+IF(OFFSET('Water Data'!$E$27,0,10*ROW('Water Data'!E186))="","",OFFSET('Water Data'!$E$27,0,10*ROW('Water Data'!E186)))</f>
        <v/>
      </c>
      <c r="BW192" s="286" t="str">
        <f ca="true">+IF(OFFSET('Water Data'!$E$28,0,10*ROW('Water Data'!E186))="","",OFFSET('Water Data'!$E$28,0,10*ROW('Water Data'!E186)))</f>
        <v/>
      </c>
      <c r="BX192" s="286" t="str">
        <f ca="true">+IF(OFFSET('Water Data'!$E$29,0,10*ROW('Water Data'!E186))="","",OFFSET('Water Data'!$E$29,0,10*ROW('Water Data'!E186)))</f>
        <v/>
      </c>
      <c r="BY192" s="286" t="str">
        <f ca="true">+IF(OFFSET('Water Data'!$F$27,0,10*ROW('Water Data'!F186))="","",OFFSET('Water Data'!$F$27,0,10*ROW('Water Data'!F186)))</f>
        <v/>
      </c>
      <c r="BZ192" s="286" t="str">
        <f ca="true">+IF(OFFSET('Water Data'!$F$28,0,10*ROW('Water Data'!F186))="","",OFFSET('Water Data'!$F$28,0,10*ROW('Water Data'!F186)))</f>
        <v/>
      </c>
      <c r="CA192" s="286" t="str">
        <f ca="true">+IF(OFFSET('Water Data'!$F$29,0,10*ROW('Water Data'!F186))="","",OFFSET('Water Data'!$F$29,0,10*ROW('Water Data'!F186)))</f>
        <v/>
      </c>
      <c r="CB192" s="286" t="str">
        <f ca="true">+IF(OFFSET('Water Data'!$G$27,0,10*ROW('Water Data'!G186))="","",OFFSET('Water Data'!$G$27,0,10*ROW('Water Data'!G186)))</f>
        <v/>
      </c>
      <c r="CC192" s="286" t="str">
        <f ca="true">+IF(OFFSET('Water Data'!$G$28,0,10*ROW('Water Data'!G186))="","",OFFSET('Water Data'!$G$28,0,10*ROW('Water Data'!G186)))</f>
        <v/>
      </c>
      <c r="CD192" s="286" t="str">
        <f ca="true">+IF(OFFSET('Water Data'!$G$29,0,10*ROW('Water Data'!G186))="","",OFFSET('Water Data'!$G$29,0,10*ROW('Water Data'!G186)))</f>
        <v/>
      </c>
      <c r="CE192" s="286" t="str">
        <f ca="true">+IF(OFFSET('Water Data'!$H$27,0,10*ROW('Water Data'!H186))="","",OFFSET('Water Data'!$H$27,0,10*ROW('Water Data'!H186)))</f>
        <v/>
      </c>
      <c r="CF192" s="286" t="str">
        <f ca="true">+IF(OFFSET('Water Data'!$H$28,0,10*ROW('Water Data'!H186))="","",OFFSET('Water Data'!$H$28,0,10*ROW('Water Data'!H186)))</f>
        <v/>
      </c>
      <c r="CG192" s="286" t="str">
        <f ca="true">+IF(OFFSET('Water Data'!$H$29,0,10*ROW('Water Data'!H186))="","",OFFSET('Water Data'!$H$29,0,10*ROW('Water Data'!H186)))</f>
        <v/>
      </c>
      <c r="CH192" s="286" t="str">
        <f ca="true">+IF(OFFSET('Water Data'!$I$27,0,10*ROW('Water Data'!I186))="","",OFFSET('Water Data'!$I$27,0,10*ROW('Water Data'!I186)))</f>
        <v/>
      </c>
      <c r="CI192" s="286" t="str">
        <f ca="true">+IF(OFFSET('Water Data'!$I$28,0,10*ROW('Water Data'!I186))="","",OFFSET('Water Data'!$I$28,0,10*ROW('Water Data'!I186)))</f>
        <v/>
      </c>
      <c r="CJ192" s="286" t="str">
        <f ca="true">+IF(OFFSET('Water Data'!$I$29,0,10*ROW('Water Data'!I186))="","",OFFSET('Water Data'!$I$29,0,10*ROW('Water Data'!I186)))</f>
        <v/>
      </c>
      <c r="CK192" s="286" t="str">
        <f ca="true">+IF(OFFSET('Sanitation Data'!$D$28,0,10*ROW('Sanitation Data'!D186))="","",OFFSET('Sanitation Data'!$D$28,0,10*ROW('Sanitation Data'!D186)))</f>
        <v/>
      </c>
      <c r="CL192" s="286" t="str">
        <f ca="true">+IF(OFFSET('Sanitation Data'!$D$29,0,10*ROW('Sanitation Data'!D186))="","",OFFSET('Sanitation Data'!$D$29,0,10*ROW('Sanitation Data'!D186)))</f>
        <v/>
      </c>
      <c r="CM192" s="286" t="str">
        <f ca="true">+IF(OFFSET('Sanitation Data'!$D$30,0,10*ROW('Sanitation Data'!D186))="","",OFFSET('Sanitation Data'!$D$30,0,10*ROW('Sanitation Data'!D186)))</f>
        <v/>
      </c>
      <c r="CN192" s="286" t="str">
        <f ca="true">+IF(OFFSET('Sanitation Data'!$D$31,0,10*ROW('Sanitation Data'!D186))="","",OFFSET('Sanitation Data'!$D$31,0,10*ROW('Sanitation Data'!D186)))</f>
        <v/>
      </c>
      <c r="CO192" s="286" t="str">
        <f ca="true">+IF(OFFSET('Sanitation Data'!$D$32,0,10*ROW('Sanitation Data'!D186))="","",OFFSET('Sanitation Data'!$D$32,0,10*ROW('Sanitation Data'!D186)))</f>
        <v/>
      </c>
      <c r="CP192" s="286" t="str">
        <f ca="true">+IF(OFFSET('Sanitation Data'!$E$28,0,10*ROW('Sanitation Data'!E186))="","",OFFSET('Sanitation Data'!$E$28,0,10*ROW('Sanitation Data'!E186)))</f>
        <v/>
      </c>
      <c r="CQ192" s="286" t="str">
        <f ca="true">+IF(OFFSET('Sanitation Data'!$E$29,0,10*ROW('Sanitation Data'!E186))="","",OFFSET('Sanitation Data'!$E$29,0,10*ROW('Sanitation Data'!E186)))</f>
        <v/>
      </c>
      <c r="CR192" s="286" t="str">
        <f ca="true">+IF(OFFSET('Sanitation Data'!$E$30,0,10*ROW('Sanitation Data'!E186))="","",OFFSET('Sanitation Data'!$E$30,0,10*ROW('Sanitation Data'!E186)))</f>
        <v/>
      </c>
      <c r="CS192" s="286" t="str">
        <f ca="true">+IF(OFFSET('Sanitation Data'!$E$31,0,10*ROW('Sanitation Data'!E186))="","",OFFSET('Sanitation Data'!$E$31,0,10*ROW('Sanitation Data'!E186)))</f>
        <v/>
      </c>
      <c r="CT192" s="286" t="str">
        <f ca="true">+IF(OFFSET('Sanitation Data'!$E$32,0,10*ROW('Sanitation Data'!E186))="","",OFFSET('Sanitation Data'!$E$32,0,10*ROW('Sanitation Data'!E186)))</f>
        <v/>
      </c>
      <c r="CU192" s="286" t="str">
        <f ca="true">+IF(OFFSET('Sanitation Data'!$F$28,0,10*ROW('Sanitation Data'!F186))="","",OFFSET('Sanitation Data'!$F$28,0,10*ROW('Sanitation Data'!F186)))</f>
        <v/>
      </c>
      <c r="CV192" s="286" t="str">
        <f ca="true">+IF(OFFSET('Sanitation Data'!$F$29,0,10*ROW('Sanitation Data'!F186))="","",OFFSET('Sanitation Data'!$F$29,0,10*ROW('Sanitation Data'!F186)))</f>
        <v/>
      </c>
      <c r="CW192" s="286" t="str">
        <f ca="true">+IF(OFFSET('Sanitation Data'!$F$30,0,10*ROW('Sanitation Data'!F186))="","",OFFSET('Sanitation Data'!$F$30,0,10*ROW('Sanitation Data'!F186)))</f>
        <v/>
      </c>
      <c r="CX192" s="286" t="str">
        <f ca="true">+IF(OFFSET('Sanitation Data'!$F$31,0,10*ROW('Sanitation Data'!F186))="","",OFFSET('Sanitation Data'!$F$31,0,10*ROW('Sanitation Data'!F186)))</f>
        <v/>
      </c>
      <c r="CY192" s="286" t="str">
        <f ca="true">+IF(OFFSET('Sanitation Data'!$F$32,0,10*ROW('Sanitation Data'!F186))="","",OFFSET('Sanitation Data'!$F$32,0,10*ROW('Sanitation Data'!F186)))</f>
        <v/>
      </c>
      <c r="CZ192" s="286" t="str">
        <f ca="true">+IF(OFFSET('Sanitation Data'!$G$28,0,10*ROW('Sanitation Data'!G186))="","",OFFSET('Sanitation Data'!$G$28,0,10*ROW('Sanitation Data'!G186)))</f>
        <v/>
      </c>
      <c r="DA192" s="286" t="str">
        <f ca="true">+IF(OFFSET('Sanitation Data'!$G$29,0,10*ROW('Sanitation Data'!G186))="","",OFFSET('Sanitation Data'!$G$29,0,10*ROW('Sanitation Data'!G186)))</f>
        <v/>
      </c>
      <c r="DB192" s="286" t="str">
        <f ca="true">+IF(OFFSET('Sanitation Data'!$G$30,0,10*ROW('Sanitation Data'!G186))="","",OFFSET('Sanitation Data'!$G$30,0,10*ROW('Sanitation Data'!G186)))</f>
        <v/>
      </c>
      <c r="DC192" s="286" t="str">
        <f ca="true">+IF(OFFSET('Sanitation Data'!$G$31,0,10*ROW('Sanitation Data'!G186))="","",OFFSET('Sanitation Data'!$G$31,0,10*ROW('Sanitation Data'!G186)))</f>
        <v/>
      </c>
      <c r="DD192" s="286" t="str">
        <f ca="true">+IF(OFFSET('Sanitation Data'!$G$32,0,10*ROW('Sanitation Data'!G186))="","",OFFSET('Sanitation Data'!$G$32,0,10*ROW('Sanitation Data'!G186)))</f>
        <v/>
      </c>
      <c r="DE192" s="286" t="str">
        <f ca="true">+IF(OFFSET('Sanitation Data'!$H$28,0,10*ROW('Sanitation Data'!H186))="","",OFFSET('Sanitation Data'!$H$28,0,10*ROW('Sanitation Data'!H186)))</f>
        <v/>
      </c>
      <c r="DF192" s="286" t="str">
        <f ca="true">+IF(OFFSET('Sanitation Data'!$H$29,0,10*ROW('Sanitation Data'!H186))="","",OFFSET('Sanitation Data'!$H$29,0,10*ROW('Sanitation Data'!H186)))</f>
        <v/>
      </c>
      <c r="DG192" s="286" t="str">
        <f ca="true">+IF(OFFSET('Sanitation Data'!$H$30,0,10*ROW('Sanitation Data'!H186))="","",OFFSET('Sanitation Data'!$H$30,0,10*ROW('Sanitation Data'!H186)))</f>
        <v/>
      </c>
      <c r="DH192" s="286" t="str">
        <f ca="true">+IF(OFFSET('Sanitation Data'!$H$31,0,10*ROW('Sanitation Data'!H186))="","",OFFSET('Sanitation Data'!$H$31,0,10*ROW('Sanitation Data'!H186)))</f>
        <v/>
      </c>
      <c r="DI192" s="286" t="str">
        <f ca="true">+IF(OFFSET('Sanitation Data'!$H$32,0,10*ROW('Sanitation Data'!H186))="","",OFFSET('Sanitation Data'!$H$32,0,10*ROW('Sanitation Data'!H186)))</f>
        <v/>
      </c>
      <c r="DJ192" s="286" t="str">
        <f ca="true">+IF(OFFSET('Sanitation Data'!$I$28,0,10*ROW('Sanitation Data'!I186))="","",OFFSET('Sanitation Data'!$I$28,0,10*ROW('Sanitation Data'!I186)))</f>
        <v/>
      </c>
      <c r="DK192" s="286" t="str">
        <f ca="true">+IF(OFFSET('Sanitation Data'!$I$29,0,10*ROW('Sanitation Data'!I186))="","",OFFSET('Sanitation Data'!$I$29,0,10*ROW('Sanitation Data'!I186)))</f>
        <v/>
      </c>
      <c r="DL192" s="286" t="str">
        <f ca="true">+IF(OFFSET('Sanitation Data'!$I$30,0,10*ROW('Sanitation Data'!I186))="","",OFFSET('Sanitation Data'!$I$30,0,10*ROW('Sanitation Data'!I186)))</f>
        <v/>
      </c>
      <c r="DM192" s="286" t="str">
        <f ca="true">+IF(OFFSET('Sanitation Data'!$I$31,0,10*ROW('Sanitation Data'!I186))="","",OFFSET('Sanitation Data'!$I$31,0,10*ROW('Sanitation Data'!I186)))</f>
        <v/>
      </c>
      <c r="DN192" s="286" t="str">
        <f ca="true">+IF(OFFSET('Sanitation Data'!$I$32,0,10*ROW('Sanitation Data'!I186))="","",OFFSET('Sanitation Data'!$I$32,0,10*ROW('Sanitation Data'!I186)))</f>
        <v/>
      </c>
      <c r="DO192" s="286" t="str">
        <f ca="true">+IF(OFFSET('Hygiene Data'!$D$11,0,10*ROW('Hygiene Data'!D186))="","",OFFSET('Hygiene Data'!$D$11,0,10*ROW('Hygiene Data'!D186)))</f>
        <v/>
      </c>
      <c r="DP192" s="286" t="str">
        <f ca="true">+IF(OFFSET('Hygiene Data'!$D$12,0,10*ROW('Hygiene Data'!D186))="","",OFFSET('Hygiene Data'!$D$12,0,10*ROW('Hygiene Data'!D186)))</f>
        <v/>
      </c>
      <c r="DQ192" s="286" t="str">
        <f ca="true">+IF(OFFSET('Hygiene Data'!$D$13,0,10*ROW('Hygiene Data'!D186))="","",OFFSET('Hygiene Data'!$D$13,0,10*ROW('Hygiene Data'!D186)))</f>
        <v/>
      </c>
      <c r="DR192" s="286" t="str">
        <f ca="true">+IF(OFFSET('Hygiene Data'!$E$11,0,10*ROW('Hygiene Data'!E186))="","",OFFSET('Hygiene Data'!$E$11,0,10*ROW('Hygiene Data'!E186)))</f>
        <v/>
      </c>
      <c r="DS192" s="286" t="str">
        <f ca="true">+IF(OFFSET('Hygiene Data'!$E$12,0,10*ROW('Hygiene Data'!E186))="","",OFFSET('Hygiene Data'!$E$12,0,10*ROW('Hygiene Data'!E186)))</f>
        <v/>
      </c>
      <c r="DT192" s="286" t="str">
        <f ca="true">+IF(OFFSET('Hygiene Data'!$E$13,0,10*ROW('Hygiene Data'!E186))="","",OFFSET('Hygiene Data'!$E$13,0,10*ROW('Hygiene Data'!E186)))</f>
        <v/>
      </c>
      <c r="DU192" s="286" t="str">
        <f ca="true">+IF(OFFSET('Hygiene Data'!$F$11,0,10*ROW('Hygiene Data'!F186))="","",OFFSET('Hygiene Data'!$F$11,0,10*ROW('Hygiene Data'!F186)))</f>
        <v/>
      </c>
      <c r="DV192" s="286" t="str">
        <f ca="true">+IF(OFFSET('Hygiene Data'!$F$12,0,10*ROW('Hygiene Data'!F186))="","",OFFSET('Hygiene Data'!$F$12,0,10*ROW('Hygiene Data'!F186)))</f>
        <v/>
      </c>
      <c r="DW192" s="286" t="str">
        <f ca="true">+IF(OFFSET('Hygiene Data'!$F$13,0,10*ROW('Hygiene Data'!F186))="","",OFFSET('Hygiene Data'!$F$13,0,10*ROW('Hygiene Data'!F186)))</f>
        <v/>
      </c>
      <c r="DX192" s="286" t="str">
        <f ca="true">+IF(OFFSET('Hygiene Data'!$G$11,0,10*ROW('Hygiene Data'!G186))="","",OFFSET('Hygiene Data'!$G$11,0,10*ROW('Hygiene Data'!G186)))</f>
        <v/>
      </c>
      <c r="DY192" s="286" t="str">
        <f ca="true">+IF(OFFSET('Hygiene Data'!$G$12,0,10*ROW('Hygiene Data'!G186))="","",OFFSET('Hygiene Data'!$G$12,0,10*ROW('Hygiene Data'!G186)))</f>
        <v/>
      </c>
      <c r="DZ192" s="286" t="str">
        <f ca="true">+IF(OFFSET('Hygiene Data'!$G$13,0,10*ROW('Hygiene Data'!G186))="","",OFFSET('Hygiene Data'!$G$13,0,10*ROW('Hygiene Data'!G186)))</f>
        <v/>
      </c>
      <c r="EA192" s="286" t="str">
        <f ca="true">+IF(OFFSET('Hygiene Data'!$H$11,0,10*ROW('Hygiene Data'!H186))="","",OFFSET('Hygiene Data'!$H$11,0,10*ROW('Hygiene Data'!H186)))</f>
        <v/>
      </c>
      <c r="EB192" s="286" t="str">
        <f ca="true">+IF(OFFSET('Hygiene Data'!$H$12,0,10*ROW('Hygiene Data'!H186))="","",OFFSET('Hygiene Data'!$H$12,0,10*ROW('Hygiene Data'!H186)))</f>
        <v/>
      </c>
      <c r="EC192" s="286" t="str">
        <f ca="true">+IF(OFFSET('Hygiene Data'!$H$13,0,10*ROW('Hygiene Data'!H186))="","",OFFSET('Hygiene Data'!$H$13,0,10*ROW('Hygiene Data'!H186)))</f>
        <v/>
      </c>
      <c r="ED192" s="286" t="str">
        <f ca="true">+IF(OFFSET('Hygiene Data'!$I$11,0,10*ROW('Hygiene Data'!I186))="","",OFFSET('Hygiene Data'!$I$11,0,10*ROW('Hygiene Data'!I186)))</f>
        <v/>
      </c>
      <c r="EE192" s="286" t="str">
        <f ca="true">+IF(OFFSET('Hygiene Data'!$I$12,0,10*ROW('Hygiene Data'!I186))="","",OFFSET('Hygiene Data'!$I$12,0,10*ROW('Hygiene Data'!I186)))</f>
        <v/>
      </c>
      <c r="EF192" s="286"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42"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6"/>
      <c r="BS193" s="286" t="str">
        <f ca="true">+IF(OFFSET('Water Data'!$D$27,0,10*ROW('Water Data'!D187))="","",OFFSET('Water Data'!$D$27,0,10*ROW('Water Data'!D187)))</f>
        <v/>
      </c>
      <c r="BT193" s="286" t="str">
        <f ca="true">+IF(OFFSET('Water Data'!$D$28,0,10*ROW('Water Data'!D187))="","",OFFSET('Water Data'!$D$28,0,10*ROW('Water Data'!D187)))</f>
        <v/>
      </c>
      <c r="BU193" s="286" t="str">
        <f ca="true">+IF(OFFSET('Water Data'!$D$29,0,10*ROW('Water Data'!D187))="","",OFFSET('Water Data'!$D$29,0,10*ROW('Water Data'!D187)))</f>
        <v/>
      </c>
      <c r="BV193" s="286" t="str">
        <f ca="true">+IF(OFFSET('Water Data'!$E$27,0,10*ROW('Water Data'!E187))="","",OFFSET('Water Data'!$E$27,0,10*ROW('Water Data'!E187)))</f>
        <v/>
      </c>
      <c r="BW193" s="286" t="str">
        <f ca="true">+IF(OFFSET('Water Data'!$E$28,0,10*ROW('Water Data'!E187))="","",OFFSET('Water Data'!$E$28,0,10*ROW('Water Data'!E187)))</f>
        <v/>
      </c>
      <c r="BX193" s="286" t="str">
        <f ca="true">+IF(OFFSET('Water Data'!$E$29,0,10*ROW('Water Data'!E187))="","",OFFSET('Water Data'!$E$29,0,10*ROW('Water Data'!E187)))</f>
        <v/>
      </c>
      <c r="BY193" s="286" t="str">
        <f ca="true">+IF(OFFSET('Water Data'!$F$27,0,10*ROW('Water Data'!F187))="","",OFFSET('Water Data'!$F$27,0,10*ROW('Water Data'!F187)))</f>
        <v/>
      </c>
      <c r="BZ193" s="286" t="str">
        <f ca="true">+IF(OFFSET('Water Data'!$F$28,0,10*ROW('Water Data'!F187))="","",OFFSET('Water Data'!$F$28,0,10*ROW('Water Data'!F187)))</f>
        <v/>
      </c>
      <c r="CA193" s="286" t="str">
        <f ca="true">+IF(OFFSET('Water Data'!$F$29,0,10*ROW('Water Data'!F187))="","",OFFSET('Water Data'!$F$29,0,10*ROW('Water Data'!F187)))</f>
        <v/>
      </c>
      <c r="CB193" s="286" t="str">
        <f ca="true">+IF(OFFSET('Water Data'!$G$27,0,10*ROW('Water Data'!G187))="","",OFFSET('Water Data'!$G$27,0,10*ROW('Water Data'!G187)))</f>
        <v/>
      </c>
      <c r="CC193" s="286" t="str">
        <f ca="true">+IF(OFFSET('Water Data'!$G$28,0,10*ROW('Water Data'!G187))="","",OFFSET('Water Data'!$G$28,0,10*ROW('Water Data'!G187)))</f>
        <v/>
      </c>
      <c r="CD193" s="286" t="str">
        <f ca="true">+IF(OFFSET('Water Data'!$G$29,0,10*ROW('Water Data'!G187))="","",OFFSET('Water Data'!$G$29,0,10*ROW('Water Data'!G187)))</f>
        <v/>
      </c>
      <c r="CE193" s="286" t="str">
        <f ca="true">+IF(OFFSET('Water Data'!$H$27,0,10*ROW('Water Data'!H187))="","",OFFSET('Water Data'!$H$27,0,10*ROW('Water Data'!H187)))</f>
        <v/>
      </c>
      <c r="CF193" s="286" t="str">
        <f ca="true">+IF(OFFSET('Water Data'!$H$28,0,10*ROW('Water Data'!H187))="","",OFFSET('Water Data'!$H$28,0,10*ROW('Water Data'!H187)))</f>
        <v/>
      </c>
      <c r="CG193" s="286" t="str">
        <f ca="true">+IF(OFFSET('Water Data'!$H$29,0,10*ROW('Water Data'!H187))="","",OFFSET('Water Data'!$H$29,0,10*ROW('Water Data'!H187)))</f>
        <v/>
      </c>
      <c r="CH193" s="286" t="str">
        <f ca="true">+IF(OFFSET('Water Data'!$I$27,0,10*ROW('Water Data'!I187))="","",OFFSET('Water Data'!$I$27,0,10*ROW('Water Data'!I187)))</f>
        <v/>
      </c>
      <c r="CI193" s="286" t="str">
        <f ca="true">+IF(OFFSET('Water Data'!$I$28,0,10*ROW('Water Data'!I187))="","",OFFSET('Water Data'!$I$28,0,10*ROW('Water Data'!I187)))</f>
        <v/>
      </c>
      <c r="CJ193" s="286" t="str">
        <f ca="true">+IF(OFFSET('Water Data'!$I$29,0,10*ROW('Water Data'!I187))="","",OFFSET('Water Data'!$I$29,0,10*ROW('Water Data'!I187)))</f>
        <v/>
      </c>
      <c r="CK193" s="286" t="str">
        <f ca="true">+IF(OFFSET('Sanitation Data'!$D$28,0,10*ROW('Sanitation Data'!D187))="","",OFFSET('Sanitation Data'!$D$28,0,10*ROW('Sanitation Data'!D187)))</f>
        <v/>
      </c>
      <c r="CL193" s="286" t="str">
        <f ca="true">+IF(OFFSET('Sanitation Data'!$D$29,0,10*ROW('Sanitation Data'!D187))="","",OFFSET('Sanitation Data'!$D$29,0,10*ROW('Sanitation Data'!D187)))</f>
        <v/>
      </c>
      <c r="CM193" s="286" t="str">
        <f ca="true">+IF(OFFSET('Sanitation Data'!$D$30,0,10*ROW('Sanitation Data'!D187))="","",OFFSET('Sanitation Data'!$D$30,0,10*ROW('Sanitation Data'!D187)))</f>
        <v/>
      </c>
      <c r="CN193" s="286" t="str">
        <f ca="true">+IF(OFFSET('Sanitation Data'!$D$31,0,10*ROW('Sanitation Data'!D187))="","",OFFSET('Sanitation Data'!$D$31,0,10*ROW('Sanitation Data'!D187)))</f>
        <v/>
      </c>
      <c r="CO193" s="286" t="str">
        <f ca="true">+IF(OFFSET('Sanitation Data'!$D$32,0,10*ROW('Sanitation Data'!D187))="","",OFFSET('Sanitation Data'!$D$32,0,10*ROW('Sanitation Data'!D187)))</f>
        <v/>
      </c>
      <c r="CP193" s="286" t="str">
        <f ca="true">+IF(OFFSET('Sanitation Data'!$E$28,0,10*ROW('Sanitation Data'!E187))="","",OFFSET('Sanitation Data'!$E$28,0,10*ROW('Sanitation Data'!E187)))</f>
        <v/>
      </c>
      <c r="CQ193" s="286" t="str">
        <f ca="true">+IF(OFFSET('Sanitation Data'!$E$29,0,10*ROW('Sanitation Data'!E187))="","",OFFSET('Sanitation Data'!$E$29,0,10*ROW('Sanitation Data'!E187)))</f>
        <v/>
      </c>
      <c r="CR193" s="286" t="str">
        <f ca="true">+IF(OFFSET('Sanitation Data'!$E$30,0,10*ROW('Sanitation Data'!E187))="","",OFFSET('Sanitation Data'!$E$30,0,10*ROW('Sanitation Data'!E187)))</f>
        <v/>
      </c>
      <c r="CS193" s="286" t="str">
        <f ca="true">+IF(OFFSET('Sanitation Data'!$E$31,0,10*ROW('Sanitation Data'!E187))="","",OFFSET('Sanitation Data'!$E$31,0,10*ROW('Sanitation Data'!E187)))</f>
        <v/>
      </c>
      <c r="CT193" s="286" t="str">
        <f ca="true">+IF(OFFSET('Sanitation Data'!$E$32,0,10*ROW('Sanitation Data'!E187))="","",OFFSET('Sanitation Data'!$E$32,0,10*ROW('Sanitation Data'!E187)))</f>
        <v/>
      </c>
      <c r="CU193" s="286" t="str">
        <f ca="true">+IF(OFFSET('Sanitation Data'!$F$28,0,10*ROW('Sanitation Data'!F187))="","",OFFSET('Sanitation Data'!$F$28,0,10*ROW('Sanitation Data'!F187)))</f>
        <v/>
      </c>
      <c r="CV193" s="286" t="str">
        <f ca="true">+IF(OFFSET('Sanitation Data'!$F$29,0,10*ROW('Sanitation Data'!F187))="","",OFFSET('Sanitation Data'!$F$29,0,10*ROW('Sanitation Data'!F187)))</f>
        <v/>
      </c>
      <c r="CW193" s="286" t="str">
        <f ca="true">+IF(OFFSET('Sanitation Data'!$F$30,0,10*ROW('Sanitation Data'!F187))="","",OFFSET('Sanitation Data'!$F$30,0,10*ROW('Sanitation Data'!F187)))</f>
        <v/>
      </c>
      <c r="CX193" s="286" t="str">
        <f ca="true">+IF(OFFSET('Sanitation Data'!$F$31,0,10*ROW('Sanitation Data'!F187))="","",OFFSET('Sanitation Data'!$F$31,0,10*ROW('Sanitation Data'!F187)))</f>
        <v/>
      </c>
      <c r="CY193" s="286" t="str">
        <f ca="true">+IF(OFFSET('Sanitation Data'!$F$32,0,10*ROW('Sanitation Data'!F187))="","",OFFSET('Sanitation Data'!$F$32,0,10*ROW('Sanitation Data'!F187)))</f>
        <v/>
      </c>
      <c r="CZ193" s="286" t="str">
        <f ca="true">+IF(OFFSET('Sanitation Data'!$G$28,0,10*ROW('Sanitation Data'!G187))="","",OFFSET('Sanitation Data'!$G$28,0,10*ROW('Sanitation Data'!G187)))</f>
        <v/>
      </c>
      <c r="DA193" s="286" t="str">
        <f ca="true">+IF(OFFSET('Sanitation Data'!$G$29,0,10*ROW('Sanitation Data'!G187))="","",OFFSET('Sanitation Data'!$G$29,0,10*ROW('Sanitation Data'!G187)))</f>
        <v/>
      </c>
      <c r="DB193" s="286" t="str">
        <f ca="true">+IF(OFFSET('Sanitation Data'!$G$30,0,10*ROW('Sanitation Data'!G187))="","",OFFSET('Sanitation Data'!$G$30,0,10*ROW('Sanitation Data'!G187)))</f>
        <v/>
      </c>
      <c r="DC193" s="286" t="str">
        <f ca="true">+IF(OFFSET('Sanitation Data'!$G$31,0,10*ROW('Sanitation Data'!G187))="","",OFFSET('Sanitation Data'!$G$31,0,10*ROW('Sanitation Data'!G187)))</f>
        <v/>
      </c>
      <c r="DD193" s="286" t="str">
        <f ca="true">+IF(OFFSET('Sanitation Data'!$G$32,0,10*ROW('Sanitation Data'!G187))="","",OFFSET('Sanitation Data'!$G$32,0,10*ROW('Sanitation Data'!G187)))</f>
        <v/>
      </c>
      <c r="DE193" s="286" t="str">
        <f ca="true">+IF(OFFSET('Sanitation Data'!$H$28,0,10*ROW('Sanitation Data'!H187))="","",OFFSET('Sanitation Data'!$H$28,0,10*ROW('Sanitation Data'!H187)))</f>
        <v/>
      </c>
      <c r="DF193" s="286" t="str">
        <f ca="true">+IF(OFFSET('Sanitation Data'!$H$29,0,10*ROW('Sanitation Data'!H187))="","",OFFSET('Sanitation Data'!$H$29,0,10*ROW('Sanitation Data'!H187)))</f>
        <v/>
      </c>
      <c r="DG193" s="286" t="str">
        <f ca="true">+IF(OFFSET('Sanitation Data'!$H$30,0,10*ROW('Sanitation Data'!H187))="","",OFFSET('Sanitation Data'!$H$30,0,10*ROW('Sanitation Data'!H187)))</f>
        <v/>
      </c>
      <c r="DH193" s="286" t="str">
        <f ca="true">+IF(OFFSET('Sanitation Data'!$H$31,0,10*ROW('Sanitation Data'!H187))="","",OFFSET('Sanitation Data'!$H$31,0,10*ROW('Sanitation Data'!H187)))</f>
        <v/>
      </c>
      <c r="DI193" s="286" t="str">
        <f ca="true">+IF(OFFSET('Sanitation Data'!$H$32,0,10*ROW('Sanitation Data'!H187))="","",OFFSET('Sanitation Data'!$H$32,0,10*ROW('Sanitation Data'!H187)))</f>
        <v/>
      </c>
      <c r="DJ193" s="286" t="str">
        <f ca="true">+IF(OFFSET('Sanitation Data'!$I$28,0,10*ROW('Sanitation Data'!I187))="","",OFFSET('Sanitation Data'!$I$28,0,10*ROW('Sanitation Data'!I187)))</f>
        <v/>
      </c>
      <c r="DK193" s="286" t="str">
        <f ca="true">+IF(OFFSET('Sanitation Data'!$I$29,0,10*ROW('Sanitation Data'!I187))="","",OFFSET('Sanitation Data'!$I$29,0,10*ROW('Sanitation Data'!I187)))</f>
        <v/>
      </c>
      <c r="DL193" s="286" t="str">
        <f ca="true">+IF(OFFSET('Sanitation Data'!$I$30,0,10*ROW('Sanitation Data'!I187))="","",OFFSET('Sanitation Data'!$I$30,0,10*ROW('Sanitation Data'!I187)))</f>
        <v/>
      </c>
      <c r="DM193" s="286" t="str">
        <f ca="true">+IF(OFFSET('Sanitation Data'!$I$31,0,10*ROW('Sanitation Data'!I187))="","",OFFSET('Sanitation Data'!$I$31,0,10*ROW('Sanitation Data'!I187)))</f>
        <v/>
      </c>
      <c r="DN193" s="286" t="str">
        <f ca="true">+IF(OFFSET('Sanitation Data'!$I$32,0,10*ROW('Sanitation Data'!I187))="","",OFFSET('Sanitation Data'!$I$32,0,10*ROW('Sanitation Data'!I187)))</f>
        <v/>
      </c>
      <c r="DO193" s="286" t="str">
        <f ca="true">+IF(OFFSET('Hygiene Data'!$D$11,0,10*ROW('Hygiene Data'!D187))="","",OFFSET('Hygiene Data'!$D$11,0,10*ROW('Hygiene Data'!D187)))</f>
        <v/>
      </c>
      <c r="DP193" s="286" t="str">
        <f ca="true">+IF(OFFSET('Hygiene Data'!$D$12,0,10*ROW('Hygiene Data'!D187))="","",OFFSET('Hygiene Data'!$D$12,0,10*ROW('Hygiene Data'!D187)))</f>
        <v/>
      </c>
      <c r="DQ193" s="286" t="str">
        <f ca="true">+IF(OFFSET('Hygiene Data'!$D$13,0,10*ROW('Hygiene Data'!D187))="","",OFFSET('Hygiene Data'!$D$13,0,10*ROW('Hygiene Data'!D187)))</f>
        <v/>
      </c>
      <c r="DR193" s="286" t="str">
        <f ca="true">+IF(OFFSET('Hygiene Data'!$E$11,0,10*ROW('Hygiene Data'!E187))="","",OFFSET('Hygiene Data'!$E$11,0,10*ROW('Hygiene Data'!E187)))</f>
        <v/>
      </c>
      <c r="DS193" s="286" t="str">
        <f ca="true">+IF(OFFSET('Hygiene Data'!$E$12,0,10*ROW('Hygiene Data'!E187))="","",OFFSET('Hygiene Data'!$E$12,0,10*ROW('Hygiene Data'!E187)))</f>
        <v/>
      </c>
      <c r="DT193" s="286" t="str">
        <f ca="true">+IF(OFFSET('Hygiene Data'!$E$13,0,10*ROW('Hygiene Data'!E187))="","",OFFSET('Hygiene Data'!$E$13,0,10*ROW('Hygiene Data'!E187)))</f>
        <v/>
      </c>
      <c r="DU193" s="286" t="str">
        <f ca="true">+IF(OFFSET('Hygiene Data'!$F$11,0,10*ROW('Hygiene Data'!F187))="","",OFFSET('Hygiene Data'!$F$11,0,10*ROW('Hygiene Data'!F187)))</f>
        <v/>
      </c>
      <c r="DV193" s="286" t="str">
        <f ca="true">+IF(OFFSET('Hygiene Data'!$F$12,0,10*ROW('Hygiene Data'!F187))="","",OFFSET('Hygiene Data'!$F$12,0,10*ROW('Hygiene Data'!F187)))</f>
        <v/>
      </c>
      <c r="DW193" s="286" t="str">
        <f ca="true">+IF(OFFSET('Hygiene Data'!$F$13,0,10*ROW('Hygiene Data'!F187))="","",OFFSET('Hygiene Data'!$F$13,0,10*ROW('Hygiene Data'!F187)))</f>
        <v/>
      </c>
      <c r="DX193" s="286" t="str">
        <f ca="true">+IF(OFFSET('Hygiene Data'!$G$11,0,10*ROW('Hygiene Data'!G187))="","",OFFSET('Hygiene Data'!$G$11,0,10*ROW('Hygiene Data'!G187)))</f>
        <v/>
      </c>
      <c r="DY193" s="286" t="str">
        <f ca="true">+IF(OFFSET('Hygiene Data'!$G$12,0,10*ROW('Hygiene Data'!G187))="","",OFFSET('Hygiene Data'!$G$12,0,10*ROW('Hygiene Data'!G187)))</f>
        <v/>
      </c>
      <c r="DZ193" s="286" t="str">
        <f ca="true">+IF(OFFSET('Hygiene Data'!$G$13,0,10*ROW('Hygiene Data'!G187))="","",OFFSET('Hygiene Data'!$G$13,0,10*ROW('Hygiene Data'!G187)))</f>
        <v/>
      </c>
      <c r="EA193" s="286" t="str">
        <f ca="true">+IF(OFFSET('Hygiene Data'!$H$11,0,10*ROW('Hygiene Data'!H187))="","",OFFSET('Hygiene Data'!$H$11,0,10*ROW('Hygiene Data'!H187)))</f>
        <v/>
      </c>
      <c r="EB193" s="286" t="str">
        <f ca="true">+IF(OFFSET('Hygiene Data'!$H$12,0,10*ROW('Hygiene Data'!H187))="","",OFFSET('Hygiene Data'!$H$12,0,10*ROW('Hygiene Data'!H187)))</f>
        <v/>
      </c>
      <c r="EC193" s="286" t="str">
        <f ca="true">+IF(OFFSET('Hygiene Data'!$H$13,0,10*ROW('Hygiene Data'!H187))="","",OFFSET('Hygiene Data'!$H$13,0,10*ROW('Hygiene Data'!H187)))</f>
        <v/>
      </c>
      <c r="ED193" s="286" t="str">
        <f ca="true">+IF(OFFSET('Hygiene Data'!$I$11,0,10*ROW('Hygiene Data'!I187))="","",OFFSET('Hygiene Data'!$I$11,0,10*ROW('Hygiene Data'!I187)))</f>
        <v/>
      </c>
      <c r="EE193" s="286" t="str">
        <f ca="true">+IF(OFFSET('Hygiene Data'!$I$12,0,10*ROW('Hygiene Data'!I187))="","",OFFSET('Hygiene Data'!$I$12,0,10*ROW('Hygiene Data'!I187)))</f>
        <v/>
      </c>
      <c r="EF193" s="286"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42"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6"/>
      <c r="BS194" s="286" t="str">
        <f ca="true">+IF(OFFSET('Water Data'!$D$27,0,10*ROW('Water Data'!D188))="","",OFFSET('Water Data'!$D$27,0,10*ROW('Water Data'!D188)))</f>
        <v/>
      </c>
      <c r="BT194" s="286" t="str">
        <f ca="true">+IF(OFFSET('Water Data'!$D$28,0,10*ROW('Water Data'!D188))="","",OFFSET('Water Data'!$D$28,0,10*ROW('Water Data'!D188)))</f>
        <v/>
      </c>
      <c r="BU194" s="286" t="str">
        <f ca="true">+IF(OFFSET('Water Data'!$D$29,0,10*ROW('Water Data'!D188))="","",OFFSET('Water Data'!$D$29,0,10*ROW('Water Data'!D188)))</f>
        <v/>
      </c>
      <c r="BV194" s="286" t="str">
        <f ca="true">+IF(OFFSET('Water Data'!$E$27,0,10*ROW('Water Data'!E188))="","",OFFSET('Water Data'!$E$27,0,10*ROW('Water Data'!E188)))</f>
        <v/>
      </c>
      <c r="BW194" s="286" t="str">
        <f ca="true">+IF(OFFSET('Water Data'!$E$28,0,10*ROW('Water Data'!E188))="","",OFFSET('Water Data'!$E$28,0,10*ROW('Water Data'!E188)))</f>
        <v/>
      </c>
      <c r="BX194" s="286" t="str">
        <f ca="true">+IF(OFFSET('Water Data'!$E$29,0,10*ROW('Water Data'!E188))="","",OFFSET('Water Data'!$E$29,0,10*ROW('Water Data'!E188)))</f>
        <v/>
      </c>
      <c r="BY194" s="286" t="str">
        <f ca="true">+IF(OFFSET('Water Data'!$F$27,0,10*ROW('Water Data'!F188))="","",OFFSET('Water Data'!$F$27,0,10*ROW('Water Data'!F188)))</f>
        <v/>
      </c>
      <c r="BZ194" s="286" t="str">
        <f ca="true">+IF(OFFSET('Water Data'!$F$28,0,10*ROW('Water Data'!F188))="","",OFFSET('Water Data'!$F$28,0,10*ROW('Water Data'!F188)))</f>
        <v/>
      </c>
      <c r="CA194" s="286" t="str">
        <f ca="true">+IF(OFFSET('Water Data'!$F$29,0,10*ROW('Water Data'!F188))="","",OFFSET('Water Data'!$F$29,0,10*ROW('Water Data'!F188)))</f>
        <v/>
      </c>
      <c r="CB194" s="286" t="str">
        <f ca="true">+IF(OFFSET('Water Data'!$G$27,0,10*ROW('Water Data'!G188))="","",OFFSET('Water Data'!$G$27,0,10*ROW('Water Data'!G188)))</f>
        <v/>
      </c>
      <c r="CC194" s="286" t="str">
        <f ca="true">+IF(OFFSET('Water Data'!$G$28,0,10*ROW('Water Data'!G188))="","",OFFSET('Water Data'!$G$28,0,10*ROW('Water Data'!G188)))</f>
        <v/>
      </c>
      <c r="CD194" s="286" t="str">
        <f ca="true">+IF(OFFSET('Water Data'!$G$29,0,10*ROW('Water Data'!G188))="","",OFFSET('Water Data'!$G$29,0,10*ROW('Water Data'!G188)))</f>
        <v/>
      </c>
      <c r="CE194" s="286" t="str">
        <f ca="true">+IF(OFFSET('Water Data'!$H$27,0,10*ROW('Water Data'!H188))="","",OFFSET('Water Data'!$H$27,0,10*ROW('Water Data'!H188)))</f>
        <v/>
      </c>
      <c r="CF194" s="286" t="str">
        <f ca="true">+IF(OFFSET('Water Data'!$H$28,0,10*ROW('Water Data'!H188))="","",OFFSET('Water Data'!$H$28,0,10*ROW('Water Data'!H188)))</f>
        <v/>
      </c>
      <c r="CG194" s="286" t="str">
        <f ca="true">+IF(OFFSET('Water Data'!$H$29,0,10*ROW('Water Data'!H188))="","",OFFSET('Water Data'!$H$29,0,10*ROW('Water Data'!H188)))</f>
        <v/>
      </c>
      <c r="CH194" s="286" t="str">
        <f ca="true">+IF(OFFSET('Water Data'!$I$27,0,10*ROW('Water Data'!I188))="","",OFFSET('Water Data'!$I$27,0,10*ROW('Water Data'!I188)))</f>
        <v/>
      </c>
      <c r="CI194" s="286" t="str">
        <f ca="true">+IF(OFFSET('Water Data'!$I$28,0,10*ROW('Water Data'!I188))="","",OFFSET('Water Data'!$I$28,0,10*ROW('Water Data'!I188)))</f>
        <v/>
      </c>
      <c r="CJ194" s="286" t="str">
        <f ca="true">+IF(OFFSET('Water Data'!$I$29,0,10*ROW('Water Data'!I188))="","",OFFSET('Water Data'!$I$29,0,10*ROW('Water Data'!I188)))</f>
        <v/>
      </c>
      <c r="CK194" s="286" t="str">
        <f ca="true">+IF(OFFSET('Sanitation Data'!$D$28,0,10*ROW('Sanitation Data'!D188))="","",OFFSET('Sanitation Data'!$D$28,0,10*ROW('Sanitation Data'!D188)))</f>
        <v/>
      </c>
      <c r="CL194" s="286" t="str">
        <f ca="true">+IF(OFFSET('Sanitation Data'!$D$29,0,10*ROW('Sanitation Data'!D188))="","",OFFSET('Sanitation Data'!$D$29,0,10*ROW('Sanitation Data'!D188)))</f>
        <v/>
      </c>
      <c r="CM194" s="286" t="str">
        <f ca="true">+IF(OFFSET('Sanitation Data'!$D$30,0,10*ROW('Sanitation Data'!D188))="","",OFFSET('Sanitation Data'!$D$30,0,10*ROW('Sanitation Data'!D188)))</f>
        <v/>
      </c>
      <c r="CN194" s="286" t="str">
        <f ca="true">+IF(OFFSET('Sanitation Data'!$D$31,0,10*ROW('Sanitation Data'!D188))="","",OFFSET('Sanitation Data'!$D$31,0,10*ROW('Sanitation Data'!D188)))</f>
        <v/>
      </c>
      <c r="CO194" s="286" t="str">
        <f ca="true">+IF(OFFSET('Sanitation Data'!$D$32,0,10*ROW('Sanitation Data'!D188))="","",OFFSET('Sanitation Data'!$D$32,0,10*ROW('Sanitation Data'!D188)))</f>
        <v/>
      </c>
      <c r="CP194" s="286" t="str">
        <f ca="true">+IF(OFFSET('Sanitation Data'!$E$28,0,10*ROW('Sanitation Data'!E188))="","",OFFSET('Sanitation Data'!$E$28,0,10*ROW('Sanitation Data'!E188)))</f>
        <v/>
      </c>
      <c r="CQ194" s="286" t="str">
        <f ca="true">+IF(OFFSET('Sanitation Data'!$E$29,0,10*ROW('Sanitation Data'!E188))="","",OFFSET('Sanitation Data'!$E$29,0,10*ROW('Sanitation Data'!E188)))</f>
        <v/>
      </c>
      <c r="CR194" s="286" t="str">
        <f ca="true">+IF(OFFSET('Sanitation Data'!$E$30,0,10*ROW('Sanitation Data'!E188))="","",OFFSET('Sanitation Data'!$E$30,0,10*ROW('Sanitation Data'!E188)))</f>
        <v/>
      </c>
      <c r="CS194" s="286" t="str">
        <f ca="true">+IF(OFFSET('Sanitation Data'!$E$31,0,10*ROW('Sanitation Data'!E188))="","",OFFSET('Sanitation Data'!$E$31,0,10*ROW('Sanitation Data'!E188)))</f>
        <v/>
      </c>
      <c r="CT194" s="286" t="str">
        <f ca="true">+IF(OFFSET('Sanitation Data'!$E$32,0,10*ROW('Sanitation Data'!E188))="","",OFFSET('Sanitation Data'!$E$32,0,10*ROW('Sanitation Data'!E188)))</f>
        <v/>
      </c>
      <c r="CU194" s="286" t="str">
        <f ca="true">+IF(OFFSET('Sanitation Data'!$F$28,0,10*ROW('Sanitation Data'!F188))="","",OFFSET('Sanitation Data'!$F$28,0,10*ROW('Sanitation Data'!F188)))</f>
        <v/>
      </c>
      <c r="CV194" s="286" t="str">
        <f ca="true">+IF(OFFSET('Sanitation Data'!$F$29,0,10*ROW('Sanitation Data'!F188))="","",OFFSET('Sanitation Data'!$F$29,0,10*ROW('Sanitation Data'!F188)))</f>
        <v/>
      </c>
      <c r="CW194" s="286" t="str">
        <f ca="true">+IF(OFFSET('Sanitation Data'!$F$30,0,10*ROW('Sanitation Data'!F188))="","",OFFSET('Sanitation Data'!$F$30,0,10*ROW('Sanitation Data'!F188)))</f>
        <v/>
      </c>
      <c r="CX194" s="286" t="str">
        <f ca="true">+IF(OFFSET('Sanitation Data'!$F$31,0,10*ROW('Sanitation Data'!F188))="","",OFFSET('Sanitation Data'!$F$31,0,10*ROW('Sanitation Data'!F188)))</f>
        <v/>
      </c>
      <c r="CY194" s="286" t="str">
        <f ca="true">+IF(OFFSET('Sanitation Data'!$F$32,0,10*ROW('Sanitation Data'!F188))="","",OFFSET('Sanitation Data'!$F$32,0,10*ROW('Sanitation Data'!F188)))</f>
        <v/>
      </c>
      <c r="CZ194" s="286" t="str">
        <f ca="true">+IF(OFFSET('Sanitation Data'!$G$28,0,10*ROW('Sanitation Data'!G188))="","",OFFSET('Sanitation Data'!$G$28,0,10*ROW('Sanitation Data'!G188)))</f>
        <v/>
      </c>
      <c r="DA194" s="286" t="str">
        <f ca="true">+IF(OFFSET('Sanitation Data'!$G$29,0,10*ROW('Sanitation Data'!G188))="","",OFFSET('Sanitation Data'!$G$29,0,10*ROW('Sanitation Data'!G188)))</f>
        <v/>
      </c>
      <c r="DB194" s="286" t="str">
        <f ca="true">+IF(OFFSET('Sanitation Data'!$G$30,0,10*ROW('Sanitation Data'!G188))="","",OFFSET('Sanitation Data'!$G$30,0,10*ROW('Sanitation Data'!G188)))</f>
        <v/>
      </c>
      <c r="DC194" s="286" t="str">
        <f ca="true">+IF(OFFSET('Sanitation Data'!$G$31,0,10*ROW('Sanitation Data'!G188))="","",OFFSET('Sanitation Data'!$G$31,0,10*ROW('Sanitation Data'!G188)))</f>
        <v/>
      </c>
      <c r="DD194" s="286" t="str">
        <f ca="true">+IF(OFFSET('Sanitation Data'!$G$32,0,10*ROW('Sanitation Data'!G188))="","",OFFSET('Sanitation Data'!$G$32,0,10*ROW('Sanitation Data'!G188)))</f>
        <v/>
      </c>
      <c r="DE194" s="286" t="str">
        <f ca="true">+IF(OFFSET('Sanitation Data'!$H$28,0,10*ROW('Sanitation Data'!H188))="","",OFFSET('Sanitation Data'!$H$28,0,10*ROW('Sanitation Data'!H188)))</f>
        <v/>
      </c>
      <c r="DF194" s="286" t="str">
        <f ca="true">+IF(OFFSET('Sanitation Data'!$H$29,0,10*ROW('Sanitation Data'!H188))="","",OFFSET('Sanitation Data'!$H$29,0,10*ROW('Sanitation Data'!H188)))</f>
        <v/>
      </c>
      <c r="DG194" s="286" t="str">
        <f ca="true">+IF(OFFSET('Sanitation Data'!$H$30,0,10*ROW('Sanitation Data'!H188))="","",OFFSET('Sanitation Data'!$H$30,0,10*ROW('Sanitation Data'!H188)))</f>
        <v/>
      </c>
      <c r="DH194" s="286" t="str">
        <f ca="true">+IF(OFFSET('Sanitation Data'!$H$31,0,10*ROW('Sanitation Data'!H188))="","",OFFSET('Sanitation Data'!$H$31,0,10*ROW('Sanitation Data'!H188)))</f>
        <v/>
      </c>
      <c r="DI194" s="286" t="str">
        <f ca="true">+IF(OFFSET('Sanitation Data'!$H$32,0,10*ROW('Sanitation Data'!H188))="","",OFFSET('Sanitation Data'!$H$32,0,10*ROW('Sanitation Data'!H188)))</f>
        <v/>
      </c>
      <c r="DJ194" s="286" t="str">
        <f ca="true">+IF(OFFSET('Sanitation Data'!$I$28,0,10*ROW('Sanitation Data'!I188))="","",OFFSET('Sanitation Data'!$I$28,0,10*ROW('Sanitation Data'!I188)))</f>
        <v/>
      </c>
      <c r="DK194" s="286" t="str">
        <f ca="true">+IF(OFFSET('Sanitation Data'!$I$29,0,10*ROW('Sanitation Data'!I188))="","",OFFSET('Sanitation Data'!$I$29,0,10*ROW('Sanitation Data'!I188)))</f>
        <v/>
      </c>
      <c r="DL194" s="286" t="str">
        <f ca="true">+IF(OFFSET('Sanitation Data'!$I$30,0,10*ROW('Sanitation Data'!I188))="","",OFFSET('Sanitation Data'!$I$30,0,10*ROW('Sanitation Data'!I188)))</f>
        <v/>
      </c>
      <c r="DM194" s="286" t="str">
        <f ca="true">+IF(OFFSET('Sanitation Data'!$I$31,0,10*ROW('Sanitation Data'!I188))="","",OFFSET('Sanitation Data'!$I$31,0,10*ROW('Sanitation Data'!I188)))</f>
        <v/>
      </c>
      <c r="DN194" s="286" t="str">
        <f ca="true">+IF(OFFSET('Sanitation Data'!$I$32,0,10*ROW('Sanitation Data'!I188))="","",OFFSET('Sanitation Data'!$I$32,0,10*ROW('Sanitation Data'!I188)))</f>
        <v/>
      </c>
      <c r="DO194" s="286" t="str">
        <f ca="true">+IF(OFFSET('Hygiene Data'!$D$11,0,10*ROW('Hygiene Data'!D188))="","",OFFSET('Hygiene Data'!$D$11,0,10*ROW('Hygiene Data'!D188)))</f>
        <v/>
      </c>
      <c r="DP194" s="286" t="str">
        <f ca="true">+IF(OFFSET('Hygiene Data'!$D$12,0,10*ROW('Hygiene Data'!D188))="","",OFFSET('Hygiene Data'!$D$12,0,10*ROW('Hygiene Data'!D188)))</f>
        <v/>
      </c>
      <c r="DQ194" s="286" t="str">
        <f ca="true">+IF(OFFSET('Hygiene Data'!$D$13,0,10*ROW('Hygiene Data'!D188))="","",OFFSET('Hygiene Data'!$D$13,0,10*ROW('Hygiene Data'!D188)))</f>
        <v/>
      </c>
      <c r="DR194" s="286" t="str">
        <f ca="true">+IF(OFFSET('Hygiene Data'!$E$11,0,10*ROW('Hygiene Data'!E188))="","",OFFSET('Hygiene Data'!$E$11,0,10*ROW('Hygiene Data'!E188)))</f>
        <v/>
      </c>
      <c r="DS194" s="286" t="str">
        <f ca="true">+IF(OFFSET('Hygiene Data'!$E$12,0,10*ROW('Hygiene Data'!E188))="","",OFFSET('Hygiene Data'!$E$12,0,10*ROW('Hygiene Data'!E188)))</f>
        <v/>
      </c>
      <c r="DT194" s="286" t="str">
        <f ca="true">+IF(OFFSET('Hygiene Data'!$E$13,0,10*ROW('Hygiene Data'!E188))="","",OFFSET('Hygiene Data'!$E$13,0,10*ROW('Hygiene Data'!E188)))</f>
        <v/>
      </c>
      <c r="DU194" s="286" t="str">
        <f ca="true">+IF(OFFSET('Hygiene Data'!$F$11,0,10*ROW('Hygiene Data'!F188))="","",OFFSET('Hygiene Data'!$F$11,0,10*ROW('Hygiene Data'!F188)))</f>
        <v/>
      </c>
      <c r="DV194" s="286" t="str">
        <f ca="true">+IF(OFFSET('Hygiene Data'!$F$12,0,10*ROW('Hygiene Data'!F188))="","",OFFSET('Hygiene Data'!$F$12,0,10*ROW('Hygiene Data'!F188)))</f>
        <v/>
      </c>
      <c r="DW194" s="286" t="str">
        <f ca="true">+IF(OFFSET('Hygiene Data'!$F$13,0,10*ROW('Hygiene Data'!F188))="","",OFFSET('Hygiene Data'!$F$13,0,10*ROW('Hygiene Data'!F188)))</f>
        <v/>
      </c>
      <c r="DX194" s="286" t="str">
        <f ca="true">+IF(OFFSET('Hygiene Data'!$G$11,0,10*ROW('Hygiene Data'!G188))="","",OFFSET('Hygiene Data'!$G$11,0,10*ROW('Hygiene Data'!G188)))</f>
        <v/>
      </c>
      <c r="DY194" s="286" t="str">
        <f ca="true">+IF(OFFSET('Hygiene Data'!$G$12,0,10*ROW('Hygiene Data'!G188))="","",OFFSET('Hygiene Data'!$G$12,0,10*ROW('Hygiene Data'!G188)))</f>
        <v/>
      </c>
      <c r="DZ194" s="286" t="str">
        <f ca="true">+IF(OFFSET('Hygiene Data'!$G$13,0,10*ROW('Hygiene Data'!G188))="","",OFFSET('Hygiene Data'!$G$13,0,10*ROW('Hygiene Data'!G188)))</f>
        <v/>
      </c>
      <c r="EA194" s="286" t="str">
        <f ca="true">+IF(OFFSET('Hygiene Data'!$H$11,0,10*ROW('Hygiene Data'!H188))="","",OFFSET('Hygiene Data'!$H$11,0,10*ROW('Hygiene Data'!H188)))</f>
        <v/>
      </c>
      <c r="EB194" s="286" t="str">
        <f ca="true">+IF(OFFSET('Hygiene Data'!$H$12,0,10*ROW('Hygiene Data'!H188))="","",OFFSET('Hygiene Data'!$H$12,0,10*ROW('Hygiene Data'!H188)))</f>
        <v/>
      </c>
      <c r="EC194" s="286" t="str">
        <f ca="true">+IF(OFFSET('Hygiene Data'!$H$13,0,10*ROW('Hygiene Data'!H188))="","",OFFSET('Hygiene Data'!$H$13,0,10*ROW('Hygiene Data'!H188)))</f>
        <v/>
      </c>
      <c r="ED194" s="286" t="str">
        <f ca="true">+IF(OFFSET('Hygiene Data'!$I$11,0,10*ROW('Hygiene Data'!I188))="","",OFFSET('Hygiene Data'!$I$11,0,10*ROW('Hygiene Data'!I188)))</f>
        <v/>
      </c>
      <c r="EE194" s="286" t="str">
        <f ca="true">+IF(OFFSET('Hygiene Data'!$I$12,0,10*ROW('Hygiene Data'!I188))="","",OFFSET('Hygiene Data'!$I$12,0,10*ROW('Hygiene Data'!I188)))</f>
        <v/>
      </c>
      <c r="EF194" s="286"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42"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6"/>
      <c r="BS195" s="286" t="str">
        <f ca="true">+IF(OFFSET('Water Data'!$D$27,0,10*ROW('Water Data'!D189))="","",OFFSET('Water Data'!$D$27,0,10*ROW('Water Data'!D189)))</f>
        <v/>
      </c>
      <c r="BT195" s="286" t="str">
        <f ca="true">+IF(OFFSET('Water Data'!$D$28,0,10*ROW('Water Data'!D189))="","",OFFSET('Water Data'!$D$28,0,10*ROW('Water Data'!D189)))</f>
        <v/>
      </c>
      <c r="BU195" s="286" t="str">
        <f ca="true">+IF(OFFSET('Water Data'!$D$29,0,10*ROW('Water Data'!D189))="","",OFFSET('Water Data'!$D$29,0,10*ROW('Water Data'!D189)))</f>
        <v/>
      </c>
      <c r="BV195" s="286" t="str">
        <f ca="true">+IF(OFFSET('Water Data'!$E$27,0,10*ROW('Water Data'!E189))="","",OFFSET('Water Data'!$E$27,0,10*ROW('Water Data'!E189)))</f>
        <v/>
      </c>
      <c r="BW195" s="286" t="str">
        <f ca="true">+IF(OFFSET('Water Data'!$E$28,0,10*ROW('Water Data'!E189))="","",OFFSET('Water Data'!$E$28,0,10*ROW('Water Data'!E189)))</f>
        <v/>
      </c>
      <c r="BX195" s="286" t="str">
        <f ca="true">+IF(OFFSET('Water Data'!$E$29,0,10*ROW('Water Data'!E189))="","",OFFSET('Water Data'!$E$29,0,10*ROW('Water Data'!E189)))</f>
        <v/>
      </c>
      <c r="BY195" s="286" t="str">
        <f ca="true">+IF(OFFSET('Water Data'!$F$27,0,10*ROW('Water Data'!F189))="","",OFFSET('Water Data'!$F$27,0,10*ROW('Water Data'!F189)))</f>
        <v/>
      </c>
      <c r="BZ195" s="286" t="str">
        <f ca="true">+IF(OFFSET('Water Data'!$F$28,0,10*ROW('Water Data'!F189))="","",OFFSET('Water Data'!$F$28,0,10*ROW('Water Data'!F189)))</f>
        <v/>
      </c>
      <c r="CA195" s="286" t="str">
        <f ca="true">+IF(OFFSET('Water Data'!$F$29,0,10*ROW('Water Data'!F189))="","",OFFSET('Water Data'!$F$29,0,10*ROW('Water Data'!F189)))</f>
        <v/>
      </c>
      <c r="CB195" s="286" t="str">
        <f ca="true">+IF(OFFSET('Water Data'!$G$27,0,10*ROW('Water Data'!G189))="","",OFFSET('Water Data'!$G$27,0,10*ROW('Water Data'!G189)))</f>
        <v/>
      </c>
      <c r="CC195" s="286" t="str">
        <f ca="true">+IF(OFFSET('Water Data'!$G$28,0,10*ROW('Water Data'!G189))="","",OFFSET('Water Data'!$G$28,0,10*ROW('Water Data'!G189)))</f>
        <v/>
      </c>
      <c r="CD195" s="286" t="str">
        <f ca="true">+IF(OFFSET('Water Data'!$G$29,0,10*ROW('Water Data'!G189))="","",OFFSET('Water Data'!$G$29,0,10*ROW('Water Data'!G189)))</f>
        <v/>
      </c>
      <c r="CE195" s="286" t="str">
        <f ca="true">+IF(OFFSET('Water Data'!$H$27,0,10*ROW('Water Data'!H189))="","",OFFSET('Water Data'!$H$27,0,10*ROW('Water Data'!H189)))</f>
        <v/>
      </c>
      <c r="CF195" s="286" t="str">
        <f ca="true">+IF(OFFSET('Water Data'!$H$28,0,10*ROW('Water Data'!H189))="","",OFFSET('Water Data'!$H$28,0,10*ROW('Water Data'!H189)))</f>
        <v/>
      </c>
      <c r="CG195" s="286" t="str">
        <f ca="true">+IF(OFFSET('Water Data'!$H$29,0,10*ROW('Water Data'!H189))="","",OFFSET('Water Data'!$H$29,0,10*ROW('Water Data'!H189)))</f>
        <v/>
      </c>
      <c r="CH195" s="286" t="str">
        <f ca="true">+IF(OFFSET('Water Data'!$I$27,0,10*ROW('Water Data'!I189))="","",OFFSET('Water Data'!$I$27,0,10*ROW('Water Data'!I189)))</f>
        <v/>
      </c>
      <c r="CI195" s="286" t="str">
        <f ca="true">+IF(OFFSET('Water Data'!$I$28,0,10*ROW('Water Data'!I189))="","",OFFSET('Water Data'!$I$28,0,10*ROW('Water Data'!I189)))</f>
        <v/>
      </c>
      <c r="CJ195" s="286" t="str">
        <f ca="true">+IF(OFFSET('Water Data'!$I$29,0,10*ROW('Water Data'!I189))="","",OFFSET('Water Data'!$I$29,0,10*ROW('Water Data'!I189)))</f>
        <v/>
      </c>
      <c r="CK195" s="286" t="str">
        <f ca="true">+IF(OFFSET('Sanitation Data'!$D$28,0,10*ROW('Sanitation Data'!D189))="","",OFFSET('Sanitation Data'!$D$28,0,10*ROW('Sanitation Data'!D189)))</f>
        <v/>
      </c>
      <c r="CL195" s="286" t="str">
        <f ca="true">+IF(OFFSET('Sanitation Data'!$D$29,0,10*ROW('Sanitation Data'!D189))="","",OFFSET('Sanitation Data'!$D$29,0,10*ROW('Sanitation Data'!D189)))</f>
        <v/>
      </c>
      <c r="CM195" s="286" t="str">
        <f ca="true">+IF(OFFSET('Sanitation Data'!$D$30,0,10*ROW('Sanitation Data'!D189))="","",OFFSET('Sanitation Data'!$D$30,0,10*ROW('Sanitation Data'!D189)))</f>
        <v/>
      </c>
      <c r="CN195" s="286" t="str">
        <f ca="true">+IF(OFFSET('Sanitation Data'!$D$31,0,10*ROW('Sanitation Data'!D189))="","",OFFSET('Sanitation Data'!$D$31,0,10*ROW('Sanitation Data'!D189)))</f>
        <v/>
      </c>
      <c r="CO195" s="286" t="str">
        <f ca="true">+IF(OFFSET('Sanitation Data'!$D$32,0,10*ROW('Sanitation Data'!D189))="","",OFFSET('Sanitation Data'!$D$32,0,10*ROW('Sanitation Data'!D189)))</f>
        <v/>
      </c>
      <c r="CP195" s="286" t="str">
        <f ca="true">+IF(OFFSET('Sanitation Data'!$E$28,0,10*ROW('Sanitation Data'!E189))="","",OFFSET('Sanitation Data'!$E$28,0,10*ROW('Sanitation Data'!E189)))</f>
        <v/>
      </c>
      <c r="CQ195" s="286" t="str">
        <f ca="true">+IF(OFFSET('Sanitation Data'!$E$29,0,10*ROW('Sanitation Data'!E189))="","",OFFSET('Sanitation Data'!$E$29,0,10*ROW('Sanitation Data'!E189)))</f>
        <v/>
      </c>
      <c r="CR195" s="286" t="str">
        <f ca="true">+IF(OFFSET('Sanitation Data'!$E$30,0,10*ROW('Sanitation Data'!E189))="","",OFFSET('Sanitation Data'!$E$30,0,10*ROW('Sanitation Data'!E189)))</f>
        <v/>
      </c>
      <c r="CS195" s="286" t="str">
        <f ca="true">+IF(OFFSET('Sanitation Data'!$E$31,0,10*ROW('Sanitation Data'!E189))="","",OFFSET('Sanitation Data'!$E$31,0,10*ROW('Sanitation Data'!E189)))</f>
        <v/>
      </c>
      <c r="CT195" s="286" t="str">
        <f ca="true">+IF(OFFSET('Sanitation Data'!$E$32,0,10*ROW('Sanitation Data'!E189))="","",OFFSET('Sanitation Data'!$E$32,0,10*ROW('Sanitation Data'!E189)))</f>
        <v/>
      </c>
      <c r="CU195" s="286" t="str">
        <f ca="true">+IF(OFFSET('Sanitation Data'!$F$28,0,10*ROW('Sanitation Data'!F189))="","",OFFSET('Sanitation Data'!$F$28,0,10*ROW('Sanitation Data'!F189)))</f>
        <v/>
      </c>
      <c r="CV195" s="286" t="str">
        <f ca="true">+IF(OFFSET('Sanitation Data'!$F$29,0,10*ROW('Sanitation Data'!F189))="","",OFFSET('Sanitation Data'!$F$29,0,10*ROW('Sanitation Data'!F189)))</f>
        <v/>
      </c>
      <c r="CW195" s="286" t="str">
        <f ca="true">+IF(OFFSET('Sanitation Data'!$F$30,0,10*ROW('Sanitation Data'!F189))="","",OFFSET('Sanitation Data'!$F$30,0,10*ROW('Sanitation Data'!F189)))</f>
        <v/>
      </c>
      <c r="CX195" s="286" t="str">
        <f ca="true">+IF(OFFSET('Sanitation Data'!$F$31,0,10*ROW('Sanitation Data'!F189))="","",OFFSET('Sanitation Data'!$F$31,0,10*ROW('Sanitation Data'!F189)))</f>
        <v/>
      </c>
      <c r="CY195" s="286" t="str">
        <f ca="true">+IF(OFFSET('Sanitation Data'!$F$32,0,10*ROW('Sanitation Data'!F189))="","",OFFSET('Sanitation Data'!$F$32,0,10*ROW('Sanitation Data'!F189)))</f>
        <v/>
      </c>
      <c r="CZ195" s="286" t="str">
        <f ca="true">+IF(OFFSET('Sanitation Data'!$G$28,0,10*ROW('Sanitation Data'!G189))="","",OFFSET('Sanitation Data'!$G$28,0,10*ROW('Sanitation Data'!G189)))</f>
        <v/>
      </c>
      <c r="DA195" s="286" t="str">
        <f ca="true">+IF(OFFSET('Sanitation Data'!$G$29,0,10*ROW('Sanitation Data'!G189))="","",OFFSET('Sanitation Data'!$G$29,0,10*ROW('Sanitation Data'!G189)))</f>
        <v/>
      </c>
      <c r="DB195" s="286" t="str">
        <f ca="true">+IF(OFFSET('Sanitation Data'!$G$30,0,10*ROW('Sanitation Data'!G189))="","",OFFSET('Sanitation Data'!$G$30,0,10*ROW('Sanitation Data'!G189)))</f>
        <v/>
      </c>
      <c r="DC195" s="286" t="str">
        <f ca="true">+IF(OFFSET('Sanitation Data'!$G$31,0,10*ROW('Sanitation Data'!G189))="","",OFFSET('Sanitation Data'!$G$31,0,10*ROW('Sanitation Data'!G189)))</f>
        <v/>
      </c>
      <c r="DD195" s="286" t="str">
        <f ca="true">+IF(OFFSET('Sanitation Data'!$G$32,0,10*ROW('Sanitation Data'!G189))="","",OFFSET('Sanitation Data'!$G$32,0,10*ROW('Sanitation Data'!G189)))</f>
        <v/>
      </c>
      <c r="DE195" s="286" t="str">
        <f ca="true">+IF(OFFSET('Sanitation Data'!$H$28,0,10*ROW('Sanitation Data'!H189))="","",OFFSET('Sanitation Data'!$H$28,0,10*ROW('Sanitation Data'!H189)))</f>
        <v/>
      </c>
      <c r="DF195" s="286" t="str">
        <f ca="true">+IF(OFFSET('Sanitation Data'!$H$29,0,10*ROW('Sanitation Data'!H189))="","",OFFSET('Sanitation Data'!$H$29,0,10*ROW('Sanitation Data'!H189)))</f>
        <v/>
      </c>
      <c r="DG195" s="286" t="str">
        <f ca="true">+IF(OFFSET('Sanitation Data'!$H$30,0,10*ROW('Sanitation Data'!H189))="","",OFFSET('Sanitation Data'!$H$30,0,10*ROW('Sanitation Data'!H189)))</f>
        <v/>
      </c>
      <c r="DH195" s="286" t="str">
        <f ca="true">+IF(OFFSET('Sanitation Data'!$H$31,0,10*ROW('Sanitation Data'!H189))="","",OFFSET('Sanitation Data'!$H$31,0,10*ROW('Sanitation Data'!H189)))</f>
        <v/>
      </c>
      <c r="DI195" s="286" t="str">
        <f ca="true">+IF(OFFSET('Sanitation Data'!$H$32,0,10*ROW('Sanitation Data'!H189))="","",OFFSET('Sanitation Data'!$H$32,0,10*ROW('Sanitation Data'!H189)))</f>
        <v/>
      </c>
      <c r="DJ195" s="286" t="str">
        <f ca="true">+IF(OFFSET('Sanitation Data'!$I$28,0,10*ROW('Sanitation Data'!I189))="","",OFFSET('Sanitation Data'!$I$28,0,10*ROW('Sanitation Data'!I189)))</f>
        <v/>
      </c>
      <c r="DK195" s="286" t="str">
        <f ca="true">+IF(OFFSET('Sanitation Data'!$I$29,0,10*ROW('Sanitation Data'!I189))="","",OFFSET('Sanitation Data'!$I$29,0,10*ROW('Sanitation Data'!I189)))</f>
        <v/>
      </c>
      <c r="DL195" s="286" t="str">
        <f ca="true">+IF(OFFSET('Sanitation Data'!$I$30,0,10*ROW('Sanitation Data'!I189))="","",OFFSET('Sanitation Data'!$I$30,0,10*ROW('Sanitation Data'!I189)))</f>
        <v/>
      </c>
      <c r="DM195" s="286" t="str">
        <f ca="true">+IF(OFFSET('Sanitation Data'!$I$31,0,10*ROW('Sanitation Data'!I189))="","",OFFSET('Sanitation Data'!$I$31,0,10*ROW('Sanitation Data'!I189)))</f>
        <v/>
      </c>
      <c r="DN195" s="286" t="str">
        <f ca="true">+IF(OFFSET('Sanitation Data'!$I$32,0,10*ROW('Sanitation Data'!I189))="","",OFFSET('Sanitation Data'!$I$32,0,10*ROW('Sanitation Data'!I189)))</f>
        <v/>
      </c>
      <c r="DO195" s="286" t="str">
        <f ca="true">+IF(OFFSET('Hygiene Data'!$D$11,0,10*ROW('Hygiene Data'!D189))="","",OFFSET('Hygiene Data'!$D$11,0,10*ROW('Hygiene Data'!D189)))</f>
        <v/>
      </c>
      <c r="DP195" s="286" t="str">
        <f ca="true">+IF(OFFSET('Hygiene Data'!$D$12,0,10*ROW('Hygiene Data'!D189))="","",OFFSET('Hygiene Data'!$D$12,0,10*ROW('Hygiene Data'!D189)))</f>
        <v/>
      </c>
      <c r="DQ195" s="286" t="str">
        <f ca="true">+IF(OFFSET('Hygiene Data'!$D$13,0,10*ROW('Hygiene Data'!D189))="","",OFFSET('Hygiene Data'!$D$13,0,10*ROW('Hygiene Data'!D189)))</f>
        <v/>
      </c>
      <c r="DR195" s="286" t="str">
        <f ca="true">+IF(OFFSET('Hygiene Data'!$E$11,0,10*ROW('Hygiene Data'!E189))="","",OFFSET('Hygiene Data'!$E$11,0,10*ROW('Hygiene Data'!E189)))</f>
        <v/>
      </c>
      <c r="DS195" s="286" t="str">
        <f ca="true">+IF(OFFSET('Hygiene Data'!$E$12,0,10*ROW('Hygiene Data'!E189))="","",OFFSET('Hygiene Data'!$E$12,0,10*ROW('Hygiene Data'!E189)))</f>
        <v/>
      </c>
      <c r="DT195" s="286" t="str">
        <f ca="true">+IF(OFFSET('Hygiene Data'!$E$13,0,10*ROW('Hygiene Data'!E189))="","",OFFSET('Hygiene Data'!$E$13,0,10*ROW('Hygiene Data'!E189)))</f>
        <v/>
      </c>
      <c r="DU195" s="286" t="str">
        <f ca="true">+IF(OFFSET('Hygiene Data'!$F$11,0,10*ROW('Hygiene Data'!F189))="","",OFFSET('Hygiene Data'!$F$11,0,10*ROW('Hygiene Data'!F189)))</f>
        <v/>
      </c>
      <c r="DV195" s="286" t="str">
        <f ca="true">+IF(OFFSET('Hygiene Data'!$F$12,0,10*ROW('Hygiene Data'!F189))="","",OFFSET('Hygiene Data'!$F$12,0,10*ROW('Hygiene Data'!F189)))</f>
        <v/>
      </c>
      <c r="DW195" s="286" t="str">
        <f ca="true">+IF(OFFSET('Hygiene Data'!$F$13,0,10*ROW('Hygiene Data'!F189))="","",OFFSET('Hygiene Data'!$F$13,0,10*ROW('Hygiene Data'!F189)))</f>
        <v/>
      </c>
      <c r="DX195" s="286" t="str">
        <f ca="true">+IF(OFFSET('Hygiene Data'!$G$11,0,10*ROW('Hygiene Data'!G189))="","",OFFSET('Hygiene Data'!$G$11,0,10*ROW('Hygiene Data'!G189)))</f>
        <v/>
      </c>
      <c r="DY195" s="286" t="str">
        <f ca="true">+IF(OFFSET('Hygiene Data'!$G$12,0,10*ROW('Hygiene Data'!G189))="","",OFFSET('Hygiene Data'!$G$12,0,10*ROW('Hygiene Data'!G189)))</f>
        <v/>
      </c>
      <c r="DZ195" s="286" t="str">
        <f ca="true">+IF(OFFSET('Hygiene Data'!$G$13,0,10*ROW('Hygiene Data'!G189))="","",OFFSET('Hygiene Data'!$G$13,0,10*ROW('Hygiene Data'!G189)))</f>
        <v/>
      </c>
      <c r="EA195" s="286" t="str">
        <f ca="true">+IF(OFFSET('Hygiene Data'!$H$11,0,10*ROW('Hygiene Data'!H189))="","",OFFSET('Hygiene Data'!$H$11,0,10*ROW('Hygiene Data'!H189)))</f>
        <v/>
      </c>
      <c r="EB195" s="286" t="str">
        <f ca="true">+IF(OFFSET('Hygiene Data'!$H$12,0,10*ROW('Hygiene Data'!H189))="","",OFFSET('Hygiene Data'!$H$12,0,10*ROW('Hygiene Data'!H189)))</f>
        <v/>
      </c>
      <c r="EC195" s="286" t="str">
        <f ca="true">+IF(OFFSET('Hygiene Data'!$H$13,0,10*ROW('Hygiene Data'!H189))="","",OFFSET('Hygiene Data'!$H$13,0,10*ROW('Hygiene Data'!H189)))</f>
        <v/>
      </c>
      <c r="ED195" s="286" t="str">
        <f ca="true">+IF(OFFSET('Hygiene Data'!$I$11,0,10*ROW('Hygiene Data'!I189))="","",OFFSET('Hygiene Data'!$I$11,0,10*ROW('Hygiene Data'!I189)))</f>
        <v/>
      </c>
      <c r="EE195" s="286" t="str">
        <f ca="true">+IF(OFFSET('Hygiene Data'!$I$12,0,10*ROW('Hygiene Data'!I189))="","",OFFSET('Hygiene Data'!$I$12,0,10*ROW('Hygiene Data'!I189)))</f>
        <v/>
      </c>
      <c r="EF195" s="286"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42"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6"/>
      <c r="BS196" s="286" t="str">
        <f ca="true">+IF(OFFSET('Water Data'!$D$27,0,10*ROW('Water Data'!D190))="","",OFFSET('Water Data'!$D$27,0,10*ROW('Water Data'!D190)))</f>
        <v/>
      </c>
      <c r="BT196" s="286" t="str">
        <f ca="true">+IF(OFFSET('Water Data'!$D$28,0,10*ROW('Water Data'!D190))="","",OFFSET('Water Data'!$D$28,0,10*ROW('Water Data'!D190)))</f>
        <v/>
      </c>
      <c r="BU196" s="286" t="str">
        <f ca="true">+IF(OFFSET('Water Data'!$D$29,0,10*ROW('Water Data'!D190))="","",OFFSET('Water Data'!$D$29,0,10*ROW('Water Data'!D190)))</f>
        <v/>
      </c>
      <c r="BV196" s="286" t="str">
        <f ca="true">+IF(OFFSET('Water Data'!$E$27,0,10*ROW('Water Data'!E190))="","",OFFSET('Water Data'!$E$27,0,10*ROW('Water Data'!E190)))</f>
        <v/>
      </c>
      <c r="BW196" s="286" t="str">
        <f ca="true">+IF(OFFSET('Water Data'!$E$28,0,10*ROW('Water Data'!E190))="","",OFFSET('Water Data'!$E$28,0,10*ROW('Water Data'!E190)))</f>
        <v/>
      </c>
      <c r="BX196" s="286" t="str">
        <f ca="true">+IF(OFFSET('Water Data'!$E$29,0,10*ROW('Water Data'!E190))="","",OFFSET('Water Data'!$E$29,0,10*ROW('Water Data'!E190)))</f>
        <v/>
      </c>
      <c r="BY196" s="286" t="str">
        <f ca="true">+IF(OFFSET('Water Data'!$F$27,0,10*ROW('Water Data'!F190))="","",OFFSET('Water Data'!$F$27,0,10*ROW('Water Data'!F190)))</f>
        <v/>
      </c>
      <c r="BZ196" s="286" t="str">
        <f ca="true">+IF(OFFSET('Water Data'!$F$28,0,10*ROW('Water Data'!F190))="","",OFFSET('Water Data'!$F$28,0,10*ROW('Water Data'!F190)))</f>
        <v/>
      </c>
      <c r="CA196" s="286" t="str">
        <f ca="true">+IF(OFFSET('Water Data'!$F$29,0,10*ROW('Water Data'!F190))="","",OFFSET('Water Data'!$F$29,0,10*ROW('Water Data'!F190)))</f>
        <v/>
      </c>
      <c r="CB196" s="286" t="str">
        <f ca="true">+IF(OFFSET('Water Data'!$G$27,0,10*ROW('Water Data'!G190))="","",OFFSET('Water Data'!$G$27,0,10*ROW('Water Data'!G190)))</f>
        <v/>
      </c>
      <c r="CC196" s="286" t="str">
        <f ca="true">+IF(OFFSET('Water Data'!$G$28,0,10*ROW('Water Data'!G190))="","",OFFSET('Water Data'!$G$28,0,10*ROW('Water Data'!G190)))</f>
        <v/>
      </c>
      <c r="CD196" s="286" t="str">
        <f ca="true">+IF(OFFSET('Water Data'!$G$29,0,10*ROW('Water Data'!G190))="","",OFFSET('Water Data'!$G$29,0,10*ROW('Water Data'!G190)))</f>
        <v/>
      </c>
      <c r="CE196" s="286" t="str">
        <f ca="true">+IF(OFFSET('Water Data'!$H$27,0,10*ROW('Water Data'!H190))="","",OFFSET('Water Data'!$H$27,0,10*ROW('Water Data'!H190)))</f>
        <v/>
      </c>
      <c r="CF196" s="286" t="str">
        <f ca="true">+IF(OFFSET('Water Data'!$H$28,0,10*ROW('Water Data'!H190))="","",OFFSET('Water Data'!$H$28,0,10*ROW('Water Data'!H190)))</f>
        <v/>
      </c>
      <c r="CG196" s="286" t="str">
        <f ca="true">+IF(OFFSET('Water Data'!$H$29,0,10*ROW('Water Data'!H190))="","",OFFSET('Water Data'!$H$29,0,10*ROW('Water Data'!H190)))</f>
        <v/>
      </c>
      <c r="CH196" s="286" t="str">
        <f ca="true">+IF(OFFSET('Water Data'!$I$27,0,10*ROW('Water Data'!I190))="","",OFFSET('Water Data'!$I$27,0,10*ROW('Water Data'!I190)))</f>
        <v/>
      </c>
      <c r="CI196" s="286" t="str">
        <f ca="true">+IF(OFFSET('Water Data'!$I$28,0,10*ROW('Water Data'!I190))="","",OFFSET('Water Data'!$I$28,0,10*ROW('Water Data'!I190)))</f>
        <v/>
      </c>
      <c r="CJ196" s="286" t="str">
        <f ca="true">+IF(OFFSET('Water Data'!$I$29,0,10*ROW('Water Data'!I190))="","",OFFSET('Water Data'!$I$29,0,10*ROW('Water Data'!I190)))</f>
        <v/>
      </c>
      <c r="CK196" s="286" t="str">
        <f ca="true">+IF(OFFSET('Sanitation Data'!$D$28,0,10*ROW('Sanitation Data'!D190))="","",OFFSET('Sanitation Data'!$D$28,0,10*ROW('Sanitation Data'!D190)))</f>
        <v/>
      </c>
      <c r="CL196" s="286" t="str">
        <f ca="true">+IF(OFFSET('Sanitation Data'!$D$29,0,10*ROW('Sanitation Data'!D190))="","",OFFSET('Sanitation Data'!$D$29,0,10*ROW('Sanitation Data'!D190)))</f>
        <v/>
      </c>
      <c r="CM196" s="286" t="str">
        <f ca="true">+IF(OFFSET('Sanitation Data'!$D$30,0,10*ROW('Sanitation Data'!D190))="","",OFFSET('Sanitation Data'!$D$30,0,10*ROW('Sanitation Data'!D190)))</f>
        <v/>
      </c>
      <c r="CN196" s="286" t="str">
        <f ca="true">+IF(OFFSET('Sanitation Data'!$D$31,0,10*ROW('Sanitation Data'!D190))="","",OFFSET('Sanitation Data'!$D$31,0,10*ROW('Sanitation Data'!D190)))</f>
        <v/>
      </c>
      <c r="CO196" s="286" t="str">
        <f ca="true">+IF(OFFSET('Sanitation Data'!$D$32,0,10*ROW('Sanitation Data'!D190))="","",OFFSET('Sanitation Data'!$D$32,0,10*ROW('Sanitation Data'!D190)))</f>
        <v/>
      </c>
      <c r="CP196" s="286" t="str">
        <f ca="true">+IF(OFFSET('Sanitation Data'!$E$28,0,10*ROW('Sanitation Data'!E190))="","",OFFSET('Sanitation Data'!$E$28,0,10*ROW('Sanitation Data'!E190)))</f>
        <v/>
      </c>
      <c r="CQ196" s="286" t="str">
        <f ca="true">+IF(OFFSET('Sanitation Data'!$E$29,0,10*ROW('Sanitation Data'!E190))="","",OFFSET('Sanitation Data'!$E$29,0,10*ROW('Sanitation Data'!E190)))</f>
        <v/>
      </c>
      <c r="CR196" s="286" t="str">
        <f ca="true">+IF(OFFSET('Sanitation Data'!$E$30,0,10*ROW('Sanitation Data'!E190))="","",OFFSET('Sanitation Data'!$E$30,0,10*ROW('Sanitation Data'!E190)))</f>
        <v/>
      </c>
      <c r="CS196" s="286" t="str">
        <f ca="true">+IF(OFFSET('Sanitation Data'!$E$31,0,10*ROW('Sanitation Data'!E190))="","",OFFSET('Sanitation Data'!$E$31,0,10*ROW('Sanitation Data'!E190)))</f>
        <v/>
      </c>
      <c r="CT196" s="286" t="str">
        <f ca="true">+IF(OFFSET('Sanitation Data'!$E$32,0,10*ROW('Sanitation Data'!E190))="","",OFFSET('Sanitation Data'!$E$32,0,10*ROW('Sanitation Data'!E190)))</f>
        <v/>
      </c>
      <c r="CU196" s="286" t="str">
        <f ca="true">+IF(OFFSET('Sanitation Data'!$F$28,0,10*ROW('Sanitation Data'!F190))="","",OFFSET('Sanitation Data'!$F$28,0,10*ROW('Sanitation Data'!F190)))</f>
        <v/>
      </c>
      <c r="CV196" s="286" t="str">
        <f ca="true">+IF(OFFSET('Sanitation Data'!$F$29,0,10*ROW('Sanitation Data'!F190))="","",OFFSET('Sanitation Data'!$F$29,0,10*ROW('Sanitation Data'!F190)))</f>
        <v/>
      </c>
      <c r="CW196" s="286" t="str">
        <f ca="true">+IF(OFFSET('Sanitation Data'!$F$30,0,10*ROW('Sanitation Data'!F190))="","",OFFSET('Sanitation Data'!$F$30,0,10*ROW('Sanitation Data'!F190)))</f>
        <v/>
      </c>
      <c r="CX196" s="286" t="str">
        <f ca="true">+IF(OFFSET('Sanitation Data'!$F$31,0,10*ROW('Sanitation Data'!F190))="","",OFFSET('Sanitation Data'!$F$31,0,10*ROW('Sanitation Data'!F190)))</f>
        <v/>
      </c>
      <c r="CY196" s="286" t="str">
        <f ca="true">+IF(OFFSET('Sanitation Data'!$F$32,0,10*ROW('Sanitation Data'!F190))="","",OFFSET('Sanitation Data'!$F$32,0,10*ROW('Sanitation Data'!F190)))</f>
        <v/>
      </c>
      <c r="CZ196" s="286" t="str">
        <f ca="true">+IF(OFFSET('Sanitation Data'!$G$28,0,10*ROW('Sanitation Data'!G190))="","",OFFSET('Sanitation Data'!$G$28,0,10*ROW('Sanitation Data'!G190)))</f>
        <v/>
      </c>
      <c r="DA196" s="286" t="str">
        <f ca="true">+IF(OFFSET('Sanitation Data'!$G$29,0,10*ROW('Sanitation Data'!G190))="","",OFFSET('Sanitation Data'!$G$29,0,10*ROW('Sanitation Data'!G190)))</f>
        <v/>
      </c>
      <c r="DB196" s="286" t="str">
        <f ca="true">+IF(OFFSET('Sanitation Data'!$G$30,0,10*ROW('Sanitation Data'!G190))="","",OFFSET('Sanitation Data'!$G$30,0,10*ROW('Sanitation Data'!G190)))</f>
        <v/>
      </c>
      <c r="DC196" s="286" t="str">
        <f ca="true">+IF(OFFSET('Sanitation Data'!$G$31,0,10*ROW('Sanitation Data'!G190))="","",OFFSET('Sanitation Data'!$G$31,0,10*ROW('Sanitation Data'!G190)))</f>
        <v/>
      </c>
      <c r="DD196" s="286" t="str">
        <f ca="true">+IF(OFFSET('Sanitation Data'!$G$32,0,10*ROW('Sanitation Data'!G190))="","",OFFSET('Sanitation Data'!$G$32,0,10*ROW('Sanitation Data'!G190)))</f>
        <v/>
      </c>
      <c r="DE196" s="286" t="str">
        <f ca="true">+IF(OFFSET('Sanitation Data'!$H$28,0,10*ROW('Sanitation Data'!H190))="","",OFFSET('Sanitation Data'!$H$28,0,10*ROW('Sanitation Data'!H190)))</f>
        <v/>
      </c>
      <c r="DF196" s="286" t="str">
        <f ca="true">+IF(OFFSET('Sanitation Data'!$H$29,0,10*ROW('Sanitation Data'!H190))="","",OFFSET('Sanitation Data'!$H$29,0,10*ROW('Sanitation Data'!H190)))</f>
        <v/>
      </c>
      <c r="DG196" s="286" t="str">
        <f ca="true">+IF(OFFSET('Sanitation Data'!$H$30,0,10*ROW('Sanitation Data'!H190))="","",OFFSET('Sanitation Data'!$H$30,0,10*ROW('Sanitation Data'!H190)))</f>
        <v/>
      </c>
      <c r="DH196" s="286" t="str">
        <f ca="true">+IF(OFFSET('Sanitation Data'!$H$31,0,10*ROW('Sanitation Data'!H190))="","",OFFSET('Sanitation Data'!$H$31,0,10*ROW('Sanitation Data'!H190)))</f>
        <v/>
      </c>
      <c r="DI196" s="286" t="str">
        <f ca="true">+IF(OFFSET('Sanitation Data'!$H$32,0,10*ROW('Sanitation Data'!H190))="","",OFFSET('Sanitation Data'!$H$32,0,10*ROW('Sanitation Data'!H190)))</f>
        <v/>
      </c>
      <c r="DJ196" s="286" t="str">
        <f ca="true">+IF(OFFSET('Sanitation Data'!$I$28,0,10*ROW('Sanitation Data'!I190))="","",OFFSET('Sanitation Data'!$I$28,0,10*ROW('Sanitation Data'!I190)))</f>
        <v/>
      </c>
      <c r="DK196" s="286" t="str">
        <f ca="true">+IF(OFFSET('Sanitation Data'!$I$29,0,10*ROW('Sanitation Data'!I190))="","",OFFSET('Sanitation Data'!$I$29,0,10*ROW('Sanitation Data'!I190)))</f>
        <v/>
      </c>
      <c r="DL196" s="286" t="str">
        <f ca="true">+IF(OFFSET('Sanitation Data'!$I$30,0,10*ROW('Sanitation Data'!I190))="","",OFFSET('Sanitation Data'!$I$30,0,10*ROW('Sanitation Data'!I190)))</f>
        <v/>
      </c>
      <c r="DM196" s="286" t="str">
        <f ca="true">+IF(OFFSET('Sanitation Data'!$I$31,0,10*ROW('Sanitation Data'!I190))="","",OFFSET('Sanitation Data'!$I$31,0,10*ROW('Sanitation Data'!I190)))</f>
        <v/>
      </c>
      <c r="DN196" s="286" t="str">
        <f ca="true">+IF(OFFSET('Sanitation Data'!$I$32,0,10*ROW('Sanitation Data'!I190))="","",OFFSET('Sanitation Data'!$I$32,0,10*ROW('Sanitation Data'!I190)))</f>
        <v/>
      </c>
      <c r="DO196" s="286" t="str">
        <f ca="true">+IF(OFFSET('Hygiene Data'!$D$11,0,10*ROW('Hygiene Data'!D190))="","",OFFSET('Hygiene Data'!$D$11,0,10*ROW('Hygiene Data'!D190)))</f>
        <v/>
      </c>
      <c r="DP196" s="286" t="str">
        <f ca="true">+IF(OFFSET('Hygiene Data'!$D$12,0,10*ROW('Hygiene Data'!D190))="","",OFFSET('Hygiene Data'!$D$12,0,10*ROW('Hygiene Data'!D190)))</f>
        <v/>
      </c>
      <c r="DQ196" s="286" t="str">
        <f ca="true">+IF(OFFSET('Hygiene Data'!$D$13,0,10*ROW('Hygiene Data'!D190))="","",OFFSET('Hygiene Data'!$D$13,0,10*ROW('Hygiene Data'!D190)))</f>
        <v/>
      </c>
      <c r="DR196" s="286" t="str">
        <f ca="true">+IF(OFFSET('Hygiene Data'!$E$11,0,10*ROW('Hygiene Data'!E190))="","",OFFSET('Hygiene Data'!$E$11,0,10*ROW('Hygiene Data'!E190)))</f>
        <v/>
      </c>
      <c r="DS196" s="286" t="str">
        <f ca="true">+IF(OFFSET('Hygiene Data'!$E$12,0,10*ROW('Hygiene Data'!E190))="","",OFFSET('Hygiene Data'!$E$12,0,10*ROW('Hygiene Data'!E190)))</f>
        <v/>
      </c>
      <c r="DT196" s="286" t="str">
        <f ca="true">+IF(OFFSET('Hygiene Data'!$E$13,0,10*ROW('Hygiene Data'!E190))="","",OFFSET('Hygiene Data'!$E$13,0,10*ROW('Hygiene Data'!E190)))</f>
        <v/>
      </c>
      <c r="DU196" s="286" t="str">
        <f ca="true">+IF(OFFSET('Hygiene Data'!$F$11,0,10*ROW('Hygiene Data'!F190))="","",OFFSET('Hygiene Data'!$F$11,0,10*ROW('Hygiene Data'!F190)))</f>
        <v/>
      </c>
      <c r="DV196" s="286" t="str">
        <f ca="true">+IF(OFFSET('Hygiene Data'!$F$12,0,10*ROW('Hygiene Data'!F190))="","",OFFSET('Hygiene Data'!$F$12,0,10*ROW('Hygiene Data'!F190)))</f>
        <v/>
      </c>
      <c r="DW196" s="286" t="str">
        <f ca="true">+IF(OFFSET('Hygiene Data'!$F$13,0,10*ROW('Hygiene Data'!F190))="","",OFFSET('Hygiene Data'!$F$13,0,10*ROW('Hygiene Data'!F190)))</f>
        <v/>
      </c>
      <c r="DX196" s="286" t="str">
        <f ca="true">+IF(OFFSET('Hygiene Data'!$G$11,0,10*ROW('Hygiene Data'!G190))="","",OFFSET('Hygiene Data'!$G$11,0,10*ROW('Hygiene Data'!G190)))</f>
        <v/>
      </c>
      <c r="DY196" s="286" t="str">
        <f ca="true">+IF(OFFSET('Hygiene Data'!$G$12,0,10*ROW('Hygiene Data'!G190))="","",OFFSET('Hygiene Data'!$G$12,0,10*ROW('Hygiene Data'!G190)))</f>
        <v/>
      </c>
      <c r="DZ196" s="286" t="str">
        <f ca="true">+IF(OFFSET('Hygiene Data'!$G$13,0,10*ROW('Hygiene Data'!G190))="","",OFFSET('Hygiene Data'!$G$13,0,10*ROW('Hygiene Data'!G190)))</f>
        <v/>
      </c>
      <c r="EA196" s="286" t="str">
        <f ca="true">+IF(OFFSET('Hygiene Data'!$H$11,0,10*ROW('Hygiene Data'!H190))="","",OFFSET('Hygiene Data'!$H$11,0,10*ROW('Hygiene Data'!H190)))</f>
        <v/>
      </c>
      <c r="EB196" s="286" t="str">
        <f ca="true">+IF(OFFSET('Hygiene Data'!$H$12,0,10*ROW('Hygiene Data'!H190))="","",OFFSET('Hygiene Data'!$H$12,0,10*ROW('Hygiene Data'!H190)))</f>
        <v/>
      </c>
      <c r="EC196" s="286" t="str">
        <f ca="true">+IF(OFFSET('Hygiene Data'!$H$13,0,10*ROW('Hygiene Data'!H190))="","",OFFSET('Hygiene Data'!$H$13,0,10*ROW('Hygiene Data'!H190)))</f>
        <v/>
      </c>
      <c r="ED196" s="286" t="str">
        <f ca="true">+IF(OFFSET('Hygiene Data'!$I$11,0,10*ROW('Hygiene Data'!I190))="","",OFFSET('Hygiene Data'!$I$11,0,10*ROW('Hygiene Data'!I190)))</f>
        <v/>
      </c>
      <c r="EE196" s="286" t="str">
        <f ca="true">+IF(OFFSET('Hygiene Data'!$I$12,0,10*ROW('Hygiene Data'!I190))="","",OFFSET('Hygiene Data'!$I$12,0,10*ROW('Hygiene Data'!I190)))</f>
        <v/>
      </c>
      <c r="EF196" s="286"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42"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6"/>
      <c r="BS197" s="286" t="str">
        <f ca="true">+IF(OFFSET('Water Data'!$D$27,0,10*ROW('Water Data'!D191))="","",OFFSET('Water Data'!$D$27,0,10*ROW('Water Data'!D191)))</f>
        <v/>
      </c>
      <c r="BT197" s="286" t="str">
        <f ca="true">+IF(OFFSET('Water Data'!$D$28,0,10*ROW('Water Data'!D191))="","",OFFSET('Water Data'!$D$28,0,10*ROW('Water Data'!D191)))</f>
        <v/>
      </c>
      <c r="BU197" s="286" t="str">
        <f ca="true">+IF(OFFSET('Water Data'!$D$29,0,10*ROW('Water Data'!D191))="","",OFFSET('Water Data'!$D$29,0,10*ROW('Water Data'!D191)))</f>
        <v/>
      </c>
      <c r="BV197" s="286" t="str">
        <f ca="true">+IF(OFFSET('Water Data'!$E$27,0,10*ROW('Water Data'!E191))="","",OFFSET('Water Data'!$E$27,0,10*ROW('Water Data'!E191)))</f>
        <v/>
      </c>
      <c r="BW197" s="286" t="str">
        <f ca="true">+IF(OFFSET('Water Data'!$E$28,0,10*ROW('Water Data'!E191))="","",OFFSET('Water Data'!$E$28,0,10*ROW('Water Data'!E191)))</f>
        <v/>
      </c>
      <c r="BX197" s="286" t="str">
        <f ca="true">+IF(OFFSET('Water Data'!$E$29,0,10*ROW('Water Data'!E191))="","",OFFSET('Water Data'!$E$29,0,10*ROW('Water Data'!E191)))</f>
        <v/>
      </c>
      <c r="BY197" s="286" t="str">
        <f ca="true">+IF(OFFSET('Water Data'!$F$27,0,10*ROW('Water Data'!F191))="","",OFFSET('Water Data'!$F$27,0,10*ROW('Water Data'!F191)))</f>
        <v/>
      </c>
      <c r="BZ197" s="286" t="str">
        <f ca="true">+IF(OFFSET('Water Data'!$F$28,0,10*ROW('Water Data'!F191))="","",OFFSET('Water Data'!$F$28,0,10*ROW('Water Data'!F191)))</f>
        <v/>
      </c>
      <c r="CA197" s="286" t="str">
        <f ca="true">+IF(OFFSET('Water Data'!$F$29,0,10*ROW('Water Data'!F191))="","",OFFSET('Water Data'!$F$29,0,10*ROW('Water Data'!F191)))</f>
        <v/>
      </c>
      <c r="CB197" s="286" t="str">
        <f ca="true">+IF(OFFSET('Water Data'!$G$27,0,10*ROW('Water Data'!G191))="","",OFFSET('Water Data'!$G$27,0,10*ROW('Water Data'!G191)))</f>
        <v/>
      </c>
      <c r="CC197" s="286" t="str">
        <f ca="true">+IF(OFFSET('Water Data'!$G$28,0,10*ROW('Water Data'!G191))="","",OFFSET('Water Data'!$G$28,0,10*ROW('Water Data'!G191)))</f>
        <v/>
      </c>
      <c r="CD197" s="286" t="str">
        <f ca="true">+IF(OFFSET('Water Data'!$G$29,0,10*ROW('Water Data'!G191))="","",OFFSET('Water Data'!$G$29,0,10*ROW('Water Data'!G191)))</f>
        <v/>
      </c>
      <c r="CE197" s="286" t="str">
        <f ca="true">+IF(OFFSET('Water Data'!$H$27,0,10*ROW('Water Data'!H191))="","",OFFSET('Water Data'!$H$27,0,10*ROW('Water Data'!H191)))</f>
        <v/>
      </c>
      <c r="CF197" s="286" t="str">
        <f ca="true">+IF(OFFSET('Water Data'!$H$28,0,10*ROW('Water Data'!H191))="","",OFFSET('Water Data'!$H$28,0,10*ROW('Water Data'!H191)))</f>
        <v/>
      </c>
      <c r="CG197" s="286" t="str">
        <f ca="true">+IF(OFFSET('Water Data'!$H$29,0,10*ROW('Water Data'!H191))="","",OFFSET('Water Data'!$H$29,0,10*ROW('Water Data'!H191)))</f>
        <v/>
      </c>
      <c r="CH197" s="286" t="str">
        <f ca="true">+IF(OFFSET('Water Data'!$I$27,0,10*ROW('Water Data'!I191))="","",OFFSET('Water Data'!$I$27,0,10*ROW('Water Data'!I191)))</f>
        <v/>
      </c>
      <c r="CI197" s="286" t="str">
        <f ca="true">+IF(OFFSET('Water Data'!$I$28,0,10*ROW('Water Data'!I191))="","",OFFSET('Water Data'!$I$28,0,10*ROW('Water Data'!I191)))</f>
        <v/>
      </c>
      <c r="CJ197" s="286" t="str">
        <f ca="true">+IF(OFFSET('Water Data'!$I$29,0,10*ROW('Water Data'!I191))="","",OFFSET('Water Data'!$I$29,0,10*ROW('Water Data'!I191)))</f>
        <v/>
      </c>
      <c r="CK197" s="286" t="str">
        <f ca="true">+IF(OFFSET('Sanitation Data'!$D$28,0,10*ROW('Sanitation Data'!D191))="","",OFFSET('Sanitation Data'!$D$28,0,10*ROW('Sanitation Data'!D191)))</f>
        <v/>
      </c>
      <c r="CL197" s="286" t="str">
        <f ca="true">+IF(OFFSET('Sanitation Data'!$D$29,0,10*ROW('Sanitation Data'!D191))="","",OFFSET('Sanitation Data'!$D$29,0,10*ROW('Sanitation Data'!D191)))</f>
        <v/>
      </c>
      <c r="CM197" s="286" t="str">
        <f ca="true">+IF(OFFSET('Sanitation Data'!$D$30,0,10*ROW('Sanitation Data'!D191))="","",OFFSET('Sanitation Data'!$D$30,0,10*ROW('Sanitation Data'!D191)))</f>
        <v/>
      </c>
      <c r="CN197" s="286" t="str">
        <f ca="true">+IF(OFFSET('Sanitation Data'!$D$31,0,10*ROW('Sanitation Data'!D191))="","",OFFSET('Sanitation Data'!$D$31,0,10*ROW('Sanitation Data'!D191)))</f>
        <v/>
      </c>
      <c r="CO197" s="286" t="str">
        <f ca="true">+IF(OFFSET('Sanitation Data'!$D$32,0,10*ROW('Sanitation Data'!D191))="","",OFFSET('Sanitation Data'!$D$32,0,10*ROW('Sanitation Data'!D191)))</f>
        <v/>
      </c>
      <c r="CP197" s="286" t="str">
        <f ca="true">+IF(OFFSET('Sanitation Data'!$E$28,0,10*ROW('Sanitation Data'!E191))="","",OFFSET('Sanitation Data'!$E$28,0,10*ROW('Sanitation Data'!E191)))</f>
        <v/>
      </c>
      <c r="CQ197" s="286" t="str">
        <f ca="true">+IF(OFFSET('Sanitation Data'!$E$29,0,10*ROW('Sanitation Data'!E191))="","",OFFSET('Sanitation Data'!$E$29,0,10*ROW('Sanitation Data'!E191)))</f>
        <v/>
      </c>
      <c r="CR197" s="286" t="str">
        <f ca="true">+IF(OFFSET('Sanitation Data'!$E$30,0,10*ROW('Sanitation Data'!E191))="","",OFFSET('Sanitation Data'!$E$30,0,10*ROW('Sanitation Data'!E191)))</f>
        <v/>
      </c>
      <c r="CS197" s="286" t="str">
        <f ca="true">+IF(OFFSET('Sanitation Data'!$E$31,0,10*ROW('Sanitation Data'!E191))="","",OFFSET('Sanitation Data'!$E$31,0,10*ROW('Sanitation Data'!E191)))</f>
        <v/>
      </c>
      <c r="CT197" s="286" t="str">
        <f ca="true">+IF(OFFSET('Sanitation Data'!$E$32,0,10*ROW('Sanitation Data'!E191))="","",OFFSET('Sanitation Data'!$E$32,0,10*ROW('Sanitation Data'!E191)))</f>
        <v/>
      </c>
      <c r="CU197" s="286" t="str">
        <f ca="true">+IF(OFFSET('Sanitation Data'!$F$28,0,10*ROW('Sanitation Data'!F191))="","",OFFSET('Sanitation Data'!$F$28,0,10*ROW('Sanitation Data'!F191)))</f>
        <v/>
      </c>
      <c r="CV197" s="286" t="str">
        <f ca="true">+IF(OFFSET('Sanitation Data'!$F$29,0,10*ROW('Sanitation Data'!F191))="","",OFFSET('Sanitation Data'!$F$29,0,10*ROW('Sanitation Data'!F191)))</f>
        <v/>
      </c>
      <c r="CW197" s="286" t="str">
        <f ca="true">+IF(OFFSET('Sanitation Data'!$F$30,0,10*ROW('Sanitation Data'!F191))="","",OFFSET('Sanitation Data'!$F$30,0,10*ROW('Sanitation Data'!F191)))</f>
        <v/>
      </c>
      <c r="CX197" s="286" t="str">
        <f ca="true">+IF(OFFSET('Sanitation Data'!$F$31,0,10*ROW('Sanitation Data'!F191))="","",OFFSET('Sanitation Data'!$F$31,0,10*ROW('Sanitation Data'!F191)))</f>
        <v/>
      </c>
      <c r="CY197" s="286" t="str">
        <f ca="true">+IF(OFFSET('Sanitation Data'!$F$32,0,10*ROW('Sanitation Data'!F191))="","",OFFSET('Sanitation Data'!$F$32,0,10*ROW('Sanitation Data'!F191)))</f>
        <v/>
      </c>
      <c r="CZ197" s="286" t="str">
        <f ca="true">+IF(OFFSET('Sanitation Data'!$G$28,0,10*ROW('Sanitation Data'!G191))="","",OFFSET('Sanitation Data'!$G$28,0,10*ROW('Sanitation Data'!G191)))</f>
        <v/>
      </c>
      <c r="DA197" s="286" t="str">
        <f ca="true">+IF(OFFSET('Sanitation Data'!$G$29,0,10*ROW('Sanitation Data'!G191))="","",OFFSET('Sanitation Data'!$G$29,0,10*ROW('Sanitation Data'!G191)))</f>
        <v/>
      </c>
      <c r="DB197" s="286" t="str">
        <f ca="true">+IF(OFFSET('Sanitation Data'!$G$30,0,10*ROW('Sanitation Data'!G191))="","",OFFSET('Sanitation Data'!$G$30,0,10*ROW('Sanitation Data'!G191)))</f>
        <v/>
      </c>
      <c r="DC197" s="286" t="str">
        <f ca="true">+IF(OFFSET('Sanitation Data'!$G$31,0,10*ROW('Sanitation Data'!G191))="","",OFFSET('Sanitation Data'!$G$31,0,10*ROW('Sanitation Data'!G191)))</f>
        <v/>
      </c>
      <c r="DD197" s="286" t="str">
        <f ca="true">+IF(OFFSET('Sanitation Data'!$G$32,0,10*ROW('Sanitation Data'!G191))="","",OFFSET('Sanitation Data'!$G$32,0,10*ROW('Sanitation Data'!G191)))</f>
        <v/>
      </c>
      <c r="DE197" s="286" t="str">
        <f ca="true">+IF(OFFSET('Sanitation Data'!$H$28,0,10*ROW('Sanitation Data'!H191))="","",OFFSET('Sanitation Data'!$H$28,0,10*ROW('Sanitation Data'!H191)))</f>
        <v/>
      </c>
      <c r="DF197" s="286" t="str">
        <f ca="true">+IF(OFFSET('Sanitation Data'!$H$29,0,10*ROW('Sanitation Data'!H191))="","",OFFSET('Sanitation Data'!$H$29,0,10*ROW('Sanitation Data'!H191)))</f>
        <v/>
      </c>
      <c r="DG197" s="286" t="str">
        <f ca="true">+IF(OFFSET('Sanitation Data'!$H$30,0,10*ROW('Sanitation Data'!H191))="","",OFFSET('Sanitation Data'!$H$30,0,10*ROW('Sanitation Data'!H191)))</f>
        <v/>
      </c>
      <c r="DH197" s="286" t="str">
        <f ca="true">+IF(OFFSET('Sanitation Data'!$H$31,0,10*ROW('Sanitation Data'!H191))="","",OFFSET('Sanitation Data'!$H$31,0,10*ROW('Sanitation Data'!H191)))</f>
        <v/>
      </c>
      <c r="DI197" s="286" t="str">
        <f ca="true">+IF(OFFSET('Sanitation Data'!$H$32,0,10*ROW('Sanitation Data'!H191))="","",OFFSET('Sanitation Data'!$H$32,0,10*ROW('Sanitation Data'!H191)))</f>
        <v/>
      </c>
      <c r="DJ197" s="286" t="str">
        <f ca="true">+IF(OFFSET('Sanitation Data'!$I$28,0,10*ROW('Sanitation Data'!I191))="","",OFFSET('Sanitation Data'!$I$28,0,10*ROW('Sanitation Data'!I191)))</f>
        <v/>
      </c>
      <c r="DK197" s="286" t="str">
        <f ca="true">+IF(OFFSET('Sanitation Data'!$I$29,0,10*ROW('Sanitation Data'!I191))="","",OFFSET('Sanitation Data'!$I$29,0,10*ROW('Sanitation Data'!I191)))</f>
        <v/>
      </c>
      <c r="DL197" s="286" t="str">
        <f ca="true">+IF(OFFSET('Sanitation Data'!$I$30,0,10*ROW('Sanitation Data'!I191))="","",OFFSET('Sanitation Data'!$I$30,0,10*ROW('Sanitation Data'!I191)))</f>
        <v/>
      </c>
      <c r="DM197" s="286" t="str">
        <f ca="true">+IF(OFFSET('Sanitation Data'!$I$31,0,10*ROW('Sanitation Data'!I191))="","",OFFSET('Sanitation Data'!$I$31,0,10*ROW('Sanitation Data'!I191)))</f>
        <v/>
      </c>
      <c r="DN197" s="286" t="str">
        <f ca="true">+IF(OFFSET('Sanitation Data'!$I$32,0,10*ROW('Sanitation Data'!I191))="","",OFFSET('Sanitation Data'!$I$32,0,10*ROW('Sanitation Data'!I191)))</f>
        <v/>
      </c>
      <c r="DO197" s="286" t="str">
        <f ca="true">+IF(OFFSET('Hygiene Data'!$D$11,0,10*ROW('Hygiene Data'!D191))="","",OFFSET('Hygiene Data'!$D$11,0,10*ROW('Hygiene Data'!D191)))</f>
        <v/>
      </c>
      <c r="DP197" s="286" t="str">
        <f ca="true">+IF(OFFSET('Hygiene Data'!$D$12,0,10*ROW('Hygiene Data'!D191))="","",OFFSET('Hygiene Data'!$D$12,0,10*ROW('Hygiene Data'!D191)))</f>
        <v/>
      </c>
      <c r="DQ197" s="286" t="str">
        <f ca="true">+IF(OFFSET('Hygiene Data'!$D$13,0,10*ROW('Hygiene Data'!D191))="","",OFFSET('Hygiene Data'!$D$13,0,10*ROW('Hygiene Data'!D191)))</f>
        <v/>
      </c>
      <c r="DR197" s="286" t="str">
        <f ca="true">+IF(OFFSET('Hygiene Data'!$E$11,0,10*ROW('Hygiene Data'!E191))="","",OFFSET('Hygiene Data'!$E$11,0,10*ROW('Hygiene Data'!E191)))</f>
        <v/>
      </c>
      <c r="DS197" s="286" t="str">
        <f ca="true">+IF(OFFSET('Hygiene Data'!$E$12,0,10*ROW('Hygiene Data'!E191))="","",OFFSET('Hygiene Data'!$E$12,0,10*ROW('Hygiene Data'!E191)))</f>
        <v/>
      </c>
      <c r="DT197" s="286" t="str">
        <f ca="true">+IF(OFFSET('Hygiene Data'!$E$13,0,10*ROW('Hygiene Data'!E191))="","",OFFSET('Hygiene Data'!$E$13,0,10*ROW('Hygiene Data'!E191)))</f>
        <v/>
      </c>
      <c r="DU197" s="286" t="str">
        <f ca="true">+IF(OFFSET('Hygiene Data'!$F$11,0,10*ROW('Hygiene Data'!F191))="","",OFFSET('Hygiene Data'!$F$11,0,10*ROW('Hygiene Data'!F191)))</f>
        <v/>
      </c>
      <c r="DV197" s="286" t="str">
        <f ca="true">+IF(OFFSET('Hygiene Data'!$F$12,0,10*ROW('Hygiene Data'!F191))="","",OFFSET('Hygiene Data'!$F$12,0,10*ROW('Hygiene Data'!F191)))</f>
        <v/>
      </c>
      <c r="DW197" s="286" t="str">
        <f ca="true">+IF(OFFSET('Hygiene Data'!$F$13,0,10*ROW('Hygiene Data'!F191))="","",OFFSET('Hygiene Data'!$F$13,0,10*ROW('Hygiene Data'!F191)))</f>
        <v/>
      </c>
      <c r="DX197" s="286" t="str">
        <f ca="true">+IF(OFFSET('Hygiene Data'!$G$11,0,10*ROW('Hygiene Data'!G191))="","",OFFSET('Hygiene Data'!$G$11,0,10*ROW('Hygiene Data'!G191)))</f>
        <v/>
      </c>
      <c r="DY197" s="286" t="str">
        <f ca="true">+IF(OFFSET('Hygiene Data'!$G$12,0,10*ROW('Hygiene Data'!G191))="","",OFFSET('Hygiene Data'!$G$12,0,10*ROW('Hygiene Data'!G191)))</f>
        <v/>
      </c>
      <c r="DZ197" s="286" t="str">
        <f ca="true">+IF(OFFSET('Hygiene Data'!$G$13,0,10*ROW('Hygiene Data'!G191))="","",OFFSET('Hygiene Data'!$G$13,0,10*ROW('Hygiene Data'!G191)))</f>
        <v/>
      </c>
      <c r="EA197" s="286" t="str">
        <f ca="true">+IF(OFFSET('Hygiene Data'!$H$11,0,10*ROW('Hygiene Data'!H191))="","",OFFSET('Hygiene Data'!$H$11,0,10*ROW('Hygiene Data'!H191)))</f>
        <v/>
      </c>
      <c r="EB197" s="286" t="str">
        <f ca="true">+IF(OFFSET('Hygiene Data'!$H$12,0,10*ROW('Hygiene Data'!H191))="","",OFFSET('Hygiene Data'!$H$12,0,10*ROW('Hygiene Data'!H191)))</f>
        <v/>
      </c>
      <c r="EC197" s="286" t="str">
        <f ca="true">+IF(OFFSET('Hygiene Data'!$H$13,0,10*ROW('Hygiene Data'!H191))="","",OFFSET('Hygiene Data'!$H$13,0,10*ROW('Hygiene Data'!H191)))</f>
        <v/>
      </c>
      <c r="ED197" s="286" t="str">
        <f ca="true">+IF(OFFSET('Hygiene Data'!$I$11,0,10*ROW('Hygiene Data'!I191))="","",OFFSET('Hygiene Data'!$I$11,0,10*ROW('Hygiene Data'!I191)))</f>
        <v/>
      </c>
      <c r="EE197" s="286" t="str">
        <f ca="true">+IF(OFFSET('Hygiene Data'!$I$12,0,10*ROW('Hygiene Data'!I191))="","",OFFSET('Hygiene Data'!$I$12,0,10*ROW('Hygiene Data'!I191)))</f>
        <v/>
      </c>
      <c r="EF197" s="286"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42"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6"/>
      <c r="BS198" s="286" t="str">
        <f ca="true">+IF(OFFSET('Water Data'!$D$27,0,10*ROW('Water Data'!D192))="","",OFFSET('Water Data'!$D$27,0,10*ROW('Water Data'!D192)))</f>
        <v/>
      </c>
      <c r="BT198" s="286" t="str">
        <f ca="true">+IF(OFFSET('Water Data'!$D$28,0,10*ROW('Water Data'!D192))="","",OFFSET('Water Data'!$D$28,0,10*ROW('Water Data'!D192)))</f>
        <v/>
      </c>
      <c r="BU198" s="286" t="str">
        <f ca="true">+IF(OFFSET('Water Data'!$D$29,0,10*ROW('Water Data'!D192))="","",OFFSET('Water Data'!$D$29,0,10*ROW('Water Data'!D192)))</f>
        <v/>
      </c>
      <c r="BV198" s="286" t="str">
        <f ca="true">+IF(OFFSET('Water Data'!$E$27,0,10*ROW('Water Data'!E192))="","",OFFSET('Water Data'!$E$27,0,10*ROW('Water Data'!E192)))</f>
        <v/>
      </c>
      <c r="BW198" s="286" t="str">
        <f ca="true">+IF(OFFSET('Water Data'!$E$28,0,10*ROW('Water Data'!E192))="","",OFFSET('Water Data'!$E$28,0,10*ROW('Water Data'!E192)))</f>
        <v/>
      </c>
      <c r="BX198" s="286" t="str">
        <f ca="true">+IF(OFFSET('Water Data'!$E$29,0,10*ROW('Water Data'!E192))="","",OFFSET('Water Data'!$E$29,0,10*ROW('Water Data'!E192)))</f>
        <v/>
      </c>
      <c r="BY198" s="286" t="str">
        <f ca="true">+IF(OFFSET('Water Data'!$F$27,0,10*ROW('Water Data'!F192))="","",OFFSET('Water Data'!$F$27,0,10*ROW('Water Data'!F192)))</f>
        <v/>
      </c>
      <c r="BZ198" s="286" t="str">
        <f ca="true">+IF(OFFSET('Water Data'!$F$28,0,10*ROW('Water Data'!F192))="","",OFFSET('Water Data'!$F$28,0,10*ROW('Water Data'!F192)))</f>
        <v/>
      </c>
      <c r="CA198" s="286" t="str">
        <f ca="true">+IF(OFFSET('Water Data'!$F$29,0,10*ROW('Water Data'!F192))="","",OFFSET('Water Data'!$F$29,0,10*ROW('Water Data'!F192)))</f>
        <v/>
      </c>
      <c r="CB198" s="286" t="str">
        <f ca="true">+IF(OFFSET('Water Data'!$G$27,0,10*ROW('Water Data'!G192))="","",OFFSET('Water Data'!$G$27,0,10*ROW('Water Data'!G192)))</f>
        <v/>
      </c>
      <c r="CC198" s="286" t="str">
        <f ca="true">+IF(OFFSET('Water Data'!$G$28,0,10*ROW('Water Data'!G192))="","",OFFSET('Water Data'!$G$28,0,10*ROW('Water Data'!G192)))</f>
        <v/>
      </c>
      <c r="CD198" s="286" t="str">
        <f ca="true">+IF(OFFSET('Water Data'!$G$29,0,10*ROW('Water Data'!G192))="","",OFFSET('Water Data'!$G$29,0,10*ROW('Water Data'!G192)))</f>
        <v/>
      </c>
      <c r="CE198" s="286" t="str">
        <f ca="true">+IF(OFFSET('Water Data'!$H$27,0,10*ROW('Water Data'!H192))="","",OFFSET('Water Data'!$H$27,0,10*ROW('Water Data'!H192)))</f>
        <v/>
      </c>
      <c r="CF198" s="286" t="str">
        <f ca="true">+IF(OFFSET('Water Data'!$H$28,0,10*ROW('Water Data'!H192))="","",OFFSET('Water Data'!$H$28,0,10*ROW('Water Data'!H192)))</f>
        <v/>
      </c>
      <c r="CG198" s="286" t="str">
        <f ca="true">+IF(OFFSET('Water Data'!$H$29,0,10*ROW('Water Data'!H192))="","",OFFSET('Water Data'!$H$29,0,10*ROW('Water Data'!H192)))</f>
        <v/>
      </c>
      <c r="CH198" s="286" t="str">
        <f ca="true">+IF(OFFSET('Water Data'!$I$27,0,10*ROW('Water Data'!I192))="","",OFFSET('Water Data'!$I$27,0,10*ROW('Water Data'!I192)))</f>
        <v/>
      </c>
      <c r="CI198" s="286" t="str">
        <f ca="true">+IF(OFFSET('Water Data'!$I$28,0,10*ROW('Water Data'!I192))="","",OFFSET('Water Data'!$I$28,0,10*ROW('Water Data'!I192)))</f>
        <v/>
      </c>
      <c r="CJ198" s="286" t="str">
        <f ca="true">+IF(OFFSET('Water Data'!$I$29,0,10*ROW('Water Data'!I192))="","",OFFSET('Water Data'!$I$29,0,10*ROW('Water Data'!I192)))</f>
        <v/>
      </c>
      <c r="CK198" s="286" t="str">
        <f ca="true">+IF(OFFSET('Sanitation Data'!$D$28,0,10*ROW('Sanitation Data'!D192))="","",OFFSET('Sanitation Data'!$D$28,0,10*ROW('Sanitation Data'!D192)))</f>
        <v/>
      </c>
      <c r="CL198" s="286" t="str">
        <f ca="true">+IF(OFFSET('Sanitation Data'!$D$29,0,10*ROW('Sanitation Data'!D192))="","",OFFSET('Sanitation Data'!$D$29,0,10*ROW('Sanitation Data'!D192)))</f>
        <v/>
      </c>
      <c r="CM198" s="286" t="str">
        <f ca="true">+IF(OFFSET('Sanitation Data'!$D$30,0,10*ROW('Sanitation Data'!D192))="","",OFFSET('Sanitation Data'!$D$30,0,10*ROW('Sanitation Data'!D192)))</f>
        <v/>
      </c>
      <c r="CN198" s="286" t="str">
        <f ca="true">+IF(OFFSET('Sanitation Data'!$D$31,0,10*ROW('Sanitation Data'!D192))="","",OFFSET('Sanitation Data'!$D$31,0,10*ROW('Sanitation Data'!D192)))</f>
        <v/>
      </c>
      <c r="CO198" s="286" t="str">
        <f ca="true">+IF(OFFSET('Sanitation Data'!$D$32,0,10*ROW('Sanitation Data'!D192))="","",OFFSET('Sanitation Data'!$D$32,0,10*ROW('Sanitation Data'!D192)))</f>
        <v/>
      </c>
      <c r="CP198" s="286" t="str">
        <f ca="true">+IF(OFFSET('Sanitation Data'!$E$28,0,10*ROW('Sanitation Data'!E192))="","",OFFSET('Sanitation Data'!$E$28,0,10*ROW('Sanitation Data'!E192)))</f>
        <v/>
      </c>
      <c r="CQ198" s="286" t="str">
        <f ca="true">+IF(OFFSET('Sanitation Data'!$E$29,0,10*ROW('Sanitation Data'!E192))="","",OFFSET('Sanitation Data'!$E$29,0,10*ROW('Sanitation Data'!E192)))</f>
        <v/>
      </c>
      <c r="CR198" s="286" t="str">
        <f ca="true">+IF(OFFSET('Sanitation Data'!$E$30,0,10*ROW('Sanitation Data'!E192))="","",OFFSET('Sanitation Data'!$E$30,0,10*ROW('Sanitation Data'!E192)))</f>
        <v/>
      </c>
      <c r="CS198" s="286" t="str">
        <f ca="true">+IF(OFFSET('Sanitation Data'!$E$31,0,10*ROW('Sanitation Data'!E192))="","",OFFSET('Sanitation Data'!$E$31,0,10*ROW('Sanitation Data'!E192)))</f>
        <v/>
      </c>
      <c r="CT198" s="286" t="str">
        <f ca="true">+IF(OFFSET('Sanitation Data'!$E$32,0,10*ROW('Sanitation Data'!E192))="","",OFFSET('Sanitation Data'!$E$32,0,10*ROW('Sanitation Data'!E192)))</f>
        <v/>
      </c>
      <c r="CU198" s="286" t="str">
        <f ca="true">+IF(OFFSET('Sanitation Data'!$F$28,0,10*ROW('Sanitation Data'!F192))="","",OFFSET('Sanitation Data'!$F$28,0,10*ROW('Sanitation Data'!F192)))</f>
        <v/>
      </c>
      <c r="CV198" s="286" t="str">
        <f ca="true">+IF(OFFSET('Sanitation Data'!$F$29,0,10*ROW('Sanitation Data'!F192))="","",OFFSET('Sanitation Data'!$F$29,0,10*ROW('Sanitation Data'!F192)))</f>
        <v/>
      </c>
      <c r="CW198" s="286" t="str">
        <f ca="true">+IF(OFFSET('Sanitation Data'!$F$30,0,10*ROW('Sanitation Data'!F192))="","",OFFSET('Sanitation Data'!$F$30,0,10*ROW('Sanitation Data'!F192)))</f>
        <v/>
      </c>
      <c r="CX198" s="286" t="str">
        <f ca="true">+IF(OFFSET('Sanitation Data'!$F$31,0,10*ROW('Sanitation Data'!F192))="","",OFFSET('Sanitation Data'!$F$31,0,10*ROW('Sanitation Data'!F192)))</f>
        <v/>
      </c>
      <c r="CY198" s="286" t="str">
        <f ca="true">+IF(OFFSET('Sanitation Data'!$F$32,0,10*ROW('Sanitation Data'!F192))="","",OFFSET('Sanitation Data'!$F$32,0,10*ROW('Sanitation Data'!F192)))</f>
        <v/>
      </c>
      <c r="CZ198" s="286" t="str">
        <f ca="true">+IF(OFFSET('Sanitation Data'!$G$28,0,10*ROW('Sanitation Data'!G192))="","",OFFSET('Sanitation Data'!$G$28,0,10*ROW('Sanitation Data'!G192)))</f>
        <v/>
      </c>
      <c r="DA198" s="286" t="str">
        <f ca="true">+IF(OFFSET('Sanitation Data'!$G$29,0,10*ROW('Sanitation Data'!G192))="","",OFFSET('Sanitation Data'!$G$29,0,10*ROW('Sanitation Data'!G192)))</f>
        <v/>
      </c>
      <c r="DB198" s="286" t="str">
        <f ca="true">+IF(OFFSET('Sanitation Data'!$G$30,0,10*ROW('Sanitation Data'!G192))="","",OFFSET('Sanitation Data'!$G$30,0,10*ROW('Sanitation Data'!G192)))</f>
        <v/>
      </c>
      <c r="DC198" s="286" t="str">
        <f ca="true">+IF(OFFSET('Sanitation Data'!$G$31,0,10*ROW('Sanitation Data'!G192))="","",OFFSET('Sanitation Data'!$G$31,0,10*ROW('Sanitation Data'!G192)))</f>
        <v/>
      </c>
      <c r="DD198" s="286" t="str">
        <f ca="true">+IF(OFFSET('Sanitation Data'!$G$32,0,10*ROW('Sanitation Data'!G192))="","",OFFSET('Sanitation Data'!$G$32,0,10*ROW('Sanitation Data'!G192)))</f>
        <v/>
      </c>
      <c r="DE198" s="286" t="str">
        <f ca="true">+IF(OFFSET('Sanitation Data'!$H$28,0,10*ROW('Sanitation Data'!H192))="","",OFFSET('Sanitation Data'!$H$28,0,10*ROW('Sanitation Data'!H192)))</f>
        <v/>
      </c>
      <c r="DF198" s="286" t="str">
        <f ca="true">+IF(OFFSET('Sanitation Data'!$H$29,0,10*ROW('Sanitation Data'!H192))="","",OFFSET('Sanitation Data'!$H$29,0,10*ROW('Sanitation Data'!H192)))</f>
        <v/>
      </c>
      <c r="DG198" s="286" t="str">
        <f ca="true">+IF(OFFSET('Sanitation Data'!$H$30,0,10*ROW('Sanitation Data'!H192))="","",OFFSET('Sanitation Data'!$H$30,0,10*ROW('Sanitation Data'!H192)))</f>
        <v/>
      </c>
      <c r="DH198" s="286" t="str">
        <f ca="true">+IF(OFFSET('Sanitation Data'!$H$31,0,10*ROW('Sanitation Data'!H192))="","",OFFSET('Sanitation Data'!$H$31,0,10*ROW('Sanitation Data'!H192)))</f>
        <v/>
      </c>
      <c r="DI198" s="286" t="str">
        <f ca="true">+IF(OFFSET('Sanitation Data'!$H$32,0,10*ROW('Sanitation Data'!H192))="","",OFFSET('Sanitation Data'!$H$32,0,10*ROW('Sanitation Data'!H192)))</f>
        <v/>
      </c>
      <c r="DJ198" s="286" t="str">
        <f ca="true">+IF(OFFSET('Sanitation Data'!$I$28,0,10*ROW('Sanitation Data'!I192))="","",OFFSET('Sanitation Data'!$I$28,0,10*ROW('Sanitation Data'!I192)))</f>
        <v/>
      </c>
      <c r="DK198" s="286" t="str">
        <f ca="true">+IF(OFFSET('Sanitation Data'!$I$29,0,10*ROW('Sanitation Data'!I192))="","",OFFSET('Sanitation Data'!$I$29,0,10*ROW('Sanitation Data'!I192)))</f>
        <v/>
      </c>
      <c r="DL198" s="286" t="str">
        <f ca="true">+IF(OFFSET('Sanitation Data'!$I$30,0,10*ROW('Sanitation Data'!I192))="","",OFFSET('Sanitation Data'!$I$30,0,10*ROW('Sanitation Data'!I192)))</f>
        <v/>
      </c>
      <c r="DM198" s="286" t="str">
        <f ca="true">+IF(OFFSET('Sanitation Data'!$I$31,0,10*ROW('Sanitation Data'!I192))="","",OFFSET('Sanitation Data'!$I$31,0,10*ROW('Sanitation Data'!I192)))</f>
        <v/>
      </c>
      <c r="DN198" s="286" t="str">
        <f ca="true">+IF(OFFSET('Sanitation Data'!$I$32,0,10*ROW('Sanitation Data'!I192))="","",OFFSET('Sanitation Data'!$I$32,0,10*ROW('Sanitation Data'!I192)))</f>
        <v/>
      </c>
      <c r="DO198" s="286" t="str">
        <f ca="true">+IF(OFFSET('Hygiene Data'!$D$11,0,10*ROW('Hygiene Data'!D192))="","",OFFSET('Hygiene Data'!$D$11,0,10*ROW('Hygiene Data'!D192)))</f>
        <v/>
      </c>
      <c r="DP198" s="286" t="str">
        <f ca="true">+IF(OFFSET('Hygiene Data'!$D$12,0,10*ROW('Hygiene Data'!D192))="","",OFFSET('Hygiene Data'!$D$12,0,10*ROW('Hygiene Data'!D192)))</f>
        <v/>
      </c>
      <c r="DQ198" s="286" t="str">
        <f ca="true">+IF(OFFSET('Hygiene Data'!$D$13,0,10*ROW('Hygiene Data'!D192))="","",OFFSET('Hygiene Data'!$D$13,0,10*ROW('Hygiene Data'!D192)))</f>
        <v/>
      </c>
      <c r="DR198" s="286" t="str">
        <f ca="true">+IF(OFFSET('Hygiene Data'!$E$11,0,10*ROW('Hygiene Data'!E192))="","",OFFSET('Hygiene Data'!$E$11,0,10*ROW('Hygiene Data'!E192)))</f>
        <v/>
      </c>
      <c r="DS198" s="286" t="str">
        <f ca="true">+IF(OFFSET('Hygiene Data'!$E$12,0,10*ROW('Hygiene Data'!E192))="","",OFFSET('Hygiene Data'!$E$12,0,10*ROW('Hygiene Data'!E192)))</f>
        <v/>
      </c>
      <c r="DT198" s="286" t="str">
        <f ca="true">+IF(OFFSET('Hygiene Data'!$E$13,0,10*ROW('Hygiene Data'!E192))="","",OFFSET('Hygiene Data'!$E$13,0,10*ROW('Hygiene Data'!E192)))</f>
        <v/>
      </c>
      <c r="DU198" s="286" t="str">
        <f ca="true">+IF(OFFSET('Hygiene Data'!$F$11,0,10*ROW('Hygiene Data'!F192))="","",OFFSET('Hygiene Data'!$F$11,0,10*ROW('Hygiene Data'!F192)))</f>
        <v/>
      </c>
      <c r="DV198" s="286" t="str">
        <f ca="true">+IF(OFFSET('Hygiene Data'!$F$12,0,10*ROW('Hygiene Data'!F192))="","",OFFSET('Hygiene Data'!$F$12,0,10*ROW('Hygiene Data'!F192)))</f>
        <v/>
      </c>
      <c r="DW198" s="286" t="str">
        <f ca="true">+IF(OFFSET('Hygiene Data'!$F$13,0,10*ROW('Hygiene Data'!F192))="","",OFFSET('Hygiene Data'!$F$13,0,10*ROW('Hygiene Data'!F192)))</f>
        <v/>
      </c>
      <c r="DX198" s="286" t="str">
        <f ca="true">+IF(OFFSET('Hygiene Data'!$G$11,0,10*ROW('Hygiene Data'!G192))="","",OFFSET('Hygiene Data'!$G$11,0,10*ROW('Hygiene Data'!G192)))</f>
        <v/>
      </c>
      <c r="DY198" s="286" t="str">
        <f ca="true">+IF(OFFSET('Hygiene Data'!$G$12,0,10*ROW('Hygiene Data'!G192))="","",OFFSET('Hygiene Data'!$G$12,0,10*ROW('Hygiene Data'!G192)))</f>
        <v/>
      </c>
      <c r="DZ198" s="286" t="str">
        <f ca="true">+IF(OFFSET('Hygiene Data'!$G$13,0,10*ROW('Hygiene Data'!G192))="","",OFFSET('Hygiene Data'!$G$13,0,10*ROW('Hygiene Data'!G192)))</f>
        <v/>
      </c>
      <c r="EA198" s="286" t="str">
        <f ca="true">+IF(OFFSET('Hygiene Data'!$H$11,0,10*ROW('Hygiene Data'!H192))="","",OFFSET('Hygiene Data'!$H$11,0,10*ROW('Hygiene Data'!H192)))</f>
        <v/>
      </c>
      <c r="EB198" s="286" t="str">
        <f ca="true">+IF(OFFSET('Hygiene Data'!$H$12,0,10*ROW('Hygiene Data'!H192))="","",OFFSET('Hygiene Data'!$H$12,0,10*ROW('Hygiene Data'!H192)))</f>
        <v/>
      </c>
      <c r="EC198" s="286" t="str">
        <f ca="true">+IF(OFFSET('Hygiene Data'!$H$13,0,10*ROW('Hygiene Data'!H192))="","",OFFSET('Hygiene Data'!$H$13,0,10*ROW('Hygiene Data'!H192)))</f>
        <v/>
      </c>
      <c r="ED198" s="286" t="str">
        <f ca="true">+IF(OFFSET('Hygiene Data'!$I$11,0,10*ROW('Hygiene Data'!I192))="","",OFFSET('Hygiene Data'!$I$11,0,10*ROW('Hygiene Data'!I192)))</f>
        <v/>
      </c>
      <c r="EE198" s="286" t="str">
        <f ca="true">+IF(OFFSET('Hygiene Data'!$I$12,0,10*ROW('Hygiene Data'!I192))="","",OFFSET('Hygiene Data'!$I$12,0,10*ROW('Hygiene Data'!I192)))</f>
        <v/>
      </c>
      <c r="EF198" s="286"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42"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6"/>
      <c r="BS199" s="286" t="str">
        <f ca="true">+IF(OFFSET('Water Data'!$D$27,0,10*ROW('Water Data'!D193))="","",OFFSET('Water Data'!$D$27,0,10*ROW('Water Data'!D193)))</f>
        <v/>
      </c>
      <c r="BT199" s="286" t="str">
        <f ca="true">+IF(OFFSET('Water Data'!$D$28,0,10*ROW('Water Data'!D193))="","",OFFSET('Water Data'!$D$28,0,10*ROW('Water Data'!D193)))</f>
        <v/>
      </c>
      <c r="BU199" s="286" t="str">
        <f ca="true">+IF(OFFSET('Water Data'!$D$29,0,10*ROW('Water Data'!D193))="","",OFFSET('Water Data'!$D$29,0,10*ROW('Water Data'!D193)))</f>
        <v/>
      </c>
      <c r="BV199" s="286" t="str">
        <f ca="true">+IF(OFFSET('Water Data'!$E$27,0,10*ROW('Water Data'!E193))="","",OFFSET('Water Data'!$E$27,0,10*ROW('Water Data'!E193)))</f>
        <v/>
      </c>
      <c r="BW199" s="286" t="str">
        <f ca="true">+IF(OFFSET('Water Data'!$E$28,0,10*ROW('Water Data'!E193))="","",OFFSET('Water Data'!$E$28,0,10*ROW('Water Data'!E193)))</f>
        <v/>
      </c>
      <c r="BX199" s="286" t="str">
        <f ca="true">+IF(OFFSET('Water Data'!$E$29,0,10*ROW('Water Data'!E193))="","",OFFSET('Water Data'!$E$29,0,10*ROW('Water Data'!E193)))</f>
        <v/>
      </c>
      <c r="BY199" s="286" t="str">
        <f ca="true">+IF(OFFSET('Water Data'!$F$27,0,10*ROW('Water Data'!F193))="","",OFFSET('Water Data'!$F$27,0,10*ROW('Water Data'!F193)))</f>
        <v/>
      </c>
      <c r="BZ199" s="286" t="str">
        <f ca="true">+IF(OFFSET('Water Data'!$F$28,0,10*ROW('Water Data'!F193))="","",OFFSET('Water Data'!$F$28,0,10*ROW('Water Data'!F193)))</f>
        <v/>
      </c>
      <c r="CA199" s="286" t="str">
        <f ca="true">+IF(OFFSET('Water Data'!$F$29,0,10*ROW('Water Data'!F193))="","",OFFSET('Water Data'!$F$29,0,10*ROW('Water Data'!F193)))</f>
        <v/>
      </c>
      <c r="CB199" s="286" t="str">
        <f ca="true">+IF(OFFSET('Water Data'!$G$27,0,10*ROW('Water Data'!G193))="","",OFFSET('Water Data'!$G$27,0,10*ROW('Water Data'!G193)))</f>
        <v/>
      </c>
      <c r="CC199" s="286" t="str">
        <f ca="true">+IF(OFFSET('Water Data'!$G$28,0,10*ROW('Water Data'!G193))="","",OFFSET('Water Data'!$G$28,0,10*ROW('Water Data'!G193)))</f>
        <v/>
      </c>
      <c r="CD199" s="286" t="str">
        <f ca="true">+IF(OFFSET('Water Data'!$G$29,0,10*ROW('Water Data'!G193))="","",OFFSET('Water Data'!$G$29,0,10*ROW('Water Data'!G193)))</f>
        <v/>
      </c>
      <c r="CE199" s="286" t="str">
        <f ca="true">+IF(OFFSET('Water Data'!$H$27,0,10*ROW('Water Data'!H193))="","",OFFSET('Water Data'!$H$27,0,10*ROW('Water Data'!H193)))</f>
        <v/>
      </c>
      <c r="CF199" s="286" t="str">
        <f ca="true">+IF(OFFSET('Water Data'!$H$28,0,10*ROW('Water Data'!H193))="","",OFFSET('Water Data'!$H$28,0,10*ROW('Water Data'!H193)))</f>
        <v/>
      </c>
      <c r="CG199" s="286" t="str">
        <f ca="true">+IF(OFFSET('Water Data'!$H$29,0,10*ROW('Water Data'!H193))="","",OFFSET('Water Data'!$H$29,0,10*ROW('Water Data'!H193)))</f>
        <v/>
      </c>
      <c r="CH199" s="286" t="str">
        <f ca="true">+IF(OFFSET('Water Data'!$I$27,0,10*ROW('Water Data'!I193))="","",OFFSET('Water Data'!$I$27,0,10*ROW('Water Data'!I193)))</f>
        <v/>
      </c>
      <c r="CI199" s="286" t="str">
        <f ca="true">+IF(OFFSET('Water Data'!$I$28,0,10*ROW('Water Data'!I193))="","",OFFSET('Water Data'!$I$28,0,10*ROW('Water Data'!I193)))</f>
        <v/>
      </c>
      <c r="CJ199" s="286" t="str">
        <f ca="true">+IF(OFFSET('Water Data'!$I$29,0,10*ROW('Water Data'!I193))="","",OFFSET('Water Data'!$I$29,0,10*ROW('Water Data'!I193)))</f>
        <v/>
      </c>
      <c r="CK199" s="286" t="str">
        <f ca="true">+IF(OFFSET('Sanitation Data'!$D$28,0,10*ROW('Sanitation Data'!D193))="","",OFFSET('Sanitation Data'!$D$28,0,10*ROW('Sanitation Data'!D193)))</f>
        <v/>
      </c>
      <c r="CL199" s="286" t="str">
        <f ca="true">+IF(OFFSET('Sanitation Data'!$D$29,0,10*ROW('Sanitation Data'!D193))="","",OFFSET('Sanitation Data'!$D$29,0,10*ROW('Sanitation Data'!D193)))</f>
        <v/>
      </c>
      <c r="CM199" s="286" t="str">
        <f ca="true">+IF(OFFSET('Sanitation Data'!$D$30,0,10*ROW('Sanitation Data'!D193))="","",OFFSET('Sanitation Data'!$D$30,0,10*ROW('Sanitation Data'!D193)))</f>
        <v/>
      </c>
      <c r="CN199" s="286" t="str">
        <f ca="true">+IF(OFFSET('Sanitation Data'!$D$31,0,10*ROW('Sanitation Data'!D193))="","",OFFSET('Sanitation Data'!$D$31,0,10*ROW('Sanitation Data'!D193)))</f>
        <v/>
      </c>
      <c r="CO199" s="286" t="str">
        <f ca="true">+IF(OFFSET('Sanitation Data'!$D$32,0,10*ROW('Sanitation Data'!D193))="","",OFFSET('Sanitation Data'!$D$32,0,10*ROW('Sanitation Data'!D193)))</f>
        <v/>
      </c>
      <c r="CP199" s="286" t="str">
        <f ca="true">+IF(OFFSET('Sanitation Data'!$E$28,0,10*ROW('Sanitation Data'!E193))="","",OFFSET('Sanitation Data'!$E$28,0,10*ROW('Sanitation Data'!E193)))</f>
        <v/>
      </c>
      <c r="CQ199" s="286" t="str">
        <f ca="true">+IF(OFFSET('Sanitation Data'!$E$29,0,10*ROW('Sanitation Data'!E193))="","",OFFSET('Sanitation Data'!$E$29,0,10*ROW('Sanitation Data'!E193)))</f>
        <v/>
      </c>
      <c r="CR199" s="286" t="str">
        <f ca="true">+IF(OFFSET('Sanitation Data'!$E$30,0,10*ROW('Sanitation Data'!E193))="","",OFFSET('Sanitation Data'!$E$30,0,10*ROW('Sanitation Data'!E193)))</f>
        <v/>
      </c>
      <c r="CS199" s="286" t="str">
        <f ca="true">+IF(OFFSET('Sanitation Data'!$E$31,0,10*ROW('Sanitation Data'!E193))="","",OFFSET('Sanitation Data'!$E$31,0,10*ROW('Sanitation Data'!E193)))</f>
        <v/>
      </c>
      <c r="CT199" s="286" t="str">
        <f ca="true">+IF(OFFSET('Sanitation Data'!$E$32,0,10*ROW('Sanitation Data'!E193))="","",OFFSET('Sanitation Data'!$E$32,0,10*ROW('Sanitation Data'!E193)))</f>
        <v/>
      </c>
      <c r="CU199" s="286" t="str">
        <f ca="true">+IF(OFFSET('Sanitation Data'!$F$28,0,10*ROW('Sanitation Data'!F193))="","",OFFSET('Sanitation Data'!$F$28,0,10*ROW('Sanitation Data'!F193)))</f>
        <v/>
      </c>
      <c r="CV199" s="286" t="str">
        <f ca="true">+IF(OFFSET('Sanitation Data'!$F$29,0,10*ROW('Sanitation Data'!F193))="","",OFFSET('Sanitation Data'!$F$29,0,10*ROW('Sanitation Data'!F193)))</f>
        <v/>
      </c>
      <c r="CW199" s="286" t="str">
        <f ca="true">+IF(OFFSET('Sanitation Data'!$F$30,0,10*ROW('Sanitation Data'!F193))="","",OFFSET('Sanitation Data'!$F$30,0,10*ROW('Sanitation Data'!F193)))</f>
        <v/>
      </c>
      <c r="CX199" s="286" t="str">
        <f ca="true">+IF(OFFSET('Sanitation Data'!$F$31,0,10*ROW('Sanitation Data'!F193))="","",OFFSET('Sanitation Data'!$F$31,0,10*ROW('Sanitation Data'!F193)))</f>
        <v/>
      </c>
      <c r="CY199" s="286" t="str">
        <f ca="true">+IF(OFFSET('Sanitation Data'!$F$32,0,10*ROW('Sanitation Data'!F193))="","",OFFSET('Sanitation Data'!$F$32,0,10*ROW('Sanitation Data'!F193)))</f>
        <v/>
      </c>
      <c r="CZ199" s="286" t="str">
        <f ca="true">+IF(OFFSET('Sanitation Data'!$G$28,0,10*ROW('Sanitation Data'!G193))="","",OFFSET('Sanitation Data'!$G$28,0,10*ROW('Sanitation Data'!G193)))</f>
        <v/>
      </c>
      <c r="DA199" s="286" t="str">
        <f ca="true">+IF(OFFSET('Sanitation Data'!$G$29,0,10*ROW('Sanitation Data'!G193))="","",OFFSET('Sanitation Data'!$G$29,0,10*ROW('Sanitation Data'!G193)))</f>
        <v/>
      </c>
      <c r="DB199" s="286" t="str">
        <f ca="true">+IF(OFFSET('Sanitation Data'!$G$30,0,10*ROW('Sanitation Data'!G193))="","",OFFSET('Sanitation Data'!$G$30,0,10*ROW('Sanitation Data'!G193)))</f>
        <v/>
      </c>
      <c r="DC199" s="286" t="str">
        <f ca="true">+IF(OFFSET('Sanitation Data'!$G$31,0,10*ROW('Sanitation Data'!G193))="","",OFFSET('Sanitation Data'!$G$31,0,10*ROW('Sanitation Data'!G193)))</f>
        <v/>
      </c>
      <c r="DD199" s="286" t="str">
        <f ca="true">+IF(OFFSET('Sanitation Data'!$G$32,0,10*ROW('Sanitation Data'!G193))="","",OFFSET('Sanitation Data'!$G$32,0,10*ROW('Sanitation Data'!G193)))</f>
        <v/>
      </c>
      <c r="DE199" s="286" t="str">
        <f ca="true">+IF(OFFSET('Sanitation Data'!$H$28,0,10*ROW('Sanitation Data'!H193))="","",OFFSET('Sanitation Data'!$H$28,0,10*ROW('Sanitation Data'!H193)))</f>
        <v/>
      </c>
      <c r="DF199" s="286" t="str">
        <f ca="true">+IF(OFFSET('Sanitation Data'!$H$29,0,10*ROW('Sanitation Data'!H193))="","",OFFSET('Sanitation Data'!$H$29,0,10*ROW('Sanitation Data'!H193)))</f>
        <v/>
      </c>
      <c r="DG199" s="286" t="str">
        <f ca="true">+IF(OFFSET('Sanitation Data'!$H$30,0,10*ROW('Sanitation Data'!H193))="","",OFFSET('Sanitation Data'!$H$30,0,10*ROW('Sanitation Data'!H193)))</f>
        <v/>
      </c>
      <c r="DH199" s="286" t="str">
        <f ca="true">+IF(OFFSET('Sanitation Data'!$H$31,0,10*ROW('Sanitation Data'!H193))="","",OFFSET('Sanitation Data'!$H$31,0,10*ROW('Sanitation Data'!H193)))</f>
        <v/>
      </c>
      <c r="DI199" s="286" t="str">
        <f ca="true">+IF(OFFSET('Sanitation Data'!$H$32,0,10*ROW('Sanitation Data'!H193))="","",OFFSET('Sanitation Data'!$H$32,0,10*ROW('Sanitation Data'!H193)))</f>
        <v/>
      </c>
      <c r="DJ199" s="286" t="str">
        <f ca="true">+IF(OFFSET('Sanitation Data'!$I$28,0,10*ROW('Sanitation Data'!I193))="","",OFFSET('Sanitation Data'!$I$28,0,10*ROW('Sanitation Data'!I193)))</f>
        <v/>
      </c>
      <c r="DK199" s="286" t="str">
        <f ca="true">+IF(OFFSET('Sanitation Data'!$I$29,0,10*ROW('Sanitation Data'!I193))="","",OFFSET('Sanitation Data'!$I$29,0,10*ROW('Sanitation Data'!I193)))</f>
        <v/>
      </c>
      <c r="DL199" s="286" t="str">
        <f ca="true">+IF(OFFSET('Sanitation Data'!$I$30,0,10*ROW('Sanitation Data'!I193))="","",OFFSET('Sanitation Data'!$I$30,0,10*ROW('Sanitation Data'!I193)))</f>
        <v/>
      </c>
      <c r="DM199" s="286" t="str">
        <f ca="true">+IF(OFFSET('Sanitation Data'!$I$31,0,10*ROW('Sanitation Data'!I193))="","",OFFSET('Sanitation Data'!$I$31,0,10*ROW('Sanitation Data'!I193)))</f>
        <v/>
      </c>
      <c r="DN199" s="286" t="str">
        <f ca="true">+IF(OFFSET('Sanitation Data'!$I$32,0,10*ROW('Sanitation Data'!I193))="","",OFFSET('Sanitation Data'!$I$32,0,10*ROW('Sanitation Data'!I193)))</f>
        <v/>
      </c>
      <c r="DO199" s="286" t="str">
        <f ca="true">+IF(OFFSET('Hygiene Data'!$D$11,0,10*ROW('Hygiene Data'!D193))="","",OFFSET('Hygiene Data'!$D$11,0,10*ROW('Hygiene Data'!D193)))</f>
        <v/>
      </c>
      <c r="DP199" s="286" t="str">
        <f ca="true">+IF(OFFSET('Hygiene Data'!$D$12,0,10*ROW('Hygiene Data'!D193))="","",OFFSET('Hygiene Data'!$D$12,0,10*ROW('Hygiene Data'!D193)))</f>
        <v/>
      </c>
      <c r="DQ199" s="286" t="str">
        <f ca="true">+IF(OFFSET('Hygiene Data'!$D$13,0,10*ROW('Hygiene Data'!D193))="","",OFFSET('Hygiene Data'!$D$13,0,10*ROW('Hygiene Data'!D193)))</f>
        <v/>
      </c>
      <c r="DR199" s="286" t="str">
        <f ca="true">+IF(OFFSET('Hygiene Data'!$E$11,0,10*ROW('Hygiene Data'!E193))="","",OFFSET('Hygiene Data'!$E$11,0,10*ROW('Hygiene Data'!E193)))</f>
        <v/>
      </c>
      <c r="DS199" s="286" t="str">
        <f ca="true">+IF(OFFSET('Hygiene Data'!$E$12,0,10*ROW('Hygiene Data'!E193))="","",OFFSET('Hygiene Data'!$E$12,0,10*ROW('Hygiene Data'!E193)))</f>
        <v/>
      </c>
      <c r="DT199" s="286" t="str">
        <f ca="true">+IF(OFFSET('Hygiene Data'!$E$13,0,10*ROW('Hygiene Data'!E193))="","",OFFSET('Hygiene Data'!$E$13,0,10*ROW('Hygiene Data'!E193)))</f>
        <v/>
      </c>
      <c r="DU199" s="286" t="str">
        <f ca="true">+IF(OFFSET('Hygiene Data'!$F$11,0,10*ROW('Hygiene Data'!F193))="","",OFFSET('Hygiene Data'!$F$11,0,10*ROW('Hygiene Data'!F193)))</f>
        <v/>
      </c>
      <c r="DV199" s="286" t="str">
        <f ca="true">+IF(OFFSET('Hygiene Data'!$F$12,0,10*ROW('Hygiene Data'!F193))="","",OFFSET('Hygiene Data'!$F$12,0,10*ROW('Hygiene Data'!F193)))</f>
        <v/>
      </c>
      <c r="DW199" s="286" t="str">
        <f ca="true">+IF(OFFSET('Hygiene Data'!$F$13,0,10*ROW('Hygiene Data'!F193))="","",OFFSET('Hygiene Data'!$F$13,0,10*ROW('Hygiene Data'!F193)))</f>
        <v/>
      </c>
      <c r="DX199" s="286" t="str">
        <f ca="true">+IF(OFFSET('Hygiene Data'!$G$11,0,10*ROW('Hygiene Data'!G193))="","",OFFSET('Hygiene Data'!$G$11,0,10*ROW('Hygiene Data'!G193)))</f>
        <v/>
      </c>
      <c r="DY199" s="286" t="str">
        <f ca="true">+IF(OFFSET('Hygiene Data'!$G$12,0,10*ROW('Hygiene Data'!G193))="","",OFFSET('Hygiene Data'!$G$12,0,10*ROW('Hygiene Data'!G193)))</f>
        <v/>
      </c>
      <c r="DZ199" s="286" t="str">
        <f ca="true">+IF(OFFSET('Hygiene Data'!$G$13,0,10*ROW('Hygiene Data'!G193))="","",OFFSET('Hygiene Data'!$G$13,0,10*ROW('Hygiene Data'!G193)))</f>
        <v/>
      </c>
      <c r="EA199" s="286" t="str">
        <f ca="true">+IF(OFFSET('Hygiene Data'!$H$11,0,10*ROW('Hygiene Data'!H193))="","",OFFSET('Hygiene Data'!$H$11,0,10*ROW('Hygiene Data'!H193)))</f>
        <v/>
      </c>
      <c r="EB199" s="286" t="str">
        <f ca="true">+IF(OFFSET('Hygiene Data'!$H$12,0,10*ROW('Hygiene Data'!H193))="","",OFFSET('Hygiene Data'!$H$12,0,10*ROW('Hygiene Data'!H193)))</f>
        <v/>
      </c>
      <c r="EC199" s="286" t="str">
        <f ca="true">+IF(OFFSET('Hygiene Data'!$H$13,0,10*ROW('Hygiene Data'!H193))="","",OFFSET('Hygiene Data'!$H$13,0,10*ROW('Hygiene Data'!H193)))</f>
        <v/>
      </c>
      <c r="ED199" s="286" t="str">
        <f ca="true">+IF(OFFSET('Hygiene Data'!$I$11,0,10*ROW('Hygiene Data'!I193))="","",OFFSET('Hygiene Data'!$I$11,0,10*ROW('Hygiene Data'!I193)))</f>
        <v/>
      </c>
      <c r="EE199" s="286" t="str">
        <f ca="true">+IF(OFFSET('Hygiene Data'!$I$12,0,10*ROW('Hygiene Data'!I193))="","",OFFSET('Hygiene Data'!$I$12,0,10*ROW('Hygiene Data'!I193)))</f>
        <v/>
      </c>
      <c r="EF199" s="286"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42"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6"/>
      <c r="BS200" s="286" t="str">
        <f ca="true">+IF(OFFSET('Water Data'!$D$27,0,10*ROW('Water Data'!D194))="","",OFFSET('Water Data'!$D$27,0,10*ROW('Water Data'!D194)))</f>
        <v/>
      </c>
      <c r="BT200" s="286" t="str">
        <f ca="true">+IF(OFFSET('Water Data'!$D$28,0,10*ROW('Water Data'!D194))="","",OFFSET('Water Data'!$D$28,0,10*ROW('Water Data'!D194)))</f>
        <v/>
      </c>
      <c r="BU200" s="286" t="str">
        <f ca="true">+IF(OFFSET('Water Data'!$D$29,0,10*ROW('Water Data'!D194))="","",OFFSET('Water Data'!$D$29,0,10*ROW('Water Data'!D194)))</f>
        <v/>
      </c>
      <c r="BV200" s="286" t="str">
        <f ca="true">+IF(OFFSET('Water Data'!$E$27,0,10*ROW('Water Data'!E194))="","",OFFSET('Water Data'!$E$27,0,10*ROW('Water Data'!E194)))</f>
        <v/>
      </c>
      <c r="BW200" s="286" t="str">
        <f ca="true">+IF(OFFSET('Water Data'!$E$28,0,10*ROW('Water Data'!E194))="","",OFFSET('Water Data'!$E$28,0,10*ROW('Water Data'!E194)))</f>
        <v/>
      </c>
      <c r="BX200" s="286" t="str">
        <f ca="true">+IF(OFFSET('Water Data'!$E$29,0,10*ROW('Water Data'!E194))="","",OFFSET('Water Data'!$E$29,0,10*ROW('Water Data'!E194)))</f>
        <v/>
      </c>
      <c r="BY200" s="286" t="str">
        <f ca="true">+IF(OFFSET('Water Data'!$F$27,0,10*ROW('Water Data'!F194))="","",OFFSET('Water Data'!$F$27,0,10*ROW('Water Data'!F194)))</f>
        <v/>
      </c>
      <c r="BZ200" s="286" t="str">
        <f ca="true">+IF(OFFSET('Water Data'!$F$28,0,10*ROW('Water Data'!F194))="","",OFFSET('Water Data'!$F$28,0,10*ROW('Water Data'!F194)))</f>
        <v/>
      </c>
      <c r="CA200" s="286" t="str">
        <f ca="true">+IF(OFFSET('Water Data'!$F$29,0,10*ROW('Water Data'!F194))="","",OFFSET('Water Data'!$F$29,0,10*ROW('Water Data'!F194)))</f>
        <v/>
      </c>
      <c r="CB200" s="286" t="str">
        <f ca="true">+IF(OFFSET('Water Data'!$G$27,0,10*ROW('Water Data'!G194))="","",OFFSET('Water Data'!$G$27,0,10*ROW('Water Data'!G194)))</f>
        <v/>
      </c>
      <c r="CC200" s="286" t="str">
        <f ca="true">+IF(OFFSET('Water Data'!$G$28,0,10*ROW('Water Data'!G194))="","",OFFSET('Water Data'!$G$28,0,10*ROW('Water Data'!G194)))</f>
        <v/>
      </c>
      <c r="CD200" s="286" t="str">
        <f ca="true">+IF(OFFSET('Water Data'!$G$29,0,10*ROW('Water Data'!G194))="","",OFFSET('Water Data'!$G$29,0,10*ROW('Water Data'!G194)))</f>
        <v/>
      </c>
      <c r="CE200" s="286" t="str">
        <f ca="true">+IF(OFFSET('Water Data'!$H$27,0,10*ROW('Water Data'!H194))="","",OFFSET('Water Data'!$H$27,0,10*ROW('Water Data'!H194)))</f>
        <v/>
      </c>
      <c r="CF200" s="286" t="str">
        <f ca="true">+IF(OFFSET('Water Data'!$H$28,0,10*ROW('Water Data'!H194))="","",OFFSET('Water Data'!$H$28,0,10*ROW('Water Data'!H194)))</f>
        <v/>
      </c>
      <c r="CG200" s="286" t="str">
        <f ca="true">+IF(OFFSET('Water Data'!$H$29,0,10*ROW('Water Data'!H194))="","",OFFSET('Water Data'!$H$29,0,10*ROW('Water Data'!H194)))</f>
        <v/>
      </c>
      <c r="CH200" s="286" t="str">
        <f ca="true">+IF(OFFSET('Water Data'!$I$27,0,10*ROW('Water Data'!I194))="","",OFFSET('Water Data'!$I$27,0,10*ROW('Water Data'!I194)))</f>
        <v/>
      </c>
      <c r="CI200" s="286" t="str">
        <f ca="true">+IF(OFFSET('Water Data'!$I$28,0,10*ROW('Water Data'!I194))="","",OFFSET('Water Data'!$I$28,0,10*ROW('Water Data'!I194)))</f>
        <v/>
      </c>
      <c r="CJ200" s="286" t="str">
        <f ca="true">+IF(OFFSET('Water Data'!$I$29,0,10*ROW('Water Data'!I194))="","",OFFSET('Water Data'!$I$29,0,10*ROW('Water Data'!I194)))</f>
        <v/>
      </c>
      <c r="CK200" s="286" t="str">
        <f ca="true">+IF(OFFSET('Sanitation Data'!$D$28,0,10*ROW('Sanitation Data'!D194))="","",OFFSET('Sanitation Data'!$D$28,0,10*ROW('Sanitation Data'!D194)))</f>
        <v/>
      </c>
      <c r="CL200" s="286" t="str">
        <f ca="true">+IF(OFFSET('Sanitation Data'!$D$29,0,10*ROW('Sanitation Data'!D194))="","",OFFSET('Sanitation Data'!$D$29,0,10*ROW('Sanitation Data'!D194)))</f>
        <v/>
      </c>
      <c r="CM200" s="286" t="str">
        <f ca="true">+IF(OFFSET('Sanitation Data'!$D$30,0,10*ROW('Sanitation Data'!D194))="","",OFFSET('Sanitation Data'!$D$30,0,10*ROW('Sanitation Data'!D194)))</f>
        <v/>
      </c>
      <c r="CN200" s="286" t="str">
        <f ca="true">+IF(OFFSET('Sanitation Data'!$D$31,0,10*ROW('Sanitation Data'!D194))="","",OFFSET('Sanitation Data'!$D$31,0,10*ROW('Sanitation Data'!D194)))</f>
        <v/>
      </c>
      <c r="CO200" s="286" t="str">
        <f ca="true">+IF(OFFSET('Sanitation Data'!$D$32,0,10*ROW('Sanitation Data'!D194))="","",OFFSET('Sanitation Data'!$D$32,0,10*ROW('Sanitation Data'!D194)))</f>
        <v/>
      </c>
      <c r="CP200" s="286" t="str">
        <f ca="true">+IF(OFFSET('Sanitation Data'!$E$28,0,10*ROW('Sanitation Data'!E194))="","",OFFSET('Sanitation Data'!$E$28,0,10*ROW('Sanitation Data'!E194)))</f>
        <v/>
      </c>
      <c r="CQ200" s="286" t="str">
        <f ca="true">+IF(OFFSET('Sanitation Data'!$E$29,0,10*ROW('Sanitation Data'!E194))="","",OFFSET('Sanitation Data'!$E$29,0,10*ROW('Sanitation Data'!E194)))</f>
        <v/>
      </c>
      <c r="CR200" s="286" t="str">
        <f ca="true">+IF(OFFSET('Sanitation Data'!$E$30,0,10*ROW('Sanitation Data'!E194))="","",OFFSET('Sanitation Data'!$E$30,0,10*ROW('Sanitation Data'!E194)))</f>
        <v/>
      </c>
      <c r="CS200" s="286" t="str">
        <f ca="true">+IF(OFFSET('Sanitation Data'!$E$31,0,10*ROW('Sanitation Data'!E194))="","",OFFSET('Sanitation Data'!$E$31,0,10*ROW('Sanitation Data'!E194)))</f>
        <v/>
      </c>
      <c r="CT200" s="286" t="str">
        <f ca="true">+IF(OFFSET('Sanitation Data'!$E$32,0,10*ROW('Sanitation Data'!E194))="","",OFFSET('Sanitation Data'!$E$32,0,10*ROW('Sanitation Data'!E194)))</f>
        <v/>
      </c>
      <c r="CU200" s="286" t="str">
        <f ca="true">+IF(OFFSET('Sanitation Data'!$F$28,0,10*ROW('Sanitation Data'!F194))="","",OFFSET('Sanitation Data'!$F$28,0,10*ROW('Sanitation Data'!F194)))</f>
        <v/>
      </c>
      <c r="CV200" s="286" t="str">
        <f ca="true">+IF(OFFSET('Sanitation Data'!$F$29,0,10*ROW('Sanitation Data'!F194))="","",OFFSET('Sanitation Data'!$F$29,0,10*ROW('Sanitation Data'!F194)))</f>
        <v/>
      </c>
      <c r="CW200" s="286" t="str">
        <f ca="true">+IF(OFFSET('Sanitation Data'!$F$30,0,10*ROW('Sanitation Data'!F194))="","",OFFSET('Sanitation Data'!$F$30,0,10*ROW('Sanitation Data'!F194)))</f>
        <v/>
      </c>
      <c r="CX200" s="286" t="str">
        <f ca="true">+IF(OFFSET('Sanitation Data'!$F$31,0,10*ROW('Sanitation Data'!F194))="","",OFFSET('Sanitation Data'!$F$31,0,10*ROW('Sanitation Data'!F194)))</f>
        <v/>
      </c>
      <c r="CY200" s="286" t="str">
        <f ca="true">+IF(OFFSET('Sanitation Data'!$F$32,0,10*ROW('Sanitation Data'!F194))="","",OFFSET('Sanitation Data'!$F$32,0,10*ROW('Sanitation Data'!F194)))</f>
        <v/>
      </c>
      <c r="CZ200" s="286" t="str">
        <f ca="true">+IF(OFFSET('Sanitation Data'!$G$28,0,10*ROW('Sanitation Data'!G194))="","",OFFSET('Sanitation Data'!$G$28,0,10*ROW('Sanitation Data'!G194)))</f>
        <v/>
      </c>
      <c r="DA200" s="286" t="str">
        <f ca="true">+IF(OFFSET('Sanitation Data'!$G$29,0,10*ROW('Sanitation Data'!G194))="","",OFFSET('Sanitation Data'!$G$29,0,10*ROW('Sanitation Data'!G194)))</f>
        <v/>
      </c>
      <c r="DB200" s="286" t="str">
        <f ca="true">+IF(OFFSET('Sanitation Data'!$G$30,0,10*ROW('Sanitation Data'!G194))="","",OFFSET('Sanitation Data'!$G$30,0,10*ROW('Sanitation Data'!G194)))</f>
        <v/>
      </c>
      <c r="DC200" s="286" t="str">
        <f ca="true">+IF(OFFSET('Sanitation Data'!$G$31,0,10*ROW('Sanitation Data'!G194))="","",OFFSET('Sanitation Data'!$G$31,0,10*ROW('Sanitation Data'!G194)))</f>
        <v/>
      </c>
      <c r="DD200" s="286" t="str">
        <f ca="true">+IF(OFFSET('Sanitation Data'!$G$32,0,10*ROW('Sanitation Data'!G194))="","",OFFSET('Sanitation Data'!$G$32,0,10*ROW('Sanitation Data'!G194)))</f>
        <v/>
      </c>
      <c r="DE200" s="286" t="str">
        <f ca="true">+IF(OFFSET('Sanitation Data'!$H$28,0,10*ROW('Sanitation Data'!H194))="","",OFFSET('Sanitation Data'!$H$28,0,10*ROW('Sanitation Data'!H194)))</f>
        <v/>
      </c>
      <c r="DF200" s="286" t="str">
        <f ca="true">+IF(OFFSET('Sanitation Data'!$H$29,0,10*ROW('Sanitation Data'!H194))="","",OFFSET('Sanitation Data'!$H$29,0,10*ROW('Sanitation Data'!H194)))</f>
        <v/>
      </c>
      <c r="DG200" s="286" t="str">
        <f ca="true">+IF(OFFSET('Sanitation Data'!$H$30,0,10*ROW('Sanitation Data'!H194))="","",OFFSET('Sanitation Data'!$H$30,0,10*ROW('Sanitation Data'!H194)))</f>
        <v/>
      </c>
      <c r="DH200" s="286" t="str">
        <f ca="true">+IF(OFFSET('Sanitation Data'!$H$31,0,10*ROW('Sanitation Data'!H194))="","",OFFSET('Sanitation Data'!$H$31,0,10*ROW('Sanitation Data'!H194)))</f>
        <v/>
      </c>
      <c r="DI200" s="286" t="str">
        <f ca="true">+IF(OFFSET('Sanitation Data'!$H$32,0,10*ROW('Sanitation Data'!H194))="","",OFFSET('Sanitation Data'!$H$32,0,10*ROW('Sanitation Data'!H194)))</f>
        <v/>
      </c>
      <c r="DJ200" s="286" t="str">
        <f ca="true">+IF(OFFSET('Sanitation Data'!$I$28,0,10*ROW('Sanitation Data'!I194))="","",OFFSET('Sanitation Data'!$I$28,0,10*ROW('Sanitation Data'!I194)))</f>
        <v/>
      </c>
      <c r="DK200" s="286" t="str">
        <f ca="true">+IF(OFFSET('Sanitation Data'!$I$29,0,10*ROW('Sanitation Data'!I194))="","",OFFSET('Sanitation Data'!$I$29,0,10*ROW('Sanitation Data'!I194)))</f>
        <v/>
      </c>
      <c r="DL200" s="286" t="str">
        <f ca="true">+IF(OFFSET('Sanitation Data'!$I$30,0,10*ROW('Sanitation Data'!I194))="","",OFFSET('Sanitation Data'!$I$30,0,10*ROW('Sanitation Data'!I194)))</f>
        <v/>
      </c>
      <c r="DM200" s="286" t="str">
        <f ca="true">+IF(OFFSET('Sanitation Data'!$I$31,0,10*ROW('Sanitation Data'!I194))="","",OFFSET('Sanitation Data'!$I$31,0,10*ROW('Sanitation Data'!I194)))</f>
        <v/>
      </c>
      <c r="DN200" s="286" t="str">
        <f ca="true">+IF(OFFSET('Sanitation Data'!$I$32,0,10*ROW('Sanitation Data'!I194))="","",OFFSET('Sanitation Data'!$I$32,0,10*ROW('Sanitation Data'!I194)))</f>
        <v/>
      </c>
      <c r="DO200" s="286" t="str">
        <f ca="true">+IF(OFFSET('Hygiene Data'!$D$11,0,10*ROW('Hygiene Data'!D194))="","",OFFSET('Hygiene Data'!$D$11,0,10*ROW('Hygiene Data'!D194)))</f>
        <v/>
      </c>
      <c r="DP200" s="286" t="str">
        <f ca="true">+IF(OFFSET('Hygiene Data'!$D$12,0,10*ROW('Hygiene Data'!D194))="","",OFFSET('Hygiene Data'!$D$12,0,10*ROW('Hygiene Data'!D194)))</f>
        <v/>
      </c>
      <c r="DQ200" s="286" t="str">
        <f ca="true">+IF(OFFSET('Hygiene Data'!$D$13,0,10*ROW('Hygiene Data'!D194))="","",OFFSET('Hygiene Data'!$D$13,0,10*ROW('Hygiene Data'!D194)))</f>
        <v/>
      </c>
      <c r="DR200" s="286" t="str">
        <f ca="true">+IF(OFFSET('Hygiene Data'!$E$11,0,10*ROW('Hygiene Data'!E194))="","",OFFSET('Hygiene Data'!$E$11,0,10*ROW('Hygiene Data'!E194)))</f>
        <v/>
      </c>
      <c r="DS200" s="286" t="str">
        <f ca="true">+IF(OFFSET('Hygiene Data'!$E$12,0,10*ROW('Hygiene Data'!E194))="","",OFFSET('Hygiene Data'!$E$12,0,10*ROW('Hygiene Data'!E194)))</f>
        <v/>
      </c>
      <c r="DT200" s="286" t="str">
        <f ca="true">+IF(OFFSET('Hygiene Data'!$E$13,0,10*ROW('Hygiene Data'!E194))="","",OFFSET('Hygiene Data'!$E$13,0,10*ROW('Hygiene Data'!E194)))</f>
        <v/>
      </c>
      <c r="DU200" s="286" t="str">
        <f ca="true">+IF(OFFSET('Hygiene Data'!$F$11,0,10*ROW('Hygiene Data'!F194))="","",OFFSET('Hygiene Data'!$F$11,0,10*ROW('Hygiene Data'!F194)))</f>
        <v/>
      </c>
      <c r="DV200" s="286" t="str">
        <f ca="true">+IF(OFFSET('Hygiene Data'!$F$12,0,10*ROW('Hygiene Data'!F194))="","",OFFSET('Hygiene Data'!$F$12,0,10*ROW('Hygiene Data'!F194)))</f>
        <v/>
      </c>
      <c r="DW200" s="286" t="str">
        <f ca="true">+IF(OFFSET('Hygiene Data'!$F$13,0,10*ROW('Hygiene Data'!F194))="","",OFFSET('Hygiene Data'!$F$13,0,10*ROW('Hygiene Data'!F194)))</f>
        <v/>
      </c>
      <c r="DX200" s="286" t="str">
        <f ca="true">+IF(OFFSET('Hygiene Data'!$G$11,0,10*ROW('Hygiene Data'!G194))="","",OFFSET('Hygiene Data'!$G$11,0,10*ROW('Hygiene Data'!G194)))</f>
        <v/>
      </c>
      <c r="DY200" s="286" t="str">
        <f ca="true">+IF(OFFSET('Hygiene Data'!$G$12,0,10*ROW('Hygiene Data'!G194))="","",OFFSET('Hygiene Data'!$G$12,0,10*ROW('Hygiene Data'!G194)))</f>
        <v/>
      </c>
      <c r="DZ200" s="286" t="str">
        <f ca="true">+IF(OFFSET('Hygiene Data'!$G$13,0,10*ROW('Hygiene Data'!G194))="","",OFFSET('Hygiene Data'!$G$13,0,10*ROW('Hygiene Data'!G194)))</f>
        <v/>
      </c>
      <c r="EA200" s="286" t="str">
        <f ca="true">+IF(OFFSET('Hygiene Data'!$H$11,0,10*ROW('Hygiene Data'!H194))="","",OFFSET('Hygiene Data'!$H$11,0,10*ROW('Hygiene Data'!H194)))</f>
        <v/>
      </c>
      <c r="EB200" s="286" t="str">
        <f ca="true">+IF(OFFSET('Hygiene Data'!$H$12,0,10*ROW('Hygiene Data'!H194))="","",OFFSET('Hygiene Data'!$H$12,0,10*ROW('Hygiene Data'!H194)))</f>
        <v/>
      </c>
      <c r="EC200" s="286" t="str">
        <f ca="true">+IF(OFFSET('Hygiene Data'!$H$13,0,10*ROW('Hygiene Data'!H194))="","",OFFSET('Hygiene Data'!$H$13,0,10*ROW('Hygiene Data'!H194)))</f>
        <v/>
      </c>
      <c r="ED200" s="286" t="str">
        <f ca="true">+IF(OFFSET('Hygiene Data'!$I$11,0,10*ROW('Hygiene Data'!I194))="","",OFFSET('Hygiene Data'!$I$11,0,10*ROW('Hygiene Data'!I194)))</f>
        <v/>
      </c>
      <c r="EE200" s="286" t="str">
        <f ca="true">+IF(OFFSET('Hygiene Data'!$I$12,0,10*ROW('Hygiene Data'!I194))="","",OFFSET('Hygiene Data'!$I$12,0,10*ROW('Hygiene Data'!I194)))</f>
        <v/>
      </c>
      <c r="EF200" s="286"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42"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6"/>
      <c r="BS201" s="286" t="str">
        <f ca="true">+IF(OFFSET('Water Data'!$D$27,0,10*ROW('Water Data'!D195))="","",OFFSET('Water Data'!$D$27,0,10*ROW('Water Data'!D195)))</f>
        <v/>
      </c>
      <c r="BT201" s="286" t="str">
        <f ca="true">+IF(OFFSET('Water Data'!$D$28,0,10*ROW('Water Data'!D195))="","",OFFSET('Water Data'!$D$28,0,10*ROW('Water Data'!D195)))</f>
        <v/>
      </c>
      <c r="BU201" s="286" t="str">
        <f ca="true">+IF(OFFSET('Water Data'!$D$29,0,10*ROW('Water Data'!D195))="","",OFFSET('Water Data'!$D$29,0,10*ROW('Water Data'!D195)))</f>
        <v/>
      </c>
      <c r="BV201" s="286" t="str">
        <f ca="true">+IF(OFFSET('Water Data'!$E$27,0,10*ROW('Water Data'!E195))="","",OFFSET('Water Data'!$E$27,0,10*ROW('Water Data'!E195)))</f>
        <v/>
      </c>
      <c r="BW201" s="286" t="str">
        <f ca="true">+IF(OFFSET('Water Data'!$E$28,0,10*ROW('Water Data'!E195))="","",OFFSET('Water Data'!$E$28,0,10*ROW('Water Data'!E195)))</f>
        <v/>
      </c>
      <c r="BX201" s="286" t="str">
        <f ca="true">+IF(OFFSET('Water Data'!$E$29,0,10*ROW('Water Data'!E195))="","",OFFSET('Water Data'!$E$29,0,10*ROW('Water Data'!E195)))</f>
        <v/>
      </c>
      <c r="BY201" s="286" t="str">
        <f ca="true">+IF(OFFSET('Water Data'!$F$27,0,10*ROW('Water Data'!F195))="","",OFFSET('Water Data'!$F$27,0,10*ROW('Water Data'!F195)))</f>
        <v/>
      </c>
      <c r="BZ201" s="286" t="str">
        <f ca="true">+IF(OFFSET('Water Data'!$F$28,0,10*ROW('Water Data'!F195))="","",OFFSET('Water Data'!$F$28,0,10*ROW('Water Data'!F195)))</f>
        <v/>
      </c>
      <c r="CA201" s="286" t="str">
        <f ca="true">+IF(OFFSET('Water Data'!$F$29,0,10*ROW('Water Data'!F195))="","",OFFSET('Water Data'!$F$29,0,10*ROW('Water Data'!F195)))</f>
        <v/>
      </c>
      <c r="CB201" s="286" t="str">
        <f ca="true">+IF(OFFSET('Water Data'!$G$27,0,10*ROW('Water Data'!G195))="","",OFFSET('Water Data'!$G$27,0,10*ROW('Water Data'!G195)))</f>
        <v/>
      </c>
      <c r="CC201" s="286" t="str">
        <f ca="true">+IF(OFFSET('Water Data'!$G$28,0,10*ROW('Water Data'!G195))="","",OFFSET('Water Data'!$G$28,0,10*ROW('Water Data'!G195)))</f>
        <v/>
      </c>
      <c r="CD201" s="286" t="str">
        <f ca="true">+IF(OFFSET('Water Data'!$G$29,0,10*ROW('Water Data'!G195))="","",OFFSET('Water Data'!$G$29,0,10*ROW('Water Data'!G195)))</f>
        <v/>
      </c>
      <c r="CE201" s="286" t="str">
        <f ca="true">+IF(OFFSET('Water Data'!$H$27,0,10*ROW('Water Data'!H195))="","",OFFSET('Water Data'!$H$27,0,10*ROW('Water Data'!H195)))</f>
        <v/>
      </c>
      <c r="CF201" s="286" t="str">
        <f ca="true">+IF(OFFSET('Water Data'!$H$28,0,10*ROW('Water Data'!H195))="","",OFFSET('Water Data'!$H$28,0,10*ROW('Water Data'!H195)))</f>
        <v/>
      </c>
      <c r="CG201" s="286" t="str">
        <f ca="true">+IF(OFFSET('Water Data'!$H$29,0,10*ROW('Water Data'!H195))="","",OFFSET('Water Data'!$H$29,0,10*ROW('Water Data'!H195)))</f>
        <v/>
      </c>
      <c r="CH201" s="286" t="str">
        <f ca="true">+IF(OFFSET('Water Data'!$I$27,0,10*ROW('Water Data'!I195))="","",OFFSET('Water Data'!$I$27,0,10*ROW('Water Data'!I195)))</f>
        <v/>
      </c>
      <c r="CI201" s="286" t="str">
        <f ca="true">+IF(OFFSET('Water Data'!$I$28,0,10*ROW('Water Data'!I195))="","",OFFSET('Water Data'!$I$28,0,10*ROW('Water Data'!I195)))</f>
        <v/>
      </c>
      <c r="CJ201" s="286" t="str">
        <f ca="true">+IF(OFFSET('Water Data'!$I$29,0,10*ROW('Water Data'!I195))="","",OFFSET('Water Data'!$I$29,0,10*ROW('Water Data'!I195)))</f>
        <v/>
      </c>
      <c r="CK201" s="286" t="str">
        <f ca="true">+IF(OFFSET('Sanitation Data'!$D$28,0,10*ROW('Sanitation Data'!D195))="","",OFFSET('Sanitation Data'!$D$28,0,10*ROW('Sanitation Data'!D195)))</f>
        <v/>
      </c>
      <c r="CL201" s="286" t="str">
        <f ca="true">+IF(OFFSET('Sanitation Data'!$D$29,0,10*ROW('Sanitation Data'!D195))="","",OFFSET('Sanitation Data'!$D$29,0,10*ROW('Sanitation Data'!D195)))</f>
        <v/>
      </c>
      <c r="CM201" s="286" t="str">
        <f ca="true">+IF(OFFSET('Sanitation Data'!$D$30,0,10*ROW('Sanitation Data'!D195))="","",OFFSET('Sanitation Data'!$D$30,0,10*ROW('Sanitation Data'!D195)))</f>
        <v/>
      </c>
      <c r="CN201" s="286" t="str">
        <f ca="true">+IF(OFFSET('Sanitation Data'!$D$31,0,10*ROW('Sanitation Data'!D195))="","",OFFSET('Sanitation Data'!$D$31,0,10*ROW('Sanitation Data'!D195)))</f>
        <v/>
      </c>
      <c r="CO201" s="286" t="str">
        <f ca="true">+IF(OFFSET('Sanitation Data'!$D$32,0,10*ROW('Sanitation Data'!D195))="","",OFFSET('Sanitation Data'!$D$32,0,10*ROW('Sanitation Data'!D195)))</f>
        <v/>
      </c>
      <c r="CP201" s="286" t="str">
        <f ca="true">+IF(OFFSET('Sanitation Data'!$E$28,0,10*ROW('Sanitation Data'!E195))="","",OFFSET('Sanitation Data'!$E$28,0,10*ROW('Sanitation Data'!E195)))</f>
        <v/>
      </c>
      <c r="CQ201" s="286" t="str">
        <f ca="true">+IF(OFFSET('Sanitation Data'!$E$29,0,10*ROW('Sanitation Data'!E195))="","",OFFSET('Sanitation Data'!$E$29,0,10*ROW('Sanitation Data'!E195)))</f>
        <v/>
      </c>
      <c r="CR201" s="286" t="str">
        <f ca="true">+IF(OFFSET('Sanitation Data'!$E$30,0,10*ROW('Sanitation Data'!E195))="","",OFFSET('Sanitation Data'!$E$30,0,10*ROW('Sanitation Data'!E195)))</f>
        <v/>
      </c>
      <c r="CS201" s="286" t="str">
        <f ca="true">+IF(OFFSET('Sanitation Data'!$E$31,0,10*ROW('Sanitation Data'!E195))="","",OFFSET('Sanitation Data'!$E$31,0,10*ROW('Sanitation Data'!E195)))</f>
        <v/>
      </c>
      <c r="CT201" s="286" t="str">
        <f ca="true">+IF(OFFSET('Sanitation Data'!$E$32,0,10*ROW('Sanitation Data'!E195))="","",OFFSET('Sanitation Data'!$E$32,0,10*ROW('Sanitation Data'!E195)))</f>
        <v/>
      </c>
      <c r="CU201" s="286" t="str">
        <f ca="true">+IF(OFFSET('Sanitation Data'!$F$28,0,10*ROW('Sanitation Data'!F195))="","",OFFSET('Sanitation Data'!$F$28,0,10*ROW('Sanitation Data'!F195)))</f>
        <v/>
      </c>
      <c r="CV201" s="286" t="str">
        <f ca="true">+IF(OFFSET('Sanitation Data'!$F$29,0,10*ROW('Sanitation Data'!F195))="","",OFFSET('Sanitation Data'!$F$29,0,10*ROW('Sanitation Data'!F195)))</f>
        <v/>
      </c>
      <c r="CW201" s="286" t="str">
        <f ca="true">+IF(OFFSET('Sanitation Data'!$F$30,0,10*ROW('Sanitation Data'!F195))="","",OFFSET('Sanitation Data'!$F$30,0,10*ROW('Sanitation Data'!F195)))</f>
        <v/>
      </c>
      <c r="CX201" s="286" t="str">
        <f ca="true">+IF(OFFSET('Sanitation Data'!$F$31,0,10*ROW('Sanitation Data'!F195))="","",OFFSET('Sanitation Data'!$F$31,0,10*ROW('Sanitation Data'!F195)))</f>
        <v/>
      </c>
      <c r="CY201" s="286" t="str">
        <f ca="true">+IF(OFFSET('Sanitation Data'!$F$32,0,10*ROW('Sanitation Data'!F195))="","",OFFSET('Sanitation Data'!$F$32,0,10*ROW('Sanitation Data'!F195)))</f>
        <v/>
      </c>
      <c r="CZ201" s="286" t="str">
        <f ca="true">+IF(OFFSET('Sanitation Data'!$G$28,0,10*ROW('Sanitation Data'!G195))="","",OFFSET('Sanitation Data'!$G$28,0,10*ROW('Sanitation Data'!G195)))</f>
        <v/>
      </c>
      <c r="DA201" s="286" t="str">
        <f ca="true">+IF(OFFSET('Sanitation Data'!$G$29,0,10*ROW('Sanitation Data'!G195))="","",OFFSET('Sanitation Data'!$G$29,0,10*ROW('Sanitation Data'!G195)))</f>
        <v/>
      </c>
      <c r="DB201" s="286" t="str">
        <f ca="true">+IF(OFFSET('Sanitation Data'!$G$30,0,10*ROW('Sanitation Data'!G195))="","",OFFSET('Sanitation Data'!$G$30,0,10*ROW('Sanitation Data'!G195)))</f>
        <v/>
      </c>
      <c r="DC201" s="286" t="str">
        <f ca="true">+IF(OFFSET('Sanitation Data'!$G$31,0,10*ROW('Sanitation Data'!G195))="","",OFFSET('Sanitation Data'!$G$31,0,10*ROW('Sanitation Data'!G195)))</f>
        <v/>
      </c>
      <c r="DD201" s="286" t="str">
        <f ca="true">+IF(OFFSET('Sanitation Data'!$G$32,0,10*ROW('Sanitation Data'!G195))="","",OFFSET('Sanitation Data'!$G$32,0,10*ROW('Sanitation Data'!G195)))</f>
        <v/>
      </c>
      <c r="DE201" s="286" t="str">
        <f ca="true">+IF(OFFSET('Sanitation Data'!$H$28,0,10*ROW('Sanitation Data'!H195))="","",OFFSET('Sanitation Data'!$H$28,0,10*ROW('Sanitation Data'!H195)))</f>
        <v/>
      </c>
      <c r="DF201" s="286" t="str">
        <f ca="true">+IF(OFFSET('Sanitation Data'!$H$29,0,10*ROW('Sanitation Data'!H195))="","",OFFSET('Sanitation Data'!$H$29,0,10*ROW('Sanitation Data'!H195)))</f>
        <v/>
      </c>
      <c r="DG201" s="286" t="str">
        <f ca="true">+IF(OFFSET('Sanitation Data'!$H$30,0,10*ROW('Sanitation Data'!H195))="","",OFFSET('Sanitation Data'!$H$30,0,10*ROW('Sanitation Data'!H195)))</f>
        <v/>
      </c>
      <c r="DH201" s="286" t="str">
        <f ca="true">+IF(OFFSET('Sanitation Data'!$H$31,0,10*ROW('Sanitation Data'!H195))="","",OFFSET('Sanitation Data'!$H$31,0,10*ROW('Sanitation Data'!H195)))</f>
        <v/>
      </c>
      <c r="DI201" s="286" t="str">
        <f ca="true">+IF(OFFSET('Sanitation Data'!$H$32,0,10*ROW('Sanitation Data'!H195))="","",OFFSET('Sanitation Data'!$H$32,0,10*ROW('Sanitation Data'!H195)))</f>
        <v/>
      </c>
      <c r="DJ201" s="286" t="str">
        <f ca="true">+IF(OFFSET('Sanitation Data'!$I$28,0,10*ROW('Sanitation Data'!I195))="","",OFFSET('Sanitation Data'!$I$28,0,10*ROW('Sanitation Data'!I195)))</f>
        <v/>
      </c>
      <c r="DK201" s="286" t="str">
        <f ca="true">+IF(OFFSET('Sanitation Data'!$I$29,0,10*ROW('Sanitation Data'!I195))="","",OFFSET('Sanitation Data'!$I$29,0,10*ROW('Sanitation Data'!I195)))</f>
        <v/>
      </c>
      <c r="DL201" s="286" t="str">
        <f ca="true">+IF(OFFSET('Sanitation Data'!$I$30,0,10*ROW('Sanitation Data'!I195))="","",OFFSET('Sanitation Data'!$I$30,0,10*ROW('Sanitation Data'!I195)))</f>
        <v/>
      </c>
      <c r="DM201" s="286" t="str">
        <f ca="true">+IF(OFFSET('Sanitation Data'!$I$31,0,10*ROW('Sanitation Data'!I195))="","",OFFSET('Sanitation Data'!$I$31,0,10*ROW('Sanitation Data'!I195)))</f>
        <v/>
      </c>
      <c r="DN201" s="286" t="str">
        <f ca="true">+IF(OFFSET('Sanitation Data'!$I$32,0,10*ROW('Sanitation Data'!I195))="","",OFFSET('Sanitation Data'!$I$32,0,10*ROW('Sanitation Data'!I195)))</f>
        <v/>
      </c>
      <c r="DO201" s="286" t="str">
        <f ca="true">+IF(OFFSET('Hygiene Data'!$D$11,0,10*ROW('Hygiene Data'!D195))="","",OFFSET('Hygiene Data'!$D$11,0,10*ROW('Hygiene Data'!D195)))</f>
        <v/>
      </c>
      <c r="DP201" s="286" t="str">
        <f ca="true">+IF(OFFSET('Hygiene Data'!$D$12,0,10*ROW('Hygiene Data'!D195))="","",OFFSET('Hygiene Data'!$D$12,0,10*ROW('Hygiene Data'!D195)))</f>
        <v/>
      </c>
      <c r="DQ201" s="286" t="str">
        <f ca="true">+IF(OFFSET('Hygiene Data'!$D$13,0,10*ROW('Hygiene Data'!D195))="","",OFFSET('Hygiene Data'!$D$13,0,10*ROW('Hygiene Data'!D195)))</f>
        <v/>
      </c>
      <c r="DR201" s="286" t="str">
        <f ca="true">+IF(OFFSET('Hygiene Data'!$E$11,0,10*ROW('Hygiene Data'!E195))="","",OFFSET('Hygiene Data'!$E$11,0,10*ROW('Hygiene Data'!E195)))</f>
        <v/>
      </c>
      <c r="DS201" s="286" t="str">
        <f ca="true">+IF(OFFSET('Hygiene Data'!$E$12,0,10*ROW('Hygiene Data'!E195))="","",OFFSET('Hygiene Data'!$E$12,0,10*ROW('Hygiene Data'!E195)))</f>
        <v/>
      </c>
      <c r="DT201" s="286" t="str">
        <f ca="true">+IF(OFFSET('Hygiene Data'!$E$13,0,10*ROW('Hygiene Data'!E195))="","",OFFSET('Hygiene Data'!$E$13,0,10*ROW('Hygiene Data'!E195)))</f>
        <v/>
      </c>
      <c r="DU201" s="286" t="str">
        <f ca="true">+IF(OFFSET('Hygiene Data'!$F$11,0,10*ROW('Hygiene Data'!F195))="","",OFFSET('Hygiene Data'!$F$11,0,10*ROW('Hygiene Data'!F195)))</f>
        <v/>
      </c>
      <c r="DV201" s="286" t="str">
        <f ca="true">+IF(OFFSET('Hygiene Data'!$F$12,0,10*ROW('Hygiene Data'!F195))="","",OFFSET('Hygiene Data'!$F$12,0,10*ROW('Hygiene Data'!F195)))</f>
        <v/>
      </c>
      <c r="DW201" s="286" t="str">
        <f ca="true">+IF(OFFSET('Hygiene Data'!$F$13,0,10*ROW('Hygiene Data'!F195))="","",OFFSET('Hygiene Data'!$F$13,0,10*ROW('Hygiene Data'!F195)))</f>
        <v/>
      </c>
      <c r="DX201" s="286" t="str">
        <f ca="true">+IF(OFFSET('Hygiene Data'!$G$11,0,10*ROW('Hygiene Data'!G195))="","",OFFSET('Hygiene Data'!$G$11,0,10*ROW('Hygiene Data'!G195)))</f>
        <v/>
      </c>
      <c r="DY201" s="286" t="str">
        <f ca="true">+IF(OFFSET('Hygiene Data'!$G$12,0,10*ROW('Hygiene Data'!G195))="","",OFFSET('Hygiene Data'!$G$12,0,10*ROW('Hygiene Data'!G195)))</f>
        <v/>
      </c>
      <c r="DZ201" s="286" t="str">
        <f ca="true">+IF(OFFSET('Hygiene Data'!$G$13,0,10*ROW('Hygiene Data'!G195))="","",OFFSET('Hygiene Data'!$G$13,0,10*ROW('Hygiene Data'!G195)))</f>
        <v/>
      </c>
      <c r="EA201" s="286" t="str">
        <f ca="true">+IF(OFFSET('Hygiene Data'!$H$11,0,10*ROW('Hygiene Data'!H195))="","",OFFSET('Hygiene Data'!$H$11,0,10*ROW('Hygiene Data'!H195)))</f>
        <v/>
      </c>
      <c r="EB201" s="286" t="str">
        <f ca="true">+IF(OFFSET('Hygiene Data'!$H$12,0,10*ROW('Hygiene Data'!H195))="","",OFFSET('Hygiene Data'!$H$12,0,10*ROW('Hygiene Data'!H195)))</f>
        <v/>
      </c>
      <c r="EC201" s="286" t="str">
        <f ca="true">+IF(OFFSET('Hygiene Data'!$H$13,0,10*ROW('Hygiene Data'!H195))="","",OFFSET('Hygiene Data'!$H$13,0,10*ROW('Hygiene Data'!H195)))</f>
        <v/>
      </c>
      <c r="ED201" s="286" t="str">
        <f ca="true">+IF(OFFSET('Hygiene Data'!$I$11,0,10*ROW('Hygiene Data'!I195))="","",OFFSET('Hygiene Data'!$I$11,0,10*ROW('Hygiene Data'!I195)))</f>
        <v/>
      </c>
      <c r="EE201" s="286" t="str">
        <f ca="true">+IF(OFFSET('Hygiene Data'!$I$12,0,10*ROW('Hygiene Data'!I195))="","",OFFSET('Hygiene Data'!$I$12,0,10*ROW('Hygiene Data'!I195)))</f>
        <v/>
      </c>
      <c r="EF201" s="286"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42"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6"/>
      <c r="BS202" s="286" t="str">
        <f ca="true">+IF(OFFSET('Water Data'!$D$27,0,10*ROW('Water Data'!D196))="","",OFFSET('Water Data'!$D$27,0,10*ROW('Water Data'!D196)))</f>
        <v/>
      </c>
      <c r="BT202" s="286" t="str">
        <f ca="true">+IF(OFFSET('Water Data'!$D$28,0,10*ROW('Water Data'!D196))="","",OFFSET('Water Data'!$D$28,0,10*ROW('Water Data'!D196)))</f>
        <v/>
      </c>
      <c r="BU202" s="286" t="str">
        <f ca="true">+IF(OFFSET('Water Data'!$D$29,0,10*ROW('Water Data'!D196))="","",OFFSET('Water Data'!$D$29,0,10*ROW('Water Data'!D196)))</f>
        <v/>
      </c>
      <c r="BV202" s="286" t="str">
        <f ca="true">+IF(OFFSET('Water Data'!$E$27,0,10*ROW('Water Data'!E196))="","",OFFSET('Water Data'!$E$27,0,10*ROW('Water Data'!E196)))</f>
        <v/>
      </c>
      <c r="BW202" s="286" t="str">
        <f ca="true">+IF(OFFSET('Water Data'!$E$28,0,10*ROW('Water Data'!E196))="","",OFFSET('Water Data'!$E$28,0,10*ROW('Water Data'!E196)))</f>
        <v/>
      </c>
      <c r="BX202" s="286" t="str">
        <f ca="true">+IF(OFFSET('Water Data'!$E$29,0,10*ROW('Water Data'!E196))="","",OFFSET('Water Data'!$E$29,0,10*ROW('Water Data'!E196)))</f>
        <v/>
      </c>
      <c r="BY202" s="286" t="str">
        <f ca="true">+IF(OFFSET('Water Data'!$F$27,0,10*ROW('Water Data'!F196))="","",OFFSET('Water Data'!$F$27,0,10*ROW('Water Data'!F196)))</f>
        <v/>
      </c>
      <c r="BZ202" s="286" t="str">
        <f ca="true">+IF(OFFSET('Water Data'!$F$28,0,10*ROW('Water Data'!F196))="","",OFFSET('Water Data'!$F$28,0,10*ROW('Water Data'!F196)))</f>
        <v/>
      </c>
      <c r="CA202" s="286" t="str">
        <f ca="true">+IF(OFFSET('Water Data'!$F$29,0,10*ROW('Water Data'!F196))="","",OFFSET('Water Data'!$F$29,0,10*ROW('Water Data'!F196)))</f>
        <v/>
      </c>
      <c r="CB202" s="286" t="str">
        <f ca="true">+IF(OFFSET('Water Data'!$G$27,0,10*ROW('Water Data'!G196))="","",OFFSET('Water Data'!$G$27,0,10*ROW('Water Data'!G196)))</f>
        <v/>
      </c>
      <c r="CC202" s="286" t="str">
        <f ca="true">+IF(OFFSET('Water Data'!$G$28,0,10*ROW('Water Data'!G196))="","",OFFSET('Water Data'!$G$28,0,10*ROW('Water Data'!G196)))</f>
        <v/>
      </c>
      <c r="CD202" s="286" t="str">
        <f ca="true">+IF(OFFSET('Water Data'!$G$29,0,10*ROW('Water Data'!G196))="","",OFFSET('Water Data'!$G$29,0,10*ROW('Water Data'!G196)))</f>
        <v/>
      </c>
      <c r="CE202" s="286" t="str">
        <f ca="true">+IF(OFFSET('Water Data'!$H$27,0,10*ROW('Water Data'!H196))="","",OFFSET('Water Data'!$H$27,0,10*ROW('Water Data'!H196)))</f>
        <v/>
      </c>
      <c r="CF202" s="286" t="str">
        <f ca="true">+IF(OFFSET('Water Data'!$H$28,0,10*ROW('Water Data'!H196))="","",OFFSET('Water Data'!$H$28,0,10*ROW('Water Data'!H196)))</f>
        <v/>
      </c>
      <c r="CG202" s="286" t="str">
        <f ca="true">+IF(OFFSET('Water Data'!$H$29,0,10*ROW('Water Data'!H196))="","",OFFSET('Water Data'!$H$29,0,10*ROW('Water Data'!H196)))</f>
        <v/>
      </c>
      <c r="CH202" s="286" t="str">
        <f ca="true">+IF(OFFSET('Water Data'!$I$27,0,10*ROW('Water Data'!I196))="","",OFFSET('Water Data'!$I$27,0,10*ROW('Water Data'!I196)))</f>
        <v/>
      </c>
      <c r="CI202" s="286" t="str">
        <f ca="true">+IF(OFFSET('Water Data'!$I$28,0,10*ROW('Water Data'!I196))="","",OFFSET('Water Data'!$I$28,0,10*ROW('Water Data'!I196)))</f>
        <v/>
      </c>
      <c r="CJ202" s="286" t="str">
        <f ca="true">+IF(OFFSET('Water Data'!$I$29,0,10*ROW('Water Data'!I196))="","",OFFSET('Water Data'!$I$29,0,10*ROW('Water Data'!I196)))</f>
        <v/>
      </c>
      <c r="CK202" s="286" t="str">
        <f ca="true">+IF(OFFSET('Sanitation Data'!$D$28,0,10*ROW('Sanitation Data'!D196))="","",OFFSET('Sanitation Data'!$D$28,0,10*ROW('Sanitation Data'!D196)))</f>
        <v/>
      </c>
      <c r="CL202" s="286" t="str">
        <f ca="true">+IF(OFFSET('Sanitation Data'!$D$29,0,10*ROW('Sanitation Data'!D196))="","",OFFSET('Sanitation Data'!$D$29,0,10*ROW('Sanitation Data'!D196)))</f>
        <v/>
      </c>
      <c r="CM202" s="286" t="str">
        <f ca="true">+IF(OFFSET('Sanitation Data'!$D$30,0,10*ROW('Sanitation Data'!D196))="","",OFFSET('Sanitation Data'!$D$30,0,10*ROW('Sanitation Data'!D196)))</f>
        <v/>
      </c>
      <c r="CN202" s="286" t="str">
        <f ca="true">+IF(OFFSET('Sanitation Data'!$D$31,0,10*ROW('Sanitation Data'!D196))="","",OFFSET('Sanitation Data'!$D$31,0,10*ROW('Sanitation Data'!D196)))</f>
        <v/>
      </c>
      <c r="CO202" s="286" t="str">
        <f ca="true">+IF(OFFSET('Sanitation Data'!$D$32,0,10*ROW('Sanitation Data'!D196))="","",OFFSET('Sanitation Data'!$D$32,0,10*ROW('Sanitation Data'!D196)))</f>
        <v/>
      </c>
      <c r="CP202" s="286" t="str">
        <f ca="true">+IF(OFFSET('Sanitation Data'!$E$28,0,10*ROW('Sanitation Data'!E196))="","",OFFSET('Sanitation Data'!$E$28,0,10*ROW('Sanitation Data'!E196)))</f>
        <v/>
      </c>
      <c r="CQ202" s="286" t="str">
        <f ca="true">+IF(OFFSET('Sanitation Data'!$E$29,0,10*ROW('Sanitation Data'!E196))="","",OFFSET('Sanitation Data'!$E$29,0,10*ROW('Sanitation Data'!E196)))</f>
        <v/>
      </c>
      <c r="CR202" s="286" t="str">
        <f ca="true">+IF(OFFSET('Sanitation Data'!$E$30,0,10*ROW('Sanitation Data'!E196))="","",OFFSET('Sanitation Data'!$E$30,0,10*ROW('Sanitation Data'!E196)))</f>
        <v/>
      </c>
      <c r="CS202" s="286" t="str">
        <f ca="true">+IF(OFFSET('Sanitation Data'!$E$31,0,10*ROW('Sanitation Data'!E196))="","",OFFSET('Sanitation Data'!$E$31,0,10*ROW('Sanitation Data'!E196)))</f>
        <v/>
      </c>
      <c r="CT202" s="286" t="str">
        <f ca="true">+IF(OFFSET('Sanitation Data'!$E$32,0,10*ROW('Sanitation Data'!E196))="","",OFFSET('Sanitation Data'!$E$32,0,10*ROW('Sanitation Data'!E196)))</f>
        <v/>
      </c>
      <c r="CU202" s="286" t="str">
        <f ca="true">+IF(OFFSET('Sanitation Data'!$F$28,0,10*ROW('Sanitation Data'!F196))="","",OFFSET('Sanitation Data'!$F$28,0,10*ROW('Sanitation Data'!F196)))</f>
        <v/>
      </c>
      <c r="CV202" s="286" t="str">
        <f ca="true">+IF(OFFSET('Sanitation Data'!$F$29,0,10*ROW('Sanitation Data'!F196))="","",OFFSET('Sanitation Data'!$F$29,0,10*ROW('Sanitation Data'!F196)))</f>
        <v/>
      </c>
      <c r="CW202" s="286" t="str">
        <f ca="true">+IF(OFFSET('Sanitation Data'!$F$30,0,10*ROW('Sanitation Data'!F196))="","",OFFSET('Sanitation Data'!$F$30,0,10*ROW('Sanitation Data'!F196)))</f>
        <v/>
      </c>
      <c r="CX202" s="286" t="str">
        <f ca="true">+IF(OFFSET('Sanitation Data'!$F$31,0,10*ROW('Sanitation Data'!F196))="","",OFFSET('Sanitation Data'!$F$31,0,10*ROW('Sanitation Data'!F196)))</f>
        <v/>
      </c>
      <c r="CY202" s="286" t="str">
        <f ca="true">+IF(OFFSET('Sanitation Data'!$F$32,0,10*ROW('Sanitation Data'!F196))="","",OFFSET('Sanitation Data'!$F$32,0,10*ROW('Sanitation Data'!F196)))</f>
        <v/>
      </c>
      <c r="CZ202" s="286" t="str">
        <f ca="true">+IF(OFFSET('Sanitation Data'!$G$28,0,10*ROW('Sanitation Data'!G196))="","",OFFSET('Sanitation Data'!$G$28,0,10*ROW('Sanitation Data'!G196)))</f>
        <v/>
      </c>
      <c r="DA202" s="286" t="str">
        <f ca="true">+IF(OFFSET('Sanitation Data'!$G$29,0,10*ROW('Sanitation Data'!G196))="","",OFFSET('Sanitation Data'!$G$29,0,10*ROW('Sanitation Data'!G196)))</f>
        <v/>
      </c>
      <c r="DB202" s="286" t="str">
        <f ca="true">+IF(OFFSET('Sanitation Data'!$G$30,0,10*ROW('Sanitation Data'!G196))="","",OFFSET('Sanitation Data'!$G$30,0,10*ROW('Sanitation Data'!G196)))</f>
        <v/>
      </c>
      <c r="DC202" s="286" t="str">
        <f ca="true">+IF(OFFSET('Sanitation Data'!$G$31,0,10*ROW('Sanitation Data'!G196))="","",OFFSET('Sanitation Data'!$G$31,0,10*ROW('Sanitation Data'!G196)))</f>
        <v/>
      </c>
      <c r="DD202" s="286" t="str">
        <f ca="true">+IF(OFFSET('Sanitation Data'!$G$32,0,10*ROW('Sanitation Data'!G196))="","",OFFSET('Sanitation Data'!$G$32,0,10*ROW('Sanitation Data'!G196)))</f>
        <v/>
      </c>
      <c r="DE202" s="286" t="str">
        <f ca="true">+IF(OFFSET('Sanitation Data'!$H$28,0,10*ROW('Sanitation Data'!H196))="","",OFFSET('Sanitation Data'!$H$28,0,10*ROW('Sanitation Data'!H196)))</f>
        <v/>
      </c>
      <c r="DF202" s="286" t="str">
        <f ca="true">+IF(OFFSET('Sanitation Data'!$H$29,0,10*ROW('Sanitation Data'!H196))="","",OFFSET('Sanitation Data'!$H$29,0,10*ROW('Sanitation Data'!H196)))</f>
        <v/>
      </c>
      <c r="DG202" s="286" t="str">
        <f ca="true">+IF(OFFSET('Sanitation Data'!$H$30,0,10*ROW('Sanitation Data'!H196))="","",OFFSET('Sanitation Data'!$H$30,0,10*ROW('Sanitation Data'!H196)))</f>
        <v/>
      </c>
      <c r="DH202" s="286" t="str">
        <f ca="true">+IF(OFFSET('Sanitation Data'!$H$31,0,10*ROW('Sanitation Data'!H196))="","",OFFSET('Sanitation Data'!$H$31,0,10*ROW('Sanitation Data'!H196)))</f>
        <v/>
      </c>
      <c r="DI202" s="286" t="str">
        <f ca="true">+IF(OFFSET('Sanitation Data'!$H$32,0,10*ROW('Sanitation Data'!H196))="","",OFFSET('Sanitation Data'!$H$32,0,10*ROW('Sanitation Data'!H196)))</f>
        <v/>
      </c>
      <c r="DJ202" s="286" t="str">
        <f ca="true">+IF(OFFSET('Sanitation Data'!$I$28,0,10*ROW('Sanitation Data'!I196))="","",OFFSET('Sanitation Data'!$I$28,0,10*ROW('Sanitation Data'!I196)))</f>
        <v/>
      </c>
      <c r="DK202" s="286" t="str">
        <f ca="true">+IF(OFFSET('Sanitation Data'!$I$29,0,10*ROW('Sanitation Data'!I196))="","",OFFSET('Sanitation Data'!$I$29,0,10*ROW('Sanitation Data'!I196)))</f>
        <v/>
      </c>
      <c r="DL202" s="286" t="str">
        <f ca="true">+IF(OFFSET('Sanitation Data'!$I$30,0,10*ROW('Sanitation Data'!I196))="","",OFFSET('Sanitation Data'!$I$30,0,10*ROW('Sanitation Data'!I196)))</f>
        <v/>
      </c>
      <c r="DM202" s="286" t="str">
        <f ca="true">+IF(OFFSET('Sanitation Data'!$I$31,0,10*ROW('Sanitation Data'!I196))="","",OFFSET('Sanitation Data'!$I$31,0,10*ROW('Sanitation Data'!I196)))</f>
        <v/>
      </c>
      <c r="DN202" s="286" t="str">
        <f ca="true">+IF(OFFSET('Sanitation Data'!$I$32,0,10*ROW('Sanitation Data'!I196))="","",OFFSET('Sanitation Data'!$I$32,0,10*ROW('Sanitation Data'!I196)))</f>
        <v/>
      </c>
      <c r="DO202" s="286" t="str">
        <f ca="true">+IF(OFFSET('Hygiene Data'!$D$11,0,10*ROW('Hygiene Data'!D196))="","",OFFSET('Hygiene Data'!$D$11,0,10*ROW('Hygiene Data'!D196)))</f>
        <v/>
      </c>
      <c r="DP202" s="286" t="str">
        <f ca="true">+IF(OFFSET('Hygiene Data'!$D$12,0,10*ROW('Hygiene Data'!D196))="","",OFFSET('Hygiene Data'!$D$12,0,10*ROW('Hygiene Data'!D196)))</f>
        <v/>
      </c>
      <c r="DQ202" s="286" t="str">
        <f ca="true">+IF(OFFSET('Hygiene Data'!$D$13,0,10*ROW('Hygiene Data'!D196))="","",OFFSET('Hygiene Data'!$D$13,0,10*ROW('Hygiene Data'!D196)))</f>
        <v/>
      </c>
      <c r="DR202" s="286" t="str">
        <f ca="true">+IF(OFFSET('Hygiene Data'!$E$11,0,10*ROW('Hygiene Data'!E196))="","",OFFSET('Hygiene Data'!$E$11,0,10*ROW('Hygiene Data'!E196)))</f>
        <v/>
      </c>
      <c r="DS202" s="286" t="str">
        <f ca="true">+IF(OFFSET('Hygiene Data'!$E$12,0,10*ROW('Hygiene Data'!E196))="","",OFFSET('Hygiene Data'!$E$12,0,10*ROW('Hygiene Data'!E196)))</f>
        <v/>
      </c>
      <c r="DT202" s="286" t="str">
        <f ca="true">+IF(OFFSET('Hygiene Data'!$E$13,0,10*ROW('Hygiene Data'!E196))="","",OFFSET('Hygiene Data'!$E$13,0,10*ROW('Hygiene Data'!E196)))</f>
        <v/>
      </c>
      <c r="DU202" s="286" t="str">
        <f ca="true">+IF(OFFSET('Hygiene Data'!$F$11,0,10*ROW('Hygiene Data'!F196))="","",OFFSET('Hygiene Data'!$F$11,0,10*ROW('Hygiene Data'!F196)))</f>
        <v/>
      </c>
      <c r="DV202" s="286" t="str">
        <f ca="true">+IF(OFFSET('Hygiene Data'!$F$12,0,10*ROW('Hygiene Data'!F196))="","",OFFSET('Hygiene Data'!$F$12,0,10*ROW('Hygiene Data'!F196)))</f>
        <v/>
      </c>
      <c r="DW202" s="286" t="str">
        <f ca="true">+IF(OFFSET('Hygiene Data'!$F$13,0,10*ROW('Hygiene Data'!F196))="","",OFFSET('Hygiene Data'!$F$13,0,10*ROW('Hygiene Data'!F196)))</f>
        <v/>
      </c>
      <c r="DX202" s="286" t="str">
        <f ca="true">+IF(OFFSET('Hygiene Data'!$G$11,0,10*ROW('Hygiene Data'!G196))="","",OFFSET('Hygiene Data'!$G$11,0,10*ROW('Hygiene Data'!G196)))</f>
        <v/>
      </c>
      <c r="DY202" s="286" t="str">
        <f ca="true">+IF(OFFSET('Hygiene Data'!$G$12,0,10*ROW('Hygiene Data'!G196))="","",OFFSET('Hygiene Data'!$G$12,0,10*ROW('Hygiene Data'!G196)))</f>
        <v/>
      </c>
      <c r="DZ202" s="286" t="str">
        <f ca="true">+IF(OFFSET('Hygiene Data'!$G$13,0,10*ROW('Hygiene Data'!G196))="","",OFFSET('Hygiene Data'!$G$13,0,10*ROW('Hygiene Data'!G196)))</f>
        <v/>
      </c>
      <c r="EA202" s="286" t="str">
        <f ca="true">+IF(OFFSET('Hygiene Data'!$H$11,0,10*ROW('Hygiene Data'!H196))="","",OFFSET('Hygiene Data'!$H$11,0,10*ROW('Hygiene Data'!H196)))</f>
        <v/>
      </c>
      <c r="EB202" s="286" t="str">
        <f ca="true">+IF(OFFSET('Hygiene Data'!$H$12,0,10*ROW('Hygiene Data'!H196))="","",OFFSET('Hygiene Data'!$H$12,0,10*ROW('Hygiene Data'!H196)))</f>
        <v/>
      </c>
      <c r="EC202" s="286" t="str">
        <f ca="true">+IF(OFFSET('Hygiene Data'!$H$13,0,10*ROW('Hygiene Data'!H196))="","",OFFSET('Hygiene Data'!$H$13,0,10*ROW('Hygiene Data'!H196)))</f>
        <v/>
      </c>
      <c r="ED202" s="286" t="str">
        <f ca="true">+IF(OFFSET('Hygiene Data'!$I$11,0,10*ROW('Hygiene Data'!I196))="","",OFFSET('Hygiene Data'!$I$11,0,10*ROW('Hygiene Data'!I196)))</f>
        <v/>
      </c>
      <c r="EE202" s="286" t="str">
        <f ca="true">+IF(OFFSET('Hygiene Data'!$I$12,0,10*ROW('Hygiene Data'!I196))="","",OFFSET('Hygiene Data'!$I$12,0,10*ROW('Hygiene Data'!I196)))</f>
        <v/>
      </c>
      <c r="EF202" s="286"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42"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6"/>
      <c r="BS203" s="286" t="str">
        <f ca="true">+IF(OFFSET('Water Data'!$D$27,0,10*ROW('Water Data'!D197))="","",OFFSET('Water Data'!$D$27,0,10*ROW('Water Data'!D197)))</f>
        <v/>
      </c>
      <c r="BT203" s="286" t="str">
        <f ca="true">+IF(OFFSET('Water Data'!$D$28,0,10*ROW('Water Data'!D197))="","",OFFSET('Water Data'!$D$28,0,10*ROW('Water Data'!D197)))</f>
        <v/>
      </c>
      <c r="BU203" s="286" t="str">
        <f ca="true">+IF(OFFSET('Water Data'!$D$29,0,10*ROW('Water Data'!D197))="","",OFFSET('Water Data'!$D$29,0,10*ROW('Water Data'!D197)))</f>
        <v/>
      </c>
      <c r="BV203" s="286" t="str">
        <f ca="true">+IF(OFFSET('Water Data'!$E$27,0,10*ROW('Water Data'!E197))="","",OFFSET('Water Data'!$E$27,0,10*ROW('Water Data'!E197)))</f>
        <v/>
      </c>
      <c r="BW203" s="286" t="str">
        <f ca="true">+IF(OFFSET('Water Data'!$E$28,0,10*ROW('Water Data'!E197))="","",OFFSET('Water Data'!$E$28,0,10*ROW('Water Data'!E197)))</f>
        <v/>
      </c>
      <c r="BX203" s="286" t="str">
        <f ca="true">+IF(OFFSET('Water Data'!$E$29,0,10*ROW('Water Data'!E197))="","",OFFSET('Water Data'!$E$29,0,10*ROW('Water Data'!E197)))</f>
        <v/>
      </c>
      <c r="BY203" s="286" t="str">
        <f ca="true">+IF(OFFSET('Water Data'!$F$27,0,10*ROW('Water Data'!F197))="","",OFFSET('Water Data'!$F$27,0,10*ROW('Water Data'!F197)))</f>
        <v/>
      </c>
      <c r="BZ203" s="286" t="str">
        <f ca="true">+IF(OFFSET('Water Data'!$F$28,0,10*ROW('Water Data'!F197))="","",OFFSET('Water Data'!$F$28,0,10*ROW('Water Data'!F197)))</f>
        <v/>
      </c>
      <c r="CA203" s="286" t="str">
        <f ca="true">+IF(OFFSET('Water Data'!$F$29,0,10*ROW('Water Data'!F197))="","",OFFSET('Water Data'!$F$29,0,10*ROW('Water Data'!F197)))</f>
        <v/>
      </c>
      <c r="CB203" s="286" t="str">
        <f ca="true">+IF(OFFSET('Water Data'!$G$27,0,10*ROW('Water Data'!G197))="","",OFFSET('Water Data'!$G$27,0,10*ROW('Water Data'!G197)))</f>
        <v/>
      </c>
      <c r="CC203" s="286" t="str">
        <f ca="true">+IF(OFFSET('Water Data'!$G$28,0,10*ROW('Water Data'!G197))="","",OFFSET('Water Data'!$G$28,0,10*ROW('Water Data'!G197)))</f>
        <v/>
      </c>
      <c r="CD203" s="286" t="str">
        <f ca="true">+IF(OFFSET('Water Data'!$G$29,0,10*ROW('Water Data'!G197))="","",OFFSET('Water Data'!$G$29,0,10*ROW('Water Data'!G197)))</f>
        <v/>
      </c>
      <c r="CE203" s="286" t="str">
        <f ca="true">+IF(OFFSET('Water Data'!$H$27,0,10*ROW('Water Data'!H197))="","",OFFSET('Water Data'!$H$27,0,10*ROW('Water Data'!H197)))</f>
        <v/>
      </c>
      <c r="CF203" s="286" t="str">
        <f ca="true">+IF(OFFSET('Water Data'!$H$28,0,10*ROW('Water Data'!H197))="","",OFFSET('Water Data'!$H$28,0,10*ROW('Water Data'!H197)))</f>
        <v/>
      </c>
      <c r="CG203" s="286" t="str">
        <f ca="true">+IF(OFFSET('Water Data'!$H$29,0,10*ROW('Water Data'!H197))="","",OFFSET('Water Data'!$H$29,0,10*ROW('Water Data'!H197)))</f>
        <v/>
      </c>
      <c r="CH203" s="286" t="str">
        <f ca="true">+IF(OFFSET('Water Data'!$I$27,0,10*ROW('Water Data'!I197))="","",OFFSET('Water Data'!$I$27,0,10*ROW('Water Data'!I197)))</f>
        <v/>
      </c>
      <c r="CI203" s="286" t="str">
        <f ca="true">+IF(OFFSET('Water Data'!$I$28,0,10*ROW('Water Data'!I197))="","",OFFSET('Water Data'!$I$28,0,10*ROW('Water Data'!I197)))</f>
        <v/>
      </c>
      <c r="CJ203" s="286" t="str">
        <f ca="true">+IF(OFFSET('Water Data'!$I$29,0,10*ROW('Water Data'!I197))="","",OFFSET('Water Data'!$I$29,0,10*ROW('Water Data'!I197)))</f>
        <v/>
      </c>
      <c r="CK203" s="286" t="str">
        <f ca="true">+IF(OFFSET('Sanitation Data'!$D$28,0,10*ROW('Sanitation Data'!D197))="","",OFFSET('Sanitation Data'!$D$28,0,10*ROW('Sanitation Data'!D197)))</f>
        <v/>
      </c>
      <c r="CL203" s="286" t="str">
        <f ca="true">+IF(OFFSET('Sanitation Data'!$D$29,0,10*ROW('Sanitation Data'!D197))="","",OFFSET('Sanitation Data'!$D$29,0,10*ROW('Sanitation Data'!D197)))</f>
        <v/>
      </c>
      <c r="CM203" s="286" t="str">
        <f ca="true">+IF(OFFSET('Sanitation Data'!$D$30,0,10*ROW('Sanitation Data'!D197))="","",OFFSET('Sanitation Data'!$D$30,0,10*ROW('Sanitation Data'!D197)))</f>
        <v/>
      </c>
      <c r="CN203" s="286" t="str">
        <f ca="true">+IF(OFFSET('Sanitation Data'!$D$31,0,10*ROW('Sanitation Data'!D197))="","",OFFSET('Sanitation Data'!$D$31,0,10*ROW('Sanitation Data'!D197)))</f>
        <v/>
      </c>
      <c r="CO203" s="286" t="str">
        <f ca="true">+IF(OFFSET('Sanitation Data'!$D$32,0,10*ROW('Sanitation Data'!D197))="","",OFFSET('Sanitation Data'!$D$32,0,10*ROW('Sanitation Data'!D197)))</f>
        <v/>
      </c>
      <c r="CP203" s="286" t="str">
        <f ca="true">+IF(OFFSET('Sanitation Data'!$E$28,0,10*ROW('Sanitation Data'!E197))="","",OFFSET('Sanitation Data'!$E$28,0,10*ROW('Sanitation Data'!E197)))</f>
        <v/>
      </c>
      <c r="CQ203" s="286" t="str">
        <f ca="true">+IF(OFFSET('Sanitation Data'!$E$29,0,10*ROW('Sanitation Data'!E197))="","",OFFSET('Sanitation Data'!$E$29,0,10*ROW('Sanitation Data'!E197)))</f>
        <v/>
      </c>
      <c r="CR203" s="286" t="str">
        <f ca="true">+IF(OFFSET('Sanitation Data'!$E$30,0,10*ROW('Sanitation Data'!E197))="","",OFFSET('Sanitation Data'!$E$30,0,10*ROW('Sanitation Data'!E197)))</f>
        <v/>
      </c>
      <c r="CS203" s="286" t="str">
        <f ca="true">+IF(OFFSET('Sanitation Data'!$E$31,0,10*ROW('Sanitation Data'!E197))="","",OFFSET('Sanitation Data'!$E$31,0,10*ROW('Sanitation Data'!E197)))</f>
        <v/>
      </c>
      <c r="CT203" s="286" t="str">
        <f ca="true">+IF(OFFSET('Sanitation Data'!$E$32,0,10*ROW('Sanitation Data'!E197))="","",OFFSET('Sanitation Data'!$E$32,0,10*ROW('Sanitation Data'!E197)))</f>
        <v/>
      </c>
      <c r="CU203" s="286" t="str">
        <f ca="true">+IF(OFFSET('Sanitation Data'!$F$28,0,10*ROW('Sanitation Data'!F197))="","",OFFSET('Sanitation Data'!$F$28,0,10*ROW('Sanitation Data'!F197)))</f>
        <v/>
      </c>
      <c r="CV203" s="286" t="str">
        <f ca="true">+IF(OFFSET('Sanitation Data'!$F$29,0,10*ROW('Sanitation Data'!F197))="","",OFFSET('Sanitation Data'!$F$29,0,10*ROW('Sanitation Data'!F197)))</f>
        <v/>
      </c>
      <c r="CW203" s="286" t="str">
        <f ca="true">+IF(OFFSET('Sanitation Data'!$F$30,0,10*ROW('Sanitation Data'!F197))="","",OFFSET('Sanitation Data'!$F$30,0,10*ROW('Sanitation Data'!F197)))</f>
        <v/>
      </c>
      <c r="CX203" s="286" t="str">
        <f ca="true">+IF(OFFSET('Sanitation Data'!$F$31,0,10*ROW('Sanitation Data'!F197))="","",OFFSET('Sanitation Data'!$F$31,0,10*ROW('Sanitation Data'!F197)))</f>
        <v/>
      </c>
      <c r="CY203" s="286" t="str">
        <f ca="true">+IF(OFFSET('Sanitation Data'!$F$32,0,10*ROW('Sanitation Data'!F197))="","",OFFSET('Sanitation Data'!$F$32,0,10*ROW('Sanitation Data'!F197)))</f>
        <v/>
      </c>
      <c r="CZ203" s="286" t="str">
        <f ca="true">+IF(OFFSET('Sanitation Data'!$G$28,0,10*ROW('Sanitation Data'!G197))="","",OFFSET('Sanitation Data'!$G$28,0,10*ROW('Sanitation Data'!G197)))</f>
        <v/>
      </c>
      <c r="DA203" s="286" t="str">
        <f ca="true">+IF(OFFSET('Sanitation Data'!$G$29,0,10*ROW('Sanitation Data'!G197))="","",OFFSET('Sanitation Data'!$G$29,0,10*ROW('Sanitation Data'!G197)))</f>
        <v/>
      </c>
      <c r="DB203" s="286" t="str">
        <f ca="true">+IF(OFFSET('Sanitation Data'!$G$30,0,10*ROW('Sanitation Data'!G197))="","",OFFSET('Sanitation Data'!$G$30,0,10*ROW('Sanitation Data'!G197)))</f>
        <v/>
      </c>
      <c r="DC203" s="286" t="str">
        <f ca="true">+IF(OFFSET('Sanitation Data'!$G$31,0,10*ROW('Sanitation Data'!G197))="","",OFFSET('Sanitation Data'!$G$31,0,10*ROW('Sanitation Data'!G197)))</f>
        <v/>
      </c>
      <c r="DD203" s="286" t="str">
        <f ca="true">+IF(OFFSET('Sanitation Data'!$G$32,0,10*ROW('Sanitation Data'!G197))="","",OFFSET('Sanitation Data'!$G$32,0,10*ROW('Sanitation Data'!G197)))</f>
        <v/>
      </c>
      <c r="DE203" s="286" t="str">
        <f ca="true">+IF(OFFSET('Sanitation Data'!$H$28,0,10*ROW('Sanitation Data'!H197))="","",OFFSET('Sanitation Data'!$H$28,0,10*ROW('Sanitation Data'!H197)))</f>
        <v/>
      </c>
      <c r="DF203" s="286" t="str">
        <f ca="true">+IF(OFFSET('Sanitation Data'!$H$29,0,10*ROW('Sanitation Data'!H197))="","",OFFSET('Sanitation Data'!$H$29,0,10*ROW('Sanitation Data'!H197)))</f>
        <v/>
      </c>
      <c r="DG203" s="286" t="str">
        <f ca="true">+IF(OFFSET('Sanitation Data'!$H$30,0,10*ROW('Sanitation Data'!H197))="","",OFFSET('Sanitation Data'!$H$30,0,10*ROW('Sanitation Data'!H197)))</f>
        <v/>
      </c>
      <c r="DH203" s="286" t="str">
        <f ca="true">+IF(OFFSET('Sanitation Data'!$H$31,0,10*ROW('Sanitation Data'!H197))="","",OFFSET('Sanitation Data'!$H$31,0,10*ROW('Sanitation Data'!H197)))</f>
        <v/>
      </c>
      <c r="DI203" s="286" t="str">
        <f ca="true">+IF(OFFSET('Sanitation Data'!$H$32,0,10*ROW('Sanitation Data'!H197))="","",OFFSET('Sanitation Data'!$H$32,0,10*ROW('Sanitation Data'!H197)))</f>
        <v/>
      </c>
      <c r="DJ203" s="286" t="str">
        <f ca="true">+IF(OFFSET('Sanitation Data'!$I$28,0,10*ROW('Sanitation Data'!I197))="","",OFFSET('Sanitation Data'!$I$28,0,10*ROW('Sanitation Data'!I197)))</f>
        <v/>
      </c>
      <c r="DK203" s="286" t="str">
        <f ca="true">+IF(OFFSET('Sanitation Data'!$I$29,0,10*ROW('Sanitation Data'!I197))="","",OFFSET('Sanitation Data'!$I$29,0,10*ROW('Sanitation Data'!I197)))</f>
        <v/>
      </c>
      <c r="DL203" s="286" t="str">
        <f ca="true">+IF(OFFSET('Sanitation Data'!$I$30,0,10*ROW('Sanitation Data'!I197))="","",OFFSET('Sanitation Data'!$I$30,0,10*ROW('Sanitation Data'!I197)))</f>
        <v/>
      </c>
      <c r="DM203" s="286" t="str">
        <f ca="true">+IF(OFFSET('Sanitation Data'!$I$31,0,10*ROW('Sanitation Data'!I197))="","",OFFSET('Sanitation Data'!$I$31,0,10*ROW('Sanitation Data'!I197)))</f>
        <v/>
      </c>
      <c r="DN203" s="286" t="str">
        <f ca="true">+IF(OFFSET('Sanitation Data'!$I$32,0,10*ROW('Sanitation Data'!I197))="","",OFFSET('Sanitation Data'!$I$32,0,10*ROW('Sanitation Data'!I197)))</f>
        <v/>
      </c>
      <c r="DO203" s="286" t="str">
        <f ca="true">+IF(OFFSET('Hygiene Data'!$D$11,0,10*ROW('Hygiene Data'!D197))="","",OFFSET('Hygiene Data'!$D$11,0,10*ROW('Hygiene Data'!D197)))</f>
        <v/>
      </c>
      <c r="DP203" s="286" t="str">
        <f ca="true">+IF(OFFSET('Hygiene Data'!$D$12,0,10*ROW('Hygiene Data'!D197))="","",OFFSET('Hygiene Data'!$D$12,0,10*ROW('Hygiene Data'!D197)))</f>
        <v/>
      </c>
      <c r="DQ203" s="286" t="str">
        <f ca="true">+IF(OFFSET('Hygiene Data'!$D$13,0,10*ROW('Hygiene Data'!D197))="","",OFFSET('Hygiene Data'!$D$13,0,10*ROW('Hygiene Data'!D197)))</f>
        <v/>
      </c>
      <c r="DR203" s="286" t="str">
        <f ca="true">+IF(OFFSET('Hygiene Data'!$E$11,0,10*ROW('Hygiene Data'!E197))="","",OFFSET('Hygiene Data'!$E$11,0,10*ROW('Hygiene Data'!E197)))</f>
        <v/>
      </c>
      <c r="DS203" s="286" t="str">
        <f ca="true">+IF(OFFSET('Hygiene Data'!$E$12,0,10*ROW('Hygiene Data'!E197))="","",OFFSET('Hygiene Data'!$E$12,0,10*ROW('Hygiene Data'!E197)))</f>
        <v/>
      </c>
      <c r="DT203" s="286" t="str">
        <f ca="true">+IF(OFFSET('Hygiene Data'!$E$13,0,10*ROW('Hygiene Data'!E197))="","",OFFSET('Hygiene Data'!$E$13,0,10*ROW('Hygiene Data'!E197)))</f>
        <v/>
      </c>
      <c r="DU203" s="286" t="str">
        <f ca="true">+IF(OFFSET('Hygiene Data'!$F$11,0,10*ROW('Hygiene Data'!F197))="","",OFFSET('Hygiene Data'!$F$11,0,10*ROW('Hygiene Data'!F197)))</f>
        <v/>
      </c>
      <c r="DV203" s="286" t="str">
        <f ca="true">+IF(OFFSET('Hygiene Data'!$F$12,0,10*ROW('Hygiene Data'!F197))="","",OFFSET('Hygiene Data'!$F$12,0,10*ROW('Hygiene Data'!F197)))</f>
        <v/>
      </c>
      <c r="DW203" s="286" t="str">
        <f ca="true">+IF(OFFSET('Hygiene Data'!$F$13,0,10*ROW('Hygiene Data'!F197))="","",OFFSET('Hygiene Data'!$F$13,0,10*ROW('Hygiene Data'!F197)))</f>
        <v/>
      </c>
      <c r="DX203" s="286" t="str">
        <f ca="true">+IF(OFFSET('Hygiene Data'!$G$11,0,10*ROW('Hygiene Data'!G197))="","",OFFSET('Hygiene Data'!$G$11,0,10*ROW('Hygiene Data'!G197)))</f>
        <v/>
      </c>
      <c r="DY203" s="286" t="str">
        <f ca="true">+IF(OFFSET('Hygiene Data'!$G$12,0,10*ROW('Hygiene Data'!G197))="","",OFFSET('Hygiene Data'!$G$12,0,10*ROW('Hygiene Data'!G197)))</f>
        <v/>
      </c>
      <c r="DZ203" s="286" t="str">
        <f ca="true">+IF(OFFSET('Hygiene Data'!$G$13,0,10*ROW('Hygiene Data'!G197))="","",OFFSET('Hygiene Data'!$G$13,0,10*ROW('Hygiene Data'!G197)))</f>
        <v/>
      </c>
      <c r="EA203" s="286" t="str">
        <f ca="true">+IF(OFFSET('Hygiene Data'!$H$11,0,10*ROW('Hygiene Data'!H197))="","",OFFSET('Hygiene Data'!$H$11,0,10*ROW('Hygiene Data'!H197)))</f>
        <v/>
      </c>
      <c r="EB203" s="286" t="str">
        <f ca="true">+IF(OFFSET('Hygiene Data'!$H$12,0,10*ROW('Hygiene Data'!H197))="","",OFFSET('Hygiene Data'!$H$12,0,10*ROW('Hygiene Data'!H197)))</f>
        <v/>
      </c>
      <c r="EC203" s="286" t="str">
        <f ca="true">+IF(OFFSET('Hygiene Data'!$H$13,0,10*ROW('Hygiene Data'!H197))="","",OFFSET('Hygiene Data'!$H$13,0,10*ROW('Hygiene Data'!H197)))</f>
        <v/>
      </c>
      <c r="ED203" s="286" t="str">
        <f ca="true">+IF(OFFSET('Hygiene Data'!$I$11,0,10*ROW('Hygiene Data'!I197))="","",OFFSET('Hygiene Data'!$I$11,0,10*ROW('Hygiene Data'!I197)))</f>
        <v/>
      </c>
      <c r="EE203" s="286" t="str">
        <f ca="true">+IF(OFFSET('Hygiene Data'!$I$12,0,10*ROW('Hygiene Data'!I197))="","",OFFSET('Hygiene Data'!$I$12,0,10*ROW('Hygiene Data'!I197)))</f>
        <v/>
      </c>
      <c r="EF203" s="286"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42"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6"/>
      <c r="BS204" s="286" t="str">
        <f ca="true">+IF(OFFSET('Water Data'!$D$27,0,10*ROW('Water Data'!D198))="","",OFFSET('Water Data'!$D$27,0,10*ROW('Water Data'!D198)))</f>
        <v/>
      </c>
      <c r="BT204" s="286" t="str">
        <f ca="true">+IF(OFFSET('Water Data'!$D$28,0,10*ROW('Water Data'!D198))="","",OFFSET('Water Data'!$D$28,0,10*ROW('Water Data'!D198)))</f>
        <v/>
      </c>
      <c r="BU204" s="286" t="str">
        <f ca="true">+IF(OFFSET('Water Data'!$D$29,0,10*ROW('Water Data'!D198))="","",OFFSET('Water Data'!$D$29,0,10*ROW('Water Data'!D198)))</f>
        <v/>
      </c>
      <c r="BV204" s="286" t="str">
        <f ca="true">+IF(OFFSET('Water Data'!$E$27,0,10*ROW('Water Data'!E198))="","",OFFSET('Water Data'!$E$27,0,10*ROW('Water Data'!E198)))</f>
        <v/>
      </c>
      <c r="BW204" s="286" t="str">
        <f ca="true">+IF(OFFSET('Water Data'!$E$28,0,10*ROW('Water Data'!E198))="","",OFFSET('Water Data'!$E$28,0,10*ROW('Water Data'!E198)))</f>
        <v/>
      </c>
      <c r="BX204" s="286" t="str">
        <f ca="true">+IF(OFFSET('Water Data'!$E$29,0,10*ROW('Water Data'!E198))="","",OFFSET('Water Data'!$E$29,0,10*ROW('Water Data'!E198)))</f>
        <v/>
      </c>
      <c r="BY204" s="286" t="str">
        <f ca="true">+IF(OFFSET('Water Data'!$F$27,0,10*ROW('Water Data'!F198))="","",OFFSET('Water Data'!$F$27,0,10*ROW('Water Data'!F198)))</f>
        <v/>
      </c>
      <c r="BZ204" s="286" t="str">
        <f ca="true">+IF(OFFSET('Water Data'!$F$28,0,10*ROW('Water Data'!F198))="","",OFFSET('Water Data'!$F$28,0,10*ROW('Water Data'!F198)))</f>
        <v/>
      </c>
      <c r="CA204" s="286" t="str">
        <f ca="true">+IF(OFFSET('Water Data'!$F$29,0,10*ROW('Water Data'!F198))="","",OFFSET('Water Data'!$F$29,0,10*ROW('Water Data'!F198)))</f>
        <v/>
      </c>
      <c r="CB204" s="286" t="str">
        <f ca="true">+IF(OFFSET('Water Data'!$G$27,0,10*ROW('Water Data'!G198))="","",OFFSET('Water Data'!$G$27,0,10*ROW('Water Data'!G198)))</f>
        <v/>
      </c>
      <c r="CC204" s="286" t="str">
        <f ca="true">+IF(OFFSET('Water Data'!$G$28,0,10*ROW('Water Data'!G198))="","",OFFSET('Water Data'!$G$28,0,10*ROW('Water Data'!G198)))</f>
        <v/>
      </c>
      <c r="CD204" s="286" t="str">
        <f ca="true">+IF(OFFSET('Water Data'!$G$29,0,10*ROW('Water Data'!G198))="","",OFFSET('Water Data'!$G$29,0,10*ROW('Water Data'!G198)))</f>
        <v/>
      </c>
      <c r="CE204" s="286" t="str">
        <f ca="true">+IF(OFFSET('Water Data'!$H$27,0,10*ROW('Water Data'!H198))="","",OFFSET('Water Data'!$H$27,0,10*ROW('Water Data'!H198)))</f>
        <v/>
      </c>
      <c r="CF204" s="286" t="str">
        <f ca="true">+IF(OFFSET('Water Data'!$H$28,0,10*ROW('Water Data'!H198))="","",OFFSET('Water Data'!$H$28,0,10*ROW('Water Data'!H198)))</f>
        <v/>
      </c>
      <c r="CG204" s="286" t="str">
        <f ca="true">+IF(OFFSET('Water Data'!$H$29,0,10*ROW('Water Data'!H198))="","",OFFSET('Water Data'!$H$29,0,10*ROW('Water Data'!H198)))</f>
        <v/>
      </c>
      <c r="CH204" s="286" t="str">
        <f ca="true">+IF(OFFSET('Water Data'!$I$27,0,10*ROW('Water Data'!I198))="","",OFFSET('Water Data'!$I$27,0,10*ROW('Water Data'!I198)))</f>
        <v/>
      </c>
      <c r="CI204" s="286" t="str">
        <f ca="true">+IF(OFFSET('Water Data'!$I$28,0,10*ROW('Water Data'!I198))="","",OFFSET('Water Data'!$I$28,0,10*ROW('Water Data'!I198)))</f>
        <v/>
      </c>
      <c r="CJ204" s="286" t="str">
        <f ca="true">+IF(OFFSET('Water Data'!$I$29,0,10*ROW('Water Data'!I198))="","",OFFSET('Water Data'!$I$29,0,10*ROW('Water Data'!I198)))</f>
        <v/>
      </c>
      <c r="CK204" s="286" t="str">
        <f ca="true">+IF(OFFSET('Sanitation Data'!$D$28,0,10*ROW('Sanitation Data'!D198))="","",OFFSET('Sanitation Data'!$D$28,0,10*ROW('Sanitation Data'!D198)))</f>
        <v/>
      </c>
      <c r="CL204" s="286" t="str">
        <f ca="true">+IF(OFFSET('Sanitation Data'!$D$29,0,10*ROW('Sanitation Data'!D198))="","",OFFSET('Sanitation Data'!$D$29,0,10*ROW('Sanitation Data'!D198)))</f>
        <v/>
      </c>
      <c r="CM204" s="286" t="str">
        <f ca="true">+IF(OFFSET('Sanitation Data'!$D$30,0,10*ROW('Sanitation Data'!D198))="","",OFFSET('Sanitation Data'!$D$30,0,10*ROW('Sanitation Data'!D198)))</f>
        <v/>
      </c>
      <c r="CN204" s="286" t="str">
        <f ca="true">+IF(OFFSET('Sanitation Data'!$D$31,0,10*ROW('Sanitation Data'!D198))="","",OFFSET('Sanitation Data'!$D$31,0,10*ROW('Sanitation Data'!D198)))</f>
        <v/>
      </c>
      <c r="CO204" s="286" t="str">
        <f ca="true">+IF(OFFSET('Sanitation Data'!$D$32,0,10*ROW('Sanitation Data'!D198))="","",OFFSET('Sanitation Data'!$D$32,0,10*ROW('Sanitation Data'!D198)))</f>
        <v/>
      </c>
      <c r="CP204" s="286" t="str">
        <f ca="true">+IF(OFFSET('Sanitation Data'!$E$28,0,10*ROW('Sanitation Data'!E198))="","",OFFSET('Sanitation Data'!$E$28,0,10*ROW('Sanitation Data'!E198)))</f>
        <v/>
      </c>
      <c r="CQ204" s="286" t="str">
        <f ca="true">+IF(OFFSET('Sanitation Data'!$E$29,0,10*ROW('Sanitation Data'!E198))="","",OFFSET('Sanitation Data'!$E$29,0,10*ROW('Sanitation Data'!E198)))</f>
        <v/>
      </c>
      <c r="CR204" s="286" t="str">
        <f ca="true">+IF(OFFSET('Sanitation Data'!$E$30,0,10*ROW('Sanitation Data'!E198))="","",OFFSET('Sanitation Data'!$E$30,0,10*ROW('Sanitation Data'!E198)))</f>
        <v/>
      </c>
      <c r="CS204" s="286" t="str">
        <f ca="true">+IF(OFFSET('Sanitation Data'!$E$31,0,10*ROW('Sanitation Data'!E198))="","",OFFSET('Sanitation Data'!$E$31,0,10*ROW('Sanitation Data'!E198)))</f>
        <v/>
      </c>
      <c r="CT204" s="286" t="str">
        <f ca="true">+IF(OFFSET('Sanitation Data'!$E$32,0,10*ROW('Sanitation Data'!E198))="","",OFFSET('Sanitation Data'!$E$32,0,10*ROW('Sanitation Data'!E198)))</f>
        <v/>
      </c>
      <c r="CU204" s="286" t="str">
        <f ca="true">+IF(OFFSET('Sanitation Data'!$F$28,0,10*ROW('Sanitation Data'!F198))="","",OFFSET('Sanitation Data'!$F$28,0,10*ROW('Sanitation Data'!F198)))</f>
        <v/>
      </c>
      <c r="CV204" s="286" t="str">
        <f ca="true">+IF(OFFSET('Sanitation Data'!$F$29,0,10*ROW('Sanitation Data'!F198))="","",OFFSET('Sanitation Data'!$F$29,0,10*ROW('Sanitation Data'!F198)))</f>
        <v/>
      </c>
      <c r="CW204" s="286" t="str">
        <f ca="true">+IF(OFFSET('Sanitation Data'!$F$30,0,10*ROW('Sanitation Data'!F198))="","",OFFSET('Sanitation Data'!$F$30,0,10*ROW('Sanitation Data'!F198)))</f>
        <v/>
      </c>
      <c r="CX204" s="286" t="str">
        <f ca="true">+IF(OFFSET('Sanitation Data'!$F$31,0,10*ROW('Sanitation Data'!F198))="","",OFFSET('Sanitation Data'!$F$31,0,10*ROW('Sanitation Data'!F198)))</f>
        <v/>
      </c>
      <c r="CY204" s="286" t="str">
        <f ca="true">+IF(OFFSET('Sanitation Data'!$F$32,0,10*ROW('Sanitation Data'!F198))="","",OFFSET('Sanitation Data'!$F$32,0,10*ROW('Sanitation Data'!F198)))</f>
        <v/>
      </c>
      <c r="CZ204" s="286" t="str">
        <f ca="true">+IF(OFFSET('Sanitation Data'!$G$28,0,10*ROW('Sanitation Data'!G198))="","",OFFSET('Sanitation Data'!$G$28,0,10*ROW('Sanitation Data'!G198)))</f>
        <v/>
      </c>
      <c r="DA204" s="286" t="str">
        <f ca="true">+IF(OFFSET('Sanitation Data'!$G$29,0,10*ROW('Sanitation Data'!G198))="","",OFFSET('Sanitation Data'!$G$29,0,10*ROW('Sanitation Data'!G198)))</f>
        <v/>
      </c>
      <c r="DB204" s="286" t="str">
        <f ca="true">+IF(OFFSET('Sanitation Data'!$G$30,0,10*ROW('Sanitation Data'!G198))="","",OFFSET('Sanitation Data'!$G$30,0,10*ROW('Sanitation Data'!G198)))</f>
        <v/>
      </c>
      <c r="DC204" s="286" t="str">
        <f ca="true">+IF(OFFSET('Sanitation Data'!$G$31,0,10*ROW('Sanitation Data'!G198))="","",OFFSET('Sanitation Data'!$G$31,0,10*ROW('Sanitation Data'!G198)))</f>
        <v/>
      </c>
      <c r="DD204" s="286" t="str">
        <f ca="true">+IF(OFFSET('Sanitation Data'!$G$32,0,10*ROW('Sanitation Data'!G198))="","",OFFSET('Sanitation Data'!$G$32,0,10*ROW('Sanitation Data'!G198)))</f>
        <v/>
      </c>
      <c r="DE204" s="286" t="str">
        <f ca="true">+IF(OFFSET('Sanitation Data'!$H$28,0,10*ROW('Sanitation Data'!H198))="","",OFFSET('Sanitation Data'!$H$28,0,10*ROW('Sanitation Data'!H198)))</f>
        <v/>
      </c>
      <c r="DF204" s="286" t="str">
        <f ca="true">+IF(OFFSET('Sanitation Data'!$H$29,0,10*ROW('Sanitation Data'!H198))="","",OFFSET('Sanitation Data'!$H$29,0,10*ROW('Sanitation Data'!H198)))</f>
        <v/>
      </c>
      <c r="DG204" s="286" t="str">
        <f ca="true">+IF(OFFSET('Sanitation Data'!$H$30,0,10*ROW('Sanitation Data'!H198))="","",OFFSET('Sanitation Data'!$H$30,0,10*ROW('Sanitation Data'!H198)))</f>
        <v/>
      </c>
      <c r="DH204" s="286" t="str">
        <f ca="true">+IF(OFFSET('Sanitation Data'!$H$31,0,10*ROW('Sanitation Data'!H198))="","",OFFSET('Sanitation Data'!$H$31,0,10*ROW('Sanitation Data'!H198)))</f>
        <v/>
      </c>
      <c r="DI204" s="286" t="str">
        <f ca="true">+IF(OFFSET('Sanitation Data'!$H$32,0,10*ROW('Sanitation Data'!H198))="","",OFFSET('Sanitation Data'!$H$32,0,10*ROW('Sanitation Data'!H198)))</f>
        <v/>
      </c>
      <c r="DJ204" s="286" t="str">
        <f ca="true">+IF(OFFSET('Sanitation Data'!$I$28,0,10*ROW('Sanitation Data'!I198))="","",OFFSET('Sanitation Data'!$I$28,0,10*ROW('Sanitation Data'!I198)))</f>
        <v/>
      </c>
      <c r="DK204" s="286" t="str">
        <f ca="true">+IF(OFFSET('Sanitation Data'!$I$29,0,10*ROW('Sanitation Data'!I198))="","",OFFSET('Sanitation Data'!$I$29,0,10*ROW('Sanitation Data'!I198)))</f>
        <v/>
      </c>
      <c r="DL204" s="286" t="str">
        <f ca="true">+IF(OFFSET('Sanitation Data'!$I$30,0,10*ROW('Sanitation Data'!I198))="","",OFFSET('Sanitation Data'!$I$30,0,10*ROW('Sanitation Data'!I198)))</f>
        <v/>
      </c>
      <c r="DM204" s="286" t="str">
        <f ca="true">+IF(OFFSET('Sanitation Data'!$I$31,0,10*ROW('Sanitation Data'!I198))="","",OFFSET('Sanitation Data'!$I$31,0,10*ROW('Sanitation Data'!I198)))</f>
        <v/>
      </c>
      <c r="DN204" s="286" t="str">
        <f ca="true">+IF(OFFSET('Sanitation Data'!$I$32,0,10*ROW('Sanitation Data'!I198))="","",OFFSET('Sanitation Data'!$I$32,0,10*ROW('Sanitation Data'!I198)))</f>
        <v/>
      </c>
      <c r="DO204" s="286" t="str">
        <f ca="true">+IF(OFFSET('Hygiene Data'!$D$11,0,10*ROW('Hygiene Data'!D198))="","",OFFSET('Hygiene Data'!$D$11,0,10*ROW('Hygiene Data'!D198)))</f>
        <v/>
      </c>
      <c r="DP204" s="286" t="str">
        <f ca="true">+IF(OFFSET('Hygiene Data'!$D$12,0,10*ROW('Hygiene Data'!D198))="","",OFFSET('Hygiene Data'!$D$12,0,10*ROW('Hygiene Data'!D198)))</f>
        <v/>
      </c>
      <c r="DQ204" s="286" t="str">
        <f ca="true">+IF(OFFSET('Hygiene Data'!$D$13,0,10*ROW('Hygiene Data'!D198))="","",OFFSET('Hygiene Data'!$D$13,0,10*ROW('Hygiene Data'!D198)))</f>
        <v/>
      </c>
      <c r="DR204" s="286" t="str">
        <f ca="true">+IF(OFFSET('Hygiene Data'!$E$11,0,10*ROW('Hygiene Data'!E198))="","",OFFSET('Hygiene Data'!$E$11,0,10*ROW('Hygiene Data'!E198)))</f>
        <v/>
      </c>
      <c r="DS204" s="286" t="str">
        <f ca="true">+IF(OFFSET('Hygiene Data'!$E$12,0,10*ROW('Hygiene Data'!E198))="","",OFFSET('Hygiene Data'!$E$12,0,10*ROW('Hygiene Data'!E198)))</f>
        <v/>
      </c>
      <c r="DT204" s="286" t="str">
        <f ca="true">+IF(OFFSET('Hygiene Data'!$E$13,0,10*ROW('Hygiene Data'!E198))="","",OFFSET('Hygiene Data'!$E$13,0,10*ROW('Hygiene Data'!E198)))</f>
        <v/>
      </c>
      <c r="DU204" s="286" t="str">
        <f ca="true">+IF(OFFSET('Hygiene Data'!$F$11,0,10*ROW('Hygiene Data'!F198))="","",OFFSET('Hygiene Data'!$F$11,0,10*ROW('Hygiene Data'!F198)))</f>
        <v/>
      </c>
      <c r="DV204" s="286" t="str">
        <f ca="true">+IF(OFFSET('Hygiene Data'!$F$12,0,10*ROW('Hygiene Data'!F198))="","",OFFSET('Hygiene Data'!$F$12,0,10*ROW('Hygiene Data'!F198)))</f>
        <v/>
      </c>
      <c r="DW204" s="286" t="str">
        <f ca="true">+IF(OFFSET('Hygiene Data'!$F$13,0,10*ROW('Hygiene Data'!F198))="","",OFFSET('Hygiene Data'!$F$13,0,10*ROW('Hygiene Data'!F198)))</f>
        <v/>
      </c>
      <c r="DX204" s="286" t="str">
        <f ca="true">+IF(OFFSET('Hygiene Data'!$G$11,0,10*ROW('Hygiene Data'!G198))="","",OFFSET('Hygiene Data'!$G$11,0,10*ROW('Hygiene Data'!G198)))</f>
        <v/>
      </c>
      <c r="DY204" s="286" t="str">
        <f ca="true">+IF(OFFSET('Hygiene Data'!$G$12,0,10*ROW('Hygiene Data'!G198))="","",OFFSET('Hygiene Data'!$G$12,0,10*ROW('Hygiene Data'!G198)))</f>
        <v/>
      </c>
      <c r="DZ204" s="286" t="str">
        <f ca="true">+IF(OFFSET('Hygiene Data'!$G$13,0,10*ROW('Hygiene Data'!G198))="","",OFFSET('Hygiene Data'!$G$13,0,10*ROW('Hygiene Data'!G198)))</f>
        <v/>
      </c>
      <c r="EA204" s="286" t="str">
        <f ca="true">+IF(OFFSET('Hygiene Data'!$H$11,0,10*ROW('Hygiene Data'!H198))="","",OFFSET('Hygiene Data'!$H$11,0,10*ROW('Hygiene Data'!H198)))</f>
        <v/>
      </c>
      <c r="EB204" s="286" t="str">
        <f ca="true">+IF(OFFSET('Hygiene Data'!$H$12,0,10*ROW('Hygiene Data'!H198))="","",OFFSET('Hygiene Data'!$H$12,0,10*ROW('Hygiene Data'!H198)))</f>
        <v/>
      </c>
      <c r="EC204" s="286" t="str">
        <f ca="true">+IF(OFFSET('Hygiene Data'!$H$13,0,10*ROW('Hygiene Data'!H198))="","",OFFSET('Hygiene Data'!$H$13,0,10*ROW('Hygiene Data'!H198)))</f>
        <v/>
      </c>
      <c r="ED204" s="286" t="str">
        <f ca="true">+IF(OFFSET('Hygiene Data'!$I$11,0,10*ROW('Hygiene Data'!I198))="","",OFFSET('Hygiene Data'!$I$11,0,10*ROW('Hygiene Data'!I198)))</f>
        <v/>
      </c>
      <c r="EE204" s="286" t="str">
        <f ca="true">+IF(OFFSET('Hygiene Data'!$I$12,0,10*ROW('Hygiene Data'!I198))="","",OFFSET('Hygiene Data'!$I$12,0,10*ROW('Hygiene Data'!I198)))</f>
        <v/>
      </c>
      <c r="EF204" s="286"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42"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6"/>
      <c r="BS205" s="286" t="str">
        <f ca="true">+IF(OFFSET('Water Data'!$D$27,0,10*ROW('Water Data'!D199))="","",OFFSET('Water Data'!$D$27,0,10*ROW('Water Data'!D199)))</f>
        <v/>
      </c>
      <c r="BT205" s="286" t="str">
        <f ca="true">+IF(OFFSET('Water Data'!$D$28,0,10*ROW('Water Data'!D199))="","",OFFSET('Water Data'!$D$28,0,10*ROW('Water Data'!D199)))</f>
        <v/>
      </c>
      <c r="BU205" s="286" t="str">
        <f ca="true">+IF(OFFSET('Water Data'!$D$29,0,10*ROW('Water Data'!D199))="","",OFFSET('Water Data'!$D$29,0,10*ROW('Water Data'!D199)))</f>
        <v/>
      </c>
      <c r="BV205" s="286" t="str">
        <f ca="true">+IF(OFFSET('Water Data'!$E$27,0,10*ROW('Water Data'!E199))="","",OFFSET('Water Data'!$E$27,0,10*ROW('Water Data'!E199)))</f>
        <v/>
      </c>
      <c r="BW205" s="286" t="str">
        <f ca="true">+IF(OFFSET('Water Data'!$E$28,0,10*ROW('Water Data'!E199))="","",OFFSET('Water Data'!$E$28,0,10*ROW('Water Data'!E199)))</f>
        <v/>
      </c>
      <c r="BX205" s="286" t="str">
        <f ca="true">+IF(OFFSET('Water Data'!$E$29,0,10*ROW('Water Data'!E199))="","",OFFSET('Water Data'!$E$29,0,10*ROW('Water Data'!E199)))</f>
        <v/>
      </c>
      <c r="BY205" s="286" t="str">
        <f ca="true">+IF(OFFSET('Water Data'!$F$27,0,10*ROW('Water Data'!F199))="","",OFFSET('Water Data'!$F$27,0,10*ROW('Water Data'!F199)))</f>
        <v/>
      </c>
      <c r="BZ205" s="286" t="str">
        <f ca="true">+IF(OFFSET('Water Data'!$F$28,0,10*ROW('Water Data'!F199))="","",OFFSET('Water Data'!$F$28,0,10*ROW('Water Data'!F199)))</f>
        <v/>
      </c>
      <c r="CA205" s="286" t="str">
        <f ca="true">+IF(OFFSET('Water Data'!$F$29,0,10*ROW('Water Data'!F199))="","",OFFSET('Water Data'!$F$29,0,10*ROW('Water Data'!F199)))</f>
        <v/>
      </c>
      <c r="CB205" s="286" t="str">
        <f ca="true">+IF(OFFSET('Water Data'!$G$27,0,10*ROW('Water Data'!G199))="","",OFFSET('Water Data'!$G$27,0,10*ROW('Water Data'!G199)))</f>
        <v/>
      </c>
      <c r="CC205" s="286" t="str">
        <f ca="true">+IF(OFFSET('Water Data'!$G$28,0,10*ROW('Water Data'!G199))="","",OFFSET('Water Data'!$G$28,0,10*ROW('Water Data'!G199)))</f>
        <v/>
      </c>
      <c r="CD205" s="286" t="str">
        <f ca="true">+IF(OFFSET('Water Data'!$G$29,0,10*ROW('Water Data'!G199))="","",OFFSET('Water Data'!$G$29,0,10*ROW('Water Data'!G199)))</f>
        <v/>
      </c>
      <c r="CE205" s="286" t="str">
        <f ca="true">+IF(OFFSET('Water Data'!$H$27,0,10*ROW('Water Data'!H199))="","",OFFSET('Water Data'!$H$27,0,10*ROW('Water Data'!H199)))</f>
        <v/>
      </c>
      <c r="CF205" s="286" t="str">
        <f ca="true">+IF(OFFSET('Water Data'!$H$28,0,10*ROW('Water Data'!H199))="","",OFFSET('Water Data'!$H$28,0,10*ROW('Water Data'!H199)))</f>
        <v/>
      </c>
      <c r="CG205" s="286" t="str">
        <f ca="true">+IF(OFFSET('Water Data'!$H$29,0,10*ROW('Water Data'!H199))="","",OFFSET('Water Data'!$H$29,0,10*ROW('Water Data'!H199)))</f>
        <v/>
      </c>
      <c r="CH205" s="286" t="str">
        <f ca="true">+IF(OFFSET('Water Data'!$I$27,0,10*ROW('Water Data'!I199))="","",OFFSET('Water Data'!$I$27,0,10*ROW('Water Data'!I199)))</f>
        <v/>
      </c>
      <c r="CI205" s="286" t="str">
        <f ca="true">+IF(OFFSET('Water Data'!$I$28,0,10*ROW('Water Data'!I199))="","",OFFSET('Water Data'!$I$28,0,10*ROW('Water Data'!I199)))</f>
        <v/>
      </c>
      <c r="CJ205" s="286" t="str">
        <f ca="true">+IF(OFFSET('Water Data'!$I$29,0,10*ROW('Water Data'!I199))="","",OFFSET('Water Data'!$I$29,0,10*ROW('Water Data'!I199)))</f>
        <v/>
      </c>
      <c r="CK205" s="286" t="str">
        <f ca="true">+IF(OFFSET('Sanitation Data'!$D$28,0,10*ROW('Sanitation Data'!D199))="","",OFFSET('Sanitation Data'!$D$28,0,10*ROW('Sanitation Data'!D199)))</f>
        <v/>
      </c>
      <c r="CL205" s="286" t="str">
        <f ca="true">+IF(OFFSET('Sanitation Data'!$D$29,0,10*ROW('Sanitation Data'!D199))="","",OFFSET('Sanitation Data'!$D$29,0,10*ROW('Sanitation Data'!D199)))</f>
        <v/>
      </c>
      <c r="CM205" s="286" t="str">
        <f ca="true">+IF(OFFSET('Sanitation Data'!$D$30,0,10*ROW('Sanitation Data'!D199))="","",OFFSET('Sanitation Data'!$D$30,0,10*ROW('Sanitation Data'!D199)))</f>
        <v/>
      </c>
      <c r="CN205" s="286" t="str">
        <f ca="true">+IF(OFFSET('Sanitation Data'!$D$31,0,10*ROW('Sanitation Data'!D199))="","",OFFSET('Sanitation Data'!$D$31,0,10*ROW('Sanitation Data'!D199)))</f>
        <v/>
      </c>
      <c r="CO205" s="286" t="str">
        <f ca="true">+IF(OFFSET('Sanitation Data'!$D$32,0,10*ROW('Sanitation Data'!D199))="","",OFFSET('Sanitation Data'!$D$32,0,10*ROW('Sanitation Data'!D199)))</f>
        <v/>
      </c>
      <c r="CP205" s="286" t="str">
        <f ca="true">+IF(OFFSET('Sanitation Data'!$E$28,0,10*ROW('Sanitation Data'!E199))="","",OFFSET('Sanitation Data'!$E$28,0,10*ROW('Sanitation Data'!E199)))</f>
        <v/>
      </c>
      <c r="CQ205" s="286" t="str">
        <f ca="true">+IF(OFFSET('Sanitation Data'!$E$29,0,10*ROW('Sanitation Data'!E199))="","",OFFSET('Sanitation Data'!$E$29,0,10*ROW('Sanitation Data'!E199)))</f>
        <v/>
      </c>
      <c r="CR205" s="286" t="str">
        <f ca="true">+IF(OFFSET('Sanitation Data'!$E$30,0,10*ROW('Sanitation Data'!E199))="","",OFFSET('Sanitation Data'!$E$30,0,10*ROW('Sanitation Data'!E199)))</f>
        <v/>
      </c>
      <c r="CS205" s="286" t="str">
        <f ca="true">+IF(OFFSET('Sanitation Data'!$E$31,0,10*ROW('Sanitation Data'!E199))="","",OFFSET('Sanitation Data'!$E$31,0,10*ROW('Sanitation Data'!E199)))</f>
        <v/>
      </c>
      <c r="CT205" s="286" t="str">
        <f ca="true">+IF(OFFSET('Sanitation Data'!$E$32,0,10*ROW('Sanitation Data'!E199))="","",OFFSET('Sanitation Data'!$E$32,0,10*ROW('Sanitation Data'!E199)))</f>
        <v/>
      </c>
      <c r="CU205" s="286" t="str">
        <f ca="true">+IF(OFFSET('Sanitation Data'!$F$28,0,10*ROW('Sanitation Data'!F199))="","",OFFSET('Sanitation Data'!$F$28,0,10*ROW('Sanitation Data'!F199)))</f>
        <v/>
      </c>
      <c r="CV205" s="286" t="str">
        <f ca="true">+IF(OFFSET('Sanitation Data'!$F$29,0,10*ROW('Sanitation Data'!F199))="","",OFFSET('Sanitation Data'!$F$29,0,10*ROW('Sanitation Data'!F199)))</f>
        <v/>
      </c>
      <c r="CW205" s="286" t="str">
        <f ca="true">+IF(OFFSET('Sanitation Data'!$F$30,0,10*ROW('Sanitation Data'!F199))="","",OFFSET('Sanitation Data'!$F$30,0,10*ROW('Sanitation Data'!F199)))</f>
        <v/>
      </c>
      <c r="CX205" s="286" t="str">
        <f ca="true">+IF(OFFSET('Sanitation Data'!$F$31,0,10*ROW('Sanitation Data'!F199))="","",OFFSET('Sanitation Data'!$F$31,0,10*ROW('Sanitation Data'!F199)))</f>
        <v/>
      </c>
      <c r="CY205" s="286" t="str">
        <f ca="true">+IF(OFFSET('Sanitation Data'!$F$32,0,10*ROW('Sanitation Data'!F199))="","",OFFSET('Sanitation Data'!$F$32,0,10*ROW('Sanitation Data'!F199)))</f>
        <v/>
      </c>
      <c r="CZ205" s="286" t="str">
        <f ca="true">+IF(OFFSET('Sanitation Data'!$G$28,0,10*ROW('Sanitation Data'!G199))="","",OFFSET('Sanitation Data'!$G$28,0,10*ROW('Sanitation Data'!G199)))</f>
        <v/>
      </c>
      <c r="DA205" s="286" t="str">
        <f ca="true">+IF(OFFSET('Sanitation Data'!$G$29,0,10*ROW('Sanitation Data'!G199))="","",OFFSET('Sanitation Data'!$G$29,0,10*ROW('Sanitation Data'!G199)))</f>
        <v/>
      </c>
      <c r="DB205" s="286" t="str">
        <f ca="true">+IF(OFFSET('Sanitation Data'!$G$30,0,10*ROW('Sanitation Data'!G199))="","",OFFSET('Sanitation Data'!$G$30,0,10*ROW('Sanitation Data'!G199)))</f>
        <v/>
      </c>
      <c r="DC205" s="286" t="str">
        <f ca="true">+IF(OFFSET('Sanitation Data'!$G$31,0,10*ROW('Sanitation Data'!G199))="","",OFFSET('Sanitation Data'!$G$31,0,10*ROW('Sanitation Data'!G199)))</f>
        <v/>
      </c>
      <c r="DD205" s="286" t="str">
        <f ca="true">+IF(OFFSET('Sanitation Data'!$G$32,0,10*ROW('Sanitation Data'!G199))="","",OFFSET('Sanitation Data'!$G$32,0,10*ROW('Sanitation Data'!G199)))</f>
        <v/>
      </c>
      <c r="DE205" s="286" t="str">
        <f ca="true">+IF(OFFSET('Sanitation Data'!$H$28,0,10*ROW('Sanitation Data'!H199))="","",OFFSET('Sanitation Data'!$H$28,0,10*ROW('Sanitation Data'!H199)))</f>
        <v/>
      </c>
      <c r="DF205" s="286" t="str">
        <f ca="true">+IF(OFFSET('Sanitation Data'!$H$29,0,10*ROW('Sanitation Data'!H199))="","",OFFSET('Sanitation Data'!$H$29,0,10*ROW('Sanitation Data'!H199)))</f>
        <v/>
      </c>
      <c r="DG205" s="286" t="str">
        <f ca="true">+IF(OFFSET('Sanitation Data'!$H$30,0,10*ROW('Sanitation Data'!H199))="","",OFFSET('Sanitation Data'!$H$30,0,10*ROW('Sanitation Data'!H199)))</f>
        <v/>
      </c>
      <c r="DH205" s="286" t="str">
        <f ca="true">+IF(OFFSET('Sanitation Data'!$H$31,0,10*ROW('Sanitation Data'!H199))="","",OFFSET('Sanitation Data'!$H$31,0,10*ROW('Sanitation Data'!H199)))</f>
        <v/>
      </c>
      <c r="DI205" s="286" t="str">
        <f ca="true">+IF(OFFSET('Sanitation Data'!$H$32,0,10*ROW('Sanitation Data'!H199))="","",OFFSET('Sanitation Data'!$H$32,0,10*ROW('Sanitation Data'!H199)))</f>
        <v/>
      </c>
      <c r="DJ205" s="286" t="str">
        <f ca="true">+IF(OFFSET('Sanitation Data'!$I$28,0,10*ROW('Sanitation Data'!I199))="","",OFFSET('Sanitation Data'!$I$28,0,10*ROW('Sanitation Data'!I199)))</f>
        <v/>
      </c>
      <c r="DK205" s="286" t="str">
        <f ca="true">+IF(OFFSET('Sanitation Data'!$I$29,0,10*ROW('Sanitation Data'!I199))="","",OFFSET('Sanitation Data'!$I$29,0,10*ROW('Sanitation Data'!I199)))</f>
        <v/>
      </c>
      <c r="DL205" s="286" t="str">
        <f ca="true">+IF(OFFSET('Sanitation Data'!$I$30,0,10*ROW('Sanitation Data'!I199))="","",OFFSET('Sanitation Data'!$I$30,0,10*ROW('Sanitation Data'!I199)))</f>
        <v/>
      </c>
      <c r="DM205" s="286" t="str">
        <f ca="true">+IF(OFFSET('Sanitation Data'!$I$31,0,10*ROW('Sanitation Data'!I199))="","",OFFSET('Sanitation Data'!$I$31,0,10*ROW('Sanitation Data'!I199)))</f>
        <v/>
      </c>
      <c r="DN205" s="286" t="str">
        <f ca="true">+IF(OFFSET('Sanitation Data'!$I$32,0,10*ROW('Sanitation Data'!I199))="","",OFFSET('Sanitation Data'!$I$32,0,10*ROW('Sanitation Data'!I199)))</f>
        <v/>
      </c>
      <c r="DO205" s="286" t="str">
        <f ca="true">+IF(OFFSET('Hygiene Data'!$D$11,0,10*ROW('Hygiene Data'!D199))="","",OFFSET('Hygiene Data'!$D$11,0,10*ROW('Hygiene Data'!D199)))</f>
        <v/>
      </c>
      <c r="DP205" s="286" t="str">
        <f ca="true">+IF(OFFSET('Hygiene Data'!$D$12,0,10*ROW('Hygiene Data'!D199))="","",OFFSET('Hygiene Data'!$D$12,0,10*ROW('Hygiene Data'!D199)))</f>
        <v/>
      </c>
      <c r="DQ205" s="286" t="str">
        <f ca="true">+IF(OFFSET('Hygiene Data'!$D$13,0,10*ROW('Hygiene Data'!D199))="","",OFFSET('Hygiene Data'!$D$13,0,10*ROW('Hygiene Data'!D199)))</f>
        <v/>
      </c>
      <c r="DR205" s="286" t="str">
        <f ca="true">+IF(OFFSET('Hygiene Data'!$E$11,0,10*ROW('Hygiene Data'!E199))="","",OFFSET('Hygiene Data'!$E$11,0,10*ROW('Hygiene Data'!E199)))</f>
        <v/>
      </c>
      <c r="DS205" s="286" t="str">
        <f ca="true">+IF(OFFSET('Hygiene Data'!$E$12,0,10*ROW('Hygiene Data'!E199))="","",OFFSET('Hygiene Data'!$E$12,0,10*ROW('Hygiene Data'!E199)))</f>
        <v/>
      </c>
      <c r="DT205" s="286" t="str">
        <f ca="true">+IF(OFFSET('Hygiene Data'!$E$13,0,10*ROW('Hygiene Data'!E199))="","",OFFSET('Hygiene Data'!$E$13,0,10*ROW('Hygiene Data'!E199)))</f>
        <v/>
      </c>
      <c r="DU205" s="286" t="str">
        <f ca="true">+IF(OFFSET('Hygiene Data'!$F$11,0,10*ROW('Hygiene Data'!F199))="","",OFFSET('Hygiene Data'!$F$11,0,10*ROW('Hygiene Data'!F199)))</f>
        <v/>
      </c>
      <c r="DV205" s="286" t="str">
        <f ca="true">+IF(OFFSET('Hygiene Data'!$F$12,0,10*ROW('Hygiene Data'!F199))="","",OFFSET('Hygiene Data'!$F$12,0,10*ROW('Hygiene Data'!F199)))</f>
        <v/>
      </c>
      <c r="DW205" s="286" t="str">
        <f ca="true">+IF(OFFSET('Hygiene Data'!$F$13,0,10*ROW('Hygiene Data'!F199))="","",OFFSET('Hygiene Data'!$F$13,0,10*ROW('Hygiene Data'!F199)))</f>
        <v/>
      </c>
      <c r="DX205" s="286" t="str">
        <f ca="true">+IF(OFFSET('Hygiene Data'!$G$11,0,10*ROW('Hygiene Data'!G199))="","",OFFSET('Hygiene Data'!$G$11,0,10*ROW('Hygiene Data'!G199)))</f>
        <v/>
      </c>
      <c r="DY205" s="286" t="str">
        <f ca="true">+IF(OFFSET('Hygiene Data'!$G$12,0,10*ROW('Hygiene Data'!G199))="","",OFFSET('Hygiene Data'!$G$12,0,10*ROW('Hygiene Data'!G199)))</f>
        <v/>
      </c>
      <c r="DZ205" s="286" t="str">
        <f ca="true">+IF(OFFSET('Hygiene Data'!$G$13,0,10*ROW('Hygiene Data'!G199))="","",OFFSET('Hygiene Data'!$G$13,0,10*ROW('Hygiene Data'!G199)))</f>
        <v/>
      </c>
      <c r="EA205" s="286" t="str">
        <f ca="true">+IF(OFFSET('Hygiene Data'!$H$11,0,10*ROW('Hygiene Data'!H199))="","",OFFSET('Hygiene Data'!$H$11,0,10*ROW('Hygiene Data'!H199)))</f>
        <v/>
      </c>
      <c r="EB205" s="286" t="str">
        <f ca="true">+IF(OFFSET('Hygiene Data'!$H$12,0,10*ROW('Hygiene Data'!H199))="","",OFFSET('Hygiene Data'!$H$12,0,10*ROW('Hygiene Data'!H199)))</f>
        <v/>
      </c>
      <c r="EC205" s="286" t="str">
        <f ca="true">+IF(OFFSET('Hygiene Data'!$H$13,0,10*ROW('Hygiene Data'!H199))="","",OFFSET('Hygiene Data'!$H$13,0,10*ROW('Hygiene Data'!H199)))</f>
        <v/>
      </c>
      <c r="ED205" s="286" t="str">
        <f ca="true">+IF(OFFSET('Hygiene Data'!$I$11,0,10*ROW('Hygiene Data'!I199))="","",OFFSET('Hygiene Data'!$I$11,0,10*ROW('Hygiene Data'!I199)))</f>
        <v/>
      </c>
      <c r="EE205" s="286" t="str">
        <f ca="true">+IF(OFFSET('Hygiene Data'!$I$12,0,10*ROW('Hygiene Data'!I199))="","",OFFSET('Hygiene Data'!$I$12,0,10*ROW('Hygiene Data'!I199)))</f>
        <v/>
      </c>
      <c r="EF205" s="286"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42"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6"/>
      <c r="BS206" s="286" t="str">
        <f ca="true">+IF(OFFSET('Water Data'!$D$27,0,10*ROW('Water Data'!D200))="","",OFFSET('Water Data'!$D$27,0,10*ROW('Water Data'!D200)))</f>
        <v/>
      </c>
      <c r="BT206" s="286" t="str">
        <f ca="true">+IF(OFFSET('Water Data'!$D$28,0,10*ROW('Water Data'!D200))="","",OFFSET('Water Data'!$D$28,0,10*ROW('Water Data'!D200)))</f>
        <v/>
      </c>
      <c r="BU206" s="286" t="str">
        <f ca="true">+IF(OFFSET('Water Data'!$D$29,0,10*ROW('Water Data'!D200))="","",OFFSET('Water Data'!$D$29,0,10*ROW('Water Data'!D200)))</f>
        <v/>
      </c>
      <c r="BV206" s="286" t="str">
        <f ca="true">+IF(OFFSET('Water Data'!$E$27,0,10*ROW('Water Data'!E200))="","",OFFSET('Water Data'!$E$27,0,10*ROW('Water Data'!E200)))</f>
        <v/>
      </c>
      <c r="BW206" s="286" t="str">
        <f ca="true">+IF(OFFSET('Water Data'!$E$28,0,10*ROW('Water Data'!E200))="","",OFFSET('Water Data'!$E$28,0,10*ROW('Water Data'!E200)))</f>
        <v/>
      </c>
      <c r="BX206" s="286" t="str">
        <f ca="true">+IF(OFFSET('Water Data'!$E$29,0,10*ROW('Water Data'!E200))="","",OFFSET('Water Data'!$E$29,0,10*ROW('Water Data'!E200)))</f>
        <v/>
      </c>
      <c r="BY206" s="286" t="str">
        <f ca="true">+IF(OFFSET('Water Data'!$F$27,0,10*ROW('Water Data'!F200))="","",OFFSET('Water Data'!$F$27,0,10*ROW('Water Data'!F200)))</f>
        <v/>
      </c>
      <c r="BZ206" s="286" t="str">
        <f ca="true">+IF(OFFSET('Water Data'!$F$28,0,10*ROW('Water Data'!F200))="","",OFFSET('Water Data'!$F$28,0,10*ROW('Water Data'!F200)))</f>
        <v/>
      </c>
      <c r="CA206" s="286" t="str">
        <f ca="true">+IF(OFFSET('Water Data'!$F$29,0,10*ROW('Water Data'!F200))="","",OFFSET('Water Data'!$F$29,0,10*ROW('Water Data'!F200)))</f>
        <v/>
      </c>
      <c r="CB206" s="286" t="str">
        <f ca="true">+IF(OFFSET('Water Data'!$G$27,0,10*ROW('Water Data'!G200))="","",OFFSET('Water Data'!$G$27,0,10*ROW('Water Data'!G200)))</f>
        <v/>
      </c>
      <c r="CC206" s="286" t="str">
        <f ca="true">+IF(OFFSET('Water Data'!$G$28,0,10*ROW('Water Data'!G200))="","",OFFSET('Water Data'!$G$28,0,10*ROW('Water Data'!G200)))</f>
        <v/>
      </c>
      <c r="CD206" s="286" t="str">
        <f ca="true">+IF(OFFSET('Water Data'!$G$29,0,10*ROW('Water Data'!G200))="","",OFFSET('Water Data'!$G$29,0,10*ROW('Water Data'!G200)))</f>
        <v/>
      </c>
      <c r="CE206" s="286" t="str">
        <f ca="true">+IF(OFFSET('Water Data'!$H$27,0,10*ROW('Water Data'!H200))="","",OFFSET('Water Data'!$H$27,0,10*ROW('Water Data'!H200)))</f>
        <v/>
      </c>
      <c r="CF206" s="286" t="str">
        <f ca="true">+IF(OFFSET('Water Data'!$H$28,0,10*ROW('Water Data'!H200))="","",OFFSET('Water Data'!$H$28,0,10*ROW('Water Data'!H200)))</f>
        <v/>
      </c>
      <c r="CG206" s="286" t="str">
        <f ca="true">+IF(OFFSET('Water Data'!$H$29,0,10*ROW('Water Data'!H200))="","",OFFSET('Water Data'!$H$29,0,10*ROW('Water Data'!H200)))</f>
        <v/>
      </c>
      <c r="CH206" s="286" t="str">
        <f ca="true">+IF(OFFSET('Water Data'!$I$27,0,10*ROW('Water Data'!I200))="","",OFFSET('Water Data'!$I$27,0,10*ROW('Water Data'!I200)))</f>
        <v/>
      </c>
      <c r="CI206" s="286" t="str">
        <f ca="true">+IF(OFFSET('Water Data'!$I$28,0,10*ROW('Water Data'!I200))="","",OFFSET('Water Data'!$I$28,0,10*ROW('Water Data'!I200)))</f>
        <v/>
      </c>
      <c r="CJ206" s="286" t="str">
        <f ca="true">+IF(OFFSET('Water Data'!$I$29,0,10*ROW('Water Data'!I200))="","",OFFSET('Water Data'!$I$29,0,10*ROW('Water Data'!I200)))</f>
        <v/>
      </c>
      <c r="CK206" s="286" t="str">
        <f ca="true">+IF(OFFSET('Sanitation Data'!$D$28,0,10*ROW('Sanitation Data'!D200))="","",OFFSET('Sanitation Data'!$D$28,0,10*ROW('Sanitation Data'!D200)))</f>
        <v/>
      </c>
      <c r="CL206" s="286" t="str">
        <f ca="true">+IF(OFFSET('Sanitation Data'!$D$29,0,10*ROW('Sanitation Data'!D200))="","",OFFSET('Sanitation Data'!$D$29,0,10*ROW('Sanitation Data'!D200)))</f>
        <v/>
      </c>
      <c r="CM206" s="286" t="str">
        <f ca="true">+IF(OFFSET('Sanitation Data'!$D$30,0,10*ROW('Sanitation Data'!D200))="","",OFFSET('Sanitation Data'!$D$30,0,10*ROW('Sanitation Data'!D200)))</f>
        <v/>
      </c>
      <c r="CN206" s="286" t="str">
        <f ca="true">+IF(OFFSET('Sanitation Data'!$D$31,0,10*ROW('Sanitation Data'!D200))="","",OFFSET('Sanitation Data'!$D$31,0,10*ROW('Sanitation Data'!D200)))</f>
        <v/>
      </c>
      <c r="CO206" s="286" t="str">
        <f ca="true">+IF(OFFSET('Sanitation Data'!$D$32,0,10*ROW('Sanitation Data'!D200))="","",OFFSET('Sanitation Data'!$D$32,0,10*ROW('Sanitation Data'!D200)))</f>
        <v/>
      </c>
      <c r="CP206" s="286" t="str">
        <f ca="true">+IF(OFFSET('Sanitation Data'!$E$28,0,10*ROW('Sanitation Data'!E200))="","",OFFSET('Sanitation Data'!$E$28,0,10*ROW('Sanitation Data'!E200)))</f>
        <v/>
      </c>
      <c r="CQ206" s="286" t="str">
        <f ca="true">+IF(OFFSET('Sanitation Data'!$E$29,0,10*ROW('Sanitation Data'!E200))="","",OFFSET('Sanitation Data'!$E$29,0,10*ROW('Sanitation Data'!E200)))</f>
        <v/>
      </c>
      <c r="CR206" s="286" t="str">
        <f ca="true">+IF(OFFSET('Sanitation Data'!$E$30,0,10*ROW('Sanitation Data'!E200))="","",OFFSET('Sanitation Data'!$E$30,0,10*ROW('Sanitation Data'!E200)))</f>
        <v/>
      </c>
      <c r="CS206" s="286" t="str">
        <f ca="true">+IF(OFFSET('Sanitation Data'!$E$31,0,10*ROW('Sanitation Data'!E200))="","",OFFSET('Sanitation Data'!$E$31,0,10*ROW('Sanitation Data'!E200)))</f>
        <v/>
      </c>
      <c r="CT206" s="286" t="str">
        <f ca="true">+IF(OFFSET('Sanitation Data'!$E$32,0,10*ROW('Sanitation Data'!E200))="","",OFFSET('Sanitation Data'!$E$32,0,10*ROW('Sanitation Data'!E200)))</f>
        <v/>
      </c>
      <c r="CU206" s="286" t="str">
        <f ca="true">+IF(OFFSET('Sanitation Data'!$F$28,0,10*ROW('Sanitation Data'!F200))="","",OFFSET('Sanitation Data'!$F$28,0,10*ROW('Sanitation Data'!F200)))</f>
        <v/>
      </c>
      <c r="CV206" s="286" t="str">
        <f ca="true">+IF(OFFSET('Sanitation Data'!$F$29,0,10*ROW('Sanitation Data'!F200))="","",OFFSET('Sanitation Data'!$F$29,0,10*ROW('Sanitation Data'!F200)))</f>
        <v/>
      </c>
      <c r="CW206" s="286" t="str">
        <f ca="true">+IF(OFFSET('Sanitation Data'!$F$30,0,10*ROW('Sanitation Data'!F200))="","",OFFSET('Sanitation Data'!$F$30,0,10*ROW('Sanitation Data'!F200)))</f>
        <v/>
      </c>
      <c r="CX206" s="286" t="str">
        <f ca="true">+IF(OFFSET('Sanitation Data'!$F$31,0,10*ROW('Sanitation Data'!F200))="","",OFFSET('Sanitation Data'!$F$31,0,10*ROW('Sanitation Data'!F200)))</f>
        <v/>
      </c>
      <c r="CY206" s="286" t="str">
        <f ca="true">+IF(OFFSET('Sanitation Data'!$F$32,0,10*ROW('Sanitation Data'!F200))="","",OFFSET('Sanitation Data'!$F$32,0,10*ROW('Sanitation Data'!F200)))</f>
        <v/>
      </c>
      <c r="CZ206" s="286" t="str">
        <f ca="true">+IF(OFFSET('Sanitation Data'!$G$28,0,10*ROW('Sanitation Data'!G200))="","",OFFSET('Sanitation Data'!$G$28,0,10*ROW('Sanitation Data'!G200)))</f>
        <v/>
      </c>
      <c r="DA206" s="286" t="str">
        <f ca="true">+IF(OFFSET('Sanitation Data'!$G$29,0,10*ROW('Sanitation Data'!G200))="","",OFFSET('Sanitation Data'!$G$29,0,10*ROW('Sanitation Data'!G200)))</f>
        <v/>
      </c>
      <c r="DB206" s="286" t="str">
        <f ca="true">+IF(OFFSET('Sanitation Data'!$G$30,0,10*ROW('Sanitation Data'!G200))="","",OFFSET('Sanitation Data'!$G$30,0,10*ROW('Sanitation Data'!G200)))</f>
        <v/>
      </c>
      <c r="DC206" s="286" t="str">
        <f ca="true">+IF(OFFSET('Sanitation Data'!$G$31,0,10*ROW('Sanitation Data'!G200))="","",OFFSET('Sanitation Data'!$G$31,0,10*ROW('Sanitation Data'!G200)))</f>
        <v/>
      </c>
      <c r="DD206" s="286" t="str">
        <f ca="true">+IF(OFFSET('Sanitation Data'!$G$32,0,10*ROW('Sanitation Data'!G200))="","",OFFSET('Sanitation Data'!$G$32,0,10*ROW('Sanitation Data'!G200)))</f>
        <v/>
      </c>
      <c r="DE206" s="286" t="str">
        <f ca="true">+IF(OFFSET('Sanitation Data'!$H$28,0,10*ROW('Sanitation Data'!H200))="","",OFFSET('Sanitation Data'!$H$28,0,10*ROW('Sanitation Data'!H200)))</f>
        <v/>
      </c>
      <c r="DF206" s="286" t="str">
        <f ca="true">+IF(OFFSET('Sanitation Data'!$H$29,0,10*ROW('Sanitation Data'!H200))="","",OFFSET('Sanitation Data'!$H$29,0,10*ROW('Sanitation Data'!H200)))</f>
        <v/>
      </c>
      <c r="DG206" s="286" t="str">
        <f ca="true">+IF(OFFSET('Sanitation Data'!$H$30,0,10*ROW('Sanitation Data'!H200))="","",OFFSET('Sanitation Data'!$H$30,0,10*ROW('Sanitation Data'!H200)))</f>
        <v/>
      </c>
      <c r="DH206" s="286" t="str">
        <f ca="true">+IF(OFFSET('Sanitation Data'!$H$31,0,10*ROW('Sanitation Data'!H200))="","",OFFSET('Sanitation Data'!$H$31,0,10*ROW('Sanitation Data'!H200)))</f>
        <v/>
      </c>
      <c r="DI206" s="286" t="str">
        <f ca="true">+IF(OFFSET('Sanitation Data'!$H$32,0,10*ROW('Sanitation Data'!H200))="","",OFFSET('Sanitation Data'!$H$32,0,10*ROW('Sanitation Data'!H200)))</f>
        <v/>
      </c>
      <c r="DJ206" s="286" t="str">
        <f ca="true">+IF(OFFSET('Sanitation Data'!$I$28,0,10*ROW('Sanitation Data'!I200))="","",OFFSET('Sanitation Data'!$I$28,0,10*ROW('Sanitation Data'!I200)))</f>
        <v/>
      </c>
      <c r="DK206" s="286" t="str">
        <f ca="true">+IF(OFFSET('Sanitation Data'!$I$29,0,10*ROW('Sanitation Data'!I200))="","",OFFSET('Sanitation Data'!$I$29,0,10*ROW('Sanitation Data'!I200)))</f>
        <v/>
      </c>
      <c r="DL206" s="286" t="str">
        <f ca="true">+IF(OFFSET('Sanitation Data'!$I$30,0,10*ROW('Sanitation Data'!I200))="","",OFFSET('Sanitation Data'!$I$30,0,10*ROW('Sanitation Data'!I200)))</f>
        <v/>
      </c>
      <c r="DM206" s="286" t="str">
        <f ca="true">+IF(OFFSET('Sanitation Data'!$I$31,0,10*ROW('Sanitation Data'!I200))="","",OFFSET('Sanitation Data'!$I$31,0,10*ROW('Sanitation Data'!I200)))</f>
        <v/>
      </c>
      <c r="DN206" s="286" t="str">
        <f ca="true">+IF(OFFSET('Sanitation Data'!$I$32,0,10*ROW('Sanitation Data'!I200))="","",OFFSET('Sanitation Data'!$I$32,0,10*ROW('Sanitation Data'!I200)))</f>
        <v/>
      </c>
      <c r="DO206" s="286" t="str">
        <f ca="true">+IF(OFFSET('Hygiene Data'!$D$11,0,10*ROW('Hygiene Data'!D200))="","",OFFSET('Hygiene Data'!$D$11,0,10*ROW('Hygiene Data'!D200)))</f>
        <v/>
      </c>
      <c r="DP206" s="286" t="str">
        <f ca="true">+IF(OFFSET('Hygiene Data'!$D$12,0,10*ROW('Hygiene Data'!D200))="","",OFFSET('Hygiene Data'!$D$12,0,10*ROW('Hygiene Data'!D200)))</f>
        <v/>
      </c>
      <c r="DQ206" s="286" t="str">
        <f ca="true">+IF(OFFSET('Hygiene Data'!$D$13,0,10*ROW('Hygiene Data'!D200))="","",OFFSET('Hygiene Data'!$D$13,0,10*ROW('Hygiene Data'!D200)))</f>
        <v/>
      </c>
      <c r="DR206" s="286" t="str">
        <f ca="true">+IF(OFFSET('Hygiene Data'!$E$11,0,10*ROW('Hygiene Data'!E200))="","",OFFSET('Hygiene Data'!$E$11,0,10*ROW('Hygiene Data'!E200)))</f>
        <v/>
      </c>
      <c r="DS206" s="286" t="str">
        <f ca="true">+IF(OFFSET('Hygiene Data'!$E$12,0,10*ROW('Hygiene Data'!E200))="","",OFFSET('Hygiene Data'!$E$12,0,10*ROW('Hygiene Data'!E200)))</f>
        <v/>
      </c>
      <c r="DT206" s="286" t="str">
        <f ca="true">+IF(OFFSET('Hygiene Data'!$E$13,0,10*ROW('Hygiene Data'!E200))="","",OFFSET('Hygiene Data'!$E$13,0,10*ROW('Hygiene Data'!E200)))</f>
        <v/>
      </c>
      <c r="DU206" s="286" t="str">
        <f ca="true">+IF(OFFSET('Hygiene Data'!$F$11,0,10*ROW('Hygiene Data'!F200))="","",OFFSET('Hygiene Data'!$F$11,0,10*ROW('Hygiene Data'!F200)))</f>
        <v/>
      </c>
      <c r="DV206" s="286" t="str">
        <f ca="true">+IF(OFFSET('Hygiene Data'!$F$12,0,10*ROW('Hygiene Data'!F200))="","",OFFSET('Hygiene Data'!$F$12,0,10*ROW('Hygiene Data'!F200)))</f>
        <v/>
      </c>
      <c r="DW206" s="286" t="str">
        <f ca="true">+IF(OFFSET('Hygiene Data'!$F$13,0,10*ROW('Hygiene Data'!F200))="","",OFFSET('Hygiene Data'!$F$13,0,10*ROW('Hygiene Data'!F200)))</f>
        <v/>
      </c>
      <c r="DX206" s="286" t="str">
        <f ca="true">+IF(OFFSET('Hygiene Data'!$G$11,0,10*ROW('Hygiene Data'!G200))="","",OFFSET('Hygiene Data'!$G$11,0,10*ROW('Hygiene Data'!G200)))</f>
        <v/>
      </c>
      <c r="DY206" s="286" t="str">
        <f ca="true">+IF(OFFSET('Hygiene Data'!$G$12,0,10*ROW('Hygiene Data'!G200))="","",OFFSET('Hygiene Data'!$G$12,0,10*ROW('Hygiene Data'!G200)))</f>
        <v/>
      </c>
      <c r="DZ206" s="286" t="str">
        <f ca="true">+IF(OFFSET('Hygiene Data'!$G$13,0,10*ROW('Hygiene Data'!G200))="","",OFFSET('Hygiene Data'!$G$13,0,10*ROW('Hygiene Data'!G200)))</f>
        <v/>
      </c>
      <c r="EA206" s="286" t="str">
        <f ca="true">+IF(OFFSET('Hygiene Data'!$H$11,0,10*ROW('Hygiene Data'!H200))="","",OFFSET('Hygiene Data'!$H$11,0,10*ROW('Hygiene Data'!H200)))</f>
        <v/>
      </c>
      <c r="EB206" s="286" t="str">
        <f ca="true">+IF(OFFSET('Hygiene Data'!$H$12,0,10*ROW('Hygiene Data'!H200))="","",OFFSET('Hygiene Data'!$H$12,0,10*ROW('Hygiene Data'!H200)))</f>
        <v/>
      </c>
      <c r="EC206" s="286" t="str">
        <f ca="true">+IF(OFFSET('Hygiene Data'!$H$13,0,10*ROW('Hygiene Data'!H200))="","",OFFSET('Hygiene Data'!$H$13,0,10*ROW('Hygiene Data'!H200)))</f>
        <v/>
      </c>
      <c r="ED206" s="286" t="str">
        <f ca="true">+IF(OFFSET('Hygiene Data'!$I$11,0,10*ROW('Hygiene Data'!I200))="","",OFFSET('Hygiene Data'!$I$11,0,10*ROW('Hygiene Data'!I200)))</f>
        <v/>
      </c>
      <c r="EE206" s="286" t="str">
        <f ca="true">+IF(OFFSET('Hygiene Data'!$I$12,0,10*ROW('Hygiene Data'!I200))="","",OFFSET('Hygiene Data'!$I$12,0,10*ROW('Hygiene Data'!I200)))</f>
        <v/>
      </c>
      <c r="EF206" s="286"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42"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6"/>
      <c r="BS207" s="286" t="str">
        <f ca="true">+IF(OFFSET('Water Data'!$D$27,0,10*ROW('Water Data'!D201))="","",OFFSET('Water Data'!$D$27,0,10*ROW('Water Data'!D201)))</f>
        <v/>
      </c>
      <c r="BT207" s="286" t="str">
        <f ca="true">+IF(OFFSET('Water Data'!$D$28,0,10*ROW('Water Data'!D201))="","",OFFSET('Water Data'!$D$28,0,10*ROW('Water Data'!D201)))</f>
        <v/>
      </c>
      <c r="BU207" s="286" t="str">
        <f ca="true">+IF(OFFSET('Water Data'!$D$29,0,10*ROW('Water Data'!D201))="","",OFFSET('Water Data'!$D$29,0,10*ROW('Water Data'!D201)))</f>
        <v/>
      </c>
      <c r="BV207" s="286" t="str">
        <f ca="true">+IF(OFFSET('Water Data'!$E$27,0,10*ROW('Water Data'!E201))="","",OFFSET('Water Data'!$E$27,0,10*ROW('Water Data'!E201)))</f>
        <v/>
      </c>
      <c r="BW207" s="286" t="str">
        <f ca="true">+IF(OFFSET('Water Data'!$E$28,0,10*ROW('Water Data'!E201))="","",OFFSET('Water Data'!$E$28,0,10*ROW('Water Data'!E201)))</f>
        <v/>
      </c>
      <c r="BX207" s="286" t="str">
        <f ca="true">+IF(OFFSET('Water Data'!$E$29,0,10*ROW('Water Data'!E201))="","",OFFSET('Water Data'!$E$29,0,10*ROW('Water Data'!E201)))</f>
        <v/>
      </c>
      <c r="BY207" s="286" t="str">
        <f ca="true">+IF(OFFSET('Water Data'!$F$27,0,10*ROW('Water Data'!F201))="","",OFFSET('Water Data'!$F$27,0,10*ROW('Water Data'!F201)))</f>
        <v/>
      </c>
      <c r="BZ207" s="286" t="str">
        <f ca="true">+IF(OFFSET('Water Data'!$F$28,0,10*ROW('Water Data'!F201))="","",OFFSET('Water Data'!$F$28,0,10*ROW('Water Data'!F201)))</f>
        <v/>
      </c>
      <c r="CA207" s="286" t="str">
        <f ca="true">+IF(OFFSET('Water Data'!$F$29,0,10*ROW('Water Data'!F201))="","",OFFSET('Water Data'!$F$29,0,10*ROW('Water Data'!F201)))</f>
        <v/>
      </c>
      <c r="CB207" s="286" t="str">
        <f ca="true">+IF(OFFSET('Water Data'!$G$27,0,10*ROW('Water Data'!G201))="","",OFFSET('Water Data'!$G$27,0,10*ROW('Water Data'!G201)))</f>
        <v/>
      </c>
      <c r="CC207" s="286" t="str">
        <f ca="true">+IF(OFFSET('Water Data'!$G$28,0,10*ROW('Water Data'!G201))="","",OFFSET('Water Data'!$G$28,0,10*ROW('Water Data'!G201)))</f>
        <v/>
      </c>
      <c r="CD207" s="286" t="str">
        <f ca="true">+IF(OFFSET('Water Data'!$G$29,0,10*ROW('Water Data'!G201))="","",OFFSET('Water Data'!$G$29,0,10*ROW('Water Data'!G201)))</f>
        <v/>
      </c>
      <c r="CE207" s="286" t="str">
        <f ca="true">+IF(OFFSET('Water Data'!$H$27,0,10*ROW('Water Data'!H201))="","",OFFSET('Water Data'!$H$27,0,10*ROW('Water Data'!H201)))</f>
        <v/>
      </c>
      <c r="CF207" s="286" t="str">
        <f ca="true">+IF(OFFSET('Water Data'!$H$28,0,10*ROW('Water Data'!H201))="","",OFFSET('Water Data'!$H$28,0,10*ROW('Water Data'!H201)))</f>
        <v/>
      </c>
      <c r="CG207" s="286" t="str">
        <f ca="true">+IF(OFFSET('Water Data'!$H$29,0,10*ROW('Water Data'!H201))="","",OFFSET('Water Data'!$H$29,0,10*ROW('Water Data'!H201)))</f>
        <v/>
      </c>
      <c r="CH207" s="286" t="str">
        <f ca="true">+IF(OFFSET('Water Data'!$I$27,0,10*ROW('Water Data'!I201))="","",OFFSET('Water Data'!$I$27,0,10*ROW('Water Data'!I201)))</f>
        <v/>
      </c>
      <c r="CI207" s="286" t="str">
        <f ca="true">+IF(OFFSET('Water Data'!$I$28,0,10*ROW('Water Data'!I201))="","",OFFSET('Water Data'!$I$28,0,10*ROW('Water Data'!I201)))</f>
        <v/>
      </c>
      <c r="CJ207" s="286" t="str">
        <f ca="true">+IF(OFFSET('Water Data'!$I$29,0,10*ROW('Water Data'!I201))="","",OFFSET('Water Data'!$I$29,0,10*ROW('Water Data'!I201)))</f>
        <v/>
      </c>
      <c r="CK207" s="286" t="str">
        <f ca="true">+IF(OFFSET('Sanitation Data'!$D$28,0,10*ROW('Sanitation Data'!D201))="","",OFFSET('Sanitation Data'!$D$28,0,10*ROW('Sanitation Data'!D201)))</f>
        <v/>
      </c>
      <c r="CL207" s="286" t="str">
        <f ca="true">+IF(OFFSET('Sanitation Data'!$D$29,0,10*ROW('Sanitation Data'!D201))="","",OFFSET('Sanitation Data'!$D$29,0,10*ROW('Sanitation Data'!D201)))</f>
        <v/>
      </c>
      <c r="CM207" s="286" t="str">
        <f ca="true">+IF(OFFSET('Sanitation Data'!$D$30,0,10*ROW('Sanitation Data'!D201))="","",OFFSET('Sanitation Data'!$D$30,0,10*ROW('Sanitation Data'!D201)))</f>
        <v/>
      </c>
      <c r="CN207" s="286" t="str">
        <f ca="true">+IF(OFFSET('Sanitation Data'!$D$31,0,10*ROW('Sanitation Data'!D201))="","",OFFSET('Sanitation Data'!$D$31,0,10*ROW('Sanitation Data'!D201)))</f>
        <v/>
      </c>
      <c r="CO207" s="286" t="str">
        <f ca="true">+IF(OFFSET('Sanitation Data'!$D$32,0,10*ROW('Sanitation Data'!D201))="","",OFFSET('Sanitation Data'!$D$32,0,10*ROW('Sanitation Data'!D201)))</f>
        <v/>
      </c>
      <c r="CP207" s="286" t="str">
        <f ca="true">+IF(OFFSET('Sanitation Data'!$E$28,0,10*ROW('Sanitation Data'!E201))="","",OFFSET('Sanitation Data'!$E$28,0,10*ROW('Sanitation Data'!E201)))</f>
        <v/>
      </c>
      <c r="CQ207" s="286" t="str">
        <f ca="true">+IF(OFFSET('Sanitation Data'!$E$29,0,10*ROW('Sanitation Data'!E201))="","",OFFSET('Sanitation Data'!$E$29,0,10*ROW('Sanitation Data'!E201)))</f>
        <v/>
      </c>
      <c r="CR207" s="286" t="str">
        <f ca="true">+IF(OFFSET('Sanitation Data'!$E$30,0,10*ROW('Sanitation Data'!E201))="","",OFFSET('Sanitation Data'!$E$30,0,10*ROW('Sanitation Data'!E201)))</f>
        <v/>
      </c>
      <c r="CS207" s="286" t="str">
        <f ca="true">+IF(OFFSET('Sanitation Data'!$E$31,0,10*ROW('Sanitation Data'!E201))="","",OFFSET('Sanitation Data'!$E$31,0,10*ROW('Sanitation Data'!E201)))</f>
        <v/>
      </c>
      <c r="CT207" s="286" t="str">
        <f ca="true">+IF(OFFSET('Sanitation Data'!$E$32,0,10*ROW('Sanitation Data'!E201))="","",OFFSET('Sanitation Data'!$E$32,0,10*ROW('Sanitation Data'!E201)))</f>
        <v/>
      </c>
      <c r="CU207" s="286" t="str">
        <f ca="true">+IF(OFFSET('Sanitation Data'!$F$28,0,10*ROW('Sanitation Data'!F201))="","",OFFSET('Sanitation Data'!$F$28,0,10*ROW('Sanitation Data'!F201)))</f>
        <v/>
      </c>
      <c r="CV207" s="286" t="str">
        <f ca="true">+IF(OFFSET('Sanitation Data'!$F$29,0,10*ROW('Sanitation Data'!F201))="","",OFFSET('Sanitation Data'!$F$29,0,10*ROW('Sanitation Data'!F201)))</f>
        <v/>
      </c>
      <c r="CW207" s="286" t="str">
        <f ca="true">+IF(OFFSET('Sanitation Data'!$F$30,0,10*ROW('Sanitation Data'!F201))="","",OFFSET('Sanitation Data'!$F$30,0,10*ROW('Sanitation Data'!F201)))</f>
        <v/>
      </c>
      <c r="CX207" s="286" t="str">
        <f ca="true">+IF(OFFSET('Sanitation Data'!$F$31,0,10*ROW('Sanitation Data'!F201))="","",OFFSET('Sanitation Data'!$F$31,0,10*ROW('Sanitation Data'!F201)))</f>
        <v/>
      </c>
      <c r="CY207" s="286" t="str">
        <f ca="true">+IF(OFFSET('Sanitation Data'!$F$32,0,10*ROW('Sanitation Data'!F201))="","",OFFSET('Sanitation Data'!$F$32,0,10*ROW('Sanitation Data'!F201)))</f>
        <v/>
      </c>
      <c r="CZ207" s="286" t="str">
        <f ca="true">+IF(OFFSET('Sanitation Data'!$G$28,0,10*ROW('Sanitation Data'!G201))="","",OFFSET('Sanitation Data'!$G$28,0,10*ROW('Sanitation Data'!G201)))</f>
        <v/>
      </c>
      <c r="DA207" s="286" t="str">
        <f ca="true">+IF(OFFSET('Sanitation Data'!$G$29,0,10*ROW('Sanitation Data'!G201))="","",OFFSET('Sanitation Data'!$G$29,0,10*ROW('Sanitation Data'!G201)))</f>
        <v/>
      </c>
      <c r="DB207" s="286" t="str">
        <f ca="true">+IF(OFFSET('Sanitation Data'!$G$30,0,10*ROW('Sanitation Data'!G201))="","",OFFSET('Sanitation Data'!$G$30,0,10*ROW('Sanitation Data'!G201)))</f>
        <v/>
      </c>
      <c r="DC207" s="286" t="str">
        <f ca="true">+IF(OFFSET('Sanitation Data'!$G$31,0,10*ROW('Sanitation Data'!G201))="","",OFFSET('Sanitation Data'!$G$31,0,10*ROW('Sanitation Data'!G201)))</f>
        <v/>
      </c>
      <c r="DD207" s="286" t="str">
        <f ca="true">+IF(OFFSET('Sanitation Data'!$G$32,0,10*ROW('Sanitation Data'!G201))="","",OFFSET('Sanitation Data'!$G$32,0,10*ROW('Sanitation Data'!G201)))</f>
        <v/>
      </c>
      <c r="DE207" s="286" t="str">
        <f ca="true">+IF(OFFSET('Sanitation Data'!$H$28,0,10*ROW('Sanitation Data'!H201))="","",OFFSET('Sanitation Data'!$H$28,0,10*ROW('Sanitation Data'!H201)))</f>
        <v/>
      </c>
      <c r="DF207" s="286" t="str">
        <f ca="true">+IF(OFFSET('Sanitation Data'!$H$29,0,10*ROW('Sanitation Data'!H201))="","",OFFSET('Sanitation Data'!$H$29,0,10*ROW('Sanitation Data'!H201)))</f>
        <v/>
      </c>
      <c r="DG207" s="286" t="str">
        <f ca="true">+IF(OFFSET('Sanitation Data'!$H$30,0,10*ROW('Sanitation Data'!H201))="","",OFFSET('Sanitation Data'!$H$30,0,10*ROW('Sanitation Data'!H201)))</f>
        <v/>
      </c>
      <c r="DH207" s="286" t="str">
        <f ca="true">+IF(OFFSET('Sanitation Data'!$H$31,0,10*ROW('Sanitation Data'!H201))="","",OFFSET('Sanitation Data'!$H$31,0,10*ROW('Sanitation Data'!H201)))</f>
        <v/>
      </c>
      <c r="DI207" s="286" t="str">
        <f ca="true">+IF(OFFSET('Sanitation Data'!$H$32,0,10*ROW('Sanitation Data'!H201))="","",OFFSET('Sanitation Data'!$H$32,0,10*ROW('Sanitation Data'!H201)))</f>
        <v/>
      </c>
      <c r="DJ207" s="286" t="str">
        <f ca="true">+IF(OFFSET('Sanitation Data'!$I$28,0,10*ROW('Sanitation Data'!I201))="","",OFFSET('Sanitation Data'!$I$28,0,10*ROW('Sanitation Data'!I201)))</f>
        <v/>
      </c>
      <c r="DK207" s="286" t="str">
        <f ca="true">+IF(OFFSET('Sanitation Data'!$I$29,0,10*ROW('Sanitation Data'!I201))="","",OFFSET('Sanitation Data'!$I$29,0,10*ROW('Sanitation Data'!I201)))</f>
        <v/>
      </c>
      <c r="DL207" s="286" t="str">
        <f ca="true">+IF(OFFSET('Sanitation Data'!$I$30,0,10*ROW('Sanitation Data'!I201))="","",OFFSET('Sanitation Data'!$I$30,0,10*ROW('Sanitation Data'!I201)))</f>
        <v/>
      </c>
      <c r="DM207" s="286" t="str">
        <f ca="true">+IF(OFFSET('Sanitation Data'!$I$31,0,10*ROW('Sanitation Data'!I201))="","",OFFSET('Sanitation Data'!$I$31,0,10*ROW('Sanitation Data'!I201)))</f>
        <v/>
      </c>
      <c r="DN207" s="286" t="str">
        <f ca="true">+IF(OFFSET('Sanitation Data'!$I$32,0,10*ROW('Sanitation Data'!I201))="","",OFFSET('Sanitation Data'!$I$32,0,10*ROW('Sanitation Data'!I201)))</f>
        <v/>
      </c>
      <c r="DO207" s="286" t="str">
        <f ca="true">+IF(OFFSET('Hygiene Data'!$D$11,0,10*ROW('Hygiene Data'!D201))="","",OFFSET('Hygiene Data'!$D$11,0,10*ROW('Hygiene Data'!D201)))</f>
        <v/>
      </c>
      <c r="DP207" s="286" t="str">
        <f ca="true">+IF(OFFSET('Hygiene Data'!$D$12,0,10*ROW('Hygiene Data'!D201))="","",OFFSET('Hygiene Data'!$D$12,0,10*ROW('Hygiene Data'!D201)))</f>
        <v/>
      </c>
      <c r="DQ207" s="286" t="str">
        <f ca="true">+IF(OFFSET('Hygiene Data'!$D$13,0,10*ROW('Hygiene Data'!D201))="","",OFFSET('Hygiene Data'!$D$13,0,10*ROW('Hygiene Data'!D201)))</f>
        <v/>
      </c>
      <c r="DR207" s="286" t="str">
        <f ca="true">+IF(OFFSET('Hygiene Data'!$E$11,0,10*ROW('Hygiene Data'!E201))="","",OFFSET('Hygiene Data'!$E$11,0,10*ROW('Hygiene Data'!E201)))</f>
        <v/>
      </c>
      <c r="DS207" s="286" t="str">
        <f ca="true">+IF(OFFSET('Hygiene Data'!$E$12,0,10*ROW('Hygiene Data'!E201))="","",OFFSET('Hygiene Data'!$E$12,0,10*ROW('Hygiene Data'!E201)))</f>
        <v/>
      </c>
      <c r="DT207" s="286" t="str">
        <f ca="true">+IF(OFFSET('Hygiene Data'!$E$13,0,10*ROW('Hygiene Data'!E201))="","",OFFSET('Hygiene Data'!$E$13,0,10*ROW('Hygiene Data'!E201)))</f>
        <v/>
      </c>
      <c r="DU207" s="286" t="str">
        <f ca="true">+IF(OFFSET('Hygiene Data'!$F$11,0,10*ROW('Hygiene Data'!F201))="","",OFFSET('Hygiene Data'!$F$11,0,10*ROW('Hygiene Data'!F201)))</f>
        <v/>
      </c>
      <c r="DV207" s="286" t="str">
        <f ca="true">+IF(OFFSET('Hygiene Data'!$F$12,0,10*ROW('Hygiene Data'!F201))="","",OFFSET('Hygiene Data'!$F$12,0,10*ROW('Hygiene Data'!F201)))</f>
        <v/>
      </c>
      <c r="DW207" s="286" t="str">
        <f ca="true">+IF(OFFSET('Hygiene Data'!$F$13,0,10*ROW('Hygiene Data'!F201))="","",OFFSET('Hygiene Data'!$F$13,0,10*ROW('Hygiene Data'!F201)))</f>
        <v/>
      </c>
      <c r="DX207" s="286" t="str">
        <f ca="true">+IF(OFFSET('Hygiene Data'!$G$11,0,10*ROW('Hygiene Data'!G201))="","",OFFSET('Hygiene Data'!$G$11,0,10*ROW('Hygiene Data'!G201)))</f>
        <v/>
      </c>
      <c r="DY207" s="286" t="str">
        <f ca="true">+IF(OFFSET('Hygiene Data'!$G$12,0,10*ROW('Hygiene Data'!G201))="","",OFFSET('Hygiene Data'!$G$12,0,10*ROW('Hygiene Data'!G201)))</f>
        <v/>
      </c>
      <c r="DZ207" s="286" t="str">
        <f ca="true">+IF(OFFSET('Hygiene Data'!$G$13,0,10*ROW('Hygiene Data'!G201))="","",OFFSET('Hygiene Data'!$G$13,0,10*ROW('Hygiene Data'!G201)))</f>
        <v/>
      </c>
      <c r="EA207" s="286" t="str">
        <f ca="true">+IF(OFFSET('Hygiene Data'!$H$11,0,10*ROW('Hygiene Data'!H201))="","",OFFSET('Hygiene Data'!$H$11,0,10*ROW('Hygiene Data'!H201)))</f>
        <v/>
      </c>
      <c r="EB207" s="286" t="str">
        <f ca="true">+IF(OFFSET('Hygiene Data'!$H$12,0,10*ROW('Hygiene Data'!H201))="","",OFFSET('Hygiene Data'!$H$12,0,10*ROW('Hygiene Data'!H201)))</f>
        <v/>
      </c>
      <c r="EC207" s="286" t="str">
        <f ca="true">+IF(OFFSET('Hygiene Data'!$H$13,0,10*ROW('Hygiene Data'!H201))="","",OFFSET('Hygiene Data'!$H$13,0,10*ROW('Hygiene Data'!H201)))</f>
        <v/>
      </c>
      <c r="ED207" s="286" t="str">
        <f ca="true">+IF(OFFSET('Hygiene Data'!$I$11,0,10*ROW('Hygiene Data'!I201))="","",OFFSET('Hygiene Data'!$I$11,0,10*ROW('Hygiene Data'!I201)))</f>
        <v/>
      </c>
      <c r="EE207" s="286" t="str">
        <f ca="true">+IF(OFFSET('Hygiene Data'!$I$12,0,10*ROW('Hygiene Data'!I201))="","",OFFSET('Hygiene Data'!$I$12,0,10*ROW('Hygiene Data'!I201)))</f>
        <v/>
      </c>
      <c r="EF207" s="286"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KZ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style="129" customWidth="true"/>
    <col min="74" max="79" width="7.875" style="129"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 min="242" max="242" width="24.625" style="129" customWidth="true"/>
    <col min="243" max="243" width="29.75" customWidth="true"/>
    <col min="244" max="249" width="7.875" customWidth="true"/>
    <col min="250" max="251" width="1.125" customWidth="true"/>
    <col min="252" max="252" width="24.625" style="129" customWidth="true"/>
    <col min="253" max="253" width="29.75" customWidth="true"/>
    <col min="254" max="259" width="7.875" customWidth="true"/>
    <col min="260" max="261" width="1.125" customWidth="true"/>
    <col min="262" max="262" width="24.625" style="129" customWidth="true"/>
    <col min="263" max="263" width="29.75" customWidth="true"/>
    <col min="264" max="269" width="7.875" customWidth="true"/>
    <col min="270" max="271" width="1.125" customWidth="true"/>
    <col min="272" max="272" width="24.625" style="129" customWidth="true"/>
    <col min="273" max="273" width="29.75" customWidth="true"/>
    <col min="274" max="279" width="7.875" customWidth="true"/>
    <col min="280" max="281" width="1.125" customWidth="true"/>
    <col min="282" max="282" width="24.625" style="129" customWidth="true"/>
    <col min="283" max="283" width="29.75" customWidth="true"/>
    <col min="284" max="289" width="7.875" customWidth="true"/>
    <col min="290" max="291" width="1.125" customWidth="true"/>
    <col min="292" max="292" width="24.625" style="129" customWidth="true"/>
    <col min="293" max="293" width="29.75" customWidth="true"/>
    <col min="294" max="299" width="7.875" customWidth="true"/>
    <col min="300" max="301" width="1.125" customWidth="true"/>
    <col min="302" max="302" width="24.625" style="129" customWidth="true"/>
    <col min="303" max="303" width="29.75" customWidth="true"/>
    <col min="304" max="309" width="7.875" customWidth="true"/>
    <col min="310" max="311" width="1.125" customWidth="true"/>
    <col min="312" max="312" width="24.625" style="129" customWidth="true"/>
    <col min="313" max="313" width="29.75" customWidth="true"/>
    <col min="314" max="319" width="7.875" customWidth="true"/>
    <col min="320" max="321" width="1.125" customWidth="true"/>
  </cols>
  <sheetData>
    <row xmlns:x14ac="http://schemas.microsoft.com/office/spreadsheetml/2009/9/ac" r="1" s="323" customFormat="true" ht="30" customHeight="true" x14ac:dyDescent="0.25">
      <c r="B1" s="339" t="s">
        <v>28</v>
      </c>
      <c r="C1" s="581" t="s">
        <v>231</v>
      </c>
      <c r="D1" s="334" t="s">
        <v>161</v>
      </c>
      <c r="E1" s="334"/>
      <c r="F1" s="334"/>
      <c r="G1" s="334"/>
      <c r="H1" s="334"/>
      <c r="I1" s="335"/>
      <c r="J1" s="324"/>
      <c r="K1" s="324"/>
      <c r="L1" s="339" t="s">
        <v>28</v>
      </c>
      <c r="M1" s="581" t="s">
        <v>232</v>
      </c>
      <c r="N1" s="334" t="s">
        <v>161</v>
      </c>
      <c r="O1" s="334"/>
      <c r="P1" s="334"/>
      <c r="Q1" s="334"/>
      <c r="R1" s="334"/>
      <c r="S1" s="335"/>
      <c r="T1" s="324"/>
      <c r="U1" s="324"/>
      <c r="V1" s="339" t="s">
        <v>28</v>
      </c>
      <c r="W1" s="581" t="s">
        <v>233</v>
      </c>
      <c r="X1" s="334" t="s">
        <v>161</v>
      </c>
      <c r="Y1" s="334"/>
      <c r="Z1" s="334"/>
      <c r="AA1" s="334"/>
      <c r="AB1" s="334"/>
      <c r="AC1" s="335"/>
      <c r="AD1" s="324"/>
      <c r="AE1" s="324"/>
      <c r="AF1" s="339" t="s">
        <v>28</v>
      </c>
      <c r="AG1" s="581" t="s">
        <v>234</v>
      </c>
      <c r="AH1" s="334" t="s">
        <v>161</v>
      </c>
      <c r="AI1" s="334"/>
      <c r="AJ1" s="334"/>
      <c r="AK1" s="334"/>
      <c r="AL1" s="334"/>
      <c r="AM1" s="335"/>
      <c r="AN1" s="324"/>
      <c r="AO1" s="324"/>
      <c r="AP1" s="339" t="s">
        <v>28</v>
      </c>
      <c r="AQ1" s="581" t="s">
        <v>234</v>
      </c>
      <c r="AR1" s="334" t="s">
        <v>161</v>
      </c>
      <c r="AS1" s="334"/>
      <c r="AT1" s="334"/>
      <c r="AU1" s="334"/>
      <c r="AV1" s="334"/>
      <c r="AW1" s="335"/>
      <c r="AX1" s="419"/>
      <c r="AY1" s="419"/>
      <c r="AZ1" s="339" t="s">
        <v>28</v>
      </c>
      <c r="BA1" s="581" t="s">
        <v>234</v>
      </c>
      <c r="BB1" s="334" t="s">
        <v>161</v>
      </c>
      <c r="BC1" s="334"/>
      <c r="BD1" s="334"/>
      <c r="BE1" s="334"/>
      <c r="BF1" s="334"/>
      <c r="BG1" s="335"/>
      <c r="BH1" s="419"/>
      <c r="BI1" s="419"/>
      <c r="BJ1" s="339" t="s">
        <v>28</v>
      </c>
      <c r="BK1" s="581" t="s">
        <v>235</v>
      </c>
      <c r="BL1" s="334" t="s">
        <v>161</v>
      </c>
      <c r="BM1" s="334"/>
      <c r="BN1" s="334"/>
      <c r="BO1" s="334"/>
      <c r="BP1" s="334"/>
      <c r="BQ1" s="335"/>
      <c r="BR1" s="324"/>
      <c r="BS1" s="324"/>
      <c r="BT1" s="339" t="s">
        <v>28</v>
      </c>
      <c r="BU1" s="581" t="s">
        <v>236</v>
      </c>
      <c r="BV1" s="334" t="s">
        <v>161</v>
      </c>
      <c r="BW1" s="334"/>
      <c r="BX1" s="334"/>
      <c r="BY1" s="334"/>
      <c r="BZ1" s="334"/>
      <c r="CA1" s="335"/>
      <c r="CB1" s="324"/>
      <c r="CC1" s="324"/>
      <c r="CD1" s="339" t="s">
        <v>28</v>
      </c>
      <c r="CE1" s="581" t="s">
        <v>234</v>
      </c>
      <c r="CF1" s="334" t="s">
        <v>161</v>
      </c>
      <c r="CG1" s="334"/>
      <c r="CH1" s="334"/>
      <c r="CI1" s="334"/>
      <c r="CJ1" s="334"/>
      <c r="CK1" s="335"/>
      <c r="CL1" s="419"/>
      <c r="CM1" s="419"/>
      <c r="CN1" s="339" t="s">
        <v>28</v>
      </c>
      <c r="CO1" s="581">
        <v>2015</v>
      </c>
      <c r="CP1" s="334" t="s">
        <v>161</v>
      </c>
      <c r="CQ1" s="334"/>
      <c r="CR1" s="334"/>
      <c r="CS1" s="334"/>
      <c r="CT1" s="334"/>
      <c r="CU1" s="335"/>
      <c r="CV1" s="419"/>
      <c r="CW1" s="419"/>
      <c r="CX1" s="339" t="s">
        <v>28</v>
      </c>
      <c r="CY1" s="581">
        <v>2015</v>
      </c>
      <c r="CZ1" s="334" t="s">
        <v>161</v>
      </c>
      <c r="DA1" s="334"/>
      <c r="DB1" s="334"/>
      <c r="DC1" s="334"/>
      <c r="DD1" s="334"/>
      <c r="DE1" s="335"/>
      <c r="DF1" s="324"/>
      <c r="DG1" s="324"/>
      <c r="DH1" s="339" t="s">
        <v>28</v>
      </c>
      <c r="DI1" s="581" t="s">
        <v>238</v>
      </c>
      <c r="DJ1" s="334" t="s">
        <v>161</v>
      </c>
      <c r="DK1" s="334"/>
      <c r="DL1" s="334"/>
      <c r="DM1" s="334"/>
      <c r="DN1" s="334"/>
      <c r="DO1" s="335"/>
      <c r="DP1" s="324"/>
      <c r="DQ1" s="324"/>
      <c r="DR1" s="339" t="s">
        <v>28</v>
      </c>
      <c r="DS1" s="581">
        <v>2016</v>
      </c>
      <c r="DT1" s="334" t="s">
        <v>161</v>
      </c>
      <c r="DU1" s="334"/>
      <c r="DV1" s="334"/>
      <c r="DW1" s="334"/>
      <c r="DX1" s="334"/>
      <c r="DY1" s="335"/>
      <c r="DZ1" s="419"/>
      <c r="EA1" s="419"/>
      <c r="EB1" s="339" t="s">
        <v>28</v>
      </c>
      <c r="EC1" s="581">
        <v>2017</v>
      </c>
      <c r="ED1" s="334" t="s">
        <v>161</v>
      </c>
      <c r="EE1" s="334"/>
      <c r="EF1" s="334"/>
      <c r="EG1" s="334"/>
      <c r="EH1" s="334"/>
      <c r="EI1" s="335"/>
      <c r="EJ1" s="419"/>
      <c r="EK1" s="419"/>
      <c r="EL1" s="339" t="s">
        <v>28</v>
      </c>
      <c r="EM1" s="581" t="s">
        <v>239</v>
      </c>
      <c r="EN1" s="334" t="s">
        <v>161</v>
      </c>
      <c r="EO1" s="334"/>
      <c r="EP1" s="334"/>
      <c r="EQ1" s="334"/>
      <c r="ER1" s="334"/>
      <c r="ES1" s="335"/>
      <c r="ET1" s="324"/>
      <c r="EU1" s="324"/>
      <c r="EV1" s="339" t="s">
        <v>28</v>
      </c>
      <c r="EW1" s="581" t="s">
        <v>240</v>
      </c>
      <c r="EX1" s="334" t="s">
        <v>161</v>
      </c>
      <c r="EY1" s="334"/>
      <c r="EZ1" s="334"/>
      <c r="FA1" s="334"/>
      <c r="FB1" s="334"/>
      <c r="FC1" s="335"/>
      <c r="FD1" s="324"/>
      <c r="FE1" s="324"/>
      <c r="FF1" s="339" t="s">
        <v>28</v>
      </c>
      <c r="FG1" s="581">
        <v>2019</v>
      </c>
      <c r="FH1" s="334" t="s">
        <v>161</v>
      </c>
      <c r="FI1" s="334"/>
      <c r="FJ1" s="334"/>
      <c r="FK1" s="334"/>
      <c r="FL1" s="334"/>
      <c r="FM1" s="335"/>
      <c r="FN1" s="324"/>
      <c r="FO1" s="324"/>
      <c r="FP1" s="339" t="s">
        <v>28</v>
      </c>
      <c r="FQ1" s="581">
        <v>2020</v>
      </c>
      <c r="FR1" s="334" t="s">
        <v>161</v>
      </c>
      <c r="FS1" s="334"/>
      <c r="FT1" s="334"/>
      <c r="FU1" s="334"/>
      <c r="FV1" s="334"/>
      <c r="FW1" s="335"/>
      <c r="FX1" s="324"/>
      <c r="FY1" s="324"/>
      <c r="FZ1" s="339" t="s">
        <v>28</v>
      </c>
      <c r="GA1" s="581">
        <v>2021</v>
      </c>
      <c r="GB1" s="334" t="s">
        <v>161</v>
      </c>
      <c r="GC1" s="334"/>
      <c r="GD1" s="334"/>
      <c r="GE1" s="334"/>
      <c r="GF1" s="334"/>
      <c r="GG1" s="335"/>
      <c r="GH1" s="324"/>
      <c r="GI1" s="324"/>
      <c r="GJ1" s="339" t="s">
        <v>28</v>
      </c>
      <c r="GK1" s="581">
        <v>2022</v>
      </c>
      <c r="GL1" s="334" t="s">
        <v>161</v>
      </c>
      <c r="GM1" s="334"/>
      <c r="GN1" s="334"/>
      <c r="GO1" s="334"/>
      <c r="GP1" s="334"/>
      <c r="GQ1" s="335"/>
      <c r="GR1" s="324"/>
      <c r="GS1" s="324"/>
    </row>
    <row xmlns:x14ac="http://schemas.microsoft.com/office/spreadsheetml/2009/9/ac" r="2" s="323" customFormat="true" ht="30" customHeight="true" x14ac:dyDescent="0.25">
      <c r="A2" s="594" t="s">
        <v>258</v>
      </c>
      <c r="B2" s="336" t="s">
        <v>221</v>
      </c>
      <c r="C2" s="247" t="s">
        <v>159</v>
      </c>
      <c r="D2" s="247" t="s">
        <v>164</v>
      </c>
      <c r="E2" s="337"/>
      <c r="F2" s="337"/>
      <c r="G2" s="337"/>
      <c r="H2" s="337"/>
      <c r="I2" s="338"/>
      <c r="J2" s="324" t="s">
        <v>241</v>
      </c>
      <c r="K2" s="324"/>
      <c r="L2" s="336" t="s">
        <v>222</v>
      </c>
      <c r="M2" s="247" t="s">
        <v>159</v>
      </c>
      <c r="N2" s="247" t="s">
        <v>164</v>
      </c>
      <c r="O2" s="337"/>
      <c r="P2" s="337"/>
      <c r="Q2" s="337"/>
      <c r="R2" s="337"/>
      <c r="S2" s="338"/>
      <c r="T2" s="324" t="s">
        <v>241</v>
      </c>
      <c r="U2" s="324"/>
      <c r="V2" s="336" t="s">
        <v>223</v>
      </c>
      <c r="W2" s="247" t="s">
        <v>159</v>
      </c>
      <c r="X2" s="247" t="s">
        <v>165</v>
      </c>
      <c r="Y2" s="337"/>
      <c r="Z2" s="337"/>
      <c r="AA2" s="337"/>
      <c r="AB2" s="337"/>
      <c r="AC2" s="338"/>
      <c r="AD2" s="324" t="s">
        <v>241</v>
      </c>
      <c r="AE2" s="324"/>
      <c r="AF2" s="336" t="s">
        <v>224</v>
      </c>
      <c r="AG2" s="247" t="s">
        <v>159</v>
      </c>
      <c r="AH2" s="247" t="s">
        <v>165</v>
      </c>
      <c r="AI2" s="337"/>
      <c r="AJ2" s="337"/>
      <c r="AK2" s="337"/>
      <c r="AL2" s="337"/>
      <c r="AM2" s="338"/>
      <c r="AN2" s="324" t="s">
        <v>241</v>
      </c>
      <c r="AO2" s="324"/>
      <c r="AP2" s="336" t="s">
        <v>275</v>
      </c>
      <c r="AQ2" s="247" t="s">
        <v>170</v>
      </c>
      <c r="AR2" s="247" t="s">
        <v>271</v>
      </c>
      <c r="AS2" s="337"/>
      <c r="AT2" s="337"/>
      <c r="AU2" s="337"/>
      <c r="AV2" s="337"/>
      <c r="AW2" s="338"/>
      <c r="AX2" s="419" t="s">
        <v>241</v>
      </c>
      <c r="AY2" s="419"/>
      <c r="AZ2" s="336" t="s">
        <v>276</v>
      </c>
      <c r="BA2" s="247" t="s">
        <v>170</v>
      </c>
      <c r="BB2" s="247" t="s">
        <v>271</v>
      </c>
      <c r="BC2" s="337"/>
      <c r="BD2" s="337"/>
      <c r="BE2" s="337"/>
      <c r="BF2" s="337"/>
      <c r="BG2" s="338"/>
      <c r="BH2" s="419" t="s">
        <v>241</v>
      </c>
      <c r="BI2" s="419"/>
      <c r="BJ2" s="336" t="s">
        <v>225</v>
      </c>
      <c r="BK2" s="247" t="s">
        <v>159</v>
      </c>
      <c r="BL2" s="247" t="s">
        <v>166</v>
      </c>
      <c r="BM2" s="337"/>
      <c r="BN2" s="337"/>
      <c r="BO2" s="337"/>
      <c r="BP2" s="337"/>
      <c r="BQ2" s="338"/>
      <c r="BR2" s="324" t="s">
        <v>241</v>
      </c>
      <c r="BS2" s="324"/>
      <c r="BT2" s="336" t="s">
        <v>226</v>
      </c>
      <c r="BU2" s="247" t="s">
        <v>159</v>
      </c>
      <c r="BV2" s="247" t="s">
        <v>167</v>
      </c>
      <c r="BW2" s="337"/>
      <c r="BX2" s="337"/>
      <c r="BY2" s="337"/>
      <c r="BZ2" s="337"/>
      <c r="CA2" s="338"/>
      <c r="CB2" s="324" t="s">
        <v>241</v>
      </c>
      <c r="CC2" s="324"/>
      <c r="CD2" s="336" t="s">
        <v>277</v>
      </c>
      <c r="CE2" s="247" t="s">
        <v>170</v>
      </c>
      <c r="CF2" s="247" t="s">
        <v>271</v>
      </c>
      <c r="CG2" s="337"/>
      <c r="CH2" s="337"/>
      <c r="CI2" s="337"/>
      <c r="CJ2" s="337"/>
      <c r="CK2" s="338"/>
      <c r="CL2" s="419" t="s">
        <v>241</v>
      </c>
      <c r="CM2" s="419"/>
      <c r="CN2" s="336" t="s">
        <v>278</v>
      </c>
      <c r="CO2" s="247" t="s">
        <v>170</v>
      </c>
      <c r="CP2" s="247" t="s">
        <v>271</v>
      </c>
      <c r="CQ2" s="337"/>
      <c r="CR2" s="337"/>
      <c r="CS2" s="337"/>
      <c r="CT2" s="337"/>
      <c r="CU2" s="338"/>
      <c r="CV2" s="419" t="s">
        <v>241</v>
      </c>
      <c r="CW2" s="419"/>
      <c r="CX2" s="336" t="s">
        <v>227</v>
      </c>
      <c r="CY2" s="247" t="s">
        <v>159</v>
      </c>
      <c r="CZ2" s="247" t="s">
        <v>167</v>
      </c>
      <c r="DA2" s="337"/>
      <c r="DB2" s="337"/>
      <c r="DC2" s="337"/>
      <c r="DD2" s="337"/>
      <c r="DE2" s="338"/>
      <c r="DF2" s="324" t="s">
        <v>241</v>
      </c>
      <c r="DG2" s="324"/>
      <c r="DH2" s="336" t="s">
        <v>228</v>
      </c>
      <c r="DI2" s="247" t="s">
        <v>159</v>
      </c>
      <c r="DJ2" s="247" t="s">
        <v>167</v>
      </c>
      <c r="DK2" s="337"/>
      <c r="DL2" s="337"/>
      <c r="DM2" s="337"/>
      <c r="DN2" s="337"/>
      <c r="DO2" s="338"/>
      <c r="DP2" s="324" t="s">
        <v>241</v>
      </c>
      <c r="DQ2" s="324"/>
      <c r="DR2" s="336" t="s">
        <v>279</v>
      </c>
      <c r="DS2" s="247" t="s">
        <v>170</v>
      </c>
      <c r="DT2" s="247" t="s">
        <v>271</v>
      </c>
      <c r="DU2" s="337"/>
      <c r="DV2" s="337"/>
      <c r="DW2" s="337"/>
      <c r="DX2" s="337"/>
      <c r="DY2" s="338"/>
      <c r="DZ2" s="419" t="s">
        <v>241</v>
      </c>
      <c r="EA2" s="419"/>
      <c r="EB2" s="336" t="s">
        <v>280</v>
      </c>
      <c r="EC2" s="247" t="s">
        <v>170</v>
      </c>
      <c r="ED2" s="247" t="s">
        <v>271</v>
      </c>
      <c r="EE2" s="337"/>
      <c r="EF2" s="337"/>
      <c r="EG2" s="337"/>
      <c r="EH2" s="337"/>
      <c r="EI2" s="338"/>
      <c r="EJ2" s="419" t="s">
        <v>241</v>
      </c>
      <c r="EK2" s="419"/>
      <c r="EL2" s="336" t="s">
        <v>229</v>
      </c>
      <c r="EM2" s="247" t="s">
        <v>159</v>
      </c>
      <c r="EN2" s="247" t="s">
        <v>219</v>
      </c>
      <c r="EO2" s="337"/>
      <c r="EP2" s="337"/>
      <c r="EQ2" s="337"/>
      <c r="ER2" s="337"/>
      <c r="ES2" s="338"/>
      <c r="ET2" s="324" t="s">
        <v>241</v>
      </c>
      <c r="EU2" s="324"/>
      <c r="EV2" s="336" t="s">
        <v>230</v>
      </c>
      <c r="EW2" s="247" t="s">
        <v>159</v>
      </c>
      <c r="EX2" s="247" t="s">
        <v>220</v>
      </c>
      <c r="EY2" s="337"/>
      <c r="EZ2" s="337"/>
      <c r="FA2" s="337"/>
      <c r="FB2" s="337"/>
      <c r="FC2" s="338"/>
      <c r="FD2" s="324" t="s">
        <v>241</v>
      </c>
      <c r="FE2" s="324"/>
      <c r="FF2" s="336" t="s">
        <v>263</v>
      </c>
      <c r="FG2" s="247" t="s">
        <v>159</v>
      </c>
      <c r="FH2" s="247" t="s">
        <v>264</v>
      </c>
      <c r="FI2" s="337"/>
      <c r="FJ2" s="337"/>
      <c r="FK2" s="337"/>
      <c r="FL2" s="337"/>
      <c r="FM2" s="338"/>
      <c r="FN2" s="324" t="s">
        <v>241</v>
      </c>
      <c r="FO2" s="324"/>
      <c r="FP2" s="336" t="s">
        <v>265</v>
      </c>
      <c r="FQ2" s="247" t="s">
        <v>159</v>
      </c>
      <c r="FR2" s="247" t="s">
        <v>266</v>
      </c>
      <c r="FS2" s="337"/>
      <c r="FT2" s="337"/>
      <c r="FU2" s="337"/>
      <c r="FV2" s="337"/>
      <c r="FW2" s="338"/>
      <c r="FX2" s="324" t="s">
        <v>241</v>
      </c>
      <c r="FY2" s="324"/>
      <c r="FZ2" s="336" t="s">
        <v>267</v>
      </c>
      <c r="GA2" s="247" t="s">
        <v>159</v>
      </c>
      <c r="GB2" s="247" t="s">
        <v>268</v>
      </c>
      <c r="GC2" s="337"/>
      <c r="GD2" s="337"/>
      <c r="GE2" s="337"/>
      <c r="GF2" s="337"/>
      <c r="GG2" s="338"/>
      <c r="GH2" s="324" t="s">
        <v>241</v>
      </c>
      <c r="GI2" s="324"/>
      <c r="GJ2" s="336" t="s">
        <v>269</v>
      </c>
      <c r="GK2" s="247" t="s">
        <v>159</v>
      </c>
      <c r="GL2" s="247" t="s">
        <v>270</v>
      </c>
      <c r="GM2" s="337"/>
      <c r="GN2" s="337"/>
      <c r="GO2" s="337"/>
      <c r="GP2" s="337"/>
      <c r="GQ2" s="338"/>
      <c r="GR2" s="324" t="s">
        <v>241</v>
      </c>
      <c r="GS2" s="324"/>
    </row>
    <row xmlns:x14ac="http://schemas.microsoft.com/office/spreadsheetml/2009/9/ac" r="3" s="256" customFormat="true" ht="18" customHeight="true" x14ac:dyDescent="0.25">
      <c r="A3" s="594"/>
      <c r="B3" s="248" t="s">
        <v>180</v>
      </c>
      <c r="C3" s="249" t="s">
        <v>56</v>
      </c>
      <c r="D3" s="250" t="s">
        <v>7</v>
      </c>
      <c r="E3" s="251" t="s">
        <v>1</v>
      </c>
      <c r="F3" s="251" t="s">
        <v>2</v>
      </c>
      <c r="G3" s="251" t="s">
        <v>16</v>
      </c>
      <c r="H3" s="251" t="s">
        <v>17</v>
      </c>
      <c r="I3" s="252" t="s">
        <v>18</v>
      </c>
      <c r="J3" s="253"/>
      <c r="K3" s="253"/>
      <c r="L3" s="248" t="s">
        <v>180</v>
      </c>
      <c r="M3" s="249" t="s">
        <v>56</v>
      </c>
      <c r="N3" s="250" t="s">
        <v>7</v>
      </c>
      <c r="O3" s="251" t="s">
        <v>1</v>
      </c>
      <c r="P3" s="251" t="s">
        <v>2</v>
      </c>
      <c r="Q3" s="251" t="s">
        <v>16</v>
      </c>
      <c r="R3" s="251" t="s">
        <v>17</v>
      </c>
      <c r="S3" s="252" t="s">
        <v>18</v>
      </c>
      <c r="T3" s="253"/>
      <c r="U3" s="253"/>
      <c r="V3" s="248" t="s">
        <v>180</v>
      </c>
      <c r="W3" s="249" t="s">
        <v>56</v>
      </c>
      <c r="X3" s="250" t="s">
        <v>7</v>
      </c>
      <c r="Y3" s="251" t="s">
        <v>1</v>
      </c>
      <c r="Z3" s="251" t="s">
        <v>2</v>
      </c>
      <c r="AA3" s="251" t="s">
        <v>16</v>
      </c>
      <c r="AB3" s="251" t="s">
        <v>17</v>
      </c>
      <c r="AC3" s="252" t="s">
        <v>18</v>
      </c>
      <c r="AD3" s="253"/>
      <c r="AE3" s="253"/>
      <c r="AF3" s="248" t="s">
        <v>180</v>
      </c>
      <c r="AG3" s="249" t="s">
        <v>56</v>
      </c>
      <c r="AH3" s="250" t="s">
        <v>7</v>
      </c>
      <c r="AI3" s="251" t="s">
        <v>1</v>
      </c>
      <c r="AJ3" s="251" t="s">
        <v>2</v>
      </c>
      <c r="AK3" s="251" t="s">
        <v>16</v>
      </c>
      <c r="AL3" s="251" t="s">
        <v>17</v>
      </c>
      <c r="AM3" s="252" t="s">
        <v>18</v>
      </c>
      <c r="AN3" s="253"/>
      <c r="AO3" s="253"/>
      <c r="AP3" s="248" t="s">
        <v>180</v>
      </c>
      <c r="AQ3" s="249" t="s">
        <v>56</v>
      </c>
      <c r="AR3" s="250" t="s">
        <v>7</v>
      </c>
      <c r="AS3" s="251" t="s">
        <v>1</v>
      </c>
      <c r="AT3" s="251" t="s">
        <v>2</v>
      </c>
      <c r="AU3" s="251" t="s">
        <v>16</v>
      </c>
      <c r="AV3" s="251" t="s">
        <v>17</v>
      </c>
      <c r="AW3" s="252" t="s">
        <v>18</v>
      </c>
      <c r="AX3" s="416"/>
      <c r="AY3" s="416"/>
      <c r="AZ3" s="248" t="s">
        <v>180</v>
      </c>
      <c r="BA3" s="249" t="s">
        <v>56</v>
      </c>
      <c r="BB3" s="250" t="s">
        <v>7</v>
      </c>
      <c r="BC3" s="251" t="s">
        <v>1</v>
      </c>
      <c r="BD3" s="251" t="s">
        <v>2</v>
      </c>
      <c r="BE3" s="251" t="s">
        <v>16</v>
      </c>
      <c r="BF3" s="251" t="s">
        <v>17</v>
      </c>
      <c r="BG3" s="252" t="s">
        <v>18</v>
      </c>
      <c r="BH3" s="416"/>
      <c r="BI3" s="416"/>
      <c r="BJ3" s="248" t="s">
        <v>180</v>
      </c>
      <c r="BK3" s="249" t="s">
        <v>56</v>
      </c>
      <c r="BL3" s="250" t="s">
        <v>7</v>
      </c>
      <c r="BM3" s="251" t="s">
        <v>1</v>
      </c>
      <c r="BN3" s="251" t="s">
        <v>2</v>
      </c>
      <c r="BO3" s="251" t="s">
        <v>16</v>
      </c>
      <c r="BP3" s="251" t="s">
        <v>17</v>
      </c>
      <c r="BQ3" s="252" t="s">
        <v>18</v>
      </c>
      <c r="BR3" s="253"/>
      <c r="BS3" s="253"/>
      <c r="BT3" s="248" t="s">
        <v>180</v>
      </c>
      <c r="BU3" s="254" t="s">
        <v>56</v>
      </c>
      <c r="BV3" s="250" t="s">
        <v>7</v>
      </c>
      <c r="BW3" s="251" t="s">
        <v>1</v>
      </c>
      <c r="BX3" s="251" t="s">
        <v>2</v>
      </c>
      <c r="BY3" s="251" t="s">
        <v>16</v>
      </c>
      <c r="BZ3" s="251" t="s">
        <v>17</v>
      </c>
      <c r="CA3" s="252" t="s">
        <v>18</v>
      </c>
      <c r="CB3" s="253"/>
      <c r="CC3" s="253"/>
      <c r="CD3" s="248" t="s">
        <v>180</v>
      </c>
      <c r="CE3" s="249" t="s">
        <v>56</v>
      </c>
      <c r="CF3" s="250" t="s">
        <v>7</v>
      </c>
      <c r="CG3" s="251" t="s">
        <v>1</v>
      </c>
      <c r="CH3" s="251" t="s">
        <v>2</v>
      </c>
      <c r="CI3" s="251" t="s">
        <v>16</v>
      </c>
      <c r="CJ3" s="251" t="s">
        <v>17</v>
      </c>
      <c r="CK3" s="252" t="s">
        <v>18</v>
      </c>
      <c r="CL3" s="416"/>
      <c r="CM3" s="416"/>
      <c r="CN3" s="248" t="s">
        <v>180</v>
      </c>
      <c r="CO3" s="249" t="s">
        <v>56</v>
      </c>
      <c r="CP3" s="250" t="s">
        <v>7</v>
      </c>
      <c r="CQ3" s="251" t="s">
        <v>1</v>
      </c>
      <c r="CR3" s="251" t="s">
        <v>2</v>
      </c>
      <c r="CS3" s="251" t="s">
        <v>16</v>
      </c>
      <c r="CT3" s="251" t="s">
        <v>17</v>
      </c>
      <c r="CU3" s="252" t="s">
        <v>18</v>
      </c>
      <c r="CV3" s="416"/>
      <c r="CW3" s="416"/>
      <c r="CX3" s="248" t="s">
        <v>180</v>
      </c>
      <c r="CY3" s="249" t="s">
        <v>56</v>
      </c>
      <c r="CZ3" s="250" t="s">
        <v>7</v>
      </c>
      <c r="DA3" s="251" t="s">
        <v>1</v>
      </c>
      <c r="DB3" s="251" t="s">
        <v>2</v>
      </c>
      <c r="DC3" s="251" t="s">
        <v>16</v>
      </c>
      <c r="DD3" s="251" t="s">
        <v>17</v>
      </c>
      <c r="DE3" s="252" t="s">
        <v>18</v>
      </c>
      <c r="DF3" s="253"/>
      <c r="DG3" s="253"/>
      <c r="DH3" s="248" t="s">
        <v>180</v>
      </c>
      <c r="DI3" s="249" t="s">
        <v>56</v>
      </c>
      <c r="DJ3" s="250" t="s">
        <v>7</v>
      </c>
      <c r="DK3" s="251" t="s">
        <v>1</v>
      </c>
      <c r="DL3" s="251" t="s">
        <v>2</v>
      </c>
      <c r="DM3" s="251" t="s">
        <v>16</v>
      </c>
      <c r="DN3" s="251" t="s">
        <v>17</v>
      </c>
      <c r="DO3" s="252" t="s">
        <v>18</v>
      </c>
      <c r="DP3" s="253"/>
      <c r="DQ3" s="253"/>
      <c r="DR3" s="248" t="s">
        <v>180</v>
      </c>
      <c r="DS3" s="249" t="s">
        <v>56</v>
      </c>
      <c r="DT3" s="250" t="s">
        <v>7</v>
      </c>
      <c r="DU3" s="251" t="s">
        <v>1</v>
      </c>
      <c r="DV3" s="251" t="s">
        <v>2</v>
      </c>
      <c r="DW3" s="251" t="s">
        <v>16</v>
      </c>
      <c r="DX3" s="251" t="s">
        <v>17</v>
      </c>
      <c r="DY3" s="252" t="s">
        <v>18</v>
      </c>
      <c r="DZ3" s="416"/>
      <c r="EA3" s="416"/>
      <c r="EB3" s="248" t="s">
        <v>180</v>
      </c>
      <c r="EC3" s="249" t="s">
        <v>56</v>
      </c>
      <c r="ED3" s="250" t="s">
        <v>7</v>
      </c>
      <c r="EE3" s="251" t="s">
        <v>1</v>
      </c>
      <c r="EF3" s="251" t="s">
        <v>2</v>
      </c>
      <c r="EG3" s="251" t="s">
        <v>16</v>
      </c>
      <c r="EH3" s="251" t="s">
        <v>17</v>
      </c>
      <c r="EI3" s="252" t="s">
        <v>18</v>
      </c>
      <c r="EJ3" s="416"/>
      <c r="EK3" s="416"/>
      <c r="EL3" s="248" t="s">
        <v>180</v>
      </c>
      <c r="EM3" s="249" t="s">
        <v>56</v>
      </c>
      <c r="EN3" s="250" t="s">
        <v>7</v>
      </c>
      <c r="EO3" s="251" t="s">
        <v>1</v>
      </c>
      <c r="EP3" s="251" t="s">
        <v>2</v>
      </c>
      <c r="EQ3" s="251" t="s">
        <v>16</v>
      </c>
      <c r="ER3" s="251" t="s">
        <v>17</v>
      </c>
      <c r="ES3" s="252" t="s">
        <v>18</v>
      </c>
      <c r="ET3" s="253"/>
      <c r="EU3" s="253"/>
      <c r="EV3" s="248" t="s">
        <v>180</v>
      </c>
      <c r="EW3" s="249" t="s">
        <v>56</v>
      </c>
      <c r="EX3" s="250" t="s">
        <v>7</v>
      </c>
      <c r="EY3" s="251" t="s">
        <v>1</v>
      </c>
      <c r="EZ3" s="251" t="s">
        <v>2</v>
      </c>
      <c r="FA3" s="251" t="s">
        <v>16</v>
      </c>
      <c r="FB3" s="251" t="s">
        <v>17</v>
      </c>
      <c r="FC3" s="252" t="s">
        <v>18</v>
      </c>
      <c r="FD3" s="253"/>
      <c r="FE3" s="253"/>
      <c r="FF3" s="248" t="s">
        <v>180</v>
      </c>
      <c r="FG3" s="249" t="s">
        <v>56</v>
      </c>
      <c r="FH3" s="250" t="s">
        <v>7</v>
      </c>
      <c r="FI3" s="251" t="s">
        <v>1</v>
      </c>
      <c r="FJ3" s="251" t="s">
        <v>2</v>
      </c>
      <c r="FK3" s="251" t="s">
        <v>16</v>
      </c>
      <c r="FL3" s="251" t="s">
        <v>17</v>
      </c>
      <c r="FM3" s="252" t="s">
        <v>18</v>
      </c>
      <c r="FN3" s="253"/>
      <c r="FO3" s="253"/>
      <c r="FP3" s="248" t="s">
        <v>180</v>
      </c>
      <c r="FQ3" s="249" t="s">
        <v>56</v>
      </c>
      <c r="FR3" s="250" t="s">
        <v>7</v>
      </c>
      <c r="FS3" s="251" t="s">
        <v>1</v>
      </c>
      <c r="FT3" s="251" t="s">
        <v>2</v>
      </c>
      <c r="FU3" s="251" t="s">
        <v>16</v>
      </c>
      <c r="FV3" s="251" t="s">
        <v>17</v>
      </c>
      <c r="FW3" s="252" t="s">
        <v>18</v>
      </c>
      <c r="FX3" s="253"/>
      <c r="FY3" s="253"/>
      <c r="FZ3" s="248" t="s">
        <v>180</v>
      </c>
      <c r="GA3" s="249" t="s">
        <v>56</v>
      </c>
      <c r="GB3" s="250" t="s">
        <v>7</v>
      </c>
      <c r="GC3" s="251" t="s">
        <v>1</v>
      </c>
      <c r="GD3" s="251" t="s">
        <v>2</v>
      </c>
      <c r="GE3" s="251" t="s">
        <v>16</v>
      </c>
      <c r="GF3" s="251" t="s">
        <v>17</v>
      </c>
      <c r="GG3" s="252" t="s">
        <v>18</v>
      </c>
      <c r="GH3" s="253"/>
      <c r="GI3" s="253"/>
      <c r="GJ3" s="248" t="s">
        <v>180</v>
      </c>
      <c r="GK3" s="249" t="s">
        <v>56</v>
      </c>
      <c r="GL3" s="250" t="s">
        <v>7</v>
      </c>
      <c r="GM3" s="251" t="s">
        <v>1</v>
      </c>
      <c r="GN3" s="251" t="s">
        <v>2</v>
      </c>
      <c r="GO3" s="251" t="s">
        <v>16</v>
      </c>
      <c r="GP3" s="251" t="s">
        <v>17</v>
      </c>
      <c r="GQ3" s="252" t="s">
        <v>18</v>
      </c>
      <c r="GR3" s="253"/>
      <c r="GS3" s="253"/>
      <c r="GT3" s="255"/>
      <c r="HD3" s="255"/>
      <c r="HN3" s="255"/>
      <c r="HX3" s="255"/>
      <c r="IH3" s="255"/>
      <c r="IR3" s="255"/>
      <c r="JB3" s="255"/>
      <c r="JL3" s="255"/>
      <c r="JV3" s="255"/>
      <c r="KF3" s="255"/>
      <c r="KP3" s="255"/>
      <c r="KZ3" s="255"/>
    </row>
    <row xmlns:x14ac="http://schemas.microsoft.com/office/spreadsheetml/2009/9/ac" r="4" s="4" customFormat="true" x14ac:dyDescent="0.25">
      <c r="A4" s="390" t="str">
        <f>IF(ISBLANK('Data Summary'!A6),"",'Data Summary'!A6)</f>
        <v>RUS_2009_SUR</v>
      </c>
      <c r="B4" s="122"/>
      <c r="C4" s="64" t="s">
        <v>24</v>
      </c>
      <c r="D4" s="9" t="str">
        <f>IF(COUNTA(D13)=0,"",D13)</f>
        <v/>
      </c>
      <c r="E4" s="9" t="str">
        <f t="shared" ref="E4:I4" si="0">IF(COUNTA(E13)=0,"",E13)</f>
        <v/>
      </c>
      <c r="F4" s="9" t="str">
        <f t="shared" si="0"/>
        <v/>
      </c>
      <c r="G4" s="9" t="str">
        <f t="shared" si="0"/>
        <v/>
      </c>
      <c r="H4" s="9" t="str">
        <f t="shared" si="0"/>
        <v/>
      </c>
      <c r="I4" s="28" t="str">
        <f t="shared" si="0"/>
        <v/>
      </c>
      <c r="J4" s="23"/>
      <c r="K4" s="23"/>
      <c r="L4" s="122"/>
      <c r="M4" s="64" t="s">
        <v>24</v>
      </c>
      <c r="N4" s="9" t="str">
        <f>IF(COUNTA(N13)=0,"",N13)</f>
        <v/>
      </c>
      <c r="O4" s="9" t="str">
        <f t="shared" ref="O4:S4" si="1">IF(COUNTA(O13)=0,"",O13)</f>
        <v/>
      </c>
      <c r="P4" s="9" t="str">
        <f t="shared" si="1"/>
        <v/>
      </c>
      <c r="Q4" s="9" t="str">
        <f t="shared" si="1"/>
        <v/>
      </c>
      <c r="R4" s="9" t="str">
        <f t="shared" si="1"/>
        <v/>
      </c>
      <c r="S4" s="28" t="str">
        <f t="shared" si="1"/>
        <v/>
      </c>
      <c r="T4" s="23"/>
      <c r="U4" s="23"/>
      <c r="V4" s="122"/>
      <c r="W4" s="64" t="s">
        <v>24</v>
      </c>
      <c r="X4" s="9" t="str">
        <f>IF(COUNTA(X13)=0,"",X13)</f>
        <v/>
      </c>
      <c r="Y4" s="9" t="str">
        <f t="shared" ref="Y4:AC4" si="2">IF(COUNTA(Y13)=0,"",Y13)</f>
        <v/>
      </c>
      <c r="Z4" s="9" t="str">
        <f t="shared" si="2"/>
        <v/>
      </c>
      <c r="AA4" s="9" t="str">
        <f t="shared" si="2"/>
        <v/>
      </c>
      <c r="AB4" s="9" t="str">
        <f t="shared" si="2"/>
        <v/>
      </c>
      <c r="AC4" s="28" t="str">
        <f t="shared" si="2"/>
        <v/>
      </c>
      <c r="AD4" s="23"/>
      <c r="AE4" s="23"/>
      <c r="AF4" s="122"/>
      <c r="AG4" s="64" t="s">
        <v>24</v>
      </c>
      <c r="AH4" s="9" t="str">
        <f>IF(COUNTA(AH13)=0,"",AH13)</f>
        <v/>
      </c>
      <c r="AI4" s="9" t="str">
        <f t="shared" ref="AI4:AM4" si="3">IF(COUNTA(AI13)=0,"",AI13)</f>
        <v/>
      </c>
      <c r="AJ4" s="9" t="str">
        <f t="shared" si="3"/>
        <v/>
      </c>
      <c r="AK4" s="9" t="str">
        <f t="shared" si="3"/>
        <v/>
      </c>
      <c r="AL4" s="9" t="str">
        <f t="shared" si="3"/>
        <v/>
      </c>
      <c r="AM4" s="28" t="str">
        <f t="shared" si="3"/>
        <v/>
      </c>
      <c r="AN4" s="23"/>
      <c r="AO4" s="23"/>
      <c r="AP4" s="122" t="s">
        <v>272</v>
      </c>
      <c r="AQ4" s="420" t="s">
        <v>24</v>
      </c>
      <c r="AR4" s="9" t="str">
        <f>IF(COUNTA(AR13)=0,"",AR13)</f>
        <v/>
      </c>
      <c r="AS4" s="9" t="str">
        <f t="shared" ref="AS4:AW4" si="4">IF(COUNTA(AS13)=0,"",AS13)</f>
        <v/>
      </c>
      <c r="AT4" s="9" t="str">
        <f t="shared" si="4"/>
        <v/>
      </c>
      <c r="AU4" s="9" t="str">
        <f t="shared" si="4"/>
        <v/>
      </c>
      <c r="AV4" s="9" t="str">
        <f t="shared" si="4"/>
        <v/>
      </c>
      <c r="AW4" s="28" t="str">
        <f t="shared" si="4"/>
        <v/>
      </c>
      <c r="AX4" s="417"/>
      <c r="AY4" s="417"/>
      <c r="AZ4" s="122" t="s">
        <v>272</v>
      </c>
      <c r="BA4" s="420" t="s">
        <v>24</v>
      </c>
      <c r="BB4" s="9" t="str">
        <f>IF(COUNTA(BB13)=0,"",BB13)</f>
        <v/>
      </c>
      <c r="BC4" s="9" t="str">
        <f t="shared" ref="BC4:BG4" si="5">IF(COUNTA(BC13)=0,"",BC13)</f>
        <v/>
      </c>
      <c r="BD4" s="9" t="str">
        <f t="shared" si="5"/>
        <v/>
      </c>
      <c r="BE4" s="9" t="str">
        <f t="shared" si="5"/>
        <v/>
      </c>
      <c r="BF4" s="9" t="str">
        <f t="shared" si="5"/>
        <v/>
      </c>
      <c r="BG4" s="28" t="str">
        <f t="shared" si="5"/>
        <v/>
      </c>
      <c r="BH4" s="417"/>
      <c r="BI4" s="417"/>
      <c r="BJ4" s="122"/>
      <c r="BK4" s="64" t="s">
        <v>24</v>
      </c>
      <c r="BL4" s="9" t="str">
        <f>IF(COUNTA(BL13)=0,"",BL13)</f>
        <v/>
      </c>
      <c r="BM4" s="9" t="str">
        <f t="shared" ref="BM4:BQ4" si="6">IF(COUNTA(BM13)=0,"",BM13)</f>
        <v/>
      </c>
      <c r="BN4" s="9" t="str">
        <f t="shared" si="6"/>
        <v/>
      </c>
      <c r="BO4" s="9" t="str">
        <f t="shared" si="6"/>
        <v/>
      </c>
      <c r="BP4" s="9" t="str">
        <f t="shared" si="6"/>
        <v/>
      </c>
      <c r="BQ4" s="28" t="str">
        <f t="shared" si="6"/>
        <v/>
      </c>
      <c r="BR4" s="23"/>
      <c r="BS4" s="23"/>
      <c r="BT4" s="122"/>
      <c r="BU4" s="64" t="s">
        <v>24</v>
      </c>
      <c r="BV4" s="9" t="str">
        <f>IF(COUNTA(BV13)=0,"",BV13)</f>
        <v/>
      </c>
      <c r="BW4" s="9" t="str">
        <f t="shared" ref="BW4:CA4" si="7">IF(COUNTA(BW13)=0,"",BW13)</f>
        <v/>
      </c>
      <c r="BX4" s="9" t="str">
        <f t="shared" si="7"/>
        <v/>
      </c>
      <c r="BY4" s="9" t="str">
        <f t="shared" si="7"/>
        <v/>
      </c>
      <c r="BZ4" s="9" t="str">
        <f t="shared" si="7"/>
        <v/>
      </c>
      <c r="CA4" s="28" t="str">
        <f t="shared" si="7"/>
        <v/>
      </c>
      <c r="CB4" s="23"/>
      <c r="CC4" s="23"/>
      <c r="CD4" s="122" t="s">
        <v>272</v>
      </c>
      <c r="CE4" s="420" t="s">
        <v>24</v>
      </c>
      <c r="CF4" s="9" t="str">
        <f>IF(COUNTA(CF13)=0,"",CF13)</f>
        <v/>
      </c>
      <c r="CG4" s="9" t="str">
        <f t="shared" ref="CG4:CK4" si="8">IF(COUNTA(CG13)=0,"",CG13)</f>
        <v/>
      </c>
      <c r="CH4" s="9" t="str">
        <f t="shared" si="8"/>
        <v/>
      </c>
      <c r="CI4" s="9" t="str">
        <f t="shared" si="8"/>
        <v/>
      </c>
      <c r="CJ4" s="9" t="str">
        <f t="shared" si="8"/>
        <v/>
      </c>
      <c r="CK4" s="28" t="str">
        <f t="shared" si="8"/>
        <v/>
      </c>
      <c r="CL4" s="417"/>
      <c r="CM4" s="417"/>
      <c r="CN4" s="122" t="s">
        <v>272</v>
      </c>
      <c r="CO4" s="420" t="s">
        <v>24</v>
      </c>
      <c r="CP4" s="9" t="str">
        <f>IF(COUNTA(CP13)=0,"",CP13)</f>
        <v/>
      </c>
      <c r="CQ4" s="9" t="str">
        <f t="shared" ref="CQ4:CU4" si="9">IF(COUNTA(CQ13)=0,"",CQ13)</f>
        <v/>
      </c>
      <c r="CR4" s="9" t="str">
        <f t="shared" si="9"/>
        <v/>
      </c>
      <c r="CS4" s="9" t="str">
        <f t="shared" si="9"/>
        <v/>
      </c>
      <c r="CT4" s="9" t="str">
        <f t="shared" si="9"/>
        <v/>
      </c>
      <c r="CU4" s="28" t="str">
        <f t="shared" si="9"/>
        <v/>
      </c>
      <c r="CV4" s="417"/>
      <c r="CW4" s="417"/>
      <c r="CX4" s="122"/>
      <c r="CY4" s="64" t="s">
        <v>24</v>
      </c>
      <c r="CZ4" s="9" t="str">
        <f>IF(COUNTA(CZ13)=0,"",CZ13)</f>
        <v/>
      </c>
      <c r="DA4" s="9" t="str">
        <f t="shared" ref="DA4:DE4" si="10">IF(COUNTA(DA13)=0,"",DA13)</f>
        <v/>
      </c>
      <c r="DB4" s="9" t="str">
        <f t="shared" si="10"/>
        <v/>
      </c>
      <c r="DC4" s="9" t="str">
        <f t="shared" si="10"/>
        <v/>
      </c>
      <c r="DD4" s="9" t="str">
        <f t="shared" si="10"/>
        <v/>
      </c>
      <c r="DE4" s="28" t="str">
        <f t="shared" si="10"/>
        <v/>
      </c>
      <c r="DF4" s="23"/>
      <c r="DG4" s="23"/>
      <c r="DH4" s="122"/>
      <c r="DI4" s="64" t="s">
        <v>24</v>
      </c>
      <c r="DJ4" s="9" t="str">
        <f>IF(COUNTA(DJ13)=0,"",DJ13)</f>
        <v/>
      </c>
      <c r="DK4" s="9" t="str">
        <f t="shared" ref="DK4:DO4" si="11">IF(COUNTA(DK13)=0,"",DK13)</f>
        <v/>
      </c>
      <c r="DL4" s="9" t="str">
        <f t="shared" si="11"/>
        <v/>
      </c>
      <c r="DM4" s="9" t="str">
        <f t="shared" si="11"/>
        <v/>
      </c>
      <c r="DN4" s="9" t="str">
        <f t="shared" si="11"/>
        <v/>
      </c>
      <c r="DO4" s="28" t="str">
        <f t="shared" si="11"/>
        <v/>
      </c>
      <c r="DP4" s="23"/>
      <c r="DQ4" s="23"/>
      <c r="DR4" s="122" t="s">
        <v>272</v>
      </c>
      <c r="DS4" s="420" t="s">
        <v>24</v>
      </c>
      <c r="DT4" s="9" t="str">
        <f>IF(COUNTA(DT13)=0,"",DT13)</f>
        <v/>
      </c>
      <c r="DU4" s="9" t="str">
        <f t="shared" ref="DU4:DY4" si="12">IF(COUNTA(DU13)=0,"",DU13)</f>
        <v/>
      </c>
      <c r="DV4" s="9" t="str">
        <f t="shared" si="12"/>
        <v/>
      </c>
      <c r="DW4" s="9" t="str">
        <f t="shared" si="12"/>
        <v/>
      </c>
      <c r="DX4" s="9" t="str">
        <f t="shared" si="12"/>
        <v/>
      </c>
      <c r="DY4" s="28" t="str">
        <f t="shared" si="12"/>
        <v/>
      </c>
      <c r="DZ4" s="417"/>
      <c r="EA4" s="417"/>
      <c r="EB4" s="122" t="s">
        <v>272</v>
      </c>
      <c r="EC4" s="420" t="s">
        <v>24</v>
      </c>
      <c r="ED4" s="9" t="str">
        <f>IF(COUNTA(ED13)=0,"",ED13)</f>
        <v/>
      </c>
      <c r="EE4" s="9" t="str">
        <f t="shared" ref="EE4:EI4" si="13">IF(COUNTA(EE13)=0,"",EE13)</f>
        <v/>
      </c>
      <c r="EF4" s="9" t="str">
        <f t="shared" si="13"/>
        <v/>
      </c>
      <c r="EG4" s="9" t="str">
        <f t="shared" si="13"/>
        <v/>
      </c>
      <c r="EH4" s="9" t="str">
        <f t="shared" si="13"/>
        <v/>
      </c>
      <c r="EI4" s="28" t="str">
        <f t="shared" si="13"/>
        <v/>
      </c>
      <c r="EJ4" s="417"/>
      <c r="EK4" s="417"/>
      <c r="EL4" s="122"/>
      <c r="EM4" s="64" t="s">
        <v>24</v>
      </c>
      <c r="EN4" s="9" t="str">
        <f>IF(COUNTA(EN13)=0,"",EN13)</f>
        <v/>
      </c>
      <c r="EO4" s="9" t="str">
        <f t="shared" ref="EO4:ES4" si="14">IF(COUNTA(EO13)=0,"",EO13)</f>
        <v/>
      </c>
      <c r="EP4" s="9" t="str">
        <f t="shared" si="14"/>
        <v/>
      </c>
      <c r="EQ4" s="9" t="str">
        <f t="shared" si="14"/>
        <v/>
      </c>
      <c r="ER4" s="9" t="str">
        <f t="shared" si="14"/>
        <v/>
      </c>
      <c r="ES4" s="28" t="str">
        <f t="shared" si="14"/>
        <v/>
      </c>
      <c r="ET4" s="23"/>
      <c r="EU4" s="23"/>
      <c r="EV4" s="122"/>
      <c r="EW4" s="64" t="s">
        <v>24</v>
      </c>
      <c r="EX4" s="9" t="str">
        <f>IF(COUNTA(EX13)=0,"",EX13)</f>
        <v/>
      </c>
      <c r="EY4" s="9" t="str">
        <f t="shared" ref="EY4:FC4" si="15">IF(COUNTA(EY13)=0,"",EY13)</f>
        <v/>
      </c>
      <c r="EZ4" s="9" t="str">
        <f t="shared" si="15"/>
        <v/>
      </c>
      <c r="FA4" s="9" t="str">
        <f t="shared" si="15"/>
        <v/>
      </c>
      <c r="FB4" s="9" t="str">
        <f t="shared" si="15"/>
        <v/>
      </c>
      <c r="FC4" s="28" t="str">
        <f t="shared" si="15"/>
        <v/>
      </c>
      <c r="FD4" s="23"/>
      <c r="FE4" s="23"/>
      <c r="FF4" s="122"/>
      <c r="FG4" s="64" t="s">
        <v>24</v>
      </c>
      <c r="FH4" s="9" t="str">
        <f>IF(COUNTA(FH13)=0,"",FH13)</f>
        <v/>
      </c>
      <c r="FI4" s="9" t="str">
        <f t="shared" ref="FI4:FM4" si="16">IF(COUNTA(FI13)=0,"",FI13)</f>
        <v/>
      </c>
      <c r="FJ4" s="9" t="str">
        <f t="shared" si="16"/>
        <v/>
      </c>
      <c r="FK4" s="9" t="str">
        <f t="shared" si="16"/>
        <v/>
      </c>
      <c r="FL4" s="9" t="str">
        <f t="shared" si="16"/>
        <v/>
      </c>
      <c r="FM4" s="28" t="str">
        <f t="shared" si="16"/>
        <v/>
      </c>
      <c r="FN4" s="23"/>
      <c r="FO4" s="23"/>
      <c r="FP4" s="122"/>
      <c r="FQ4" s="64" t="s">
        <v>24</v>
      </c>
      <c r="FR4" s="9" t="str">
        <f>IF(COUNTA(FR13)=0,"",FR13)</f>
        <v/>
      </c>
      <c r="FS4" s="9" t="str">
        <f t="shared" ref="FS4:FW4" si="17">IF(COUNTA(FS13)=0,"",FS13)</f>
        <v/>
      </c>
      <c r="FT4" s="9" t="str">
        <f t="shared" si="17"/>
        <v/>
      </c>
      <c r="FU4" s="9" t="str">
        <f t="shared" si="17"/>
        <v/>
      </c>
      <c r="FV4" s="9" t="str">
        <f t="shared" si="17"/>
        <v/>
      </c>
      <c r="FW4" s="28" t="str">
        <f t="shared" si="17"/>
        <v/>
      </c>
      <c r="FX4" s="23"/>
      <c r="FY4" s="23"/>
      <c r="FZ4" s="122"/>
      <c r="GA4" s="64" t="s">
        <v>24</v>
      </c>
      <c r="GB4" s="9" t="str">
        <f>IF(COUNTA(GB13)=0,"",GB13)</f>
        <v/>
      </c>
      <c r="GC4" s="9" t="str">
        <f t="shared" ref="GC4:GG4" si="18">IF(COUNTA(GC13)=0,"",GC13)</f>
        <v/>
      </c>
      <c r="GD4" s="9" t="str">
        <f t="shared" si="18"/>
        <v/>
      </c>
      <c r="GE4" s="9" t="str">
        <f t="shared" si="18"/>
        <v/>
      </c>
      <c r="GF4" s="9" t="str">
        <f t="shared" si="18"/>
        <v/>
      </c>
      <c r="GG4" s="28" t="str">
        <f t="shared" si="18"/>
        <v/>
      </c>
      <c r="GH4" s="23"/>
      <c r="GI4" s="23"/>
      <c r="GJ4" s="122"/>
      <c r="GK4" s="64" t="s">
        <v>24</v>
      </c>
      <c r="GL4" s="9" t="str">
        <f>IF(COUNTA(GL13)=0,"",GL13)</f>
        <v/>
      </c>
      <c r="GM4" s="9" t="str">
        <f t="shared" ref="GM4:GQ4" si="19">IF(COUNTA(GM13)=0,"",GM13)</f>
        <v/>
      </c>
      <c r="GN4" s="9" t="str">
        <f t="shared" si="19"/>
        <v/>
      </c>
      <c r="GO4" s="9" t="str">
        <f t="shared" si="19"/>
        <v/>
      </c>
      <c r="GP4" s="9" t="str">
        <f t="shared" si="19"/>
        <v/>
      </c>
      <c r="GQ4" s="28" t="str">
        <f t="shared" si="19"/>
        <v/>
      </c>
      <c r="GR4" s="23"/>
      <c r="GS4" s="23"/>
      <c r="GT4" s="134"/>
      <c r="HD4" s="134"/>
      <c r="HN4" s="134"/>
      <c r="HX4" s="134"/>
      <c r="IH4" s="134"/>
      <c r="IR4" s="134"/>
      <c r="JB4" s="134"/>
      <c r="JL4" s="134"/>
      <c r="JV4" s="134"/>
      <c r="KF4" s="134"/>
      <c r="KP4" s="134"/>
      <c r="KZ4" s="134"/>
    </row>
    <row xmlns:x14ac="http://schemas.microsoft.com/office/spreadsheetml/2009/9/ac" r="5" s="4" customFormat="true" x14ac:dyDescent="0.25">
      <c r="A5" s="390" t="str">
        <f ca="true">IF(ISBLANK('Data Summary'!A7),"",'Data Summary'!A7)</f>
        <v>RUS_2010_SUR</v>
      </c>
      <c r="B5" s="122"/>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22"/>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22"/>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22"/>
      <c r="AG5" s="64"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8"/>
      <c r="AN5" s="23"/>
      <c r="AO5" s="23"/>
      <c r="AP5" s="122"/>
      <c r="AQ5" s="420"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8" t="str">
        <f>IF((COUNTA(AW14:AW25)=0)+(COUNTA(AW13)=0),"",100-AW13-SUMPRODUCT(AQ14:AQ25,AW14:AW25))</f>
        <v/>
      </c>
      <c r="AX5" s="417"/>
      <c r="AY5" s="417"/>
      <c r="AZ5" s="122"/>
      <c r="BA5" s="420"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8" t="str">
        <f>IF((COUNTA(BG14:BG25)=0)+(COUNTA(BG13)=0),"",100-BG13-SUMPRODUCT(BA14:BA25,BG14:BG25))</f>
        <v/>
      </c>
      <c r="BH5" s="417"/>
      <c r="BI5" s="417"/>
      <c r="BJ5" s="122"/>
      <c r="BK5" s="64"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8"/>
      <c r="BR5" s="23"/>
      <c r="BS5" s="23"/>
      <c r="BT5" s="122"/>
      <c r="BU5" s="64"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8"/>
      <c r="CB5" s="23"/>
      <c r="CC5" s="23"/>
      <c r="CD5" s="122"/>
      <c r="CE5" s="420"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8" t="str">
        <f>IF((COUNTA(CK14:CK25)=0)+(COUNTA(CK13)=0),"",100-CK13-SUMPRODUCT(CE14:CE25,CK14:CK25))</f>
        <v/>
      </c>
      <c r="CL5" s="417"/>
      <c r="CM5" s="417"/>
      <c r="CN5" s="122"/>
      <c r="CO5" s="420"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8" t="str">
        <f>IF((COUNTA(CU14:CU25)=0)+(COUNTA(CU13)=0),"",100-CU13-SUMPRODUCT(CO14:CO25,CU14:CU25))</f>
        <v/>
      </c>
      <c r="CV5" s="417"/>
      <c r="CW5" s="417"/>
      <c r="CX5" s="122"/>
      <c r="CY5" s="64"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8"/>
      <c r="DF5" s="23"/>
      <c r="DG5" s="23"/>
      <c r="DH5" s="122"/>
      <c r="DI5" s="64"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8"/>
      <c r="DP5" s="23"/>
      <c r="DQ5" s="23"/>
      <c r="DR5" s="122"/>
      <c r="DS5" s="420"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8" t="str">
        <f>IF((COUNTA(DY14:DY25)=0)+(COUNTA(DY13)=0),"",100-DY13-SUMPRODUCT(DS14:DS25,DY14:DY25))</f>
        <v/>
      </c>
      <c r="DZ5" s="417"/>
      <c r="EA5" s="417"/>
      <c r="EB5" s="122"/>
      <c r="EC5" s="420"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8" t="str">
        <f>IF((COUNTA(EI14:EI25)=0)+(COUNTA(EI13)=0),"",100-EI13-SUMPRODUCT(EC14:EC25,EI14:EI25))</f>
        <v/>
      </c>
      <c r="EJ5" s="417"/>
      <c r="EK5" s="417"/>
      <c r="EL5" s="122"/>
      <c r="EM5" s="64"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28"/>
      <c r="ET5" s="23"/>
      <c r="EU5" s="23"/>
      <c r="EV5" s="122"/>
      <c r="EW5" s="64" t="s">
        <v>0</v>
      </c>
      <c r="EX5" s="9" t="str">
        <f>IF((COUNTA(EX14:EX25)=0)+(COUNTA(EX13)=0),"",100-EX13-SUMPRODUCT(EW14:EW25,EX14:EX25))</f>
        <v/>
      </c>
      <c r="EY5" s="9" t="str">
        <f>IF((COUNTA(EY14:EY25)=0)+(COUNTA(EY13)=0),"",100-EY13-SUMPRODUCT(EW14:EW25,EY14:EY25))</f>
        <v/>
      </c>
      <c r="EZ5" s="9" t="str">
        <f>IF((COUNTA(EZ14:EZ25)=0)+(COUNTA(EZ13)=0),"",100-EZ13-SUMPRODUCT(EW14:EW25,EZ14:EZ25))</f>
        <v/>
      </c>
      <c r="FA5" s="9" t="str">
        <f>IF((COUNTA(FA14:FA25)=0)+(COUNTA(FA13)=0),"",100-FA13-SUMPRODUCT(EW14:EW25,FA14:FA25))</f>
        <v/>
      </c>
      <c r="FB5" s="9" t="str">
        <f>IF((COUNTA(FB14:FB25)=0)+(COUNTA(FB13)=0),"",100-FB13-SUMPRODUCT(EW14:EW25,FB14:FB25))</f>
        <v/>
      </c>
      <c r="FC5" s="28"/>
      <c r="FD5" s="23"/>
      <c r="FE5" s="23"/>
      <c r="FF5" s="122"/>
      <c r="FG5" s="64" t="s">
        <v>0</v>
      </c>
      <c r="FH5" s="9" t="str">
        <f>IF((COUNTA(FH14:FH25)=0)+(COUNTA(FH13)=0),"",100-FH13-SUMPRODUCT(FG14:FG25,FH14:FH25))</f>
        <v/>
      </c>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28"/>
      <c r="FN5" s="23"/>
      <c r="FO5" s="23"/>
      <c r="FP5" s="122"/>
      <c r="FQ5" s="64" t="s">
        <v>0</v>
      </c>
      <c r="FR5" s="9" t="str">
        <f>IF((COUNTA(FR14:FR25)=0)+(COUNTA(FR13)=0),"",100-FR13-SUMPRODUCT(FQ14:FQ25,FR14:FR25))</f>
        <v/>
      </c>
      <c r="FS5" s="9" t="str">
        <f>IF((COUNTA(FS14:FS25)=0)+(COUNTA(FS13)=0),"",100-FS13-SUMPRODUCT(FQ14:FQ25,FS14:FS25))</f>
        <v/>
      </c>
      <c r="FT5" s="9" t="str">
        <f>IF((COUNTA(FT14:FT25)=0)+(COUNTA(FT13)=0),"",100-FT13-SUMPRODUCT(FQ14:FQ25,FT14:FT25))</f>
        <v/>
      </c>
      <c r="FU5" s="9" t="str">
        <f>IF((COUNTA(FU14:FU25)=0)+(COUNTA(FU13)=0),"",100-FU13-SUMPRODUCT(FQ14:FQ25,FU14:FU25))</f>
        <v/>
      </c>
      <c r="FV5" s="9" t="str">
        <f>IF((COUNTA(FV14:FV25)=0)+(COUNTA(FV13)=0),"",100-FV13-SUMPRODUCT(FQ14:FQ25,FV14:FV25))</f>
        <v/>
      </c>
      <c r="FW5" s="28"/>
      <c r="FX5" s="23"/>
      <c r="FY5" s="23"/>
      <c r="FZ5" s="122"/>
      <c r="GA5" s="64" t="s">
        <v>0</v>
      </c>
      <c r="GB5" s="9" t="str">
        <f>IF((COUNTA(GB14:GB25)=0)+(COUNTA(GB13)=0),"",100-GB13-SUMPRODUCT(GA14:GA25,GB14:GB25))</f>
        <v/>
      </c>
      <c r="GC5" s="9" t="str">
        <f>IF((COUNTA(GC14:GC25)=0)+(COUNTA(GC13)=0),"",100-GC13-SUMPRODUCT(GA14:GA25,GC14:GC25))</f>
        <v/>
      </c>
      <c r="GD5" s="9" t="str">
        <f>IF((COUNTA(GD14:GD25)=0)+(COUNTA(GD13)=0),"",100-GD13-SUMPRODUCT(GA14:GA25,GD14:GD25))</f>
        <v/>
      </c>
      <c r="GE5" s="9" t="str">
        <f>IF((COUNTA(GE14:GE25)=0)+(COUNTA(GE13)=0),"",100-GE13-SUMPRODUCT(GA14:GA25,GE14:GE25))</f>
        <v/>
      </c>
      <c r="GF5" s="9" t="str">
        <f>IF((COUNTA(GF14:GF25)=0)+(COUNTA(GF13)=0),"",100-GF13-SUMPRODUCT(GA14:GA25,GF14:GF25))</f>
        <v/>
      </c>
      <c r="GG5" s="28"/>
      <c r="GH5" s="23"/>
      <c r="GI5" s="23"/>
      <c r="GJ5" s="122"/>
      <c r="GK5" s="64" t="s">
        <v>0</v>
      </c>
      <c r="GL5" s="9" t="str">
        <f>IF((COUNTA(GL14:GL25)=0)+(COUNTA(GL13)=0),"",100-GL13-SUMPRODUCT(GK14:GK25,GL14:GL25))</f>
        <v/>
      </c>
      <c r="GM5" s="9" t="str">
        <f>IF((COUNTA(GM14:GM25)=0)+(COUNTA(GM13)=0),"",100-GM13-SUMPRODUCT(GK14:GK25,GM14:GM25))</f>
        <v/>
      </c>
      <c r="GN5" s="9" t="str">
        <f>IF((COUNTA(GN14:GN25)=0)+(COUNTA(GN13)=0),"",100-GN13-SUMPRODUCT(GK14:GK25,GN14:GN25))</f>
        <v/>
      </c>
      <c r="GO5" s="9" t="str">
        <f>IF((COUNTA(GO14:GO25)=0)+(COUNTA(GO13)=0),"",100-GO13-SUMPRODUCT(GK14:GK25,GO14:GO25))</f>
        <v/>
      </c>
      <c r="GP5" s="9" t="str">
        <f>IF((COUNTA(GP14:GP25)=0)+(COUNTA(GP13)=0),"",100-GP13-SUMPRODUCT(GK14:GK25,GP14:GP25))</f>
        <v/>
      </c>
      <c r="GQ5" s="28"/>
      <c r="GR5" s="23"/>
      <c r="GS5" s="23"/>
      <c r="GT5" s="134"/>
      <c r="HD5" s="134"/>
      <c r="HN5" s="134"/>
      <c r="HX5" s="134"/>
      <c r="IH5" s="134"/>
      <c r="IR5" s="134"/>
      <c r="JB5" s="134"/>
      <c r="JL5" s="134"/>
      <c r="JV5" s="134"/>
      <c r="KF5" s="134"/>
      <c r="KP5" s="134"/>
      <c r="KZ5" s="134"/>
    </row>
    <row xmlns:x14ac="http://schemas.microsoft.com/office/spreadsheetml/2009/9/ac" r="6" s="4" customFormat="true" x14ac:dyDescent="0.25">
      <c r="A6" s="390" t="str">
        <f ca="true">IF(ISBLANK('Data Summary'!A8),"",'Data Summary'!A8)</f>
        <v>RUS_2011_SUR</v>
      </c>
      <c r="B6" s="122"/>
      <c r="C6" s="64" t="s">
        <v>19</v>
      </c>
      <c r="D6" s="9">
        <f>IF(COUNTA(D14:D25)=0,"",SUMPRODUCT(D14:D25,C14:C25))</f>
        <v>95.8</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22"/>
      <c r="M6" s="64" t="s">
        <v>19</v>
      </c>
      <c r="N6" s="9">
        <f>IF(COUNTA(N14:N25)=0,"",SUMPRODUCT(N14:N25,M14:M25))</f>
        <v>96.2</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22"/>
      <c r="W6" s="64" t="s">
        <v>19</v>
      </c>
      <c r="X6" s="9">
        <f>IF(COUNTA(X14:X25)=0,"",SUMPRODUCT(X14:X25,W14:W25))</f>
        <v>96.7</v>
      </c>
      <c r="Y6" s="9" t="str">
        <f>IF(COUNTA(Y14:Y25)=0,"",SUMPRODUCT(Y14:Y25,W14:W25))</f>
        <v/>
      </c>
      <c r="Z6" s="9" t="str">
        <f>IF(COUNTA(Z14:Z25)=0,"",SUMPRODUCT(Z14:Z25,W14:W25))</f>
        <v/>
      </c>
      <c r="AA6" s="9">
        <f>IF(COUNTA(AA14:AA25)=0,"",SUMPRODUCT(AA14:AA25,W14:W25))</f>
        <v>97.3</v>
      </c>
      <c r="AB6" s="9" t="str">
        <f>IF(COUNTA(AB14:AB25)=0,"",SUMPRODUCT(AB14:AB25,W14:W25))</f>
        <v/>
      </c>
      <c r="AC6" s="28" t="str">
        <f>IF(COUNTA(AC14:AC25)=0,"",SUMPRODUCT(AC14:AC25,W14:W25))</f>
        <v/>
      </c>
      <c r="AD6" s="23"/>
      <c r="AE6" s="23"/>
      <c r="AF6" s="122"/>
      <c r="AG6" s="64" t="s">
        <v>19</v>
      </c>
      <c r="AH6" s="9">
        <f>IF(COUNTA(AH14:AH25)=0,"",SUMPRODUCT(AH14:AH25,AG14:AG25))</f>
        <v>97</v>
      </c>
      <c r="AI6" s="9" t="str">
        <f>IF(COUNTA(AI14:AI25)=0,"",SUMPRODUCT(AI14:AI25,AG14:AG25))</f>
        <v/>
      </c>
      <c r="AJ6" s="9" t="str">
        <f>IF(COUNTA(AJ14:AJ25)=0,"",SUMPRODUCT(AJ14:AJ25,AG14:AG25))</f>
        <v/>
      </c>
      <c r="AK6" s="9">
        <f>IF(COUNTA(AK14:AK25)=0,"",SUMPRODUCT(AK14:AK25,AG14:AG25))</f>
        <v>97.5</v>
      </c>
      <c r="AL6" s="9" t="str">
        <f>IF(COUNTA(AL14:AL25)=0,"",SUMPRODUCT(AL14:AL25,AG14:AG25))</f>
        <v/>
      </c>
      <c r="AM6" s="28" t="str">
        <f>IF(COUNTA(AM14:AM25)=0,"",SUMPRODUCT(AM14:AM25,AG14:AG25))</f>
        <v/>
      </c>
      <c r="AN6" s="23"/>
      <c r="AO6" s="23"/>
      <c r="AP6" s="122" t="s">
        <v>272</v>
      </c>
      <c r="AQ6" s="420" t="s">
        <v>19</v>
      </c>
      <c r="AR6" s="9">
        <f>IF(COUNTA(AR14:AR25)=0,"",SUMPRODUCT(AR14:AR25,AQ14:AQ25))</f>
        <v>97</v>
      </c>
      <c r="AS6" s="9" t="str">
        <f>IF(COUNTA(AS14:AS25)=0,"",SUMPRODUCT(AS14:AS25,AQ14:AQ25))</f>
        <v/>
      </c>
      <c r="AT6" s="9" t="str">
        <f>IF(COUNTA(AT14:AT25)=0,"",SUMPRODUCT(AT14:AT25,AQ14:AQ25))</f>
        <v/>
      </c>
      <c r="AU6" s="9">
        <f>IF(COUNTA(AU14:AU25)=0,"",SUMPRODUCT(AU14:AU25,AQ14:AQ25))</f>
        <v>97.5</v>
      </c>
      <c r="AV6" s="9" t="str">
        <f>IF(COUNTA(AV14:AV25)=0,"",SUMPRODUCT(AV14:AV25,AQ14:AQ25))</f>
        <v/>
      </c>
      <c r="AW6" s="28" t="str">
        <f>IF(COUNTA(AW14:AW25)=0,"",SUMPRODUCT(AW14:AW25,AQ14:AQ25))</f>
        <v/>
      </c>
      <c r="AX6" s="417"/>
      <c r="AY6" s="417"/>
      <c r="AZ6" s="122" t="s">
        <v>272</v>
      </c>
      <c r="BA6" s="420" t="s">
        <v>19</v>
      </c>
      <c r="BB6" s="9">
        <f>IF(COUNTA(BB14:BB25)=0,"",SUMPRODUCT(BB14:BB25,BA14:BA25))</f>
        <v>97.15</v>
      </c>
      <c r="BC6" s="9" t="str">
        <f>IF(COUNTA(BC14:BC25)=0,"",SUMPRODUCT(BC14:BC25,BA14:BA25))</f>
        <v/>
      </c>
      <c r="BD6" s="9" t="str">
        <f>IF(COUNTA(BD14:BD25)=0,"",SUMPRODUCT(BD14:BD25,BA14:BA25))</f>
        <v/>
      </c>
      <c r="BE6" s="9">
        <f>IF(COUNTA(BE14:BE25)=0,"",SUMPRODUCT(BE14:BE25,BA14:BA25))</f>
        <v>97.7</v>
      </c>
      <c r="BF6" s="9" t="str">
        <f>IF(COUNTA(BF14:BF25)=0,"",SUMPRODUCT(BF14:BF25,BA14:BA25))</f>
        <v/>
      </c>
      <c r="BG6" s="28" t="str">
        <f>IF(COUNTA(BG14:BG25)=0,"",SUMPRODUCT(BG14:BG25,BA14:BA25))</f>
        <v/>
      </c>
      <c r="BH6" s="417"/>
      <c r="BI6" s="417"/>
      <c r="BJ6" s="122"/>
      <c r="BK6" s="64" t="s">
        <v>19</v>
      </c>
      <c r="BL6" s="9">
        <f>IF(COUNTA(BL14:BL25)=0,"",SUMPRODUCT(BL14:BL25,BK14:BK25))</f>
        <v>96.7</v>
      </c>
      <c r="BM6" s="9" t="str">
        <f>IF(COUNTA(BM14:BM25)=0,"",SUMPRODUCT(BM14:BM25,BK14:BK25))</f>
        <v/>
      </c>
      <c r="BN6" s="9" t="str">
        <f>IF(COUNTA(BN14:BN25)=0,"",SUMPRODUCT(BN14:BN25,BK14:BK25))</f>
        <v/>
      </c>
      <c r="BO6" s="9">
        <f>IF(COUNTA(BO14:BO25)=0,"",SUMPRODUCT(BO14:BO25,BK14:BK25))</f>
        <v>97.3</v>
      </c>
      <c r="BP6" s="9" t="str">
        <f>IF(COUNTA(BP14:BP25)=0,"",SUMPRODUCT(BP14:BP25,BK14:BK25))</f>
        <v/>
      </c>
      <c r="BQ6" s="28" t="str">
        <f>IF(COUNTA(BQ14:BQ25)=0,"",SUMPRODUCT(BQ14:BQ25,BK14:BK25))</f>
        <v/>
      </c>
      <c r="BR6" s="23"/>
      <c r="BS6" s="23"/>
      <c r="BT6" s="122"/>
      <c r="BU6" s="64" t="s">
        <v>19</v>
      </c>
      <c r="BV6" s="9">
        <f>IF(COUNTA(BV14:BV25)=0,"",SUMPRODUCT(BV14:BV25,BU14:BU25))</f>
        <v>97.8</v>
      </c>
      <c r="BW6" s="9" t="str">
        <f>IF(COUNTA(BW14:BW25)=0,"",SUMPRODUCT(BW14:BW25,BU14:BU25))</f>
        <v/>
      </c>
      <c r="BX6" s="9" t="str">
        <f>IF(COUNTA(BX14:BX25)=0,"",SUMPRODUCT(BX14:BX25,BU14:BU25))</f>
        <v/>
      </c>
      <c r="BY6" s="9">
        <f>IF(COUNTA(BY14:BY25)=0,"",SUMPRODUCT(BY14:BY25,BU14:BU25))</f>
        <v>98.2</v>
      </c>
      <c r="BZ6" s="9" t="str">
        <f>IF(COUNTA(BZ14:BZ25)=0,"",SUMPRODUCT(BZ14:BZ25,BU14:BU25))</f>
        <v/>
      </c>
      <c r="CA6" s="28" t="str">
        <f>IF(COUNTA(CA14:CA25)=0,"",SUMPRODUCT(CA14:CA25,BU14:BU25))</f>
        <v/>
      </c>
      <c r="CB6" s="23"/>
      <c r="CC6" s="23"/>
      <c r="CD6" s="122" t="s">
        <v>272</v>
      </c>
      <c r="CE6" s="420" t="s">
        <v>19</v>
      </c>
      <c r="CF6" s="9">
        <f>IF(COUNTA(CF14:CF25)=0,"",SUMPRODUCT(CF14:CF25,CE14:CE25))</f>
        <v>97.8</v>
      </c>
      <c r="CG6" s="9" t="str">
        <f>IF(COUNTA(CG14:CG25)=0,"",SUMPRODUCT(CG14:CG25,CE14:CE25))</f>
        <v/>
      </c>
      <c r="CH6" s="9" t="str">
        <f>IF(COUNTA(CH14:CH25)=0,"",SUMPRODUCT(CH14:CH25,CE14:CE25))</f>
        <v/>
      </c>
      <c r="CI6" s="9">
        <f>IF(COUNTA(CI14:CI25)=0,"",SUMPRODUCT(CI14:CI25,CE14:CE25))</f>
        <v>98.2</v>
      </c>
      <c r="CJ6" s="9" t="str">
        <f>IF(COUNTA(CJ14:CJ25)=0,"",SUMPRODUCT(CJ14:CJ25,CE14:CE25))</f>
        <v/>
      </c>
      <c r="CK6" s="28" t="str">
        <f>IF(COUNTA(CK14:CK25)=0,"",SUMPRODUCT(CK14:CK25,CE14:CE25))</f>
        <v/>
      </c>
      <c r="CL6" s="417"/>
      <c r="CM6" s="417"/>
      <c r="CN6" s="122" t="s">
        <v>272</v>
      </c>
      <c r="CO6" s="420" t="s">
        <v>19</v>
      </c>
      <c r="CP6" s="9">
        <f>IF(COUNTA(CP14:CP25)=0,"",SUMPRODUCT(CP14:CP25,CO14:CO25))</f>
        <v>97.95</v>
      </c>
      <c r="CQ6" s="9" t="str">
        <f>IF(COUNTA(CQ14:CQ25)=0,"",SUMPRODUCT(CQ14:CQ25,CO14:CO25))</f>
        <v/>
      </c>
      <c r="CR6" s="9" t="str">
        <f>IF(COUNTA(CR14:CR25)=0,"",SUMPRODUCT(CR14:CR25,CO14:CO25))</f>
        <v/>
      </c>
      <c r="CS6" s="9">
        <f>IF(COUNTA(CS14:CS25)=0,"",SUMPRODUCT(CS14:CS25,CO14:CO25))</f>
        <v>98.3</v>
      </c>
      <c r="CT6" s="9" t="str">
        <f>IF(COUNTA(CT14:CT25)=0,"",SUMPRODUCT(CT14:CT25,CO14:CO25))</f>
        <v/>
      </c>
      <c r="CU6" s="28" t="str">
        <f>IF(COUNTA(CU14:CU25)=0,"",SUMPRODUCT(CU14:CU25,CO14:CO25))</f>
        <v/>
      </c>
      <c r="CV6" s="417"/>
      <c r="CW6" s="417"/>
      <c r="CX6" s="122"/>
      <c r="CY6" s="64" t="s">
        <v>19</v>
      </c>
      <c r="CZ6" s="9">
        <f>IF(COUNTA(CZ14:CZ25)=0,"",SUMPRODUCT(CZ14:CZ25,CY14:CY25))</f>
        <v>97.95</v>
      </c>
      <c r="DA6" s="9" t="str">
        <f>IF(COUNTA(DA14:DA25)=0,"",SUMPRODUCT(DA14:DA25,CY14:CY25))</f>
        <v/>
      </c>
      <c r="DB6" s="9" t="str">
        <f>IF(COUNTA(DB14:DB25)=0,"",SUMPRODUCT(DB14:DB25,CY14:CY25))</f>
        <v/>
      </c>
      <c r="DC6" s="9">
        <f>IF(COUNTA(DC14:DC25)=0,"",SUMPRODUCT(DC14:DC25,CY14:CY25))</f>
        <v>98.35</v>
      </c>
      <c r="DD6" s="9" t="str">
        <f>IF(COUNTA(DD14:DD25)=0,"",SUMPRODUCT(DD14:DD25,CY14:CY25))</f>
        <v/>
      </c>
      <c r="DE6" s="28" t="str">
        <f>IF(COUNTA(DE14:DE25)=0,"",SUMPRODUCT(DE14:DE25,CY14:CY25))</f>
        <v/>
      </c>
      <c r="DF6" s="23"/>
      <c r="DG6" s="23"/>
      <c r="DH6" s="122"/>
      <c r="DI6" s="64" t="s">
        <v>19</v>
      </c>
      <c r="DJ6" s="9">
        <f>IF(COUNTA(DJ14:DJ25)=0,"",SUMPRODUCT(DJ14:DJ25,DI14:DI25))</f>
        <v>98.1</v>
      </c>
      <c r="DK6" s="9" t="str">
        <f>IF(COUNTA(DK14:DK25)=0,"",SUMPRODUCT(DK14:DK25,DI14:DI25))</f>
        <v/>
      </c>
      <c r="DL6" s="9" t="str">
        <f>IF(COUNTA(DL14:DL25)=0,"",SUMPRODUCT(DL14:DL25,DI14:DI25))</f>
        <v/>
      </c>
      <c r="DM6" s="9">
        <f>IF(COUNTA(DM14:DM25)=0,"",SUMPRODUCT(DM14:DM25,DI14:DI25))</f>
        <v>98.45</v>
      </c>
      <c r="DN6" s="9" t="str">
        <f>IF(COUNTA(DN14:DN25)=0,"",SUMPRODUCT(DN14:DN25,DI14:DI25))</f>
        <v/>
      </c>
      <c r="DO6" s="28" t="str">
        <f>IF(COUNTA(DO14:DO25)=0,"",SUMPRODUCT(DO14:DO25,DI14:DI25))</f>
        <v/>
      </c>
      <c r="DP6" s="23"/>
      <c r="DQ6" s="23"/>
      <c r="DR6" s="122" t="s">
        <v>272</v>
      </c>
      <c r="DS6" s="420" t="s">
        <v>19</v>
      </c>
      <c r="DT6" s="9">
        <f>IF(COUNTA(DT14:DT25)=0,"",SUMPRODUCT(DT14:DT25,DS14:DS25))</f>
        <v>98.1</v>
      </c>
      <c r="DU6" s="9" t="str">
        <f>IF(COUNTA(DU14:DU25)=0,"",SUMPRODUCT(DU14:DU25,DS14:DS25))</f>
        <v/>
      </c>
      <c r="DV6" s="9" t="str">
        <f>IF(COUNTA(DV14:DV25)=0,"",SUMPRODUCT(DV14:DV25,DS14:DS25))</f>
        <v/>
      </c>
      <c r="DW6" s="9">
        <f>IF(COUNTA(DW14:DW25)=0,"",SUMPRODUCT(DW14:DW25,DS14:DS25))</f>
        <v>98.45</v>
      </c>
      <c r="DX6" s="9" t="str">
        <f>IF(COUNTA(DX14:DX25)=0,"",SUMPRODUCT(DX14:DX25,DS14:DS25))</f>
        <v/>
      </c>
      <c r="DY6" s="28" t="str">
        <f>IF(COUNTA(DY14:DY25)=0,"",SUMPRODUCT(DY14:DY25,DS14:DS25))</f>
        <v/>
      </c>
      <c r="DZ6" s="417"/>
      <c r="EA6" s="417"/>
      <c r="EB6" s="122" t="s">
        <v>272</v>
      </c>
      <c r="EC6" s="420" t="s">
        <v>19</v>
      </c>
      <c r="ED6" s="9">
        <f>IF(COUNTA(ED14:ED25)=0,"",SUMPRODUCT(ED14:ED25,EC14:EC25))</f>
        <v>78.150000000000006</v>
      </c>
      <c r="EE6" s="9" t="str">
        <f>IF(COUNTA(EE14:EE25)=0,"",SUMPRODUCT(EE14:EE25,EC14:EC25))</f>
        <v/>
      </c>
      <c r="EF6" s="9" t="str">
        <f>IF(COUNTA(EF14:EF25)=0,"",SUMPRODUCT(EF14:EF25,EC14:EC25))</f>
        <v/>
      </c>
      <c r="EG6" s="9">
        <f>IF(COUNTA(EG14:EG25)=0,"",SUMPRODUCT(EG14:EG25,EC14:EC25))</f>
        <v>98.5</v>
      </c>
      <c r="EH6" s="9" t="str">
        <f>IF(COUNTA(EH14:EH25)=0,"",SUMPRODUCT(EH14:EH25,EC14:EC25))</f>
        <v/>
      </c>
      <c r="EI6" s="28" t="str">
        <f>IF(COUNTA(EI14:EI25)=0,"",SUMPRODUCT(EI14:EI25,EC14:EC25))</f>
        <v/>
      </c>
      <c r="EJ6" s="417"/>
      <c r="EK6" s="417"/>
      <c r="EL6" s="122"/>
      <c r="EM6" s="64" t="s">
        <v>19</v>
      </c>
      <c r="EN6" s="9">
        <f>IF(COUNTA(EN14:EN25)=0,"",SUMPRODUCT(EN14:EN25,EM14:EM25))</f>
        <v>97.4</v>
      </c>
      <c r="EO6" s="9" t="str">
        <f>IF(COUNTA(EO14:EO25)=0,"",SUMPRODUCT(EO14:EO25,EM14:EM25))</f>
        <v/>
      </c>
      <c r="EP6" s="9" t="str">
        <f>IF(COUNTA(EP14:EP25)=0,"",SUMPRODUCT(EP14:EP25,EM14:EM25))</f>
        <v/>
      </c>
      <c r="EQ6" s="9">
        <f>IF(COUNTA(EQ14:EQ25)=0,"",SUMPRODUCT(EQ14:EQ25,EM14:EM25))</f>
        <v>98.5</v>
      </c>
      <c r="ER6" s="9" t="str">
        <f>IF(COUNTA(ER14:ER25)=0,"",SUMPRODUCT(ER14:ER25,EM14:EM25))</f>
        <v/>
      </c>
      <c r="ES6" s="28" t="str">
        <f>IF(COUNTA(ES14:ES25)=0,"",SUMPRODUCT(ES14:ES25,EM14:EM25))</f>
        <v/>
      </c>
      <c r="ET6" s="23"/>
      <c r="EU6" s="23"/>
      <c r="EV6" s="122"/>
      <c r="EW6" s="64" t="s">
        <v>19</v>
      </c>
      <c r="EX6" s="9">
        <f>IF(COUNTA(EX14:EX25)=0,"",SUMPRODUCT(EX14:EX25,EW14:EW25))</f>
        <v>97.6</v>
      </c>
      <c r="EY6" s="9" t="str">
        <f>IF(COUNTA(EY14:EY25)=0,"",SUMPRODUCT(EY14:EY25,EW14:EW25))</f>
        <v/>
      </c>
      <c r="EZ6" s="9" t="str">
        <f>IF(COUNTA(EZ14:EZ25)=0,"",SUMPRODUCT(EZ14:EZ25,EW14:EW25))</f>
        <v/>
      </c>
      <c r="FA6" s="9">
        <f>IF(COUNTA(FA14:FA25)=0,"",SUMPRODUCT(FA14:FA25,EW14:EW25))</f>
        <v>98.6</v>
      </c>
      <c r="FB6" s="9" t="str">
        <f>IF(COUNTA(FB14:FB25)=0,"",SUMPRODUCT(FB14:FB25,EW14:EW25))</f>
        <v/>
      </c>
      <c r="FC6" s="28" t="str">
        <f>IF(COUNTA(FC14:FC25)=0,"",SUMPRODUCT(FC14:FC25,EW14:EW25))</f>
        <v/>
      </c>
      <c r="FD6" s="23"/>
      <c r="FE6" s="23"/>
      <c r="FF6" s="122"/>
      <c r="FG6" s="64" t="s">
        <v>19</v>
      </c>
      <c r="FH6" s="9">
        <f>IF(COUNTA(FH14:FH25)=0,"",SUMPRODUCT(FH14:FH25,FG14:FG25))</f>
        <v>97.85</v>
      </c>
      <c r="FI6" s="9" t="str">
        <f>IF(COUNTA(FI14:FI25)=0,"",SUMPRODUCT(FI14:FI25,FG14:FG25))</f>
        <v/>
      </c>
      <c r="FJ6" s="9" t="str">
        <f>IF(COUNTA(FJ14:FJ25)=0,"",SUMPRODUCT(FJ14:FJ25,FG14:FG25))</f>
        <v/>
      </c>
      <c r="FK6" s="9">
        <f>IF(COUNTA(FK14:FK25)=0,"",SUMPRODUCT(FK14:FK25,FG14:FG25))</f>
        <v>98.75</v>
      </c>
      <c r="FL6" s="9" t="str">
        <f>IF(COUNTA(FL14:FL25)=0,"",SUMPRODUCT(FL14:FL25,FG14:FG25))</f>
        <v/>
      </c>
      <c r="FM6" s="28" t="str">
        <f>IF(COUNTA(FM14:FM25)=0,"",SUMPRODUCT(FM14:FM25,FG14:FG25))</f>
        <v/>
      </c>
      <c r="FN6" s="23"/>
      <c r="FO6" s="23"/>
      <c r="FP6" s="122"/>
      <c r="FQ6" s="64" t="s">
        <v>19</v>
      </c>
      <c r="FR6" s="9">
        <f>IF(COUNTA(FR14:FR25)=0,"",SUMPRODUCT(FR14:FR25,FQ14:FQ25))</f>
        <v>98.75</v>
      </c>
      <c r="FS6" s="9" t="str">
        <f>IF(COUNTA(FS14:FS25)=0,"",SUMPRODUCT(FS14:FS25,FQ14:FQ25))</f>
        <v/>
      </c>
      <c r="FT6" s="9" t="str">
        <f>IF(COUNTA(FT14:FT25)=0,"",SUMPRODUCT(FT14:FT25,FQ14:FQ25))</f>
        <v/>
      </c>
      <c r="FU6" s="9" t="str">
        <f>IF(COUNTA(FU14:FU25)=0,"",SUMPRODUCT(FU14:FU25,FQ14:FQ25))</f>
        <v/>
      </c>
      <c r="FV6" s="9" t="str">
        <f>IF(COUNTA(FV14:FV25)=0,"",SUMPRODUCT(FV14:FV25,FQ14:FQ25))</f>
        <v/>
      </c>
      <c r="FW6" s="28" t="str">
        <f>IF(COUNTA(FW14:FW25)=0,"",SUMPRODUCT(FW14:FW25,FQ14:FQ25))</f>
        <v/>
      </c>
      <c r="FX6" s="23"/>
      <c r="FY6" s="23"/>
      <c r="FZ6" s="122"/>
      <c r="GA6" s="64" t="s">
        <v>19</v>
      </c>
      <c r="GB6" s="9">
        <f>IF(COUNTA(GB14:GB25)=0,"",SUMPRODUCT(GB14:GB25,GA14:GA25))</f>
        <v>98.9</v>
      </c>
      <c r="GC6" s="9" t="str">
        <f>IF(COUNTA(GC14:GC25)=0,"",SUMPRODUCT(GC14:GC25,GA14:GA25))</f>
        <v/>
      </c>
      <c r="GD6" s="9" t="str">
        <f>IF(COUNTA(GD14:GD25)=0,"",SUMPRODUCT(GD14:GD25,GA14:GA25))</f>
        <v/>
      </c>
      <c r="GE6" s="9" t="str">
        <f>IF(COUNTA(GE14:GE25)=0,"",SUMPRODUCT(GE14:GE25,GA14:GA25))</f>
        <v/>
      </c>
      <c r="GF6" s="9" t="str">
        <f>IF(COUNTA(GF14:GF25)=0,"",SUMPRODUCT(GF14:GF25,GA14:GA25))</f>
        <v/>
      </c>
      <c r="GG6" s="28" t="str">
        <f>IF(COUNTA(GG14:GG25)=0,"",SUMPRODUCT(GG14:GG25,GA14:GA25))</f>
        <v/>
      </c>
      <c r="GH6" s="23"/>
      <c r="GI6" s="23"/>
      <c r="GJ6" s="122"/>
      <c r="GK6" s="64" t="s">
        <v>19</v>
      </c>
      <c r="GL6" s="9">
        <f>IF(COUNTA(GL14:GL25)=0,"",SUMPRODUCT(GL14:GL25,GK14:GK25))</f>
        <v>98.95</v>
      </c>
      <c r="GM6" s="9" t="str">
        <f>IF(COUNTA(GM14:GM25)=0,"",SUMPRODUCT(GM14:GM25,GK14:GK25))</f>
        <v/>
      </c>
      <c r="GN6" s="9" t="str">
        <f>IF(COUNTA(GN14:GN25)=0,"",SUMPRODUCT(GN14:GN25,GK14:GK25))</f>
        <v/>
      </c>
      <c r="GO6" s="9" t="str">
        <f>IF(COUNTA(GO14:GO25)=0,"",SUMPRODUCT(GO14:GO25,GK14:GK25))</f>
        <v/>
      </c>
      <c r="GP6" s="9" t="str">
        <f>IF(COUNTA(GP14:GP25)=0,"",SUMPRODUCT(GP14:GP25,GK14:GK25))</f>
        <v/>
      </c>
      <c r="GQ6" s="28" t="str">
        <f>IF(COUNTA(GQ14:GQ25)=0,"",SUMPRODUCT(GQ14:GQ25,GK14:GK25))</f>
        <v/>
      </c>
      <c r="GR6" s="23"/>
      <c r="GS6" s="23"/>
      <c r="GT6" s="134"/>
      <c r="HD6" s="134"/>
      <c r="HN6" s="134"/>
      <c r="HX6" s="134"/>
      <c r="IH6" s="134"/>
      <c r="IR6" s="134"/>
      <c r="JB6" s="134"/>
      <c r="JL6" s="134"/>
      <c r="JV6" s="134"/>
      <c r="KF6" s="134"/>
      <c r="KP6" s="134"/>
      <c r="KZ6" s="134"/>
    </row>
    <row xmlns:x14ac="http://schemas.microsoft.com/office/spreadsheetml/2009/9/ac" r="7" s="4" customFormat="true" x14ac:dyDescent="0.25">
      <c r="A7" s="390" t="str">
        <f ca="true">IF(ISBLANK('Data Summary'!A9),"",'Data Summary'!A9)</f>
        <v>RUS_2012_SUR</v>
      </c>
      <c r="B7" s="122"/>
      <c r="C7" s="98" t="s">
        <v>38</v>
      </c>
      <c r="D7" s="8"/>
      <c r="E7" s="8"/>
      <c r="F7" s="8"/>
      <c r="G7" s="8"/>
      <c r="H7" s="8"/>
      <c r="I7" s="28"/>
      <c r="J7" s="23"/>
      <c r="K7" s="23"/>
      <c r="L7" s="122"/>
      <c r="M7" s="98" t="s">
        <v>38</v>
      </c>
      <c r="N7" s="8"/>
      <c r="O7" s="8"/>
      <c r="P7" s="8"/>
      <c r="Q7" s="8"/>
      <c r="R7" s="8"/>
      <c r="S7" s="28"/>
      <c r="T7" s="23"/>
      <c r="U7" s="23"/>
      <c r="V7" s="122"/>
      <c r="W7" s="98" t="s">
        <v>38</v>
      </c>
      <c r="X7" s="8"/>
      <c r="Y7" s="8"/>
      <c r="Z7" s="8"/>
      <c r="AA7" s="8"/>
      <c r="AB7" s="8"/>
      <c r="AC7" s="28"/>
      <c r="AD7" s="23"/>
      <c r="AE7" s="23"/>
      <c r="AF7" s="122"/>
      <c r="AG7" s="98" t="s">
        <v>38</v>
      </c>
      <c r="AH7" s="8"/>
      <c r="AI7" s="8"/>
      <c r="AJ7" s="8"/>
      <c r="AK7" s="8"/>
      <c r="AL7" s="8"/>
      <c r="AM7" s="28"/>
      <c r="AN7" s="23"/>
      <c r="AO7" s="23"/>
      <c r="AP7" s="122"/>
      <c r="AQ7" s="421" t="s">
        <v>38</v>
      </c>
      <c r="AR7" s="422"/>
      <c r="AS7" s="422"/>
      <c r="AT7" s="422"/>
      <c r="AU7" s="422"/>
      <c r="AV7" s="422"/>
      <c r="AW7" s="28"/>
      <c r="AX7" s="417"/>
      <c r="AY7" s="417"/>
      <c r="AZ7" s="122"/>
      <c r="BA7" s="421" t="s">
        <v>38</v>
      </c>
      <c r="BB7" s="422"/>
      <c r="BC7" s="422"/>
      <c r="BD7" s="422"/>
      <c r="BE7" s="422"/>
      <c r="BF7" s="422"/>
      <c r="BG7" s="28"/>
      <c r="BH7" s="417"/>
      <c r="BI7" s="417"/>
      <c r="BJ7" s="122"/>
      <c r="BK7" s="98" t="s">
        <v>38</v>
      </c>
      <c r="BL7" s="8"/>
      <c r="BM7" s="8"/>
      <c r="BN7" s="8"/>
      <c r="BO7" s="8"/>
      <c r="BP7" s="8"/>
      <c r="BQ7" s="28"/>
      <c r="BR7" s="23"/>
      <c r="BS7" s="23"/>
      <c r="BT7" s="122"/>
      <c r="BU7" s="98" t="s">
        <v>38</v>
      </c>
      <c r="BV7" s="8"/>
      <c r="BW7" s="8"/>
      <c r="BX7" s="8"/>
      <c r="BY7" s="8"/>
      <c r="BZ7" s="8"/>
      <c r="CA7" s="28"/>
      <c r="CB7" s="23"/>
      <c r="CC7" s="23"/>
      <c r="CD7" s="122"/>
      <c r="CE7" s="421" t="s">
        <v>38</v>
      </c>
      <c r="CF7" s="422"/>
      <c r="CG7" s="422"/>
      <c r="CH7" s="422"/>
      <c r="CI7" s="422"/>
      <c r="CJ7" s="422"/>
      <c r="CK7" s="28"/>
      <c r="CL7" s="417"/>
      <c r="CM7" s="417"/>
      <c r="CN7" s="122"/>
      <c r="CO7" s="421" t="s">
        <v>38</v>
      </c>
      <c r="CP7" s="422"/>
      <c r="CQ7" s="422"/>
      <c r="CR7" s="422"/>
      <c r="CS7" s="422"/>
      <c r="CT7" s="422"/>
      <c r="CU7" s="28"/>
      <c r="CV7" s="417"/>
      <c r="CW7" s="417"/>
      <c r="CX7" s="122"/>
      <c r="CY7" s="98" t="s">
        <v>38</v>
      </c>
      <c r="CZ7" s="8"/>
      <c r="DA7" s="8"/>
      <c r="DB7" s="8"/>
      <c r="DC7" s="8"/>
      <c r="DD7" s="8"/>
      <c r="DE7" s="28"/>
      <c r="DF7" s="23"/>
      <c r="DG7" s="23"/>
      <c r="DH7" s="122"/>
      <c r="DI7" s="98" t="s">
        <v>38</v>
      </c>
      <c r="DJ7" s="8"/>
      <c r="DK7" s="8"/>
      <c r="DL7" s="8"/>
      <c r="DM7" s="8"/>
      <c r="DN7" s="8"/>
      <c r="DO7" s="28"/>
      <c r="DP7" s="23"/>
      <c r="DQ7" s="23"/>
      <c r="DR7" s="122"/>
      <c r="DS7" s="421" t="s">
        <v>38</v>
      </c>
      <c r="DT7" s="422"/>
      <c r="DU7" s="422"/>
      <c r="DV7" s="422"/>
      <c r="DW7" s="422"/>
      <c r="DX7" s="422"/>
      <c r="DY7" s="28"/>
      <c r="DZ7" s="417"/>
      <c r="EA7" s="417"/>
      <c r="EB7" s="122"/>
      <c r="EC7" s="421" t="s">
        <v>38</v>
      </c>
      <c r="ED7" s="422"/>
      <c r="EE7" s="422"/>
      <c r="EF7" s="422"/>
      <c r="EG7" s="422"/>
      <c r="EH7" s="422"/>
      <c r="EI7" s="28"/>
      <c r="EJ7" s="417"/>
      <c r="EK7" s="417"/>
      <c r="EL7" s="122"/>
      <c r="EM7" s="98" t="s">
        <v>38</v>
      </c>
      <c r="EN7" s="8"/>
      <c r="EO7" s="8"/>
      <c r="EP7" s="8"/>
      <c r="EQ7" s="8"/>
      <c r="ER7" s="8"/>
      <c r="ES7" s="28"/>
      <c r="ET7" s="23"/>
      <c r="EU7" s="23"/>
      <c r="EV7" s="122"/>
      <c r="EW7" s="98" t="s">
        <v>38</v>
      </c>
      <c r="EX7" s="8"/>
      <c r="EY7" s="8"/>
      <c r="EZ7" s="8"/>
      <c r="FA7" s="8"/>
      <c r="FB7" s="8"/>
      <c r="FC7" s="28"/>
      <c r="FD7" s="23"/>
      <c r="FE7" s="23"/>
      <c r="FF7" s="122"/>
      <c r="FG7" s="98" t="s">
        <v>38</v>
      </c>
      <c r="FH7" s="8"/>
      <c r="FI7" s="8"/>
      <c r="FJ7" s="8"/>
      <c r="FK7" s="8"/>
      <c r="FL7" s="8"/>
      <c r="FM7" s="28"/>
      <c r="FN7" s="23"/>
      <c r="FO7" s="23"/>
      <c r="FP7" s="122"/>
      <c r="FQ7" s="98" t="s">
        <v>38</v>
      </c>
      <c r="FR7" s="8"/>
      <c r="FS7" s="8"/>
      <c r="FT7" s="8"/>
      <c r="FU7" s="8"/>
      <c r="FV7" s="8"/>
      <c r="FW7" s="28"/>
      <c r="FX7" s="23"/>
      <c r="FY7" s="23"/>
      <c r="FZ7" s="122"/>
      <c r="GA7" s="98" t="s">
        <v>38</v>
      </c>
      <c r="GB7" s="8"/>
      <c r="GC7" s="8"/>
      <c r="GD7" s="8"/>
      <c r="GE7" s="8"/>
      <c r="GF7" s="8"/>
      <c r="GG7" s="28"/>
      <c r="GH7" s="23"/>
      <c r="GI7" s="23"/>
      <c r="GJ7" s="122"/>
      <c r="GK7" s="98" t="s">
        <v>38</v>
      </c>
      <c r="GL7" s="8"/>
      <c r="GM7" s="8"/>
      <c r="GN7" s="8"/>
      <c r="GO7" s="8"/>
      <c r="GP7" s="8"/>
      <c r="GQ7" s="28"/>
      <c r="GR7" s="23"/>
      <c r="GS7" s="23"/>
      <c r="GT7" s="134"/>
      <c r="HD7" s="134"/>
      <c r="HN7" s="134"/>
      <c r="HX7" s="134"/>
      <c r="IH7" s="134"/>
      <c r="IR7" s="134"/>
      <c r="JB7" s="134"/>
      <c r="JL7" s="134"/>
      <c r="JV7" s="134"/>
      <c r="KF7" s="134"/>
      <c r="KP7" s="134"/>
      <c r="KZ7" s="134"/>
    </row>
    <row xmlns:x14ac="http://schemas.microsoft.com/office/spreadsheetml/2009/9/ac" r="8" s="4" customFormat="true" ht="15.6" customHeight="true" x14ac:dyDescent="0.25">
      <c r="A8" s="390" t="str">
        <f ca="true">IF(ISBLANK('Data Summary'!A10),"",'Data Summary'!A10)</f>
        <v>RUS_2012_PWH</v>
      </c>
      <c r="B8" s="122"/>
      <c r="C8" s="98" t="s">
        <v>106</v>
      </c>
      <c r="D8" s="99"/>
      <c r="E8" s="9"/>
      <c r="F8" s="9"/>
      <c r="G8" s="9"/>
      <c r="H8" s="9"/>
      <c r="I8" s="28"/>
      <c r="J8" s="23"/>
      <c r="K8" s="23"/>
      <c r="L8" s="122"/>
      <c r="M8" s="98" t="s">
        <v>106</v>
      </c>
      <c r="N8" s="99"/>
      <c r="O8" s="9"/>
      <c r="P8" s="9"/>
      <c r="Q8" s="9"/>
      <c r="R8" s="9"/>
      <c r="S8" s="28"/>
      <c r="T8" s="23"/>
      <c r="U8" s="23"/>
      <c r="V8" s="122"/>
      <c r="W8" s="98" t="s">
        <v>106</v>
      </c>
      <c r="X8" s="99"/>
      <c r="Y8" s="9"/>
      <c r="Z8" s="9"/>
      <c r="AA8" s="9"/>
      <c r="AB8" s="9"/>
      <c r="AC8" s="28"/>
      <c r="AD8" s="23"/>
      <c r="AE8" s="23"/>
      <c r="AF8" s="122"/>
      <c r="AG8" s="98" t="s">
        <v>106</v>
      </c>
      <c r="AH8" s="99"/>
      <c r="AI8" s="9"/>
      <c r="AJ8" s="9"/>
      <c r="AK8" s="9"/>
      <c r="AL8" s="9"/>
      <c r="AM8" s="28"/>
      <c r="AN8" s="23"/>
      <c r="AO8" s="23"/>
      <c r="AP8" s="122"/>
      <c r="AQ8" s="421" t="s">
        <v>106</v>
      </c>
      <c r="AR8" s="9"/>
      <c r="AS8" s="9"/>
      <c r="AT8" s="9"/>
      <c r="AU8" s="9"/>
      <c r="AV8" s="9"/>
      <c r="AW8" s="28"/>
      <c r="AX8" s="417"/>
      <c r="AY8" s="417"/>
      <c r="AZ8" s="122"/>
      <c r="BA8" s="421" t="s">
        <v>106</v>
      </c>
      <c r="BB8" s="9"/>
      <c r="BC8" s="9"/>
      <c r="BD8" s="9"/>
      <c r="BE8" s="9"/>
      <c r="BF8" s="9"/>
      <c r="BG8" s="28"/>
      <c r="BH8" s="417"/>
      <c r="BI8" s="417"/>
      <c r="BJ8" s="122"/>
      <c r="BK8" s="98" t="s">
        <v>106</v>
      </c>
      <c r="BL8" s="99"/>
      <c r="BM8" s="9"/>
      <c r="BN8" s="9"/>
      <c r="BO8" s="9"/>
      <c r="BP8" s="9"/>
      <c r="BQ8" s="28"/>
      <c r="BR8" s="23"/>
      <c r="BS8" s="23"/>
      <c r="BT8" s="122"/>
      <c r="BU8" s="98" t="s">
        <v>106</v>
      </c>
      <c r="BV8" s="99"/>
      <c r="BW8" s="9"/>
      <c r="BX8" s="9"/>
      <c r="BY8" s="9"/>
      <c r="BZ8" s="9"/>
      <c r="CA8" s="28"/>
      <c r="CB8" s="23"/>
      <c r="CC8" s="23"/>
      <c r="CD8" s="122"/>
      <c r="CE8" s="421" t="s">
        <v>106</v>
      </c>
      <c r="CF8" s="9"/>
      <c r="CG8" s="9"/>
      <c r="CH8" s="9"/>
      <c r="CI8" s="9"/>
      <c r="CJ8" s="9"/>
      <c r="CK8" s="28"/>
      <c r="CL8" s="417"/>
      <c r="CM8" s="417"/>
      <c r="CN8" s="122"/>
      <c r="CO8" s="421" t="s">
        <v>106</v>
      </c>
      <c r="CP8" s="9"/>
      <c r="CQ8" s="9"/>
      <c r="CR8" s="9"/>
      <c r="CS8" s="9"/>
      <c r="CT8" s="9"/>
      <c r="CU8" s="28"/>
      <c r="CV8" s="417"/>
      <c r="CW8" s="417"/>
      <c r="CX8" s="122"/>
      <c r="CY8" s="98" t="s">
        <v>106</v>
      </c>
      <c r="CZ8" s="99"/>
      <c r="DA8" s="9"/>
      <c r="DB8" s="9"/>
      <c r="DC8" s="9"/>
      <c r="DD8" s="9"/>
      <c r="DE8" s="28"/>
      <c r="DF8" s="23"/>
      <c r="DG8" s="23"/>
      <c r="DH8" s="122"/>
      <c r="DI8" s="98" t="s">
        <v>106</v>
      </c>
      <c r="DJ8" s="99"/>
      <c r="DK8" s="9"/>
      <c r="DL8" s="9"/>
      <c r="DM8" s="9"/>
      <c r="DN8" s="9"/>
      <c r="DO8" s="28"/>
      <c r="DP8" s="23"/>
      <c r="DQ8" s="23"/>
      <c r="DR8" s="122"/>
      <c r="DS8" s="421" t="s">
        <v>106</v>
      </c>
      <c r="DT8" s="9"/>
      <c r="DU8" s="9"/>
      <c r="DV8" s="9"/>
      <c r="DW8" s="9"/>
      <c r="DX8" s="9"/>
      <c r="DY8" s="28"/>
      <c r="DZ8" s="417"/>
      <c r="EA8" s="417"/>
      <c r="EB8" s="122"/>
      <c r="EC8" s="421" t="s">
        <v>106</v>
      </c>
      <c r="ED8" s="9"/>
      <c r="EE8" s="9"/>
      <c r="EF8" s="9"/>
      <c r="EG8" s="9"/>
      <c r="EH8" s="9"/>
      <c r="EI8" s="28"/>
      <c r="EJ8" s="417"/>
      <c r="EK8" s="417"/>
      <c r="EL8" s="122"/>
      <c r="EM8" s="98" t="s">
        <v>106</v>
      </c>
      <c r="EN8" s="99"/>
      <c r="EO8" s="9"/>
      <c r="EP8" s="9"/>
      <c r="EQ8" s="9"/>
      <c r="ER8" s="9"/>
      <c r="ES8" s="28"/>
      <c r="ET8" s="23"/>
      <c r="EU8" s="23"/>
      <c r="EV8" s="122"/>
      <c r="EW8" s="98" t="s">
        <v>106</v>
      </c>
      <c r="EX8" s="99"/>
      <c r="EY8" s="9"/>
      <c r="EZ8" s="9"/>
      <c r="FA8" s="9"/>
      <c r="FB8" s="9"/>
      <c r="FC8" s="28"/>
      <c r="FD8" s="23"/>
      <c r="FE8" s="23"/>
      <c r="FF8" s="122"/>
      <c r="FG8" s="98" t="s">
        <v>106</v>
      </c>
      <c r="FH8" s="99"/>
      <c r="FI8" s="9"/>
      <c r="FJ8" s="9"/>
      <c r="FK8" s="9"/>
      <c r="FL8" s="9"/>
      <c r="FM8" s="28"/>
      <c r="FN8" s="23"/>
      <c r="FO8" s="23"/>
      <c r="FP8" s="122"/>
      <c r="FQ8" s="98" t="s">
        <v>106</v>
      </c>
      <c r="FR8" s="99"/>
      <c r="FS8" s="9"/>
      <c r="FT8" s="9"/>
      <c r="FU8" s="9"/>
      <c r="FV8" s="9"/>
      <c r="FW8" s="28"/>
      <c r="FX8" s="23"/>
      <c r="FY8" s="23"/>
      <c r="FZ8" s="122"/>
      <c r="GA8" s="98" t="s">
        <v>106</v>
      </c>
      <c r="GB8" s="99"/>
      <c r="GC8" s="9"/>
      <c r="GD8" s="9"/>
      <c r="GE8" s="9"/>
      <c r="GF8" s="9"/>
      <c r="GG8" s="28"/>
      <c r="GH8" s="23"/>
      <c r="GI8" s="23"/>
      <c r="GJ8" s="122"/>
      <c r="GK8" s="98" t="s">
        <v>106</v>
      </c>
      <c r="GL8" s="99"/>
      <c r="GM8" s="9"/>
      <c r="GN8" s="9"/>
      <c r="GO8" s="9"/>
      <c r="GP8" s="9"/>
      <c r="GQ8" s="28"/>
      <c r="GR8" s="23"/>
      <c r="GS8" s="23"/>
      <c r="GT8" s="134"/>
      <c r="HD8" s="134"/>
      <c r="HN8" s="134"/>
      <c r="HX8" s="134"/>
      <c r="IH8" s="134"/>
      <c r="IR8" s="134"/>
      <c r="JB8" s="134"/>
      <c r="JL8" s="134"/>
      <c r="JV8" s="134"/>
      <c r="KF8" s="134"/>
      <c r="KP8" s="134"/>
      <c r="KZ8" s="134"/>
    </row>
    <row xmlns:x14ac="http://schemas.microsoft.com/office/spreadsheetml/2009/9/ac" r="9" s="4" customFormat="true" x14ac:dyDescent="0.25">
      <c r="A9" s="390" t="str">
        <f ca="true">IF(ISBLANK('Data Summary'!A11),"",'Data Summary'!A11)</f>
        <v>RUS_2013_PWH</v>
      </c>
      <c r="B9" s="122"/>
      <c r="C9" s="64" t="s">
        <v>181</v>
      </c>
      <c r="D9" s="8"/>
      <c r="E9" s="7"/>
      <c r="F9" s="7"/>
      <c r="G9" s="7"/>
      <c r="H9" s="7"/>
      <c r="I9" s="25"/>
      <c r="J9" s="23"/>
      <c r="K9" s="23"/>
      <c r="L9" s="122"/>
      <c r="M9" s="64" t="s">
        <v>181</v>
      </c>
      <c r="N9" s="8"/>
      <c r="O9" s="7"/>
      <c r="P9" s="7"/>
      <c r="Q9" s="7"/>
      <c r="R9" s="7"/>
      <c r="S9" s="25"/>
      <c r="T9" s="23"/>
      <c r="U9" s="23"/>
      <c r="V9" s="122"/>
      <c r="W9" s="64" t="s">
        <v>181</v>
      </c>
      <c r="X9" s="8"/>
      <c r="Y9" s="7"/>
      <c r="Z9" s="7"/>
      <c r="AA9" s="7"/>
      <c r="AB9" s="7"/>
      <c r="AC9" s="25"/>
      <c r="AD9" s="23"/>
      <c r="AE9" s="23"/>
      <c r="AF9" s="122"/>
      <c r="AG9" s="64" t="s">
        <v>181</v>
      </c>
      <c r="AH9" s="8"/>
      <c r="AI9" s="7"/>
      <c r="AJ9" s="7"/>
      <c r="AK9" s="7"/>
      <c r="AL9" s="7"/>
      <c r="AM9" s="25"/>
      <c r="AN9" s="23"/>
      <c r="AO9" s="23"/>
      <c r="AP9" s="122"/>
      <c r="AQ9" s="420" t="s">
        <v>181</v>
      </c>
      <c r="AR9" s="422"/>
      <c r="AS9" s="423"/>
      <c r="AT9" s="423"/>
      <c r="AU9" s="423"/>
      <c r="AV9" s="423"/>
      <c r="AW9" s="25"/>
      <c r="AX9" s="417"/>
      <c r="AY9" s="417"/>
      <c r="AZ9" s="122"/>
      <c r="BA9" s="420" t="s">
        <v>181</v>
      </c>
      <c r="BB9" s="422"/>
      <c r="BC9" s="423"/>
      <c r="BD9" s="423"/>
      <c r="BE9" s="423"/>
      <c r="BF9" s="423"/>
      <c r="BG9" s="25"/>
      <c r="BH9" s="417"/>
      <c r="BI9" s="417"/>
      <c r="BJ9" s="122"/>
      <c r="BK9" s="64" t="s">
        <v>181</v>
      </c>
      <c r="BL9" s="8"/>
      <c r="BM9" s="7"/>
      <c r="BN9" s="7"/>
      <c r="BO9" s="7"/>
      <c r="BP9" s="7"/>
      <c r="BQ9" s="25"/>
      <c r="BR9" s="23"/>
      <c r="BS9" s="23"/>
      <c r="BT9" s="122"/>
      <c r="BU9" s="64" t="s">
        <v>181</v>
      </c>
      <c r="BV9" s="8"/>
      <c r="BW9" s="7"/>
      <c r="BX9" s="7"/>
      <c r="BY9" s="7"/>
      <c r="BZ9" s="7"/>
      <c r="CA9" s="25"/>
      <c r="CB9" s="23"/>
      <c r="CC9" s="23"/>
      <c r="CD9" s="122"/>
      <c r="CE9" s="420" t="s">
        <v>181</v>
      </c>
      <c r="CF9" s="422"/>
      <c r="CG9" s="423"/>
      <c r="CH9" s="423"/>
      <c r="CI9" s="423"/>
      <c r="CJ9" s="423"/>
      <c r="CK9" s="25"/>
      <c r="CL9" s="417"/>
      <c r="CM9" s="417"/>
      <c r="CN9" s="122"/>
      <c r="CO9" s="420" t="s">
        <v>181</v>
      </c>
      <c r="CP9" s="422"/>
      <c r="CQ9" s="423"/>
      <c r="CR9" s="423"/>
      <c r="CS9" s="423"/>
      <c r="CT9" s="423"/>
      <c r="CU9" s="25"/>
      <c r="CV9" s="417"/>
      <c r="CW9" s="417"/>
      <c r="CX9" s="122"/>
      <c r="CY9" s="64" t="s">
        <v>181</v>
      </c>
      <c r="CZ9" s="8"/>
      <c r="DA9" s="7"/>
      <c r="DB9" s="7"/>
      <c r="DC9" s="7"/>
      <c r="DD9" s="7"/>
      <c r="DE9" s="25"/>
      <c r="DF9" s="23"/>
      <c r="DG9" s="23"/>
      <c r="DH9" s="122"/>
      <c r="DI9" s="64" t="s">
        <v>181</v>
      </c>
      <c r="DJ9" s="8"/>
      <c r="DK9" s="7"/>
      <c r="DL9" s="7"/>
      <c r="DM9" s="7"/>
      <c r="DN9" s="7"/>
      <c r="DO9" s="25"/>
      <c r="DP9" s="23"/>
      <c r="DQ9" s="23"/>
      <c r="DR9" s="122"/>
      <c r="DS9" s="420" t="s">
        <v>181</v>
      </c>
      <c r="DT9" s="422"/>
      <c r="DU9" s="423"/>
      <c r="DV9" s="423"/>
      <c r="DW9" s="423"/>
      <c r="DX9" s="423"/>
      <c r="DY9" s="25"/>
      <c r="DZ9" s="417"/>
      <c r="EA9" s="417"/>
      <c r="EB9" s="122"/>
      <c r="EC9" s="420" t="s">
        <v>181</v>
      </c>
      <c r="ED9" s="422"/>
      <c r="EE9" s="423"/>
      <c r="EF9" s="423"/>
      <c r="EG9" s="423"/>
      <c r="EH9" s="423"/>
      <c r="EI9" s="25"/>
      <c r="EJ9" s="417"/>
      <c r="EK9" s="417"/>
      <c r="EL9" s="122"/>
      <c r="EM9" s="64" t="s">
        <v>181</v>
      </c>
      <c r="EN9" s="8"/>
      <c r="EO9" s="7"/>
      <c r="EP9" s="7"/>
      <c r="EQ9" s="7"/>
      <c r="ER9" s="7"/>
      <c r="ES9" s="25"/>
      <c r="ET9" s="23"/>
      <c r="EU9" s="23"/>
      <c r="EV9" s="122"/>
      <c r="EW9" s="64" t="s">
        <v>181</v>
      </c>
      <c r="EX9" s="8"/>
      <c r="EY9" s="7"/>
      <c r="EZ9" s="7"/>
      <c r="FA9" s="7"/>
      <c r="FB9" s="7"/>
      <c r="FC9" s="25"/>
      <c r="FD9" s="23"/>
      <c r="FE9" s="23"/>
      <c r="FF9" s="122"/>
      <c r="FG9" s="64" t="s">
        <v>181</v>
      </c>
      <c r="FH9" s="8"/>
      <c r="FI9" s="7"/>
      <c r="FJ9" s="7"/>
      <c r="FK9" s="7"/>
      <c r="FL9" s="7"/>
      <c r="FM9" s="25"/>
      <c r="FN9" s="23"/>
      <c r="FO9" s="23"/>
      <c r="FP9" s="122"/>
      <c r="FQ9" s="64" t="s">
        <v>181</v>
      </c>
      <c r="FR9" s="8"/>
      <c r="FS9" s="7"/>
      <c r="FT9" s="7"/>
      <c r="FU9" s="7"/>
      <c r="FV9" s="7"/>
      <c r="FW9" s="25"/>
      <c r="FX9" s="23"/>
      <c r="FY9" s="23"/>
      <c r="FZ9" s="122"/>
      <c r="GA9" s="64" t="s">
        <v>181</v>
      </c>
      <c r="GB9" s="8"/>
      <c r="GC9" s="7"/>
      <c r="GD9" s="7"/>
      <c r="GE9" s="7"/>
      <c r="GF9" s="7"/>
      <c r="GG9" s="25"/>
      <c r="GH9" s="23"/>
      <c r="GI9" s="23"/>
      <c r="GJ9" s="122"/>
      <c r="GK9" s="64" t="s">
        <v>181</v>
      </c>
      <c r="GL9" s="8"/>
      <c r="GM9" s="7"/>
      <c r="GN9" s="7"/>
      <c r="GO9" s="7"/>
      <c r="GP9" s="7"/>
      <c r="GQ9" s="25"/>
      <c r="GR9" s="23"/>
      <c r="GS9" s="23"/>
      <c r="GT9" s="134"/>
      <c r="HD9" s="134"/>
      <c r="HN9" s="134"/>
      <c r="HX9" s="134"/>
      <c r="IH9" s="134"/>
      <c r="IR9" s="134"/>
      <c r="JB9" s="134"/>
      <c r="JL9" s="134"/>
      <c r="JV9" s="134"/>
      <c r="KF9" s="134"/>
      <c r="KP9" s="134"/>
      <c r="KZ9" s="134"/>
    </row>
    <row xmlns:x14ac="http://schemas.microsoft.com/office/spreadsheetml/2009/9/ac" r="10" s="4" customFormat="true" ht="15.75" customHeight="true" x14ac:dyDescent="0.25">
      <c r="A10" s="390" t="str">
        <f ca="true">IF(ISBLANK('Data Summary'!A12),"",'Data Summary'!A12)</f>
        <v>RUS_2013_SUR</v>
      </c>
      <c r="B10" s="122"/>
      <c r="C10" s="64" t="s">
        <v>107</v>
      </c>
      <c r="D10" s="100"/>
      <c r="E10" s="7"/>
      <c r="F10" s="7"/>
      <c r="G10" s="7"/>
      <c r="H10" s="7"/>
      <c r="I10" s="25"/>
      <c r="J10" s="23"/>
      <c r="K10" s="23"/>
      <c r="L10" s="122"/>
      <c r="M10" s="64" t="s">
        <v>107</v>
      </c>
      <c r="N10" s="100"/>
      <c r="O10" s="7"/>
      <c r="P10" s="7"/>
      <c r="Q10" s="7"/>
      <c r="R10" s="7"/>
      <c r="S10" s="25"/>
      <c r="T10" s="23"/>
      <c r="U10" s="23"/>
      <c r="V10" s="122"/>
      <c r="W10" s="64" t="s">
        <v>107</v>
      </c>
      <c r="X10" s="100"/>
      <c r="Y10" s="7"/>
      <c r="Z10" s="7"/>
      <c r="AA10" s="7"/>
      <c r="AB10" s="7"/>
      <c r="AC10" s="25"/>
      <c r="AD10" s="23"/>
      <c r="AE10" s="23"/>
      <c r="AF10" s="122"/>
      <c r="AG10" s="64" t="s">
        <v>107</v>
      </c>
      <c r="AH10" s="100"/>
      <c r="AI10" s="7"/>
      <c r="AJ10" s="7"/>
      <c r="AK10" s="7"/>
      <c r="AL10" s="7"/>
      <c r="AM10" s="25"/>
      <c r="AN10" s="23"/>
      <c r="AO10" s="23"/>
      <c r="AP10" s="122"/>
      <c r="AQ10" s="420" t="s">
        <v>107</v>
      </c>
      <c r="AR10" s="424"/>
      <c r="AS10" s="423"/>
      <c r="AT10" s="423"/>
      <c r="AU10" s="423"/>
      <c r="AV10" s="423"/>
      <c r="AW10" s="25"/>
      <c r="AX10" s="417"/>
      <c r="AY10" s="417"/>
      <c r="AZ10" s="122"/>
      <c r="BA10" s="420" t="s">
        <v>107</v>
      </c>
      <c r="BB10" s="424"/>
      <c r="BC10" s="423"/>
      <c r="BD10" s="423"/>
      <c r="BE10" s="423"/>
      <c r="BF10" s="423"/>
      <c r="BG10" s="25"/>
      <c r="BH10" s="417"/>
      <c r="BI10" s="417"/>
      <c r="BJ10" s="122"/>
      <c r="BK10" s="64" t="s">
        <v>107</v>
      </c>
      <c r="BL10" s="100"/>
      <c r="BM10" s="7"/>
      <c r="BN10" s="7"/>
      <c r="BO10" s="7"/>
      <c r="BP10" s="7"/>
      <c r="BQ10" s="25"/>
      <c r="BR10" s="23"/>
      <c r="BS10" s="23"/>
      <c r="BT10" s="122"/>
      <c r="BU10" s="64" t="s">
        <v>107</v>
      </c>
      <c r="BV10" s="133"/>
      <c r="BW10" s="131"/>
      <c r="BX10" s="131"/>
      <c r="BY10" s="131"/>
      <c r="BZ10" s="131"/>
      <c r="CA10" s="132"/>
      <c r="CB10" s="23"/>
      <c r="CC10" s="23"/>
      <c r="CD10" s="122"/>
      <c r="CE10" s="420" t="s">
        <v>107</v>
      </c>
      <c r="CF10" s="424"/>
      <c r="CG10" s="423"/>
      <c r="CH10" s="423"/>
      <c r="CI10" s="423"/>
      <c r="CJ10" s="423"/>
      <c r="CK10" s="25"/>
      <c r="CL10" s="417"/>
      <c r="CM10" s="417"/>
      <c r="CN10" s="122"/>
      <c r="CO10" s="420" t="s">
        <v>107</v>
      </c>
      <c r="CP10" s="424"/>
      <c r="CQ10" s="423"/>
      <c r="CR10" s="423"/>
      <c r="CS10" s="423"/>
      <c r="CT10" s="423"/>
      <c r="CU10" s="25"/>
      <c r="CV10" s="417"/>
      <c r="CW10" s="417"/>
      <c r="CX10" s="122"/>
      <c r="CY10" s="64" t="s">
        <v>107</v>
      </c>
      <c r="CZ10" s="100"/>
      <c r="DA10" s="7"/>
      <c r="DB10" s="7"/>
      <c r="DC10" s="7"/>
      <c r="DD10" s="7"/>
      <c r="DE10" s="25"/>
      <c r="DF10" s="23"/>
      <c r="DG10" s="23"/>
      <c r="DH10" s="122"/>
      <c r="DI10" s="64" t="s">
        <v>107</v>
      </c>
      <c r="DJ10" s="100"/>
      <c r="DK10" s="7"/>
      <c r="DL10" s="7"/>
      <c r="DM10" s="7"/>
      <c r="DN10" s="7"/>
      <c r="DO10" s="25"/>
      <c r="DP10" s="23"/>
      <c r="DQ10" s="23"/>
      <c r="DR10" s="122"/>
      <c r="DS10" s="420" t="s">
        <v>107</v>
      </c>
      <c r="DT10" s="424"/>
      <c r="DU10" s="423"/>
      <c r="DV10" s="423"/>
      <c r="DW10" s="423"/>
      <c r="DX10" s="423"/>
      <c r="DY10" s="25"/>
      <c r="DZ10" s="417"/>
      <c r="EA10" s="417"/>
      <c r="EB10" s="122"/>
      <c r="EC10" s="420" t="s">
        <v>107</v>
      </c>
      <c r="ED10" s="424"/>
      <c r="EE10" s="423"/>
      <c r="EF10" s="423"/>
      <c r="EG10" s="423"/>
      <c r="EH10" s="423"/>
      <c r="EI10" s="25"/>
      <c r="EJ10" s="417"/>
      <c r="EK10" s="417"/>
      <c r="EL10" s="122"/>
      <c r="EM10" s="64" t="s">
        <v>107</v>
      </c>
      <c r="EN10" s="100"/>
      <c r="EO10" s="7"/>
      <c r="EP10" s="7"/>
      <c r="EQ10" s="7"/>
      <c r="ER10" s="7"/>
      <c r="ES10" s="25"/>
      <c r="ET10" s="23"/>
      <c r="EU10" s="23"/>
      <c r="EV10" s="122"/>
      <c r="EW10" s="64" t="s">
        <v>107</v>
      </c>
      <c r="EX10" s="100"/>
      <c r="EY10" s="7"/>
      <c r="EZ10" s="7"/>
      <c r="FA10" s="7"/>
      <c r="FB10" s="7"/>
      <c r="FC10" s="25"/>
      <c r="FD10" s="23"/>
      <c r="FE10" s="23"/>
      <c r="FF10" s="122"/>
      <c r="FG10" s="64" t="s">
        <v>107</v>
      </c>
      <c r="FH10" s="100"/>
      <c r="FI10" s="7"/>
      <c r="FJ10" s="7"/>
      <c r="FK10" s="7"/>
      <c r="FL10" s="7"/>
      <c r="FM10" s="25"/>
      <c r="FN10" s="23"/>
      <c r="FO10" s="23"/>
      <c r="FP10" s="122"/>
      <c r="FQ10" s="64" t="s">
        <v>107</v>
      </c>
      <c r="FR10" s="100"/>
      <c r="FS10" s="7"/>
      <c r="FT10" s="7"/>
      <c r="FU10" s="7"/>
      <c r="FV10" s="7"/>
      <c r="FW10" s="25"/>
      <c r="FX10" s="23"/>
      <c r="FY10" s="23"/>
      <c r="FZ10" s="122"/>
      <c r="GA10" s="64" t="s">
        <v>107</v>
      </c>
      <c r="GB10" s="100"/>
      <c r="GC10" s="7"/>
      <c r="GD10" s="7"/>
      <c r="GE10" s="7"/>
      <c r="GF10" s="7"/>
      <c r="GG10" s="25"/>
      <c r="GH10" s="23"/>
      <c r="GI10" s="23"/>
      <c r="GJ10" s="122"/>
      <c r="GK10" s="64" t="s">
        <v>107</v>
      </c>
      <c r="GL10" s="100"/>
      <c r="GM10" s="7"/>
      <c r="GN10" s="7"/>
      <c r="GO10" s="7"/>
      <c r="GP10" s="7"/>
      <c r="GQ10" s="25"/>
      <c r="GR10" s="23"/>
      <c r="GS10" s="23"/>
      <c r="GT10" s="134"/>
      <c r="HD10" s="134"/>
      <c r="HN10" s="134"/>
      <c r="HX10" s="134"/>
      <c r="IH10" s="134"/>
      <c r="IR10" s="134"/>
      <c r="JB10" s="134"/>
      <c r="JL10" s="134"/>
      <c r="JV10" s="134"/>
      <c r="KF10" s="134"/>
      <c r="KP10" s="134"/>
      <c r="KZ10" s="134"/>
    </row>
    <row xmlns:x14ac="http://schemas.microsoft.com/office/spreadsheetml/2009/9/ac" r="11" s="4" customFormat="true" ht="15.75" customHeight="true" x14ac:dyDescent="0.25">
      <c r="A11" s="390" t="str">
        <f ca="true">IF(ISBLANK('Data Summary'!A13),"",'Data Summary'!A13)</f>
        <v>RUS_2014_SUR</v>
      </c>
      <c r="B11" s="122"/>
      <c r="C11" s="64" t="s">
        <v>108</v>
      </c>
      <c r="D11" s="100"/>
      <c r="E11" s="7"/>
      <c r="F11" s="7"/>
      <c r="G11" s="7"/>
      <c r="H11" s="7"/>
      <c r="I11" s="25"/>
      <c r="J11" s="23"/>
      <c r="K11" s="23"/>
      <c r="L11" s="122"/>
      <c r="M11" s="64" t="s">
        <v>108</v>
      </c>
      <c r="N11" s="100"/>
      <c r="O11" s="7"/>
      <c r="P11" s="7"/>
      <c r="Q11" s="7"/>
      <c r="R11" s="7"/>
      <c r="S11" s="25"/>
      <c r="T11" s="23"/>
      <c r="U11" s="23"/>
      <c r="V11" s="122"/>
      <c r="W11" s="64" t="s">
        <v>108</v>
      </c>
      <c r="X11" s="100"/>
      <c r="Y11" s="7"/>
      <c r="Z11" s="7"/>
      <c r="AA11" s="7"/>
      <c r="AB11" s="7"/>
      <c r="AC11" s="25"/>
      <c r="AD11" s="23"/>
      <c r="AE11" s="23"/>
      <c r="AF11" s="122"/>
      <c r="AG11" s="64" t="s">
        <v>108</v>
      </c>
      <c r="AH11" s="100"/>
      <c r="AI11" s="7"/>
      <c r="AJ11" s="7"/>
      <c r="AK11" s="7"/>
      <c r="AL11" s="7"/>
      <c r="AM11" s="25"/>
      <c r="AN11" s="23"/>
      <c r="AO11" s="23"/>
      <c r="AP11" s="122"/>
      <c r="AQ11" s="420" t="s">
        <v>108</v>
      </c>
      <c r="AR11" s="424"/>
      <c r="AS11" s="423"/>
      <c r="AT11" s="423"/>
      <c r="AU11" s="423"/>
      <c r="AV11" s="423"/>
      <c r="AW11" s="25"/>
      <c r="AX11" s="417"/>
      <c r="AY11" s="417"/>
      <c r="AZ11" s="122"/>
      <c r="BA11" s="420" t="s">
        <v>108</v>
      </c>
      <c r="BB11" s="424"/>
      <c r="BC11" s="423"/>
      <c r="BD11" s="423"/>
      <c r="BE11" s="423"/>
      <c r="BF11" s="423"/>
      <c r="BG11" s="25"/>
      <c r="BH11" s="417"/>
      <c r="BI11" s="417"/>
      <c r="BJ11" s="122"/>
      <c r="BK11" s="64" t="s">
        <v>108</v>
      </c>
      <c r="BL11" s="100"/>
      <c r="BM11" s="7"/>
      <c r="BN11" s="7"/>
      <c r="BO11" s="7"/>
      <c r="BP11" s="7"/>
      <c r="BQ11" s="25"/>
      <c r="BR11" s="23"/>
      <c r="BS11" s="23"/>
      <c r="BT11" s="122"/>
      <c r="BU11" s="64" t="s">
        <v>108</v>
      </c>
      <c r="BV11" s="133"/>
      <c r="BW11" s="131"/>
      <c r="BX11" s="131"/>
      <c r="BY11" s="131"/>
      <c r="BZ11" s="131"/>
      <c r="CA11" s="132"/>
      <c r="CB11" s="23"/>
      <c r="CC11" s="23"/>
      <c r="CD11" s="122"/>
      <c r="CE11" s="420" t="s">
        <v>108</v>
      </c>
      <c r="CF11" s="424"/>
      <c r="CG11" s="423"/>
      <c r="CH11" s="423"/>
      <c r="CI11" s="423"/>
      <c r="CJ11" s="423"/>
      <c r="CK11" s="25"/>
      <c r="CL11" s="417"/>
      <c r="CM11" s="417"/>
      <c r="CN11" s="122"/>
      <c r="CO11" s="420" t="s">
        <v>108</v>
      </c>
      <c r="CP11" s="424"/>
      <c r="CQ11" s="423"/>
      <c r="CR11" s="423"/>
      <c r="CS11" s="423"/>
      <c r="CT11" s="423"/>
      <c r="CU11" s="25"/>
      <c r="CV11" s="417"/>
      <c r="CW11" s="417"/>
      <c r="CX11" s="122"/>
      <c r="CY11" s="64" t="s">
        <v>108</v>
      </c>
      <c r="CZ11" s="100"/>
      <c r="DA11" s="7"/>
      <c r="DB11" s="7"/>
      <c r="DC11" s="7"/>
      <c r="DD11" s="7"/>
      <c r="DE11" s="25"/>
      <c r="DF11" s="23"/>
      <c r="DG11" s="23"/>
      <c r="DH11" s="122"/>
      <c r="DI11" s="64" t="s">
        <v>108</v>
      </c>
      <c r="DJ11" s="100"/>
      <c r="DK11" s="7"/>
      <c r="DL11" s="7"/>
      <c r="DM11" s="7"/>
      <c r="DN11" s="7"/>
      <c r="DO11" s="25"/>
      <c r="DP11" s="23"/>
      <c r="DQ11" s="23"/>
      <c r="DR11" s="122"/>
      <c r="DS11" s="420" t="s">
        <v>108</v>
      </c>
      <c r="DT11" s="424"/>
      <c r="DU11" s="423"/>
      <c r="DV11" s="423"/>
      <c r="DW11" s="423"/>
      <c r="DX11" s="423"/>
      <c r="DY11" s="25"/>
      <c r="DZ11" s="417"/>
      <c r="EA11" s="417"/>
      <c r="EB11" s="122"/>
      <c r="EC11" s="420" t="s">
        <v>108</v>
      </c>
      <c r="ED11" s="424"/>
      <c r="EE11" s="423"/>
      <c r="EF11" s="423"/>
      <c r="EG11" s="423"/>
      <c r="EH11" s="423"/>
      <c r="EI11" s="25"/>
      <c r="EJ11" s="417"/>
      <c r="EK11" s="417"/>
      <c r="EL11" s="122"/>
      <c r="EM11" s="64" t="s">
        <v>108</v>
      </c>
      <c r="EN11" s="100"/>
      <c r="EO11" s="7"/>
      <c r="EP11" s="7"/>
      <c r="EQ11" s="7"/>
      <c r="ER11" s="7"/>
      <c r="ES11" s="25"/>
      <c r="ET11" s="23"/>
      <c r="EU11" s="23"/>
      <c r="EV11" s="122"/>
      <c r="EW11" s="64" t="s">
        <v>108</v>
      </c>
      <c r="EX11" s="100"/>
      <c r="EY11" s="7"/>
      <c r="EZ11" s="7"/>
      <c r="FA11" s="7"/>
      <c r="FB11" s="7"/>
      <c r="FC11" s="25"/>
      <c r="FD11" s="23"/>
      <c r="FE11" s="23"/>
      <c r="FF11" s="122"/>
      <c r="FG11" s="64" t="s">
        <v>108</v>
      </c>
      <c r="FH11" s="100"/>
      <c r="FI11" s="7"/>
      <c r="FJ11" s="7"/>
      <c r="FK11" s="7"/>
      <c r="FL11" s="7"/>
      <c r="FM11" s="25"/>
      <c r="FN11" s="23"/>
      <c r="FO11" s="23"/>
      <c r="FP11" s="122"/>
      <c r="FQ11" s="64" t="s">
        <v>108</v>
      </c>
      <c r="FR11" s="100"/>
      <c r="FS11" s="7"/>
      <c r="FT11" s="7"/>
      <c r="FU11" s="7"/>
      <c r="FV11" s="7"/>
      <c r="FW11" s="25"/>
      <c r="FX11" s="23"/>
      <c r="FY11" s="23"/>
      <c r="FZ11" s="122"/>
      <c r="GA11" s="64" t="s">
        <v>108</v>
      </c>
      <c r="GB11" s="100"/>
      <c r="GC11" s="7"/>
      <c r="GD11" s="7"/>
      <c r="GE11" s="7"/>
      <c r="GF11" s="7"/>
      <c r="GG11" s="25"/>
      <c r="GH11" s="23"/>
      <c r="GI11" s="23"/>
      <c r="GJ11" s="122"/>
      <c r="GK11" s="64" t="s">
        <v>108</v>
      </c>
      <c r="GL11" s="100"/>
      <c r="GM11" s="7"/>
      <c r="GN11" s="7"/>
      <c r="GO11" s="7"/>
      <c r="GP11" s="7"/>
      <c r="GQ11" s="25"/>
      <c r="GR11" s="23"/>
      <c r="GS11" s="23"/>
      <c r="GT11" s="134"/>
      <c r="HD11" s="134"/>
      <c r="HN11" s="134"/>
      <c r="HX11" s="134"/>
      <c r="IH11" s="134"/>
      <c r="IR11" s="134"/>
      <c r="JB11" s="134"/>
      <c r="JL11" s="134"/>
      <c r="JV11" s="134"/>
      <c r="KF11" s="134"/>
      <c r="KP11" s="134"/>
      <c r="KZ11" s="134"/>
    </row>
    <row xmlns:x14ac="http://schemas.microsoft.com/office/spreadsheetml/2009/9/ac" r="12" s="264" customFormat="true" ht="18" customHeight="true" x14ac:dyDescent="0.2">
      <c r="A12" s="390" t="str">
        <f ca="true">IF(ISBLANK('Data Summary'!A14),"",'Data Summary'!A14)</f>
        <v>RUS_2014_PWH</v>
      </c>
      <c r="B12" s="257" t="s">
        <v>57</v>
      </c>
      <c r="C12" s="258" t="s">
        <v>27</v>
      </c>
      <c r="D12" s="259"/>
      <c r="E12" s="259"/>
      <c r="F12" s="259"/>
      <c r="G12" s="259"/>
      <c r="H12" s="259"/>
      <c r="I12" s="260"/>
      <c r="J12" s="253"/>
      <c r="K12" s="253"/>
      <c r="L12" s="257" t="s">
        <v>57</v>
      </c>
      <c r="M12" s="258" t="s">
        <v>27</v>
      </c>
      <c r="N12" s="259"/>
      <c r="O12" s="259"/>
      <c r="P12" s="259"/>
      <c r="Q12" s="259"/>
      <c r="R12" s="259"/>
      <c r="S12" s="260"/>
      <c r="T12" s="253"/>
      <c r="U12" s="253"/>
      <c r="V12" s="257" t="s">
        <v>57</v>
      </c>
      <c r="W12" s="258" t="s">
        <v>27</v>
      </c>
      <c r="X12" s="259"/>
      <c r="Y12" s="259"/>
      <c r="Z12" s="259"/>
      <c r="AA12" s="259"/>
      <c r="AB12" s="259"/>
      <c r="AC12" s="260"/>
      <c r="AD12" s="253"/>
      <c r="AE12" s="253"/>
      <c r="AF12" s="257" t="s">
        <v>57</v>
      </c>
      <c r="AG12" s="258" t="s">
        <v>27</v>
      </c>
      <c r="AH12" s="259"/>
      <c r="AI12" s="259"/>
      <c r="AJ12" s="259"/>
      <c r="AK12" s="259"/>
      <c r="AL12" s="259"/>
      <c r="AM12" s="260"/>
      <c r="AN12" s="253"/>
      <c r="AO12" s="253"/>
      <c r="AP12" s="257" t="s">
        <v>57</v>
      </c>
      <c r="AQ12" s="258" t="s">
        <v>27</v>
      </c>
      <c r="AR12" s="425"/>
      <c r="AS12" s="425"/>
      <c r="AT12" s="425"/>
      <c r="AU12" s="425"/>
      <c r="AV12" s="425"/>
      <c r="AW12" s="260"/>
      <c r="AX12" s="416"/>
      <c r="AY12" s="416"/>
      <c r="AZ12" s="257" t="s">
        <v>57</v>
      </c>
      <c r="BA12" s="258" t="s">
        <v>27</v>
      </c>
      <c r="BB12" s="425"/>
      <c r="BC12" s="425"/>
      <c r="BD12" s="425"/>
      <c r="BE12" s="425"/>
      <c r="BF12" s="425"/>
      <c r="BG12" s="260"/>
      <c r="BH12" s="416"/>
      <c r="BI12" s="416"/>
      <c r="BJ12" s="257" t="s">
        <v>57</v>
      </c>
      <c r="BK12" s="258" t="s">
        <v>27</v>
      </c>
      <c r="BL12" s="259"/>
      <c r="BM12" s="259"/>
      <c r="BN12" s="259"/>
      <c r="BO12" s="259"/>
      <c r="BP12" s="259"/>
      <c r="BQ12" s="260"/>
      <c r="BR12" s="253"/>
      <c r="BS12" s="253"/>
      <c r="BT12" s="257" t="s">
        <v>57</v>
      </c>
      <c r="BU12" s="258" t="s">
        <v>27</v>
      </c>
      <c r="BV12" s="261"/>
      <c r="BW12" s="261"/>
      <c r="BX12" s="261"/>
      <c r="BY12" s="261"/>
      <c r="BZ12" s="261"/>
      <c r="CA12" s="262"/>
      <c r="CB12" s="253"/>
      <c r="CC12" s="253"/>
      <c r="CD12" s="257" t="s">
        <v>57</v>
      </c>
      <c r="CE12" s="258" t="s">
        <v>27</v>
      </c>
      <c r="CF12" s="425"/>
      <c r="CG12" s="425"/>
      <c r="CH12" s="425"/>
      <c r="CI12" s="425"/>
      <c r="CJ12" s="425"/>
      <c r="CK12" s="260"/>
      <c r="CL12" s="416"/>
      <c r="CM12" s="416"/>
      <c r="CN12" s="257" t="s">
        <v>57</v>
      </c>
      <c r="CO12" s="258" t="s">
        <v>27</v>
      </c>
      <c r="CP12" s="425"/>
      <c r="CQ12" s="425"/>
      <c r="CR12" s="425"/>
      <c r="CS12" s="425"/>
      <c r="CT12" s="425"/>
      <c r="CU12" s="260"/>
      <c r="CV12" s="416"/>
      <c r="CW12" s="416"/>
      <c r="CX12" s="257" t="s">
        <v>57</v>
      </c>
      <c r="CY12" s="258" t="s">
        <v>27</v>
      </c>
      <c r="CZ12" s="259"/>
      <c r="DA12" s="259"/>
      <c r="DB12" s="259"/>
      <c r="DC12" s="259"/>
      <c r="DD12" s="259"/>
      <c r="DE12" s="260"/>
      <c r="DF12" s="253"/>
      <c r="DG12" s="253"/>
      <c r="DH12" s="257" t="s">
        <v>57</v>
      </c>
      <c r="DI12" s="258" t="s">
        <v>27</v>
      </c>
      <c r="DJ12" s="259"/>
      <c r="DK12" s="259"/>
      <c r="DL12" s="259"/>
      <c r="DM12" s="259"/>
      <c r="DN12" s="259"/>
      <c r="DO12" s="260"/>
      <c r="DP12" s="253"/>
      <c r="DQ12" s="253"/>
      <c r="DR12" s="257" t="s">
        <v>57</v>
      </c>
      <c r="DS12" s="258" t="s">
        <v>27</v>
      </c>
      <c r="DT12" s="425"/>
      <c r="DU12" s="425"/>
      <c r="DV12" s="425"/>
      <c r="DW12" s="425"/>
      <c r="DX12" s="425"/>
      <c r="DY12" s="260"/>
      <c r="DZ12" s="416"/>
      <c r="EA12" s="416"/>
      <c r="EB12" s="257" t="s">
        <v>57</v>
      </c>
      <c r="EC12" s="258" t="s">
        <v>27</v>
      </c>
      <c r="ED12" s="425"/>
      <c r="EE12" s="425"/>
      <c r="EF12" s="425"/>
      <c r="EG12" s="425"/>
      <c r="EH12" s="425"/>
      <c r="EI12" s="260"/>
      <c r="EJ12" s="416"/>
      <c r="EK12" s="416"/>
      <c r="EL12" s="257" t="s">
        <v>57</v>
      </c>
      <c r="EM12" s="258" t="s">
        <v>27</v>
      </c>
      <c r="EN12" s="259"/>
      <c r="EO12" s="259"/>
      <c r="EP12" s="259"/>
      <c r="EQ12" s="259"/>
      <c r="ER12" s="259"/>
      <c r="ES12" s="260"/>
      <c r="ET12" s="253"/>
      <c r="EU12" s="253"/>
      <c r="EV12" s="257" t="s">
        <v>57</v>
      </c>
      <c r="EW12" s="258" t="s">
        <v>27</v>
      </c>
      <c r="EX12" s="259"/>
      <c r="EY12" s="259"/>
      <c r="EZ12" s="259"/>
      <c r="FA12" s="259"/>
      <c r="FB12" s="259"/>
      <c r="FC12" s="260"/>
      <c r="FD12" s="253"/>
      <c r="FE12" s="253"/>
      <c r="FF12" s="257" t="s">
        <v>57</v>
      </c>
      <c r="FG12" s="258" t="s">
        <v>27</v>
      </c>
      <c r="FH12" s="259"/>
      <c r="FI12" s="259"/>
      <c r="FJ12" s="259"/>
      <c r="FK12" s="259"/>
      <c r="FL12" s="259"/>
      <c r="FM12" s="260"/>
      <c r="FN12" s="253"/>
      <c r="FO12" s="253"/>
      <c r="FP12" s="257" t="s">
        <v>57</v>
      </c>
      <c r="FQ12" s="258" t="s">
        <v>27</v>
      </c>
      <c r="FR12" s="259"/>
      <c r="FS12" s="259"/>
      <c r="FT12" s="259"/>
      <c r="FU12" s="259"/>
      <c r="FV12" s="259"/>
      <c r="FW12" s="260"/>
      <c r="FX12" s="253"/>
      <c r="FY12" s="253"/>
      <c r="FZ12" s="257" t="s">
        <v>57</v>
      </c>
      <c r="GA12" s="258" t="s">
        <v>27</v>
      </c>
      <c r="GB12" s="259"/>
      <c r="GC12" s="259"/>
      <c r="GD12" s="259"/>
      <c r="GE12" s="259"/>
      <c r="GF12" s="259"/>
      <c r="GG12" s="260"/>
      <c r="GH12" s="253"/>
      <c r="GI12" s="253"/>
      <c r="GJ12" s="257" t="s">
        <v>57</v>
      </c>
      <c r="GK12" s="258" t="s">
        <v>27</v>
      </c>
      <c r="GL12" s="259"/>
      <c r="GM12" s="259"/>
      <c r="GN12" s="259"/>
      <c r="GO12" s="259"/>
      <c r="GP12" s="259"/>
      <c r="GQ12" s="260"/>
      <c r="GR12" s="253"/>
      <c r="GS12" s="253"/>
      <c r="GT12" s="263"/>
      <c r="HD12" s="263"/>
      <c r="HN12" s="263"/>
      <c r="HX12" s="263"/>
      <c r="IH12" s="263"/>
      <c r="IR12" s="263"/>
      <c r="JB12" s="263"/>
      <c r="JL12" s="263"/>
      <c r="JV12" s="263"/>
      <c r="KF12" s="263"/>
      <c r="KP12" s="263"/>
      <c r="KZ12" s="263"/>
    </row>
    <row xmlns:x14ac="http://schemas.microsoft.com/office/spreadsheetml/2009/9/ac" r="13" s="14" customFormat="true" ht="14.25" customHeight="true" x14ac:dyDescent="0.2">
      <c r="A13" s="390" t="str">
        <f ca="true">IF(ISBLANK('Data Summary'!A15),"",'Data Summary'!A15)</f>
        <v>RUS_2015_PWH</v>
      </c>
      <c r="B13" s="123" t="s">
        <v>55</v>
      </c>
      <c r="C13" s="5">
        <v>0</v>
      </c>
      <c r="D13" s="44"/>
      <c r="E13" s="44"/>
      <c r="F13" s="44"/>
      <c r="G13" s="44"/>
      <c r="H13" s="44"/>
      <c r="I13" s="65"/>
      <c r="J13" s="11"/>
      <c r="K13" s="11"/>
      <c r="L13" s="123" t="s">
        <v>55</v>
      </c>
      <c r="M13" s="5">
        <v>0</v>
      </c>
      <c r="N13" s="44"/>
      <c r="O13" s="44"/>
      <c r="P13" s="44"/>
      <c r="Q13" s="44"/>
      <c r="R13" s="44"/>
      <c r="S13" s="65"/>
      <c r="T13" s="11"/>
      <c r="U13" s="11"/>
      <c r="V13" s="123" t="s">
        <v>55</v>
      </c>
      <c r="W13" s="5">
        <v>0</v>
      </c>
      <c r="X13" s="44"/>
      <c r="Y13" s="44"/>
      <c r="Z13" s="44"/>
      <c r="AA13" s="44"/>
      <c r="AB13" s="44"/>
      <c r="AC13" s="65"/>
      <c r="AD13" s="11"/>
      <c r="AE13" s="11"/>
      <c r="AF13" s="123" t="s">
        <v>55</v>
      </c>
      <c r="AG13" s="5">
        <v>0</v>
      </c>
      <c r="AH13" s="44"/>
      <c r="AI13" s="44"/>
      <c r="AJ13" s="44"/>
      <c r="AK13" s="44"/>
      <c r="AL13" s="44"/>
      <c r="AM13" s="65"/>
      <c r="AN13" s="11"/>
      <c r="AO13" s="11"/>
      <c r="AP13" s="123" t="s">
        <v>55</v>
      </c>
      <c r="AQ13" s="5">
        <v>0</v>
      </c>
      <c r="AR13" s="44"/>
      <c r="AS13" s="44"/>
      <c r="AT13" s="44"/>
      <c r="AU13" s="44"/>
      <c r="AV13" s="44"/>
      <c r="AW13" s="65"/>
      <c r="AX13" s="418"/>
      <c r="AY13" s="418"/>
      <c r="AZ13" s="123" t="s">
        <v>55</v>
      </c>
      <c r="BA13" s="5">
        <v>0</v>
      </c>
      <c r="BB13" s="44"/>
      <c r="BC13" s="44"/>
      <c r="BD13" s="44"/>
      <c r="BE13" s="44"/>
      <c r="BF13" s="44"/>
      <c r="BG13" s="65"/>
      <c r="BH13" s="418"/>
      <c r="BI13" s="418"/>
      <c r="BJ13" s="123" t="s">
        <v>55</v>
      </c>
      <c r="BK13" s="5">
        <v>0</v>
      </c>
      <c r="BL13" s="44"/>
      <c r="BM13" s="44"/>
      <c r="BN13" s="44"/>
      <c r="BO13" s="44"/>
      <c r="BP13" s="44"/>
      <c r="BQ13" s="65"/>
      <c r="BR13" s="11"/>
      <c r="BS13" s="11"/>
      <c r="BT13" s="123" t="s">
        <v>55</v>
      </c>
      <c r="BU13" s="5">
        <v>0</v>
      </c>
      <c r="BV13" s="44"/>
      <c r="BW13" s="44"/>
      <c r="BX13" s="44"/>
      <c r="BY13" s="44"/>
      <c r="BZ13" s="44"/>
      <c r="CA13" s="65"/>
      <c r="CB13" s="11"/>
      <c r="CC13" s="11"/>
      <c r="CD13" s="123" t="s">
        <v>55</v>
      </c>
      <c r="CE13" s="5">
        <v>0</v>
      </c>
      <c r="CF13" s="44"/>
      <c r="CG13" s="44"/>
      <c r="CH13" s="44"/>
      <c r="CI13" s="44"/>
      <c r="CJ13" s="44"/>
      <c r="CK13" s="65"/>
      <c r="CL13" s="418"/>
      <c r="CM13" s="418"/>
      <c r="CN13" s="123" t="s">
        <v>55</v>
      </c>
      <c r="CO13" s="5">
        <v>0</v>
      </c>
      <c r="CP13" s="44"/>
      <c r="CQ13" s="44"/>
      <c r="CR13" s="44"/>
      <c r="CS13" s="44"/>
      <c r="CT13" s="44"/>
      <c r="CU13" s="65"/>
      <c r="CV13" s="418"/>
      <c r="CW13" s="418"/>
      <c r="CX13" s="123" t="s">
        <v>55</v>
      </c>
      <c r="CY13" s="5">
        <v>0</v>
      </c>
      <c r="CZ13" s="44"/>
      <c r="DA13" s="44"/>
      <c r="DB13" s="44"/>
      <c r="DC13" s="44"/>
      <c r="DD13" s="44"/>
      <c r="DE13" s="65"/>
      <c r="DF13" s="11"/>
      <c r="DG13" s="11"/>
      <c r="DH13" s="123" t="s">
        <v>55</v>
      </c>
      <c r="DI13" s="5">
        <v>0</v>
      </c>
      <c r="DJ13" s="44"/>
      <c r="DK13" s="44"/>
      <c r="DL13" s="44"/>
      <c r="DM13" s="44"/>
      <c r="DN13" s="44"/>
      <c r="DO13" s="65"/>
      <c r="DP13" s="11"/>
      <c r="DQ13" s="11"/>
      <c r="DR13" s="123" t="s">
        <v>55</v>
      </c>
      <c r="DS13" s="5">
        <v>0</v>
      </c>
      <c r="DT13" s="44"/>
      <c r="DU13" s="44"/>
      <c r="DV13" s="44"/>
      <c r="DW13" s="44"/>
      <c r="DX13" s="44"/>
      <c r="DY13" s="65"/>
      <c r="DZ13" s="418"/>
      <c r="EA13" s="418"/>
      <c r="EB13" s="123" t="s">
        <v>55</v>
      </c>
      <c r="EC13" s="5">
        <v>0</v>
      </c>
      <c r="ED13" s="44"/>
      <c r="EE13" s="44"/>
      <c r="EF13" s="44"/>
      <c r="EG13" s="44"/>
      <c r="EH13" s="44"/>
      <c r="EI13" s="65"/>
      <c r="EJ13" s="418"/>
      <c r="EK13" s="418"/>
      <c r="EL13" s="123" t="s">
        <v>55</v>
      </c>
      <c r="EM13" s="5">
        <v>0</v>
      </c>
      <c r="EN13" s="44"/>
      <c r="EO13" s="44"/>
      <c r="EP13" s="44"/>
      <c r="EQ13" s="44"/>
      <c r="ER13" s="44"/>
      <c r="ES13" s="65"/>
      <c r="ET13" s="11"/>
      <c r="EU13" s="11"/>
      <c r="EV13" s="123" t="s">
        <v>55</v>
      </c>
      <c r="EW13" s="5">
        <v>0</v>
      </c>
      <c r="EX13" s="44"/>
      <c r="EY13" s="44"/>
      <c r="EZ13" s="44"/>
      <c r="FA13" s="44"/>
      <c r="FB13" s="44"/>
      <c r="FC13" s="65"/>
      <c r="FD13" s="11"/>
      <c r="FE13" s="11"/>
      <c r="FF13" s="123" t="s">
        <v>55</v>
      </c>
      <c r="FG13" s="5">
        <v>0</v>
      </c>
      <c r="FH13" s="44"/>
      <c r="FI13" s="44"/>
      <c r="FJ13" s="44"/>
      <c r="FK13" s="44"/>
      <c r="FL13" s="44"/>
      <c r="FM13" s="65"/>
      <c r="FN13" s="11"/>
      <c r="FO13" s="11"/>
      <c r="FP13" s="123" t="s">
        <v>55</v>
      </c>
      <c r="FQ13" s="5">
        <v>0</v>
      </c>
      <c r="FR13" s="44"/>
      <c r="FS13" s="44"/>
      <c r="FT13" s="44"/>
      <c r="FU13" s="44"/>
      <c r="FV13" s="44"/>
      <c r="FW13" s="65"/>
      <c r="FX13" s="11"/>
      <c r="FY13" s="11"/>
      <c r="FZ13" s="123" t="s">
        <v>55</v>
      </c>
      <c r="GA13" s="5">
        <v>0</v>
      </c>
      <c r="GB13" s="44"/>
      <c r="GC13" s="44"/>
      <c r="GD13" s="44"/>
      <c r="GE13" s="44"/>
      <c r="GF13" s="44"/>
      <c r="GG13" s="65"/>
      <c r="GH13" s="11"/>
      <c r="GI13" s="11"/>
      <c r="GJ13" s="123" t="s">
        <v>55</v>
      </c>
      <c r="GK13" s="5">
        <v>0</v>
      </c>
      <c r="GL13" s="44"/>
      <c r="GM13" s="44"/>
      <c r="GN13" s="44"/>
      <c r="GO13" s="44"/>
      <c r="GP13" s="44"/>
      <c r="GQ13" s="65"/>
      <c r="GR13" s="11"/>
      <c r="GS13" s="11"/>
      <c r="GT13" s="136"/>
      <c r="HD13" s="136"/>
      <c r="HN13" s="136"/>
      <c r="HX13" s="136"/>
      <c r="IH13" s="136"/>
      <c r="IR13" s="136"/>
      <c r="JB13" s="136"/>
      <c r="JL13" s="136"/>
      <c r="JV13" s="136"/>
      <c r="KF13" s="136"/>
      <c r="KP13" s="136"/>
      <c r="KZ13" s="136"/>
    </row>
    <row xmlns:x14ac="http://schemas.microsoft.com/office/spreadsheetml/2009/9/ac" r="14" x14ac:dyDescent="0.25">
      <c r="A14" s="390" t="str">
        <f ca="true">IF(ISBLANK('Data Summary'!A16),"",'Data Summary'!A16)</f>
        <v>RUS_2015_SUR</v>
      </c>
      <c r="B14" s="124" t="s">
        <v>105</v>
      </c>
      <c r="C14" s="22">
        <v>0</v>
      </c>
      <c r="D14" s="44"/>
      <c r="E14" s="44"/>
      <c r="F14" s="44"/>
      <c r="G14" s="44"/>
      <c r="H14" s="44"/>
      <c r="I14" s="65"/>
      <c r="J14" s="11"/>
      <c r="K14" s="11"/>
      <c r="L14" s="124" t="s">
        <v>105</v>
      </c>
      <c r="M14" s="22">
        <v>0</v>
      </c>
      <c r="N14" s="44"/>
      <c r="O14" s="44"/>
      <c r="P14" s="44"/>
      <c r="Q14" s="44"/>
      <c r="R14" s="44"/>
      <c r="S14" s="65"/>
      <c r="T14" s="11"/>
      <c r="U14" s="11"/>
      <c r="V14" s="124" t="s">
        <v>105</v>
      </c>
      <c r="W14" s="22">
        <v>0</v>
      </c>
      <c r="X14" s="44"/>
      <c r="Y14" s="44"/>
      <c r="Z14" s="44"/>
      <c r="AA14" s="44"/>
      <c r="AB14" s="44"/>
      <c r="AC14" s="65"/>
      <c r="AD14" s="11"/>
      <c r="AE14" s="11"/>
      <c r="AF14" s="124" t="s">
        <v>105</v>
      </c>
      <c r="AG14" s="22">
        <v>0</v>
      </c>
      <c r="AH14" s="44"/>
      <c r="AI14" s="44"/>
      <c r="AJ14" s="44"/>
      <c r="AK14" s="44"/>
      <c r="AL14" s="44"/>
      <c r="AM14" s="65"/>
      <c r="AN14" s="11"/>
      <c r="AO14" s="11"/>
      <c r="AP14" s="124" t="s">
        <v>105</v>
      </c>
      <c r="AQ14" s="426">
        <v>0</v>
      </c>
      <c r="AR14" s="44"/>
      <c r="AS14" s="44"/>
      <c r="AT14" s="44"/>
      <c r="AU14" s="44"/>
      <c r="AV14" s="44"/>
      <c r="AW14" s="65"/>
      <c r="AX14" s="418"/>
      <c r="AY14" s="418"/>
      <c r="AZ14" s="124" t="s">
        <v>105</v>
      </c>
      <c r="BA14" s="426">
        <v>0</v>
      </c>
      <c r="BB14" s="44"/>
      <c r="BC14" s="44"/>
      <c r="BD14" s="44"/>
      <c r="BE14" s="44"/>
      <c r="BF14" s="44"/>
      <c r="BG14" s="65"/>
      <c r="BH14" s="418"/>
      <c r="BI14" s="418"/>
      <c r="BJ14" s="124" t="s">
        <v>105</v>
      </c>
      <c r="BK14" s="22">
        <v>0</v>
      </c>
      <c r="BL14" s="44"/>
      <c r="BM14" s="44"/>
      <c r="BN14" s="44"/>
      <c r="BO14" s="44"/>
      <c r="BP14" s="44"/>
      <c r="BQ14" s="65"/>
      <c r="BR14" s="11"/>
      <c r="BS14" s="11"/>
      <c r="BT14" s="124" t="s">
        <v>105</v>
      </c>
      <c r="BU14" s="22">
        <v>0</v>
      </c>
      <c r="BV14" s="44"/>
      <c r="BW14" s="44"/>
      <c r="BX14" s="44"/>
      <c r="BY14" s="44"/>
      <c r="BZ14" s="44"/>
      <c r="CA14" s="65"/>
      <c r="CB14" s="11"/>
      <c r="CC14" s="11"/>
      <c r="CD14" s="124" t="s">
        <v>105</v>
      </c>
      <c r="CE14" s="426">
        <v>0</v>
      </c>
      <c r="CF14" s="44"/>
      <c r="CG14" s="44"/>
      <c r="CH14" s="44"/>
      <c r="CI14" s="44"/>
      <c r="CJ14" s="44"/>
      <c r="CK14" s="65"/>
      <c r="CL14" s="418"/>
      <c r="CM14" s="418"/>
      <c r="CN14" s="124" t="s">
        <v>105</v>
      </c>
      <c r="CO14" s="426">
        <v>0</v>
      </c>
      <c r="CP14" s="44"/>
      <c r="CQ14" s="44"/>
      <c r="CR14" s="44"/>
      <c r="CS14" s="44"/>
      <c r="CT14" s="44"/>
      <c r="CU14" s="65"/>
      <c r="CV14" s="418"/>
      <c r="CW14" s="418"/>
      <c r="CX14" s="124" t="s">
        <v>105</v>
      </c>
      <c r="CY14" s="22">
        <v>0</v>
      </c>
      <c r="CZ14" s="44"/>
      <c r="DA14" s="44"/>
      <c r="DB14" s="44"/>
      <c r="DC14" s="44"/>
      <c r="DD14" s="44"/>
      <c r="DE14" s="65"/>
      <c r="DF14" s="11"/>
      <c r="DG14" s="11"/>
      <c r="DH14" s="124" t="s">
        <v>105</v>
      </c>
      <c r="DI14" s="22">
        <v>0</v>
      </c>
      <c r="DJ14" s="44"/>
      <c r="DK14" s="44"/>
      <c r="DL14" s="44"/>
      <c r="DM14" s="44"/>
      <c r="DN14" s="44"/>
      <c r="DO14" s="65"/>
      <c r="DP14" s="11"/>
      <c r="DQ14" s="11"/>
      <c r="DR14" s="124" t="s">
        <v>105</v>
      </c>
      <c r="DS14" s="426">
        <v>0</v>
      </c>
      <c r="DT14" s="44"/>
      <c r="DU14" s="44"/>
      <c r="DV14" s="44"/>
      <c r="DW14" s="44"/>
      <c r="DX14" s="44"/>
      <c r="DY14" s="65"/>
      <c r="DZ14" s="418"/>
      <c r="EA14" s="418"/>
      <c r="EB14" s="124" t="s">
        <v>105</v>
      </c>
      <c r="EC14" s="426">
        <v>0</v>
      </c>
      <c r="ED14" s="44"/>
      <c r="EE14" s="44"/>
      <c r="EF14" s="44"/>
      <c r="EG14" s="44"/>
      <c r="EH14" s="44"/>
      <c r="EI14" s="65"/>
      <c r="EJ14" s="418"/>
      <c r="EK14" s="418"/>
      <c r="EL14" s="124" t="s">
        <v>105</v>
      </c>
      <c r="EM14" s="22">
        <v>0</v>
      </c>
      <c r="EN14" s="44"/>
      <c r="EO14" s="44"/>
      <c r="EP14" s="44"/>
      <c r="EQ14" s="44"/>
      <c r="ER14" s="44"/>
      <c r="ES14" s="65"/>
      <c r="ET14" s="11"/>
      <c r="EU14" s="11"/>
      <c r="EV14" s="124" t="s">
        <v>105</v>
      </c>
      <c r="EW14" s="22">
        <v>0</v>
      </c>
      <c r="EX14" s="44"/>
      <c r="EY14" s="44"/>
      <c r="EZ14" s="44"/>
      <c r="FA14" s="44"/>
      <c r="FB14" s="44"/>
      <c r="FC14" s="65"/>
      <c r="FD14" s="11"/>
      <c r="FE14" s="11"/>
      <c r="FF14" s="124" t="s">
        <v>105</v>
      </c>
      <c r="FG14" s="22">
        <v>0</v>
      </c>
      <c r="FH14" s="44"/>
      <c r="FI14" s="44"/>
      <c r="FJ14" s="44"/>
      <c r="FK14" s="44"/>
      <c r="FL14" s="44"/>
      <c r="FM14" s="65"/>
      <c r="FN14" s="11"/>
      <c r="FO14" s="11"/>
      <c r="FP14" s="124" t="s">
        <v>105</v>
      </c>
      <c r="FQ14" s="22">
        <v>0</v>
      </c>
      <c r="FR14" s="44"/>
      <c r="FS14" s="44"/>
      <c r="FT14" s="44"/>
      <c r="FU14" s="44"/>
      <c r="FV14" s="44"/>
      <c r="FW14" s="65"/>
      <c r="FX14" s="11"/>
      <c r="FY14" s="11"/>
      <c r="FZ14" s="124" t="s">
        <v>105</v>
      </c>
      <c r="GA14" s="22">
        <v>0</v>
      </c>
      <c r="GB14" s="44"/>
      <c r="GC14" s="44"/>
      <c r="GD14" s="44"/>
      <c r="GE14" s="44"/>
      <c r="GF14" s="44"/>
      <c r="GG14" s="65"/>
      <c r="GH14" s="11"/>
      <c r="GI14" s="11"/>
      <c r="GJ14" s="124" t="s">
        <v>105</v>
      </c>
      <c r="GK14" s="22">
        <v>0</v>
      </c>
      <c r="GL14" s="44"/>
      <c r="GM14" s="44"/>
      <c r="GN14" s="44"/>
      <c r="GO14" s="44"/>
      <c r="GP14" s="44"/>
      <c r="GQ14" s="65"/>
      <c r="GR14" s="11"/>
      <c r="GS14" s="11"/>
    </row>
    <row xmlns:x14ac="http://schemas.microsoft.com/office/spreadsheetml/2009/9/ac" r="15" s="2" customFormat="true" x14ac:dyDescent="0.25">
      <c r="A15" s="390" t="str">
        <f ca="true">IF(ISBLANK('Data Summary'!A17),"",'Data Summary'!A17)</f>
        <v>RUS_2016_SUR</v>
      </c>
      <c r="B15" s="124" t="s">
        <v>162</v>
      </c>
      <c r="C15" s="6">
        <v>1</v>
      </c>
      <c r="D15" s="44">
        <f>100-8.4</f>
        <v>91.6</v>
      </c>
      <c r="E15" s="7"/>
      <c r="F15" s="7"/>
      <c r="G15" s="7"/>
      <c r="H15" s="44"/>
      <c r="I15" s="65"/>
      <c r="J15" s="11"/>
      <c r="K15" s="11"/>
      <c r="L15" s="124" t="s">
        <v>162</v>
      </c>
      <c r="M15" s="6">
        <v>1</v>
      </c>
      <c r="N15" s="44">
        <f>100-7.6</f>
        <v>92.4</v>
      </c>
      <c r="O15" s="7"/>
      <c r="P15" s="7"/>
      <c r="Q15" s="7"/>
      <c r="R15" s="44"/>
      <c r="S15" s="65"/>
      <c r="T15" s="11"/>
      <c r="U15" s="11"/>
      <c r="V15" s="124" t="s">
        <v>162</v>
      </c>
      <c r="W15" s="6">
        <v>1</v>
      </c>
      <c r="X15" s="44">
        <f>100-6.6</f>
        <v>93.4</v>
      </c>
      <c r="Y15" s="7"/>
      <c r="Z15" s="7"/>
      <c r="AA15" s="7">
        <f>100-5.4</f>
        <v>94.6</v>
      </c>
      <c r="AB15" s="44"/>
      <c r="AC15" s="65"/>
      <c r="AD15" s="11"/>
      <c r="AE15" s="11"/>
      <c r="AF15" s="124" t="s">
        <v>162</v>
      </c>
      <c r="AG15" s="6">
        <v>1</v>
      </c>
      <c r="AH15" s="44">
        <f>100-6</f>
        <v>94</v>
      </c>
      <c r="AI15" s="7"/>
      <c r="AJ15" s="7"/>
      <c r="AK15" s="7">
        <f>100-5</f>
        <v>95</v>
      </c>
      <c r="AL15" s="44"/>
      <c r="AM15" s="65"/>
      <c r="AN15" s="11"/>
      <c r="AO15" s="11"/>
      <c r="AP15" s="124" t="s">
        <v>273</v>
      </c>
      <c r="AQ15" s="6">
        <v>1</v>
      </c>
      <c r="AR15" s="44">
        <f>100-6</f>
        <v>94</v>
      </c>
      <c r="AS15" s="7"/>
      <c r="AT15" s="7"/>
      <c r="AU15" s="7">
        <f>100-5</f>
        <v>95</v>
      </c>
      <c r="AV15" s="44"/>
      <c r="AW15" s="65"/>
      <c r="AX15" s="418"/>
      <c r="AY15" s="418"/>
      <c r="AZ15" s="124" t="s">
        <v>273</v>
      </c>
      <c r="BA15" s="6">
        <v>1</v>
      </c>
      <c r="BB15" s="44">
        <f>100-5.7</f>
        <v>94.3</v>
      </c>
      <c r="BC15" s="7"/>
      <c r="BD15" s="7"/>
      <c r="BE15" s="7">
        <f>100-4.6</f>
        <v>95.4</v>
      </c>
      <c r="BF15" s="44"/>
      <c r="BG15" s="65"/>
      <c r="BH15" s="418"/>
      <c r="BI15" s="418"/>
      <c r="BJ15" s="124" t="s">
        <v>162</v>
      </c>
      <c r="BK15" s="6">
        <v>1</v>
      </c>
      <c r="BL15" s="44">
        <f>100-6.6</f>
        <v>93.4</v>
      </c>
      <c r="BM15" s="7"/>
      <c r="BN15" s="7"/>
      <c r="BO15" s="7">
        <f>100-5.4</f>
        <v>94.6</v>
      </c>
      <c r="BP15" s="44"/>
      <c r="BQ15" s="65"/>
      <c r="BR15" s="11"/>
      <c r="BS15" s="11"/>
      <c r="BT15" s="124" t="s">
        <v>162</v>
      </c>
      <c r="BU15" s="6">
        <v>1</v>
      </c>
      <c r="BV15" s="44">
        <f>100-4.4</f>
        <v>95.6</v>
      </c>
      <c r="BW15" s="7"/>
      <c r="BX15" s="7"/>
      <c r="BY15" s="7">
        <f>100-3.6</f>
        <v>96.4</v>
      </c>
      <c r="BZ15" s="44"/>
      <c r="CA15" s="65"/>
      <c r="CB15" s="11"/>
      <c r="CC15" s="11"/>
      <c r="CD15" s="124" t="s">
        <v>273</v>
      </c>
      <c r="CE15" s="6">
        <v>1</v>
      </c>
      <c r="CF15" s="44">
        <f>100-4.4</f>
        <v>95.6</v>
      </c>
      <c r="CG15" s="7"/>
      <c r="CH15" s="7"/>
      <c r="CI15" s="7">
        <f>100-3.6</f>
        <v>96.4</v>
      </c>
      <c r="CJ15" s="44"/>
      <c r="CK15" s="65"/>
      <c r="CL15" s="418"/>
      <c r="CM15" s="418"/>
      <c r="CN15" s="124" t="s">
        <v>273</v>
      </c>
      <c r="CO15" s="6">
        <v>1</v>
      </c>
      <c r="CP15" s="44">
        <f>100-4.1</f>
        <v>95.9</v>
      </c>
      <c r="CQ15" s="7"/>
      <c r="CR15" s="7"/>
      <c r="CS15" s="7">
        <f>100-3.4</f>
        <v>96.6</v>
      </c>
      <c r="CT15" s="44"/>
      <c r="CU15" s="65"/>
      <c r="CV15" s="418"/>
      <c r="CW15" s="418"/>
      <c r="CX15" s="124" t="s">
        <v>162</v>
      </c>
      <c r="CY15" s="6">
        <v>1</v>
      </c>
      <c r="CZ15" s="44">
        <f>100-4.1</f>
        <v>95.9</v>
      </c>
      <c r="DA15" s="7"/>
      <c r="DB15" s="7"/>
      <c r="DC15" s="7">
        <f>100-3.3</f>
        <v>96.7</v>
      </c>
      <c r="DD15" s="44"/>
      <c r="DE15" s="65"/>
      <c r="DF15" s="11"/>
      <c r="DG15" s="11"/>
      <c r="DH15" s="124" t="s">
        <v>162</v>
      </c>
      <c r="DI15" s="6">
        <v>1</v>
      </c>
      <c r="DJ15" s="44">
        <f>100-3.8</f>
        <v>96.2</v>
      </c>
      <c r="DK15" s="7"/>
      <c r="DL15" s="7"/>
      <c r="DM15" s="7">
        <f>100-3.1</f>
        <v>96.9</v>
      </c>
      <c r="DN15" s="44"/>
      <c r="DO15" s="65"/>
      <c r="DP15" s="11"/>
      <c r="DQ15" s="11"/>
      <c r="DR15" s="124" t="s">
        <v>273</v>
      </c>
      <c r="DS15" s="6">
        <v>1</v>
      </c>
      <c r="DT15" s="44">
        <f>100-3.8</f>
        <v>96.2</v>
      </c>
      <c r="DU15" s="7"/>
      <c r="DV15" s="7"/>
      <c r="DW15" s="7">
        <f>100-3.1</f>
        <v>96.9</v>
      </c>
      <c r="DX15" s="44"/>
      <c r="DY15" s="65"/>
      <c r="DZ15" s="418"/>
      <c r="EA15" s="418"/>
      <c r="EB15" s="124" t="s">
        <v>273</v>
      </c>
      <c r="EC15" s="6">
        <v>1</v>
      </c>
      <c r="ED15" s="44">
        <f>100-43.7</f>
        <v>56.3</v>
      </c>
      <c r="EE15" s="7"/>
      <c r="EF15" s="7"/>
      <c r="EG15" s="7">
        <f>100-3</f>
        <v>97</v>
      </c>
      <c r="EH15" s="44"/>
      <c r="EI15" s="65"/>
      <c r="EJ15" s="418"/>
      <c r="EK15" s="418"/>
      <c r="EL15" s="124" t="s">
        <v>217</v>
      </c>
      <c r="EM15" s="6">
        <v>1</v>
      </c>
      <c r="EN15" s="44">
        <v>94.8</v>
      </c>
      <c r="EO15" s="7"/>
      <c r="EP15" s="7"/>
      <c r="EQ15" s="7">
        <v>97</v>
      </c>
      <c r="ER15" s="44"/>
      <c r="ES15" s="65"/>
      <c r="ET15" s="11"/>
      <c r="EU15" s="11"/>
      <c r="EV15" s="124" t="s">
        <v>217</v>
      </c>
      <c r="EW15" s="6">
        <v>1</v>
      </c>
      <c r="EX15" s="44">
        <v>95.2</v>
      </c>
      <c r="EY15" s="7"/>
      <c r="EZ15" s="7"/>
      <c r="FA15" s="7">
        <v>97.2</v>
      </c>
      <c r="FB15" s="44"/>
      <c r="FC15" s="65"/>
      <c r="FD15" s="11"/>
      <c r="FE15" s="11"/>
      <c r="FF15" s="124" t="s">
        <v>217</v>
      </c>
      <c r="FG15" s="6">
        <v>1</v>
      </c>
      <c r="FH15" s="44">
        <v>95.7</v>
      </c>
      <c r="FI15" s="7"/>
      <c r="FJ15" s="7"/>
      <c r="FK15" s="7">
        <v>97.5</v>
      </c>
      <c r="FL15" s="44"/>
      <c r="FM15" s="65"/>
      <c r="FN15" s="11"/>
      <c r="FO15" s="11"/>
      <c r="FP15" s="124" t="s">
        <v>217</v>
      </c>
      <c r="FQ15" s="6">
        <v>1</v>
      </c>
      <c r="FR15" s="44">
        <v>97.5</v>
      </c>
      <c r="FS15" s="7"/>
      <c r="FT15" s="7"/>
      <c r="FU15" s="7"/>
      <c r="FV15" s="44"/>
      <c r="FW15" s="65"/>
      <c r="FX15" s="11"/>
      <c r="FY15" s="11"/>
      <c r="FZ15" s="124" t="s">
        <v>217</v>
      </c>
      <c r="GA15" s="6">
        <v>1</v>
      </c>
      <c r="GB15" s="44">
        <v>97.8</v>
      </c>
      <c r="GC15" s="7"/>
      <c r="GD15" s="7"/>
      <c r="GE15" s="7"/>
      <c r="GF15" s="44"/>
      <c r="GG15" s="65"/>
      <c r="GH15" s="11"/>
      <c r="GI15" s="11"/>
      <c r="GJ15" s="124" t="s">
        <v>217</v>
      </c>
      <c r="GK15" s="6">
        <v>1</v>
      </c>
      <c r="GL15" s="44">
        <v>97.9</v>
      </c>
      <c r="GM15" s="7"/>
      <c r="GN15" s="7"/>
      <c r="GO15" s="7"/>
      <c r="GP15" s="44"/>
      <c r="GQ15" s="65"/>
      <c r="GR15" s="11"/>
      <c r="GS15" s="11"/>
      <c r="GT15" s="137"/>
      <c r="HD15" s="137"/>
      <c r="HN15" s="137"/>
      <c r="HX15" s="137"/>
      <c r="IH15" s="137"/>
      <c r="IR15" s="137"/>
      <c r="JB15" s="137"/>
      <c r="JL15" s="137"/>
      <c r="JV15" s="137"/>
      <c r="KF15" s="137"/>
      <c r="KP15" s="137"/>
      <c r="KZ15" s="137"/>
    </row>
    <row xmlns:x14ac="http://schemas.microsoft.com/office/spreadsheetml/2009/9/ac" r="16" s="2" customFormat="true" x14ac:dyDescent="0.25">
      <c r="A16" s="390" t="str">
        <f ca="true">IF(ISBLANK('Data Summary'!A18),"",'Data Summary'!A18)</f>
        <v>RUS_2016_PWH</v>
      </c>
      <c r="B16" s="124" t="s">
        <v>170</v>
      </c>
      <c r="C16" s="13">
        <v>0.5</v>
      </c>
      <c r="D16" s="44">
        <f>100-D15</f>
        <v>8.4000000000000057</v>
      </c>
      <c r="E16" s="7"/>
      <c r="F16" s="7"/>
      <c r="G16" s="7"/>
      <c r="H16" s="44"/>
      <c r="I16" s="65"/>
      <c r="J16" s="11"/>
      <c r="K16" s="11"/>
      <c r="L16" s="124" t="s">
        <v>170</v>
      </c>
      <c r="M16" s="13">
        <v>0.5</v>
      </c>
      <c r="N16" s="44">
        <f>100-N15</f>
        <v>7.5999999999999943</v>
      </c>
      <c r="O16" s="7"/>
      <c r="P16" s="7"/>
      <c r="Q16" s="7"/>
      <c r="R16" s="44"/>
      <c r="S16" s="65"/>
      <c r="T16" s="11"/>
      <c r="U16" s="11"/>
      <c r="V16" s="124" t="s">
        <v>170</v>
      </c>
      <c r="W16" s="13">
        <v>0.5</v>
      </c>
      <c r="X16" s="44">
        <f>100-X15</f>
        <v>6.5999999999999943</v>
      </c>
      <c r="Y16" s="7"/>
      <c r="Z16" s="7"/>
      <c r="AA16" s="7">
        <f>100-AA15</f>
        <v>5.4000000000000057</v>
      </c>
      <c r="AB16" s="44"/>
      <c r="AC16" s="65"/>
      <c r="AD16" s="11"/>
      <c r="AE16" s="11"/>
      <c r="AF16" s="124" t="s">
        <v>170</v>
      </c>
      <c r="AG16" s="13">
        <v>0.5</v>
      </c>
      <c r="AH16" s="44">
        <f>100-AH15</f>
        <v>6</v>
      </c>
      <c r="AI16" s="7"/>
      <c r="AJ16" s="7"/>
      <c r="AK16" s="7">
        <f>100-AK15</f>
        <v>5</v>
      </c>
      <c r="AL16" s="44"/>
      <c r="AM16" s="65"/>
      <c r="AN16" s="11"/>
      <c r="AO16" s="11"/>
      <c r="AP16" s="124" t="s">
        <v>170</v>
      </c>
      <c r="AQ16" s="13">
        <v>0.5</v>
      </c>
      <c r="AR16" s="44">
        <f>100-AR15</f>
        <v>6</v>
      </c>
      <c r="AS16" s="7"/>
      <c r="AT16" s="7"/>
      <c r="AU16" s="7">
        <f>100-AU15</f>
        <v>5</v>
      </c>
      <c r="AV16" s="44"/>
      <c r="AW16" s="65"/>
      <c r="AX16" s="418"/>
      <c r="AY16" s="418"/>
      <c r="AZ16" s="124" t="s">
        <v>170</v>
      </c>
      <c r="BA16" s="13">
        <v>0.5</v>
      </c>
      <c r="BB16" s="44">
        <f>100-BB15</f>
        <v>5.7000000000000028</v>
      </c>
      <c r="BC16" s="7"/>
      <c r="BD16" s="7"/>
      <c r="BE16" s="7">
        <f>100-BE15</f>
        <v>4.5999999999999943</v>
      </c>
      <c r="BF16" s="44"/>
      <c r="BG16" s="65"/>
      <c r="BH16" s="418"/>
      <c r="BI16" s="418"/>
      <c r="BJ16" s="124" t="s">
        <v>170</v>
      </c>
      <c r="BK16" s="13">
        <v>0.5</v>
      </c>
      <c r="BL16" s="44">
        <f>100-BL15</f>
        <v>6.5999999999999943</v>
      </c>
      <c r="BM16" s="7"/>
      <c r="BN16" s="7"/>
      <c r="BO16" s="7">
        <f>100-BO15</f>
        <v>5.4000000000000057</v>
      </c>
      <c r="BP16" s="44"/>
      <c r="BQ16" s="65"/>
      <c r="BR16" s="11"/>
      <c r="BS16" s="11"/>
      <c r="BT16" s="124" t="s">
        <v>170</v>
      </c>
      <c r="BU16" s="13">
        <v>0.5</v>
      </c>
      <c r="BV16" s="44">
        <f>100-BV15</f>
        <v>4.4000000000000057</v>
      </c>
      <c r="BW16" s="7"/>
      <c r="BX16" s="7"/>
      <c r="BY16" s="7">
        <f>100-BY15</f>
        <v>3.5999999999999943</v>
      </c>
      <c r="BZ16" s="44"/>
      <c r="CA16" s="65"/>
      <c r="CB16" s="11"/>
      <c r="CC16" s="11"/>
      <c r="CD16" s="124" t="s">
        <v>170</v>
      </c>
      <c r="CE16" s="13">
        <v>0.5</v>
      </c>
      <c r="CF16" s="44">
        <f>100-CF15</f>
        <v>4.4000000000000057</v>
      </c>
      <c r="CG16" s="7"/>
      <c r="CH16" s="7"/>
      <c r="CI16" s="7">
        <f>100-CI15</f>
        <v>3.5999999999999943</v>
      </c>
      <c r="CJ16" s="44"/>
      <c r="CK16" s="65"/>
      <c r="CL16" s="418"/>
      <c r="CM16" s="418"/>
      <c r="CN16" s="124" t="s">
        <v>170</v>
      </c>
      <c r="CO16" s="13">
        <v>0.5</v>
      </c>
      <c r="CP16" s="44">
        <f>100-CP15</f>
        <v>4.0999999999999943</v>
      </c>
      <c r="CQ16" s="7"/>
      <c r="CR16" s="7"/>
      <c r="CS16" s="7">
        <f>100-CS15</f>
        <v>3.4000000000000057</v>
      </c>
      <c r="CT16" s="44"/>
      <c r="CU16" s="65"/>
      <c r="CV16" s="418"/>
      <c r="CW16" s="418"/>
      <c r="CX16" s="124" t="s">
        <v>170</v>
      </c>
      <c r="CY16" s="13">
        <v>0.5</v>
      </c>
      <c r="CZ16" s="44">
        <f>100-CZ15</f>
        <v>4.0999999999999943</v>
      </c>
      <c r="DA16" s="7"/>
      <c r="DB16" s="7"/>
      <c r="DC16" s="7">
        <f>100-DC15</f>
        <v>3.2999999999999972</v>
      </c>
      <c r="DD16" s="44"/>
      <c r="DE16" s="65"/>
      <c r="DF16" s="11"/>
      <c r="DG16" s="11"/>
      <c r="DH16" s="124" t="s">
        <v>170</v>
      </c>
      <c r="DI16" s="13">
        <v>0.5</v>
      </c>
      <c r="DJ16" s="44">
        <f>100-DJ15</f>
        <v>3.7999999999999972</v>
      </c>
      <c r="DK16" s="7"/>
      <c r="DL16" s="7"/>
      <c r="DM16" s="7">
        <f>100-DM15</f>
        <v>3.0999999999999943</v>
      </c>
      <c r="DN16" s="44"/>
      <c r="DO16" s="65"/>
      <c r="DP16" s="11"/>
      <c r="DQ16" s="11"/>
      <c r="DR16" s="124" t="s">
        <v>170</v>
      </c>
      <c r="DS16" s="13">
        <v>0.5</v>
      </c>
      <c r="DT16" s="44">
        <f>100-DT15</f>
        <v>3.7999999999999972</v>
      </c>
      <c r="DU16" s="7"/>
      <c r="DV16" s="7"/>
      <c r="DW16" s="7">
        <f>100-DW15</f>
        <v>3.0999999999999943</v>
      </c>
      <c r="DX16" s="44"/>
      <c r="DY16" s="65"/>
      <c r="DZ16" s="418"/>
      <c r="EA16" s="418"/>
      <c r="EB16" s="124" t="s">
        <v>170</v>
      </c>
      <c r="EC16" s="13">
        <v>0.5</v>
      </c>
      <c r="ED16" s="44">
        <f>100-ED15</f>
        <v>43.7</v>
      </c>
      <c r="EE16" s="7"/>
      <c r="EF16" s="7"/>
      <c r="EG16" s="7">
        <f>100-EG15</f>
        <v>3</v>
      </c>
      <c r="EH16" s="44"/>
      <c r="EI16" s="65"/>
      <c r="EJ16" s="418"/>
      <c r="EK16" s="418"/>
      <c r="EL16" s="124" t="s">
        <v>170</v>
      </c>
      <c r="EM16" s="13">
        <v>0.5</v>
      </c>
      <c r="EN16" s="44">
        <f>100-EN15</f>
        <v>5.2000000000000028</v>
      </c>
      <c r="EO16" s="7"/>
      <c r="EP16" s="7"/>
      <c r="EQ16" s="7">
        <f>100-EQ15</f>
        <v>3</v>
      </c>
      <c r="ER16" s="44"/>
      <c r="ES16" s="65"/>
      <c r="ET16" s="11"/>
      <c r="EU16" s="11"/>
      <c r="EV16" s="124" t="s">
        <v>170</v>
      </c>
      <c r="EW16" s="13">
        <v>0.5</v>
      </c>
      <c r="EX16" s="44">
        <f>100-EX15</f>
        <v>4.7999999999999972</v>
      </c>
      <c r="EY16" s="7"/>
      <c r="EZ16" s="7"/>
      <c r="FA16" s="7">
        <f>100-FA15</f>
        <v>2.7999999999999972</v>
      </c>
      <c r="FB16" s="44"/>
      <c r="FC16" s="65"/>
      <c r="FD16" s="11"/>
      <c r="FE16" s="11"/>
      <c r="FF16" s="124" t="s">
        <v>170</v>
      </c>
      <c r="FG16" s="13">
        <v>0.5</v>
      </c>
      <c r="FH16" s="44">
        <f>100-FH15</f>
        <v>4.2999999999999972</v>
      </c>
      <c r="FI16" s="7"/>
      <c r="FJ16" s="7"/>
      <c r="FK16" s="7">
        <f>100-FK15</f>
        <v>2.5</v>
      </c>
      <c r="FL16" s="44"/>
      <c r="FM16" s="65"/>
      <c r="FN16" s="11"/>
      <c r="FO16" s="11"/>
      <c r="FP16" s="124" t="s">
        <v>170</v>
      </c>
      <c r="FQ16" s="13">
        <v>0.5</v>
      </c>
      <c r="FR16" s="44">
        <f>100-FR15</f>
        <v>2.5</v>
      </c>
      <c r="FS16" s="7"/>
      <c r="FT16" s="7"/>
      <c r="FU16" s="7"/>
      <c r="FV16" s="44"/>
      <c r="FW16" s="65"/>
      <c r="FX16" s="11"/>
      <c r="FY16" s="11"/>
      <c r="FZ16" s="124" t="s">
        <v>170</v>
      </c>
      <c r="GA16" s="13">
        <v>0.5</v>
      </c>
      <c r="GB16" s="44">
        <f>100-GB15</f>
        <v>2.2000000000000028</v>
      </c>
      <c r="GC16" s="7"/>
      <c r="GD16" s="7"/>
      <c r="GE16" s="7"/>
      <c r="GF16" s="44"/>
      <c r="GG16" s="65"/>
      <c r="GH16" s="11"/>
      <c r="GI16" s="11"/>
      <c r="GJ16" s="124" t="s">
        <v>170</v>
      </c>
      <c r="GK16" s="13">
        <v>0.5</v>
      </c>
      <c r="GL16" s="44">
        <f>100-GL15</f>
        <v>2.0999999999999943</v>
      </c>
      <c r="GM16" s="7"/>
      <c r="GN16" s="7"/>
      <c r="GO16" s="7"/>
      <c r="GP16" s="44"/>
      <c r="GQ16" s="65"/>
      <c r="GR16" s="11"/>
      <c r="GS16" s="11"/>
      <c r="GT16" s="137"/>
      <c r="HD16" s="137"/>
      <c r="HN16" s="137"/>
      <c r="HX16" s="137"/>
      <c r="IH16" s="137"/>
      <c r="IR16" s="137"/>
      <c r="JB16" s="137"/>
      <c r="JL16" s="137"/>
      <c r="JV16" s="137"/>
      <c r="KF16" s="137"/>
      <c r="KP16" s="137"/>
      <c r="KZ16" s="137"/>
    </row>
    <row xmlns:x14ac="http://schemas.microsoft.com/office/spreadsheetml/2009/9/ac" r="17" s="2" customFormat="true" x14ac:dyDescent="0.25">
      <c r="A17" s="390" t="str">
        <f ca="true">IF(ISBLANK('Data Summary'!A19),"",'Data Summary'!A19)</f>
        <v>RUS_2017_PWH</v>
      </c>
      <c r="B17" s="124"/>
      <c r="C17" s="13"/>
      <c r="D17" s="44"/>
      <c r="E17" s="7"/>
      <c r="F17" s="7"/>
      <c r="G17" s="7"/>
      <c r="H17" s="44"/>
      <c r="I17" s="25"/>
      <c r="J17" s="11"/>
      <c r="K17" s="11"/>
      <c r="L17" s="124"/>
      <c r="M17" s="13"/>
      <c r="N17" s="44"/>
      <c r="O17" s="7"/>
      <c r="P17" s="7"/>
      <c r="Q17" s="7"/>
      <c r="R17" s="44"/>
      <c r="S17" s="25"/>
      <c r="T17" s="11"/>
      <c r="U17" s="11"/>
      <c r="V17" s="124"/>
      <c r="W17" s="13"/>
      <c r="X17" s="44"/>
      <c r="Y17" s="7"/>
      <c r="Z17" s="7"/>
      <c r="AA17" s="7"/>
      <c r="AB17" s="44"/>
      <c r="AC17" s="25"/>
      <c r="AD17" s="11"/>
      <c r="AE17" s="11"/>
      <c r="AF17" s="124"/>
      <c r="AG17" s="13"/>
      <c r="AH17" s="44"/>
      <c r="AI17" s="7"/>
      <c r="AJ17" s="7"/>
      <c r="AK17" s="7"/>
      <c r="AL17" s="44"/>
      <c r="AM17" s="25"/>
      <c r="AN17" s="11"/>
      <c r="AO17" s="11"/>
      <c r="AP17" s="124"/>
      <c r="AQ17" s="427"/>
      <c r="AR17" s="44"/>
      <c r="AS17" s="423"/>
      <c r="AT17" s="423"/>
      <c r="AU17" s="423"/>
      <c r="AV17" s="423"/>
      <c r="AW17" s="25"/>
      <c r="AX17" s="418"/>
      <c r="AY17" s="418"/>
      <c r="AZ17" s="124"/>
      <c r="BA17" s="427"/>
      <c r="BB17" s="44"/>
      <c r="BC17" s="423"/>
      <c r="BD17" s="423"/>
      <c r="BE17" s="423"/>
      <c r="BF17" s="423"/>
      <c r="BG17" s="25"/>
      <c r="BH17" s="418"/>
      <c r="BI17" s="418"/>
      <c r="BJ17" s="124"/>
      <c r="BK17" s="13"/>
      <c r="BL17" s="44"/>
      <c r="BM17" s="7"/>
      <c r="BN17" s="7"/>
      <c r="BO17" s="7"/>
      <c r="BP17" s="44"/>
      <c r="BQ17" s="25"/>
      <c r="BR17" s="11"/>
      <c r="BS17" s="11"/>
      <c r="BT17" s="124"/>
      <c r="BU17" s="13"/>
      <c r="BV17" s="44"/>
      <c r="BW17" s="7"/>
      <c r="BX17" s="7"/>
      <c r="BY17" s="7"/>
      <c r="BZ17" s="44"/>
      <c r="CA17" s="25"/>
      <c r="CB17" s="11"/>
      <c r="CC17" s="11"/>
      <c r="CD17" s="124"/>
      <c r="CE17" s="427"/>
      <c r="CF17" s="44"/>
      <c r="CG17" s="423"/>
      <c r="CH17" s="423"/>
      <c r="CI17" s="423"/>
      <c r="CJ17" s="423"/>
      <c r="CK17" s="25"/>
      <c r="CL17" s="418"/>
      <c r="CM17" s="418"/>
      <c r="CN17" s="124"/>
      <c r="CO17" s="427"/>
      <c r="CP17" s="44"/>
      <c r="CQ17" s="423"/>
      <c r="CR17" s="423"/>
      <c r="CS17" s="423"/>
      <c r="CT17" s="423"/>
      <c r="CU17" s="25"/>
      <c r="CV17" s="418"/>
      <c r="CW17" s="418"/>
      <c r="CX17" s="124"/>
      <c r="CY17" s="13"/>
      <c r="CZ17" s="44"/>
      <c r="DA17" s="7"/>
      <c r="DB17" s="7"/>
      <c r="DC17" s="7"/>
      <c r="DD17" s="44"/>
      <c r="DE17" s="25"/>
      <c r="DF17" s="11"/>
      <c r="DG17" s="11"/>
      <c r="DH17" s="124"/>
      <c r="DI17" s="13"/>
      <c r="DJ17" s="44"/>
      <c r="DK17" s="7"/>
      <c r="DL17" s="7"/>
      <c r="DM17" s="7"/>
      <c r="DN17" s="44"/>
      <c r="DO17" s="25"/>
      <c r="DP17" s="11"/>
      <c r="DQ17" s="11"/>
      <c r="DR17" s="124"/>
      <c r="DS17" s="427"/>
      <c r="DT17" s="44"/>
      <c r="DU17" s="423"/>
      <c r="DV17" s="423"/>
      <c r="DW17" s="423"/>
      <c r="DX17" s="423"/>
      <c r="DY17" s="25"/>
      <c r="DZ17" s="418"/>
      <c r="EA17" s="418"/>
      <c r="EB17" s="124"/>
      <c r="EC17" s="427"/>
      <c r="ED17" s="44"/>
      <c r="EE17" s="423"/>
      <c r="EF17" s="423"/>
      <c r="EG17" s="423"/>
      <c r="EH17" s="423"/>
      <c r="EI17" s="25"/>
      <c r="EJ17" s="418"/>
      <c r="EK17" s="418"/>
      <c r="EL17" s="124"/>
      <c r="EM17" s="13"/>
      <c r="EN17" s="44"/>
      <c r="EO17" s="7"/>
      <c r="EP17" s="7"/>
      <c r="EQ17" s="7"/>
      <c r="ER17" s="44"/>
      <c r="ES17" s="25"/>
      <c r="ET17" s="11"/>
      <c r="EU17" s="11"/>
      <c r="EV17" s="124"/>
      <c r="EW17" s="13"/>
      <c r="EX17" s="44"/>
      <c r="EY17" s="7"/>
      <c r="EZ17" s="7"/>
      <c r="FA17" s="7"/>
      <c r="FB17" s="44"/>
      <c r="FC17" s="25"/>
      <c r="FD17" s="11"/>
      <c r="FE17" s="11"/>
      <c r="FF17" s="124"/>
      <c r="FG17" s="13"/>
      <c r="FH17" s="44"/>
      <c r="FI17" s="7"/>
      <c r="FJ17" s="7"/>
      <c r="FK17" s="7"/>
      <c r="FL17" s="44"/>
      <c r="FM17" s="25"/>
      <c r="FN17" s="11"/>
      <c r="FO17" s="11"/>
      <c r="FP17" s="124"/>
      <c r="FQ17" s="13"/>
      <c r="FR17" s="44"/>
      <c r="FS17" s="7"/>
      <c r="FT17" s="7"/>
      <c r="FU17" s="7"/>
      <c r="FV17" s="44"/>
      <c r="FW17" s="25"/>
      <c r="FX17" s="11"/>
      <c r="FY17" s="11"/>
      <c r="FZ17" s="124"/>
      <c r="GA17" s="13"/>
      <c r="GB17" s="44"/>
      <c r="GC17" s="7"/>
      <c r="GD17" s="7"/>
      <c r="GE17" s="7"/>
      <c r="GF17" s="44"/>
      <c r="GG17" s="25"/>
      <c r="GH17" s="11"/>
      <c r="GI17" s="11"/>
      <c r="GJ17" s="124"/>
      <c r="GK17" s="13"/>
      <c r="GL17" s="44"/>
      <c r="GM17" s="7"/>
      <c r="GN17" s="7"/>
      <c r="GO17" s="7"/>
      <c r="GP17" s="44"/>
      <c r="GQ17" s="25"/>
      <c r="GR17" s="11"/>
      <c r="GS17" s="11"/>
      <c r="GT17" s="137"/>
      <c r="HD17" s="137"/>
      <c r="HN17" s="137"/>
      <c r="HX17" s="137"/>
      <c r="IH17" s="137"/>
      <c r="IR17" s="137"/>
      <c r="JB17" s="137"/>
      <c r="JL17" s="137"/>
      <c r="JV17" s="137"/>
      <c r="KF17" s="137"/>
      <c r="KP17" s="137"/>
      <c r="KZ17" s="137"/>
    </row>
    <row xmlns:x14ac="http://schemas.microsoft.com/office/spreadsheetml/2009/9/ac" r="18" s="2" customFormat="true" x14ac:dyDescent="0.25">
      <c r="A18" s="390" t="str">
        <f ca="true">IF(ISBLANK('Data Summary'!A20),"",'Data Summary'!A20)</f>
        <v>RUS_2017_SUR</v>
      </c>
      <c r="B18" s="124"/>
      <c r="C18" s="13"/>
      <c r="D18" s="101"/>
      <c r="E18" s="66"/>
      <c r="F18" s="66"/>
      <c r="G18" s="7"/>
      <c r="H18" s="44"/>
      <c r="I18" s="25"/>
      <c r="J18" s="11"/>
      <c r="K18" s="11"/>
      <c r="L18" s="124"/>
      <c r="M18" s="13"/>
      <c r="N18" s="101"/>
      <c r="O18" s="66"/>
      <c r="P18" s="66"/>
      <c r="Q18" s="7"/>
      <c r="R18" s="44"/>
      <c r="S18" s="25"/>
      <c r="T18" s="11"/>
      <c r="U18" s="11"/>
      <c r="V18" s="124"/>
      <c r="W18" s="13"/>
      <c r="X18" s="101"/>
      <c r="Y18" s="66"/>
      <c r="Z18" s="66"/>
      <c r="AA18" s="7"/>
      <c r="AB18" s="44"/>
      <c r="AC18" s="25"/>
      <c r="AD18" s="11"/>
      <c r="AE18" s="11"/>
      <c r="AF18" s="124"/>
      <c r="AG18" s="13"/>
      <c r="AH18" s="101"/>
      <c r="AI18" s="66"/>
      <c r="AJ18" s="66"/>
      <c r="AK18" s="7"/>
      <c r="AL18" s="44"/>
      <c r="AM18" s="25"/>
      <c r="AN18" s="11"/>
      <c r="AO18" s="11"/>
      <c r="AP18" s="124"/>
      <c r="AQ18" s="427"/>
      <c r="AR18" s="44"/>
      <c r="AS18" s="66"/>
      <c r="AT18" s="66"/>
      <c r="AU18" s="423"/>
      <c r="AV18" s="423"/>
      <c r="AW18" s="25"/>
      <c r="AX18" s="418"/>
      <c r="AY18" s="418"/>
      <c r="AZ18" s="124"/>
      <c r="BA18" s="427"/>
      <c r="BB18" s="44"/>
      <c r="BC18" s="66"/>
      <c r="BD18" s="66"/>
      <c r="BE18" s="423"/>
      <c r="BF18" s="423"/>
      <c r="BG18" s="25"/>
      <c r="BH18" s="418"/>
      <c r="BI18" s="418"/>
      <c r="BJ18" s="124"/>
      <c r="BK18" s="13"/>
      <c r="BL18" s="44"/>
      <c r="BM18" s="66"/>
      <c r="BN18" s="66"/>
      <c r="BO18" s="7"/>
      <c r="BP18" s="44"/>
      <c r="BQ18" s="25"/>
      <c r="BR18" s="11"/>
      <c r="BS18" s="11"/>
      <c r="BT18" s="124"/>
      <c r="BU18" s="13"/>
      <c r="BV18" s="101"/>
      <c r="BW18" s="66"/>
      <c r="BX18" s="66"/>
      <c r="BY18" s="7"/>
      <c r="BZ18" s="44"/>
      <c r="CA18" s="25"/>
      <c r="CB18" s="11"/>
      <c r="CC18" s="11"/>
      <c r="CD18" s="124"/>
      <c r="CE18" s="427"/>
      <c r="CF18" s="44"/>
      <c r="CG18" s="66"/>
      <c r="CH18" s="66"/>
      <c r="CI18" s="423"/>
      <c r="CJ18" s="423"/>
      <c r="CK18" s="25"/>
      <c r="CL18" s="418"/>
      <c r="CM18" s="418"/>
      <c r="CN18" s="124"/>
      <c r="CO18" s="427"/>
      <c r="CP18" s="44"/>
      <c r="CQ18" s="66"/>
      <c r="CR18" s="66"/>
      <c r="CS18" s="423"/>
      <c r="CT18" s="423"/>
      <c r="CU18" s="25"/>
      <c r="CV18" s="418"/>
      <c r="CW18" s="418"/>
      <c r="CX18" s="124"/>
      <c r="CY18" s="13"/>
      <c r="CZ18" s="101"/>
      <c r="DA18" s="66"/>
      <c r="DB18" s="66"/>
      <c r="DC18" s="7"/>
      <c r="DD18" s="44"/>
      <c r="DE18" s="25"/>
      <c r="DF18" s="11"/>
      <c r="DG18" s="11"/>
      <c r="DH18" s="124"/>
      <c r="DI18" s="13"/>
      <c r="DJ18" s="101"/>
      <c r="DK18" s="66"/>
      <c r="DL18" s="66"/>
      <c r="DM18" s="7"/>
      <c r="DN18" s="44"/>
      <c r="DO18" s="25"/>
      <c r="DP18" s="11"/>
      <c r="DQ18" s="11"/>
      <c r="DR18" s="124"/>
      <c r="DS18" s="427"/>
      <c r="DT18" s="44"/>
      <c r="DU18" s="66"/>
      <c r="DV18" s="66"/>
      <c r="DW18" s="423"/>
      <c r="DX18" s="423"/>
      <c r="DY18" s="25"/>
      <c r="DZ18" s="418"/>
      <c r="EA18" s="418"/>
      <c r="EB18" s="124"/>
      <c r="EC18" s="427"/>
      <c r="ED18" s="44"/>
      <c r="EE18" s="66"/>
      <c r="EF18" s="66"/>
      <c r="EG18" s="423"/>
      <c r="EH18" s="423"/>
      <c r="EI18" s="25"/>
      <c r="EJ18" s="418"/>
      <c r="EK18" s="418"/>
      <c r="EL18" s="124"/>
      <c r="EM18" s="13"/>
      <c r="EN18" s="101"/>
      <c r="EO18" s="66"/>
      <c r="EP18" s="66"/>
      <c r="EQ18" s="7"/>
      <c r="ER18" s="44"/>
      <c r="ES18" s="25"/>
      <c r="ET18" s="11"/>
      <c r="EU18" s="11"/>
      <c r="EV18" s="124"/>
      <c r="EW18" s="13"/>
      <c r="EX18" s="101"/>
      <c r="EY18" s="66"/>
      <c r="EZ18" s="66"/>
      <c r="FA18" s="7"/>
      <c r="FB18" s="44"/>
      <c r="FC18" s="25"/>
      <c r="FD18" s="11"/>
      <c r="FE18" s="11"/>
      <c r="FF18" s="124"/>
      <c r="FG18" s="13"/>
      <c r="FH18" s="101"/>
      <c r="FI18" s="66"/>
      <c r="FJ18" s="66"/>
      <c r="FK18" s="7"/>
      <c r="FL18" s="44"/>
      <c r="FM18" s="25"/>
      <c r="FN18" s="11"/>
      <c r="FO18" s="11"/>
      <c r="FP18" s="124"/>
      <c r="FQ18" s="13"/>
      <c r="FR18" s="101"/>
      <c r="FS18" s="66"/>
      <c r="FT18" s="66"/>
      <c r="FU18" s="7"/>
      <c r="FV18" s="44"/>
      <c r="FW18" s="25"/>
      <c r="FX18" s="11"/>
      <c r="FY18" s="11"/>
      <c r="FZ18" s="124"/>
      <c r="GA18" s="13"/>
      <c r="GB18" s="101"/>
      <c r="GC18" s="66"/>
      <c r="GD18" s="66"/>
      <c r="GE18" s="7"/>
      <c r="GF18" s="44"/>
      <c r="GG18" s="25"/>
      <c r="GH18" s="11"/>
      <c r="GI18" s="11"/>
      <c r="GJ18" s="124"/>
      <c r="GK18" s="13"/>
      <c r="GL18" s="101"/>
      <c r="GM18" s="66"/>
      <c r="GN18" s="66"/>
      <c r="GO18" s="7"/>
      <c r="GP18" s="44"/>
      <c r="GQ18" s="25"/>
      <c r="GR18" s="11"/>
      <c r="GS18" s="11"/>
      <c r="GT18" s="137"/>
      <c r="HD18" s="137"/>
      <c r="HN18" s="137"/>
      <c r="HX18" s="137"/>
      <c r="IH18" s="137"/>
      <c r="IR18" s="137"/>
      <c r="JB18" s="137"/>
      <c r="JL18" s="137"/>
      <c r="JV18" s="137"/>
      <c r="KF18" s="137"/>
      <c r="KP18" s="137"/>
      <c r="KZ18" s="137"/>
    </row>
    <row xmlns:x14ac="http://schemas.microsoft.com/office/spreadsheetml/2009/9/ac" r="19" s="2" customFormat="true" x14ac:dyDescent="0.25">
      <c r="A19" s="390" t="str">
        <f ca="true">IF(ISBLANK('Data Summary'!A21),"",'Data Summary'!A21)</f>
        <v>RUS_2018_SUR</v>
      </c>
      <c r="B19" s="124"/>
      <c r="C19" s="6"/>
      <c r="D19" s="101"/>
      <c r="E19" s="66"/>
      <c r="F19" s="66"/>
      <c r="G19" s="66"/>
      <c r="H19" s="44"/>
      <c r="I19" s="67"/>
      <c r="J19" s="11"/>
      <c r="K19" s="11"/>
      <c r="L19" s="124"/>
      <c r="M19" s="6"/>
      <c r="N19" s="101"/>
      <c r="O19" s="66"/>
      <c r="P19" s="66"/>
      <c r="Q19" s="66"/>
      <c r="R19" s="44"/>
      <c r="S19" s="67"/>
      <c r="T19" s="11"/>
      <c r="U19" s="11"/>
      <c r="V19" s="124"/>
      <c r="W19" s="6"/>
      <c r="X19" s="101"/>
      <c r="Y19" s="66"/>
      <c r="Z19" s="66"/>
      <c r="AA19" s="66"/>
      <c r="AB19" s="44"/>
      <c r="AC19" s="67"/>
      <c r="AD19" s="11"/>
      <c r="AE19" s="11"/>
      <c r="AF19" s="124"/>
      <c r="AG19" s="6"/>
      <c r="AH19" s="101"/>
      <c r="AI19" s="66"/>
      <c r="AJ19" s="66"/>
      <c r="AK19" s="66"/>
      <c r="AL19" s="44"/>
      <c r="AM19" s="67"/>
      <c r="AN19" s="11"/>
      <c r="AO19" s="11"/>
      <c r="AP19" s="124"/>
      <c r="AQ19" s="6"/>
      <c r="AR19" s="44"/>
      <c r="AS19" s="66"/>
      <c r="AT19" s="66"/>
      <c r="AU19" s="66"/>
      <c r="AV19" s="66"/>
      <c r="AW19" s="67"/>
      <c r="AX19" s="418"/>
      <c r="AY19" s="418"/>
      <c r="AZ19" s="124"/>
      <c r="BA19" s="6"/>
      <c r="BB19" s="44"/>
      <c r="BC19" s="66"/>
      <c r="BD19" s="66"/>
      <c r="BE19" s="66"/>
      <c r="BF19" s="66"/>
      <c r="BG19" s="67"/>
      <c r="BH19" s="418"/>
      <c r="BI19" s="418"/>
      <c r="BJ19" s="124"/>
      <c r="BK19" s="6"/>
      <c r="BL19" s="44"/>
      <c r="BM19" s="66"/>
      <c r="BN19" s="66"/>
      <c r="BO19" s="66"/>
      <c r="BP19" s="44"/>
      <c r="BQ19" s="67"/>
      <c r="BR19" s="11"/>
      <c r="BS19" s="11"/>
      <c r="BT19" s="124"/>
      <c r="BU19" s="6"/>
      <c r="BV19" s="101"/>
      <c r="BW19" s="66"/>
      <c r="BX19" s="66"/>
      <c r="BY19" s="66"/>
      <c r="BZ19" s="44"/>
      <c r="CA19" s="67"/>
      <c r="CB19" s="11"/>
      <c r="CC19" s="11"/>
      <c r="CD19" s="124"/>
      <c r="CE19" s="6"/>
      <c r="CF19" s="44"/>
      <c r="CG19" s="66"/>
      <c r="CH19" s="66"/>
      <c r="CI19" s="66"/>
      <c r="CJ19" s="66"/>
      <c r="CK19" s="67"/>
      <c r="CL19" s="418"/>
      <c r="CM19" s="418"/>
      <c r="CN19" s="124"/>
      <c r="CO19" s="6"/>
      <c r="CP19" s="44"/>
      <c r="CQ19" s="66"/>
      <c r="CR19" s="66"/>
      <c r="CS19" s="66"/>
      <c r="CT19" s="66"/>
      <c r="CU19" s="67"/>
      <c r="CV19" s="418"/>
      <c r="CW19" s="418"/>
      <c r="CX19" s="124"/>
      <c r="CY19" s="6"/>
      <c r="CZ19" s="101"/>
      <c r="DA19" s="66"/>
      <c r="DB19" s="66"/>
      <c r="DC19" s="66"/>
      <c r="DD19" s="44"/>
      <c r="DE19" s="67"/>
      <c r="DF19" s="11"/>
      <c r="DG19" s="11"/>
      <c r="DH19" s="124"/>
      <c r="DI19" s="6"/>
      <c r="DJ19" s="101"/>
      <c r="DK19" s="66"/>
      <c r="DL19" s="66"/>
      <c r="DM19" s="66"/>
      <c r="DN19" s="44"/>
      <c r="DO19" s="67"/>
      <c r="DP19" s="11"/>
      <c r="DQ19" s="11"/>
      <c r="DR19" s="124"/>
      <c r="DS19" s="6"/>
      <c r="DT19" s="44"/>
      <c r="DU19" s="66"/>
      <c r="DV19" s="66"/>
      <c r="DW19" s="66"/>
      <c r="DX19" s="66"/>
      <c r="DY19" s="67"/>
      <c r="DZ19" s="418"/>
      <c r="EA19" s="418"/>
      <c r="EB19" s="124"/>
      <c r="EC19" s="6"/>
      <c r="ED19" s="44"/>
      <c r="EE19" s="66"/>
      <c r="EF19" s="66"/>
      <c r="EG19" s="66"/>
      <c r="EH19" s="66"/>
      <c r="EI19" s="67"/>
      <c r="EJ19" s="418"/>
      <c r="EK19" s="418"/>
      <c r="EL19" s="124"/>
      <c r="EM19" s="6"/>
      <c r="EN19" s="101"/>
      <c r="EO19" s="66"/>
      <c r="EP19" s="66"/>
      <c r="EQ19" s="66"/>
      <c r="ER19" s="44"/>
      <c r="ES19" s="67"/>
      <c r="ET19" s="11"/>
      <c r="EU19" s="11"/>
      <c r="EV19" s="124"/>
      <c r="EW19" s="6"/>
      <c r="EX19" s="101"/>
      <c r="EY19" s="66"/>
      <c r="EZ19" s="66"/>
      <c r="FA19" s="66"/>
      <c r="FB19" s="44"/>
      <c r="FC19" s="67"/>
      <c r="FD19" s="11"/>
      <c r="FE19" s="11"/>
      <c r="FF19" s="124"/>
      <c r="FG19" s="6"/>
      <c r="FH19" s="101"/>
      <c r="FI19" s="66"/>
      <c r="FJ19" s="66"/>
      <c r="FK19" s="66"/>
      <c r="FL19" s="44"/>
      <c r="FM19" s="67"/>
      <c r="FN19" s="11"/>
      <c r="FO19" s="11"/>
      <c r="FP19" s="124"/>
      <c r="FQ19" s="6"/>
      <c r="FR19" s="101"/>
      <c r="FS19" s="66"/>
      <c r="FT19" s="66"/>
      <c r="FU19" s="66"/>
      <c r="FV19" s="44"/>
      <c r="FW19" s="67"/>
      <c r="FX19" s="11"/>
      <c r="FY19" s="11"/>
      <c r="FZ19" s="124"/>
      <c r="GA19" s="6"/>
      <c r="GB19" s="101"/>
      <c r="GC19" s="66"/>
      <c r="GD19" s="66"/>
      <c r="GE19" s="66"/>
      <c r="GF19" s="44"/>
      <c r="GG19" s="67"/>
      <c r="GH19" s="11"/>
      <c r="GI19" s="11"/>
      <c r="GJ19" s="124"/>
      <c r="GK19" s="6"/>
      <c r="GL19" s="101"/>
      <c r="GM19" s="66"/>
      <c r="GN19" s="66"/>
      <c r="GO19" s="66"/>
      <c r="GP19" s="44"/>
      <c r="GQ19" s="67"/>
      <c r="GR19" s="11"/>
      <c r="GS19" s="11"/>
      <c r="GT19" s="137"/>
      <c r="HD19" s="137"/>
      <c r="HN19" s="137"/>
      <c r="HX19" s="137"/>
      <c r="IH19" s="137"/>
      <c r="IR19" s="137"/>
      <c r="JB19" s="137"/>
      <c r="JL19" s="137"/>
      <c r="JV19" s="137"/>
      <c r="KF19" s="137"/>
      <c r="KP19" s="137"/>
      <c r="KZ19" s="137"/>
    </row>
    <row xmlns:x14ac="http://schemas.microsoft.com/office/spreadsheetml/2009/9/ac" r="20" s="2" customFormat="true" x14ac:dyDescent="0.25">
      <c r="A20" s="390" t="str">
        <f ca="true">IF(ISBLANK('Data Summary'!A22),"",'Data Summary'!A22)</f>
        <v>RUS_2019_SUR</v>
      </c>
      <c r="B20" s="124"/>
      <c r="C20" s="6"/>
      <c r="D20" s="102"/>
      <c r="E20" s="66"/>
      <c r="F20" s="66"/>
      <c r="G20" s="66"/>
      <c r="H20" s="66"/>
      <c r="I20" s="68"/>
      <c r="J20" s="11"/>
      <c r="K20" s="11"/>
      <c r="L20" s="124"/>
      <c r="M20" s="6"/>
      <c r="N20" s="102"/>
      <c r="O20" s="66"/>
      <c r="P20" s="66"/>
      <c r="Q20" s="66"/>
      <c r="R20" s="66"/>
      <c r="S20" s="68"/>
      <c r="T20" s="11"/>
      <c r="U20" s="11"/>
      <c r="V20" s="124"/>
      <c r="W20" s="6"/>
      <c r="X20" s="102"/>
      <c r="Y20" s="66"/>
      <c r="Z20" s="66"/>
      <c r="AA20" s="66"/>
      <c r="AB20" s="66"/>
      <c r="AC20" s="68"/>
      <c r="AD20" s="11"/>
      <c r="AE20" s="11"/>
      <c r="AF20" s="124"/>
      <c r="AG20" s="6"/>
      <c r="AH20" s="102"/>
      <c r="AI20" s="66"/>
      <c r="AJ20" s="66"/>
      <c r="AK20" s="66"/>
      <c r="AL20" s="66"/>
      <c r="AM20" s="68"/>
      <c r="AN20" s="11"/>
      <c r="AO20" s="11"/>
      <c r="AP20" s="124"/>
      <c r="AQ20" s="6"/>
      <c r="AR20" s="66"/>
      <c r="AS20" s="66"/>
      <c r="AT20" s="66"/>
      <c r="AU20" s="66"/>
      <c r="AV20" s="66"/>
      <c r="AW20" s="68"/>
      <c r="AX20" s="418"/>
      <c r="AY20" s="418"/>
      <c r="AZ20" s="124"/>
      <c r="BA20" s="6"/>
      <c r="BB20" s="66"/>
      <c r="BC20" s="66"/>
      <c r="BD20" s="66"/>
      <c r="BE20" s="66"/>
      <c r="BF20" s="66"/>
      <c r="BG20" s="68"/>
      <c r="BH20" s="418"/>
      <c r="BI20" s="418"/>
      <c r="BJ20" s="124"/>
      <c r="BK20" s="6"/>
      <c r="BL20" s="66"/>
      <c r="BM20" s="66"/>
      <c r="BN20" s="66"/>
      <c r="BO20" s="66"/>
      <c r="BP20" s="66"/>
      <c r="BQ20" s="68"/>
      <c r="BR20" s="11"/>
      <c r="BS20" s="11"/>
      <c r="BT20" s="124"/>
      <c r="BU20" s="6"/>
      <c r="BV20" s="102"/>
      <c r="BW20" s="66"/>
      <c r="BX20" s="66"/>
      <c r="BY20" s="66"/>
      <c r="BZ20" s="66"/>
      <c r="CA20" s="68"/>
      <c r="CB20" s="11"/>
      <c r="CC20" s="11"/>
      <c r="CD20" s="124"/>
      <c r="CE20" s="6"/>
      <c r="CF20" s="66"/>
      <c r="CG20" s="66"/>
      <c r="CH20" s="66"/>
      <c r="CI20" s="66"/>
      <c r="CJ20" s="66"/>
      <c r="CK20" s="68"/>
      <c r="CL20" s="418"/>
      <c r="CM20" s="418"/>
      <c r="CN20" s="124"/>
      <c r="CO20" s="6"/>
      <c r="CP20" s="66"/>
      <c r="CQ20" s="66"/>
      <c r="CR20" s="66"/>
      <c r="CS20" s="66"/>
      <c r="CT20" s="66"/>
      <c r="CU20" s="68"/>
      <c r="CV20" s="418"/>
      <c r="CW20" s="418"/>
      <c r="CX20" s="124"/>
      <c r="CY20" s="6"/>
      <c r="CZ20" s="102"/>
      <c r="DA20" s="66"/>
      <c r="DB20" s="66"/>
      <c r="DC20" s="66"/>
      <c r="DD20" s="66"/>
      <c r="DE20" s="68"/>
      <c r="DF20" s="11"/>
      <c r="DG20" s="11"/>
      <c r="DH20" s="124"/>
      <c r="DI20" s="6"/>
      <c r="DJ20" s="102"/>
      <c r="DK20" s="66"/>
      <c r="DL20" s="66"/>
      <c r="DM20" s="66"/>
      <c r="DN20" s="66"/>
      <c r="DO20" s="68"/>
      <c r="DP20" s="11"/>
      <c r="DQ20" s="11"/>
      <c r="DR20" s="124"/>
      <c r="DS20" s="6"/>
      <c r="DT20" s="66"/>
      <c r="DU20" s="66"/>
      <c r="DV20" s="66"/>
      <c r="DW20" s="66"/>
      <c r="DX20" s="66"/>
      <c r="DY20" s="68"/>
      <c r="DZ20" s="418"/>
      <c r="EA20" s="418"/>
      <c r="EB20" s="124"/>
      <c r="EC20" s="6"/>
      <c r="ED20" s="66"/>
      <c r="EE20" s="66"/>
      <c r="EF20" s="66"/>
      <c r="EG20" s="66"/>
      <c r="EH20" s="66"/>
      <c r="EI20" s="68"/>
      <c r="EJ20" s="418"/>
      <c r="EK20" s="418"/>
      <c r="EL20" s="124"/>
      <c r="EM20" s="6"/>
      <c r="EN20" s="102"/>
      <c r="EO20" s="66"/>
      <c r="EP20" s="66"/>
      <c r="EQ20" s="66"/>
      <c r="ER20" s="66"/>
      <c r="ES20" s="68"/>
      <c r="ET20" s="11"/>
      <c r="EU20" s="11"/>
      <c r="EV20" s="124"/>
      <c r="EW20" s="6"/>
      <c r="EX20" s="102"/>
      <c r="EY20" s="66"/>
      <c r="EZ20" s="66"/>
      <c r="FA20" s="66"/>
      <c r="FB20" s="66"/>
      <c r="FC20" s="68"/>
      <c r="FD20" s="11"/>
      <c r="FE20" s="11"/>
      <c r="FF20" s="124"/>
      <c r="FG20" s="6"/>
      <c r="FH20" s="102"/>
      <c r="FI20" s="66"/>
      <c r="FJ20" s="66"/>
      <c r="FK20" s="66"/>
      <c r="FL20" s="66"/>
      <c r="FM20" s="68"/>
      <c r="FN20" s="11"/>
      <c r="FO20" s="11"/>
      <c r="FP20" s="124"/>
      <c r="FQ20" s="6"/>
      <c r="FR20" s="102"/>
      <c r="FS20" s="66"/>
      <c r="FT20" s="66"/>
      <c r="FU20" s="66"/>
      <c r="FV20" s="66"/>
      <c r="FW20" s="68"/>
      <c r="FX20" s="11"/>
      <c r="FY20" s="11"/>
      <c r="FZ20" s="124"/>
      <c r="GA20" s="6"/>
      <c r="GB20" s="102"/>
      <c r="GC20" s="66"/>
      <c r="GD20" s="66"/>
      <c r="GE20" s="66"/>
      <c r="GF20" s="66"/>
      <c r="GG20" s="68"/>
      <c r="GH20" s="11"/>
      <c r="GI20" s="11"/>
      <c r="GJ20" s="124"/>
      <c r="GK20" s="6"/>
      <c r="GL20" s="102"/>
      <c r="GM20" s="66"/>
      <c r="GN20" s="66"/>
      <c r="GO20" s="66"/>
      <c r="GP20" s="66"/>
      <c r="GQ20" s="68"/>
      <c r="GR20" s="11"/>
      <c r="GS20" s="11"/>
      <c r="GT20" s="137"/>
      <c r="HD20" s="137"/>
      <c r="HN20" s="137"/>
      <c r="HX20" s="137"/>
      <c r="IH20" s="137"/>
      <c r="IR20" s="137"/>
      <c r="JB20" s="137"/>
      <c r="JL20" s="137"/>
      <c r="JV20" s="137"/>
      <c r="KF20" s="137"/>
      <c r="KP20" s="137"/>
      <c r="KZ20" s="137"/>
    </row>
    <row xmlns:x14ac="http://schemas.microsoft.com/office/spreadsheetml/2009/9/ac" r="21" s="2" customFormat="true" x14ac:dyDescent="0.25">
      <c r="A21" s="390" t="str">
        <f ca="true">IF(ISBLANK('Data Summary'!A23),"",'Data Summary'!A23)</f>
        <v>RUS_2020_SUR</v>
      </c>
      <c r="B21" s="124"/>
      <c r="C21" s="13"/>
      <c r="D21" s="103"/>
      <c r="E21" s="7"/>
      <c r="F21" s="7"/>
      <c r="G21" s="7"/>
      <c r="H21" s="7"/>
      <c r="I21" s="68"/>
      <c r="J21" s="11"/>
      <c r="K21" s="11"/>
      <c r="L21" s="124"/>
      <c r="M21" s="13"/>
      <c r="N21" s="103"/>
      <c r="O21" s="7"/>
      <c r="P21" s="7"/>
      <c r="Q21" s="7"/>
      <c r="R21" s="7"/>
      <c r="S21" s="68"/>
      <c r="T21" s="11"/>
      <c r="U21" s="11"/>
      <c r="V21" s="124"/>
      <c r="W21" s="13"/>
      <c r="X21" s="103"/>
      <c r="Y21" s="7"/>
      <c r="Z21" s="7"/>
      <c r="AA21" s="7"/>
      <c r="AB21" s="7"/>
      <c r="AC21" s="68"/>
      <c r="AD21" s="11"/>
      <c r="AE21" s="11"/>
      <c r="AF21" s="124"/>
      <c r="AG21" s="13"/>
      <c r="AH21" s="103"/>
      <c r="AI21" s="7"/>
      <c r="AJ21" s="7"/>
      <c r="AK21" s="7"/>
      <c r="AL21" s="7"/>
      <c r="AM21" s="68"/>
      <c r="AN21" s="11"/>
      <c r="AO21" s="11"/>
      <c r="AP21" s="124"/>
      <c r="AQ21" s="427"/>
      <c r="AR21" s="423"/>
      <c r="AS21" s="423"/>
      <c r="AT21" s="423"/>
      <c r="AU21" s="423"/>
      <c r="AV21" s="423"/>
      <c r="AW21" s="68"/>
      <c r="AX21" s="418"/>
      <c r="AY21" s="418"/>
      <c r="AZ21" s="124"/>
      <c r="BA21" s="427"/>
      <c r="BB21" s="423"/>
      <c r="BC21" s="423"/>
      <c r="BD21" s="423"/>
      <c r="BE21" s="423"/>
      <c r="BF21" s="423"/>
      <c r="BG21" s="68"/>
      <c r="BH21" s="418"/>
      <c r="BI21" s="418"/>
      <c r="BJ21" s="124"/>
      <c r="BK21" s="13"/>
      <c r="BL21" s="7"/>
      <c r="BM21" s="7"/>
      <c r="BN21" s="7"/>
      <c r="BO21" s="7"/>
      <c r="BP21" s="7"/>
      <c r="BQ21" s="68"/>
      <c r="BR21" s="11"/>
      <c r="BS21" s="11"/>
      <c r="BT21" s="124"/>
      <c r="BU21" s="13"/>
      <c r="BV21" s="103"/>
      <c r="BW21" s="7"/>
      <c r="BX21" s="7"/>
      <c r="BY21" s="7"/>
      <c r="BZ21" s="7"/>
      <c r="CA21" s="68"/>
      <c r="CB21" s="11"/>
      <c r="CC21" s="11"/>
      <c r="CD21" s="124"/>
      <c r="CE21" s="427"/>
      <c r="CF21" s="423"/>
      <c r="CG21" s="423"/>
      <c r="CH21" s="423"/>
      <c r="CI21" s="423"/>
      <c r="CJ21" s="423"/>
      <c r="CK21" s="68"/>
      <c r="CL21" s="418"/>
      <c r="CM21" s="418"/>
      <c r="CN21" s="124"/>
      <c r="CO21" s="427"/>
      <c r="CP21" s="423"/>
      <c r="CQ21" s="423"/>
      <c r="CR21" s="423"/>
      <c r="CS21" s="423"/>
      <c r="CT21" s="423"/>
      <c r="CU21" s="68"/>
      <c r="CV21" s="418"/>
      <c r="CW21" s="418"/>
      <c r="CX21" s="124"/>
      <c r="CY21" s="13"/>
      <c r="CZ21" s="103"/>
      <c r="DA21" s="7"/>
      <c r="DB21" s="7"/>
      <c r="DC21" s="7"/>
      <c r="DD21" s="7"/>
      <c r="DE21" s="68"/>
      <c r="DF21" s="11"/>
      <c r="DG21" s="11"/>
      <c r="DH21" s="124"/>
      <c r="DI21" s="13"/>
      <c r="DJ21" s="103"/>
      <c r="DK21" s="7"/>
      <c r="DL21" s="7"/>
      <c r="DM21" s="7"/>
      <c r="DN21" s="7"/>
      <c r="DO21" s="68"/>
      <c r="DP21" s="11"/>
      <c r="DQ21" s="11"/>
      <c r="DR21" s="124"/>
      <c r="DS21" s="427"/>
      <c r="DT21" s="423"/>
      <c r="DU21" s="423"/>
      <c r="DV21" s="423"/>
      <c r="DW21" s="423"/>
      <c r="DX21" s="423"/>
      <c r="DY21" s="68"/>
      <c r="DZ21" s="418"/>
      <c r="EA21" s="418"/>
      <c r="EB21" s="124"/>
      <c r="EC21" s="427"/>
      <c r="ED21" s="423"/>
      <c r="EE21" s="423"/>
      <c r="EF21" s="423"/>
      <c r="EG21" s="423"/>
      <c r="EH21" s="423"/>
      <c r="EI21" s="68"/>
      <c r="EJ21" s="418"/>
      <c r="EK21" s="418"/>
      <c r="EL21" s="124"/>
      <c r="EM21" s="13"/>
      <c r="EN21" s="103"/>
      <c r="EO21" s="7"/>
      <c r="EP21" s="7"/>
      <c r="EQ21" s="7"/>
      <c r="ER21" s="7"/>
      <c r="ES21" s="68"/>
      <c r="ET21" s="11"/>
      <c r="EU21" s="11"/>
      <c r="EV21" s="124"/>
      <c r="EW21" s="13"/>
      <c r="EX21" s="103"/>
      <c r="EY21" s="7"/>
      <c r="EZ21" s="7"/>
      <c r="FA21" s="7"/>
      <c r="FB21" s="7"/>
      <c r="FC21" s="68"/>
      <c r="FD21" s="11"/>
      <c r="FE21" s="11"/>
      <c r="FF21" s="124"/>
      <c r="FG21" s="13"/>
      <c r="FH21" s="103"/>
      <c r="FI21" s="7"/>
      <c r="FJ21" s="7"/>
      <c r="FK21" s="7"/>
      <c r="FL21" s="7"/>
      <c r="FM21" s="68"/>
      <c r="FN21" s="11"/>
      <c r="FO21" s="11"/>
      <c r="FP21" s="124"/>
      <c r="FQ21" s="13"/>
      <c r="FR21" s="103"/>
      <c r="FS21" s="7"/>
      <c r="FT21" s="7"/>
      <c r="FU21" s="7"/>
      <c r="FV21" s="7"/>
      <c r="FW21" s="68"/>
      <c r="FX21" s="11"/>
      <c r="FY21" s="11"/>
      <c r="FZ21" s="124"/>
      <c r="GA21" s="13"/>
      <c r="GB21" s="103"/>
      <c r="GC21" s="7"/>
      <c r="GD21" s="7"/>
      <c r="GE21" s="7"/>
      <c r="GF21" s="7"/>
      <c r="GG21" s="68"/>
      <c r="GH21" s="11"/>
      <c r="GI21" s="11"/>
      <c r="GJ21" s="124"/>
      <c r="GK21" s="13"/>
      <c r="GL21" s="103"/>
      <c r="GM21" s="7"/>
      <c r="GN21" s="7"/>
      <c r="GO21" s="7"/>
      <c r="GP21" s="7"/>
      <c r="GQ21" s="68"/>
      <c r="GR21" s="11"/>
      <c r="GS21" s="11"/>
      <c r="GT21" s="137"/>
      <c r="HD21" s="137"/>
      <c r="HN21" s="137"/>
      <c r="HX21" s="137"/>
      <c r="IH21" s="137"/>
      <c r="IR21" s="137"/>
      <c r="JB21" s="137"/>
      <c r="JL21" s="137"/>
      <c r="JV21" s="137"/>
      <c r="KF21" s="137"/>
      <c r="KP21" s="137"/>
      <c r="KZ21" s="137"/>
    </row>
    <row xmlns:x14ac="http://schemas.microsoft.com/office/spreadsheetml/2009/9/ac" r="22" s="2" customFormat="true" x14ac:dyDescent="0.25">
      <c r="A22" s="390" t="str">
        <f ca="true">IF(ISBLANK('Data Summary'!A24),"",'Data Summary'!A24)</f>
        <v>RUS_2021_SUR</v>
      </c>
      <c r="B22" s="124"/>
      <c r="C22" s="13"/>
      <c r="D22" s="103"/>
      <c r="E22" s="7"/>
      <c r="F22" s="7"/>
      <c r="G22" s="7"/>
      <c r="H22" s="7"/>
      <c r="I22" s="25"/>
      <c r="J22" s="11"/>
      <c r="K22" s="11"/>
      <c r="L22" s="124"/>
      <c r="M22" s="13"/>
      <c r="N22" s="103"/>
      <c r="O22" s="7"/>
      <c r="P22" s="7"/>
      <c r="Q22" s="7"/>
      <c r="R22" s="7"/>
      <c r="S22" s="25"/>
      <c r="T22" s="11"/>
      <c r="U22" s="11"/>
      <c r="V22" s="124"/>
      <c r="W22" s="13"/>
      <c r="X22" s="103"/>
      <c r="Y22" s="7"/>
      <c r="Z22" s="7"/>
      <c r="AA22" s="7"/>
      <c r="AB22" s="7"/>
      <c r="AC22" s="25"/>
      <c r="AD22" s="11"/>
      <c r="AE22" s="11"/>
      <c r="AF22" s="124"/>
      <c r="AG22" s="13"/>
      <c r="AH22" s="103"/>
      <c r="AI22" s="7"/>
      <c r="AJ22" s="7"/>
      <c r="AK22" s="7"/>
      <c r="AL22" s="7"/>
      <c r="AM22" s="25"/>
      <c r="AN22" s="11"/>
      <c r="AO22" s="11"/>
      <c r="AP22" s="124"/>
      <c r="AQ22" s="427"/>
      <c r="AR22" s="423"/>
      <c r="AS22" s="423"/>
      <c r="AT22" s="423"/>
      <c r="AU22" s="423"/>
      <c r="AV22" s="423"/>
      <c r="AW22" s="25"/>
      <c r="AX22" s="418"/>
      <c r="AY22" s="418"/>
      <c r="AZ22" s="124"/>
      <c r="BA22" s="427"/>
      <c r="BB22" s="423"/>
      <c r="BC22" s="423"/>
      <c r="BD22" s="423"/>
      <c r="BE22" s="423"/>
      <c r="BF22" s="423"/>
      <c r="BG22" s="25"/>
      <c r="BH22" s="418"/>
      <c r="BI22" s="418"/>
      <c r="BJ22" s="124"/>
      <c r="BK22" s="13"/>
      <c r="BL22" s="7"/>
      <c r="BM22" s="7"/>
      <c r="BN22" s="7"/>
      <c r="BO22" s="7"/>
      <c r="BP22" s="7"/>
      <c r="BQ22" s="25"/>
      <c r="BR22" s="11"/>
      <c r="BS22" s="11"/>
      <c r="BT22" s="124"/>
      <c r="BU22" s="13"/>
      <c r="BV22" s="103"/>
      <c r="BW22" s="7"/>
      <c r="BX22" s="7"/>
      <c r="BY22" s="7"/>
      <c r="BZ22" s="7"/>
      <c r="CA22" s="25"/>
      <c r="CB22" s="11"/>
      <c r="CC22" s="11"/>
      <c r="CD22" s="124"/>
      <c r="CE22" s="427"/>
      <c r="CF22" s="423"/>
      <c r="CG22" s="423"/>
      <c r="CH22" s="423"/>
      <c r="CI22" s="423"/>
      <c r="CJ22" s="423"/>
      <c r="CK22" s="25"/>
      <c r="CL22" s="418"/>
      <c r="CM22" s="418"/>
      <c r="CN22" s="124"/>
      <c r="CO22" s="427"/>
      <c r="CP22" s="423"/>
      <c r="CQ22" s="423"/>
      <c r="CR22" s="423"/>
      <c r="CS22" s="423"/>
      <c r="CT22" s="423"/>
      <c r="CU22" s="25"/>
      <c r="CV22" s="418"/>
      <c r="CW22" s="418"/>
      <c r="CX22" s="124"/>
      <c r="CY22" s="13"/>
      <c r="CZ22" s="103"/>
      <c r="DA22" s="7"/>
      <c r="DB22" s="7"/>
      <c r="DC22" s="7"/>
      <c r="DD22" s="7"/>
      <c r="DE22" s="25"/>
      <c r="DF22" s="11"/>
      <c r="DG22" s="11"/>
      <c r="DH22" s="124"/>
      <c r="DI22" s="13"/>
      <c r="DJ22" s="103"/>
      <c r="DK22" s="7"/>
      <c r="DL22" s="7"/>
      <c r="DM22" s="7"/>
      <c r="DN22" s="7"/>
      <c r="DO22" s="25"/>
      <c r="DP22" s="11"/>
      <c r="DQ22" s="11"/>
      <c r="DR22" s="124"/>
      <c r="DS22" s="427"/>
      <c r="DT22" s="423"/>
      <c r="DU22" s="423"/>
      <c r="DV22" s="423"/>
      <c r="DW22" s="423"/>
      <c r="DX22" s="423"/>
      <c r="DY22" s="25"/>
      <c r="DZ22" s="418"/>
      <c r="EA22" s="418"/>
      <c r="EB22" s="124"/>
      <c r="EC22" s="427"/>
      <c r="ED22" s="423"/>
      <c r="EE22" s="423"/>
      <c r="EF22" s="423"/>
      <c r="EG22" s="423"/>
      <c r="EH22" s="423"/>
      <c r="EI22" s="25"/>
      <c r="EJ22" s="418"/>
      <c r="EK22" s="418"/>
      <c r="EL22" s="124"/>
      <c r="EM22" s="13"/>
      <c r="EN22" s="103"/>
      <c r="EO22" s="7"/>
      <c r="EP22" s="7"/>
      <c r="EQ22" s="7"/>
      <c r="ER22" s="7"/>
      <c r="ES22" s="25"/>
      <c r="ET22" s="11"/>
      <c r="EU22" s="11"/>
      <c r="EV22" s="124"/>
      <c r="EW22" s="13"/>
      <c r="EX22" s="103"/>
      <c r="EY22" s="7"/>
      <c r="EZ22" s="7"/>
      <c r="FA22" s="7"/>
      <c r="FB22" s="7"/>
      <c r="FC22" s="25"/>
      <c r="FD22" s="11"/>
      <c r="FE22" s="11"/>
      <c r="FF22" s="124"/>
      <c r="FG22" s="13"/>
      <c r="FH22" s="103"/>
      <c r="FI22" s="7"/>
      <c r="FJ22" s="7"/>
      <c r="FK22" s="7"/>
      <c r="FL22" s="7"/>
      <c r="FM22" s="25"/>
      <c r="FN22" s="11"/>
      <c r="FO22" s="11"/>
      <c r="FP22" s="124"/>
      <c r="FQ22" s="13"/>
      <c r="FR22" s="103"/>
      <c r="FS22" s="7"/>
      <c r="FT22" s="7"/>
      <c r="FU22" s="7"/>
      <c r="FV22" s="7"/>
      <c r="FW22" s="25"/>
      <c r="FX22" s="11"/>
      <c r="FY22" s="11"/>
      <c r="FZ22" s="124"/>
      <c r="GA22" s="13"/>
      <c r="GB22" s="103"/>
      <c r="GC22" s="7"/>
      <c r="GD22" s="7"/>
      <c r="GE22" s="7"/>
      <c r="GF22" s="7"/>
      <c r="GG22" s="25"/>
      <c r="GH22" s="11"/>
      <c r="GI22" s="11"/>
      <c r="GJ22" s="124"/>
      <c r="GK22" s="13"/>
      <c r="GL22" s="103"/>
      <c r="GM22" s="7"/>
      <c r="GN22" s="7"/>
      <c r="GO22" s="7"/>
      <c r="GP22" s="7"/>
      <c r="GQ22" s="25"/>
      <c r="GR22" s="11"/>
      <c r="GS22" s="11"/>
      <c r="GT22" s="137"/>
      <c r="HD22" s="137"/>
      <c r="HN22" s="137"/>
      <c r="HX22" s="137"/>
      <c r="IH22" s="137"/>
      <c r="IR22" s="137"/>
      <c r="JB22" s="137"/>
      <c r="JL22" s="137"/>
      <c r="JV22" s="137"/>
      <c r="KF22" s="137"/>
      <c r="KP22" s="137"/>
      <c r="KZ22" s="137"/>
    </row>
    <row xmlns:x14ac="http://schemas.microsoft.com/office/spreadsheetml/2009/9/ac" r="23" s="2" customFormat="true" x14ac:dyDescent="0.25">
      <c r="A23" s="390" t="str">
        <f ca="true">IF(ISBLANK('Data Summary'!A25),"",'Data Summary'!A25)</f>
        <v>RUS_2022_SUR</v>
      </c>
      <c r="B23" s="124"/>
      <c r="C23" s="13"/>
      <c r="D23" s="7"/>
      <c r="E23" s="7"/>
      <c r="F23" s="7"/>
      <c r="G23" s="7"/>
      <c r="H23" s="7"/>
      <c r="I23" s="25"/>
      <c r="J23" s="11"/>
      <c r="K23" s="11"/>
      <c r="L23" s="124"/>
      <c r="M23" s="13"/>
      <c r="N23" s="7"/>
      <c r="O23" s="7"/>
      <c r="P23" s="7"/>
      <c r="Q23" s="7"/>
      <c r="R23" s="7"/>
      <c r="S23" s="25"/>
      <c r="T23" s="11"/>
      <c r="U23" s="11"/>
      <c r="V23" s="124"/>
      <c r="W23" s="13"/>
      <c r="X23" s="7"/>
      <c r="Y23" s="7"/>
      <c r="Z23" s="7"/>
      <c r="AA23" s="7"/>
      <c r="AB23" s="7"/>
      <c r="AC23" s="25"/>
      <c r="AD23" s="11"/>
      <c r="AE23" s="11"/>
      <c r="AF23" s="124"/>
      <c r="AG23" s="13"/>
      <c r="AH23" s="7"/>
      <c r="AI23" s="7"/>
      <c r="AJ23" s="7"/>
      <c r="AK23" s="7"/>
      <c r="AL23" s="7"/>
      <c r="AM23" s="25"/>
      <c r="AN23" s="11"/>
      <c r="AO23" s="11"/>
      <c r="AP23" s="124"/>
      <c r="AQ23" s="427"/>
      <c r="AR23" s="423"/>
      <c r="AS23" s="423"/>
      <c r="AT23" s="423"/>
      <c r="AU23" s="423"/>
      <c r="AV23" s="423"/>
      <c r="AW23" s="25"/>
      <c r="AX23" s="418"/>
      <c r="AY23" s="418"/>
      <c r="AZ23" s="124"/>
      <c r="BA23" s="427"/>
      <c r="BB23" s="423"/>
      <c r="BC23" s="423"/>
      <c r="BD23" s="423"/>
      <c r="BE23" s="423"/>
      <c r="BF23" s="423"/>
      <c r="BG23" s="25"/>
      <c r="BH23" s="418"/>
      <c r="BI23" s="418"/>
      <c r="BJ23" s="124"/>
      <c r="BK23" s="13"/>
      <c r="BL23" s="7"/>
      <c r="BM23" s="7"/>
      <c r="BN23" s="7"/>
      <c r="BO23" s="7"/>
      <c r="BP23" s="7"/>
      <c r="BQ23" s="25"/>
      <c r="BR23" s="11"/>
      <c r="BS23" s="11"/>
      <c r="BT23" s="124"/>
      <c r="BU23" s="13"/>
      <c r="BV23" s="7"/>
      <c r="BW23" s="7"/>
      <c r="BX23" s="7"/>
      <c r="BY23" s="7"/>
      <c r="BZ23" s="7"/>
      <c r="CA23" s="25"/>
      <c r="CB23" s="11"/>
      <c r="CC23" s="11"/>
      <c r="CD23" s="124"/>
      <c r="CE23" s="427"/>
      <c r="CF23" s="423"/>
      <c r="CG23" s="423"/>
      <c r="CH23" s="423"/>
      <c r="CI23" s="423"/>
      <c r="CJ23" s="423"/>
      <c r="CK23" s="25"/>
      <c r="CL23" s="418"/>
      <c r="CM23" s="418"/>
      <c r="CN23" s="124"/>
      <c r="CO23" s="427"/>
      <c r="CP23" s="423"/>
      <c r="CQ23" s="423"/>
      <c r="CR23" s="423"/>
      <c r="CS23" s="423"/>
      <c r="CT23" s="423"/>
      <c r="CU23" s="25"/>
      <c r="CV23" s="418"/>
      <c r="CW23" s="418"/>
      <c r="CX23" s="124"/>
      <c r="CY23" s="13"/>
      <c r="CZ23" s="7"/>
      <c r="DA23" s="7"/>
      <c r="DB23" s="7"/>
      <c r="DC23" s="7"/>
      <c r="DD23" s="7"/>
      <c r="DE23" s="25"/>
      <c r="DF23" s="11"/>
      <c r="DG23" s="11"/>
      <c r="DH23" s="124"/>
      <c r="DI23" s="13"/>
      <c r="DJ23" s="7"/>
      <c r="DK23" s="7"/>
      <c r="DL23" s="7"/>
      <c r="DM23" s="7"/>
      <c r="DN23" s="7"/>
      <c r="DO23" s="25"/>
      <c r="DP23" s="11"/>
      <c r="DQ23" s="11"/>
      <c r="DR23" s="124"/>
      <c r="DS23" s="427"/>
      <c r="DT23" s="423"/>
      <c r="DU23" s="423"/>
      <c r="DV23" s="423"/>
      <c r="DW23" s="423"/>
      <c r="DX23" s="423"/>
      <c r="DY23" s="25"/>
      <c r="DZ23" s="418"/>
      <c r="EA23" s="418"/>
      <c r="EB23" s="124"/>
      <c r="EC23" s="427"/>
      <c r="ED23" s="423"/>
      <c r="EE23" s="423"/>
      <c r="EF23" s="423"/>
      <c r="EG23" s="423"/>
      <c r="EH23" s="423"/>
      <c r="EI23" s="25"/>
      <c r="EJ23" s="418"/>
      <c r="EK23" s="418"/>
      <c r="EL23" s="124"/>
      <c r="EM23" s="13"/>
      <c r="EN23" s="7"/>
      <c r="EO23" s="7"/>
      <c r="EP23" s="7"/>
      <c r="EQ23" s="7"/>
      <c r="ER23" s="7"/>
      <c r="ES23" s="25"/>
      <c r="ET23" s="11"/>
      <c r="EU23" s="11"/>
      <c r="EV23" s="124"/>
      <c r="EW23" s="13"/>
      <c r="EX23" s="7"/>
      <c r="EY23" s="7"/>
      <c r="EZ23" s="7"/>
      <c r="FA23" s="7"/>
      <c r="FB23" s="7"/>
      <c r="FC23" s="25"/>
      <c r="FD23" s="11"/>
      <c r="FE23" s="11"/>
      <c r="FF23" s="124"/>
      <c r="FG23" s="13"/>
      <c r="FH23" s="7"/>
      <c r="FI23" s="7"/>
      <c r="FJ23" s="7"/>
      <c r="FK23" s="7"/>
      <c r="FL23" s="7"/>
      <c r="FM23" s="25"/>
      <c r="FN23" s="11"/>
      <c r="FO23" s="11"/>
      <c r="FP23" s="124"/>
      <c r="FQ23" s="13"/>
      <c r="FR23" s="7"/>
      <c r="FS23" s="7"/>
      <c r="FT23" s="7"/>
      <c r="FU23" s="7"/>
      <c r="FV23" s="7"/>
      <c r="FW23" s="25"/>
      <c r="FX23" s="11"/>
      <c r="FY23" s="11"/>
      <c r="FZ23" s="124"/>
      <c r="GA23" s="13"/>
      <c r="GB23" s="7"/>
      <c r="GC23" s="7"/>
      <c r="GD23" s="7"/>
      <c r="GE23" s="7"/>
      <c r="GF23" s="7"/>
      <c r="GG23" s="25"/>
      <c r="GH23" s="11"/>
      <c r="GI23" s="11"/>
      <c r="GJ23" s="124"/>
      <c r="GK23" s="13"/>
      <c r="GL23" s="7"/>
      <c r="GM23" s="7"/>
      <c r="GN23" s="7"/>
      <c r="GO23" s="7"/>
      <c r="GP23" s="7"/>
      <c r="GQ23" s="25"/>
      <c r="GR23" s="11"/>
      <c r="GS23" s="11"/>
      <c r="GT23" s="137"/>
      <c r="HD23" s="137"/>
      <c r="HN23" s="137"/>
      <c r="HX23" s="137"/>
      <c r="IH23" s="137"/>
      <c r="IR23" s="137"/>
      <c r="JB23" s="137"/>
      <c r="JL23" s="137"/>
      <c r="JV23" s="137"/>
      <c r="KF23" s="137"/>
      <c r="KP23" s="137"/>
      <c r="KZ23" s="137"/>
    </row>
    <row xmlns:x14ac="http://schemas.microsoft.com/office/spreadsheetml/2009/9/ac" r="24" s="2" customFormat="true" x14ac:dyDescent="0.25">
      <c r="A24" s="391" t="str">
        <f ca="true">IF(ISBLANK('Data Summary'!A26),"",'Data Summary'!A26)</f>
        <v/>
      </c>
      <c r="B24" s="124"/>
      <c r="C24" s="13"/>
      <c r="D24" s="7"/>
      <c r="E24" s="7"/>
      <c r="F24" s="7"/>
      <c r="G24" s="7"/>
      <c r="H24" s="7"/>
      <c r="I24" s="25"/>
      <c r="J24" s="11"/>
      <c r="K24" s="11"/>
      <c r="L24" s="124"/>
      <c r="M24" s="13"/>
      <c r="N24" s="7"/>
      <c r="O24" s="7"/>
      <c r="P24" s="7"/>
      <c r="Q24" s="7"/>
      <c r="R24" s="7"/>
      <c r="S24" s="25"/>
      <c r="T24" s="11"/>
      <c r="U24" s="11"/>
      <c r="V24" s="124"/>
      <c r="W24" s="13"/>
      <c r="X24" s="7"/>
      <c r="Y24" s="7"/>
      <c r="Z24" s="7"/>
      <c r="AA24" s="7"/>
      <c r="AB24" s="7"/>
      <c r="AC24" s="25"/>
      <c r="AD24" s="11"/>
      <c r="AE24" s="11"/>
      <c r="AF24" s="124"/>
      <c r="AG24" s="13"/>
      <c r="AH24" s="7"/>
      <c r="AI24" s="7"/>
      <c r="AJ24" s="7"/>
      <c r="AK24" s="7"/>
      <c r="AL24" s="7"/>
      <c r="AM24" s="25"/>
      <c r="AN24" s="11"/>
      <c r="AO24" s="11"/>
      <c r="AP24" s="124"/>
      <c r="AQ24" s="427"/>
      <c r="AR24" s="423"/>
      <c r="AS24" s="423"/>
      <c r="AT24" s="423"/>
      <c r="AU24" s="423"/>
      <c r="AV24" s="423"/>
      <c r="AW24" s="25"/>
      <c r="AX24" s="418"/>
      <c r="AY24" s="418"/>
      <c r="AZ24" s="124"/>
      <c r="BA24" s="427"/>
      <c r="BB24" s="423"/>
      <c r="BC24" s="423"/>
      <c r="BD24" s="423"/>
      <c r="BE24" s="423"/>
      <c r="BF24" s="423"/>
      <c r="BG24" s="25"/>
      <c r="BH24" s="418"/>
      <c r="BI24" s="418"/>
      <c r="BJ24" s="124"/>
      <c r="BK24" s="13"/>
      <c r="BL24" s="7"/>
      <c r="BM24" s="7"/>
      <c r="BN24" s="7"/>
      <c r="BO24" s="7"/>
      <c r="BP24" s="7"/>
      <c r="BQ24" s="25"/>
      <c r="BR24" s="11"/>
      <c r="BS24" s="11"/>
      <c r="BT24" s="124"/>
      <c r="BU24" s="13"/>
      <c r="BV24" s="7"/>
      <c r="BW24" s="7"/>
      <c r="BX24" s="7"/>
      <c r="BY24" s="7"/>
      <c r="BZ24" s="7"/>
      <c r="CA24" s="25"/>
      <c r="CB24" s="11"/>
      <c r="CC24" s="11"/>
      <c r="CD24" s="124"/>
      <c r="CE24" s="427"/>
      <c r="CF24" s="423"/>
      <c r="CG24" s="423"/>
      <c r="CH24" s="423"/>
      <c r="CI24" s="423"/>
      <c r="CJ24" s="423"/>
      <c r="CK24" s="25"/>
      <c r="CL24" s="418"/>
      <c r="CM24" s="418"/>
      <c r="CN24" s="124"/>
      <c r="CO24" s="427"/>
      <c r="CP24" s="423"/>
      <c r="CQ24" s="423"/>
      <c r="CR24" s="423"/>
      <c r="CS24" s="423"/>
      <c r="CT24" s="423"/>
      <c r="CU24" s="25"/>
      <c r="CV24" s="418"/>
      <c r="CW24" s="418"/>
      <c r="CX24" s="124"/>
      <c r="CY24" s="13"/>
      <c r="CZ24" s="7"/>
      <c r="DA24" s="7"/>
      <c r="DB24" s="7"/>
      <c r="DC24" s="7"/>
      <c r="DD24" s="7"/>
      <c r="DE24" s="25"/>
      <c r="DF24" s="11"/>
      <c r="DG24" s="11"/>
      <c r="DH24" s="124"/>
      <c r="DI24" s="13"/>
      <c r="DJ24" s="7"/>
      <c r="DK24" s="7"/>
      <c r="DL24" s="7"/>
      <c r="DM24" s="7"/>
      <c r="DN24" s="7"/>
      <c r="DO24" s="25"/>
      <c r="DP24" s="11"/>
      <c r="DQ24" s="11"/>
      <c r="DR24" s="124"/>
      <c r="DS24" s="427"/>
      <c r="DT24" s="423"/>
      <c r="DU24" s="423"/>
      <c r="DV24" s="423"/>
      <c r="DW24" s="423"/>
      <c r="DX24" s="423"/>
      <c r="DY24" s="25"/>
      <c r="DZ24" s="418"/>
      <c r="EA24" s="418"/>
      <c r="EB24" s="124"/>
      <c r="EC24" s="427"/>
      <c r="ED24" s="423"/>
      <c r="EE24" s="423"/>
      <c r="EF24" s="423"/>
      <c r="EG24" s="423"/>
      <c r="EH24" s="423"/>
      <c r="EI24" s="25"/>
      <c r="EJ24" s="418"/>
      <c r="EK24" s="418"/>
      <c r="EL24" s="124"/>
      <c r="EM24" s="13"/>
      <c r="EN24" s="7"/>
      <c r="EO24" s="7"/>
      <c r="EP24" s="7"/>
      <c r="EQ24" s="7"/>
      <c r="ER24" s="7"/>
      <c r="ES24" s="25"/>
      <c r="ET24" s="11"/>
      <c r="EU24" s="11"/>
      <c r="EV24" s="124"/>
      <c r="EW24" s="13"/>
      <c r="EX24" s="7"/>
      <c r="EY24" s="7"/>
      <c r="EZ24" s="7"/>
      <c r="FA24" s="7"/>
      <c r="FB24" s="7"/>
      <c r="FC24" s="25"/>
      <c r="FD24" s="11"/>
      <c r="FE24" s="11"/>
      <c r="FF24" s="124"/>
      <c r="FG24" s="13"/>
      <c r="FH24" s="7"/>
      <c r="FI24" s="7"/>
      <c r="FJ24" s="7"/>
      <c r="FK24" s="7"/>
      <c r="FL24" s="7"/>
      <c r="FM24" s="25"/>
      <c r="FN24" s="11"/>
      <c r="FO24" s="11"/>
      <c r="FP24" s="124"/>
      <c r="FQ24" s="13"/>
      <c r="FR24" s="7"/>
      <c r="FS24" s="7"/>
      <c r="FT24" s="7"/>
      <c r="FU24" s="7"/>
      <c r="FV24" s="7"/>
      <c r="FW24" s="25"/>
      <c r="FX24" s="11"/>
      <c r="FY24" s="11"/>
      <c r="FZ24" s="124"/>
      <c r="GA24" s="13"/>
      <c r="GB24" s="7"/>
      <c r="GC24" s="7"/>
      <c r="GD24" s="7"/>
      <c r="GE24" s="7"/>
      <c r="GF24" s="7"/>
      <c r="GG24" s="25"/>
      <c r="GH24" s="11"/>
      <c r="GI24" s="11"/>
      <c r="GJ24" s="124"/>
      <c r="GK24" s="13"/>
      <c r="GL24" s="7"/>
      <c r="GM24" s="7"/>
      <c r="GN24" s="7"/>
      <c r="GO24" s="7"/>
      <c r="GP24" s="7"/>
      <c r="GQ24" s="25"/>
      <c r="GR24" s="11"/>
      <c r="GS24" s="11"/>
      <c r="GT24" s="137"/>
      <c r="HD24" s="137"/>
      <c r="HN24" s="137"/>
      <c r="HX24" s="137"/>
      <c r="IH24" s="137"/>
      <c r="IR24" s="137"/>
      <c r="JB24" s="137"/>
      <c r="JL24" s="137"/>
      <c r="JV24" s="137"/>
      <c r="KF24" s="137"/>
      <c r="KP24" s="137"/>
      <c r="KZ24" s="137"/>
    </row>
    <row xmlns:x14ac="http://schemas.microsoft.com/office/spreadsheetml/2009/9/ac" r="25" s="2" customFormat="true" x14ac:dyDescent="0.25">
      <c r="A25" s="391" t="str">
        <f ca="true">IF(ISBLANK('Data Summary'!A27),"",'Data Summary'!A27)</f>
        <v/>
      </c>
      <c r="B25" s="124"/>
      <c r="C25" s="13"/>
      <c r="D25" s="7"/>
      <c r="E25" s="7"/>
      <c r="F25" s="7"/>
      <c r="G25" s="7"/>
      <c r="H25" s="7"/>
      <c r="I25" s="25"/>
      <c r="J25" s="11"/>
      <c r="K25" s="11"/>
      <c r="L25" s="124"/>
      <c r="M25" s="13"/>
      <c r="N25" s="7"/>
      <c r="O25" s="7"/>
      <c r="P25" s="7"/>
      <c r="Q25" s="7"/>
      <c r="R25" s="7"/>
      <c r="S25" s="25"/>
      <c r="T25" s="11"/>
      <c r="U25" s="11"/>
      <c r="V25" s="124"/>
      <c r="W25" s="13"/>
      <c r="X25" s="7"/>
      <c r="Y25" s="7"/>
      <c r="Z25" s="7"/>
      <c r="AA25" s="7"/>
      <c r="AB25" s="7"/>
      <c r="AC25" s="25"/>
      <c r="AD25" s="11"/>
      <c r="AE25" s="11"/>
      <c r="AF25" s="124"/>
      <c r="AG25" s="13"/>
      <c r="AH25" s="7"/>
      <c r="AI25" s="7"/>
      <c r="AJ25" s="7"/>
      <c r="AK25" s="7"/>
      <c r="AL25" s="7"/>
      <c r="AM25" s="25"/>
      <c r="AN25" s="11"/>
      <c r="AO25" s="11"/>
      <c r="AP25" s="124"/>
      <c r="AQ25" s="427"/>
      <c r="AR25" s="423"/>
      <c r="AS25" s="423"/>
      <c r="AT25" s="423"/>
      <c r="AU25" s="423"/>
      <c r="AV25" s="423"/>
      <c r="AW25" s="25"/>
      <c r="AX25" s="418"/>
      <c r="AY25" s="418"/>
      <c r="AZ25" s="124"/>
      <c r="BA25" s="427"/>
      <c r="BB25" s="423"/>
      <c r="BC25" s="423"/>
      <c r="BD25" s="423"/>
      <c r="BE25" s="423"/>
      <c r="BF25" s="423"/>
      <c r="BG25" s="25"/>
      <c r="BH25" s="418"/>
      <c r="BI25" s="418"/>
      <c r="BJ25" s="124"/>
      <c r="BK25" s="13"/>
      <c r="BL25" s="7"/>
      <c r="BM25" s="7"/>
      <c r="BN25" s="7"/>
      <c r="BO25" s="7"/>
      <c r="BP25" s="7"/>
      <c r="BQ25" s="25"/>
      <c r="BR25" s="11"/>
      <c r="BS25" s="11"/>
      <c r="BT25" s="124"/>
      <c r="BU25" s="13"/>
      <c r="BV25" s="7"/>
      <c r="BW25" s="7"/>
      <c r="BX25" s="7"/>
      <c r="BY25" s="7"/>
      <c r="BZ25" s="7"/>
      <c r="CA25" s="25"/>
      <c r="CB25" s="11"/>
      <c r="CC25" s="11"/>
      <c r="CD25" s="124"/>
      <c r="CE25" s="427"/>
      <c r="CF25" s="423"/>
      <c r="CG25" s="423"/>
      <c r="CH25" s="423"/>
      <c r="CI25" s="423"/>
      <c r="CJ25" s="423"/>
      <c r="CK25" s="25"/>
      <c r="CL25" s="418"/>
      <c r="CM25" s="418"/>
      <c r="CN25" s="124"/>
      <c r="CO25" s="427"/>
      <c r="CP25" s="423"/>
      <c r="CQ25" s="423"/>
      <c r="CR25" s="423"/>
      <c r="CS25" s="423"/>
      <c r="CT25" s="423"/>
      <c r="CU25" s="25"/>
      <c r="CV25" s="418"/>
      <c r="CW25" s="418"/>
      <c r="CX25" s="124"/>
      <c r="CY25" s="13"/>
      <c r="CZ25" s="7"/>
      <c r="DA25" s="7"/>
      <c r="DB25" s="7"/>
      <c r="DC25" s="7"/>
      <c r="DD25" s="7"/>
      <c r="DE25" s="25"/>
      <c r="DF25" s="11"/>
      <c r="DG25" s="11"/>
      <c r="DH25" s="124"/>
      <c r="DI25" s="13"/>
      <c r="DJ25" s="7"/>
      <c r="DK25" s="7"/>
      <c r="DL25" s="7"/>
      <c r="DM25" s="7"/>
      <c r="DN25" s="7"/>
      <c r="DO25" s="25"/>
      <c r="DP25" s="11"/>
      <c r="DQ25" s="11"/>
      <c r="DR25" s="124"/>
      <c r="DS25" s="427"/>
      <c r="DT25" s="423"/>
      <c r="DU25" s="423"/>
      <c r="DV25" s="423"/>
      <c r="DW25" s="423"/>
      <c r="DX25" s="423"/>
      <c r="DY25" s="25"/>
      <c r="DZ25" s="418"/>
      <c r="EA25" s="418"/>
      <c r="EB25" s="124"/>
      <c r="EC25" s="427"/>
      <c r="ED25" s="423"/>
      <c r="EE25" s="423"/>
      <c r="EF25" s="423"/>
      <c r="EG25" s="423"/>
      <c r="EH25" s="423"/>
      <c r="EI25" s="25"/>
      <c r="EJ25" s="418"/>
      <c r="EK25" s="418"/>
      <c r="EL25" s="124"/>
      <c r="EM25" s="13"/>
      <c r="EN25" s="7"/>
      <c r="EO25" s="7"/>
      <c r="EP25" s="7"/>
      <c r="EQ25" s="7"/>
      <c r="ER25" s="7"/>
      <c r="ES25" s="25"/>
      <c r="ET25" s="11"/>
      <c r="EU25" s="11"/>
      <c r="EV25" s="124"/>
      <c r="EW25" s="13"/>
      <c r="EX25" s="7"/>
      <c r="EY25" s="7"/>
      <c r="EZ25" s="7"/>
      <c r="FA25" s="7"/>
      <c r="FB25" s="7"/>
      <c r="FC25" s="25"/>
      <c r="FD25" s="11"/>
      <c r="FE25" s="11"/>
      <c r="FF25" s="124"/>
      <c r="FG25" s="13"/>
      <c r="FH25" s="7"/>
      <c r="FI25" s="7"/>
      <c r="FJ25" s="7"/>
      <c r="FK25" s="7"/>
      <c r="FL25" s="7"/>
      <c r="FM25" s="25"/>
      <c r="FN25" s="11"/>
      <c r="FO25" s="11"/>
      <c r="FP25" s="124"/>
      <c r="FQ25" s="13"/>
      <c r="FR25" s="7"/>
      <c r="FS25" s="7"/>
      <c r="FT25" s="7"/>
      <c r="FU25" s="7"/>
      <c r="FV25" s="7"/>
      <c r="FW25" s="25"/>
      <c r="FX25" s="11"/>
      <c r="FY25" s="11"/>
      <c r="FZ25" s="124"/>
      <c r="GA25" s="13"/>
      <c r="GB25" s="7"/>
      <c r="GC25" s="7"/>
      <c r="GD25" s="7"/>
      <c r="GE25" s="7"/>
      <c r="GF25" s="7"/>
      <c r="GG25" s="25"/>
      <c r="GH25" s="11"/>
      <c r="GI25" s="11"/>
      <c r="GJ25" s="124"/>
      <c r="GK25" s="13"/>
      <c r="GL25" s="7"/>
      <c r="GM25" s="7"/>
      <c r="GN25" s="7"/>
      <c r="GO25" s="7"/>
      <c r="GP25" s="7"/>
      <c r="GQ25" s="25"/>
      <c r="GR25" s="11"/>
      <c r="GS25" s="11"/>
      <c r="GT25" s="137"/>
      <c r="HD25" s="137"/>
      <c r="HN25" s="137"/>
      <c r="HX25" s="137"/>
      <c r="IH25" s="137"/>
      <c r="IR25" s="137"/>
      <c r="JB25" s="137"/>
      <c r="JL25" s="137"/>
      <c r="JV25" s="137"/>
      <c r="KF25" s="137"/>
      <c r="KP25" s="137"/>
      <c r="KZ25" s="137"/>
    </row>
    <row xmlns:x14ac="http://schemas.microsoft.com/office/spreadsheetml/2009/9/ac" r="26" s="2" customFormat="true" ht="83.25" customHeight="true" x14ac:dyDescent="0.25">
      <c r="A26" s="391" t="str">
        <f ca="true">IF(ISBLANK('Data Summary'!A28),"",'Data Summary'!A28)</f>
        <v/>
      </c>
      <c r="B26" s="125" t="s">
        <v>12</v>
      </c>
      <c r="C26" s="595" t="s">
        <v>173</v>
      </c>
      <c r="D26" s="595"/>
      <c r="E26" s="595"/>
      <c r="F26" s="595"/>
      <c r="G26" s="595"/>
      <c r="H26" s="595"/>
      <c r="I26" s="596"/>
      <c r="J26" s="11"/>
      <c r="K26" s="11"/>
      <c r="L26" s="125" t="s">
        <v>12</v>
      </c>
      <c r="M26" s="595" t="s">
        <v>173</v>
      </c>
      <c r="N26" s="595"/>
      <c r="O26" s="595"/>
      <c r="P26" s="595"/>
      <c r="Q26" s="595"/>
      <c r="R26" s="595"/>
      <c r="S26" s="596"/>
      <c r="T26" s="11"/>
      <c r="U26" s="11"/>
      <c r="V26" s="125" t="s">
        <v>12</v>
      </c>
      <c r="W26" s="595" t="s">
        <v>173</v>
      </c>
      <c r="X26" s="595"/>
      <c r="Y26" s="595"/>
      <c r="Z26" s="595"/>
      <c r="AA26" s="595"/>
      <c r="AB26" s="595"/>
      <c r="AC26" s="596"/>
      <c r="AD26" s="11"/>
      <c r="AE26" s="11"/>
      <c r="AF26" s="125" t="s">
        <v>12</v>
      </c>
      <c r="AG26" s="595" t="s">
        <v>173</v>
      </c>
      <c r="AH26" s="595"/>
      <c r="AI26" s="595"/>
      <c r="AJ26" s="595"/>
      <c r="AK26" s="595"/>
      <c r="AL26" s="595"/>
      <c r="AM26" s="596"/>
      <c r="AN26" s="11"/>
      <c r="AO26" s="11"/>
      <c r="AP26" s="125" t="s">
        <v>12</v>
      </c>
      <c r="AQ26" s="595" t="s">
        <v>281</v>
      </c>
      <c r="AR26" s="595"/>
      <c r="AS26" s="595"/>
      <c r="AT26" s="595"/>
      <c r="AU26" s="595"/>
      <c r="AV26" s="595"/>
      <c r="AW26" s="596"/>
      <c r="AX26" s="418"/>
      <c r="AY26" s="418"/>
      <c r="AZ26" s="125" t="s">
        <v>12</v>
      </c>
      <c r="BA26" s="595" t="s">
        <v>281</v>
      </c>
      <c r="BB26" s="595"/>
      <c r="BC26" s="595"/>
      <c r="BD26" s="595"/>
      <c r="BE26" s="595"/>
      <c r="BF26" s="595"/>
      <c r="BG26" s="596"/>
      <c r="BH26" s="418"/>
      <c r="BI26" s="418"/>
      <c r="BJ26" s="125" t="s">
        <v>12</v>
      </c>
      <c r="BK26" s="595" t="s">
        <v>173</v>
      </c>
      <c r="BL26" s="595"/>
      <c r="BM26" s="595"/>
      <c r="BN26" s="595"/>
      <c r="BO26" s="595"/>
      <c r="BP26" s="595"/>
      <c r="BQ26" s="596"/>
      <c r="BR26" s="11"/>
      <c r="BS26" s="11"/>
      <c r="BT26" s="125" t="s">
        <v>12</v>
      </c>
      <c r="BU26" s="597" t="s">
        <v>173</v>
      </c>
      <c r="BV26" s="598"/>
      <c r="BW26" s="598"/>
      <c r="BX26" s="598"/>
      <c r="BY26" s="598"/>
      <c r="BZ26" s="598"/>
      <c r="CA26" s="599"/>
      <c r="CB26" s="11"/>
      <c r="CC26" s="11"/>
      <c r="CD26" s="125" t="s">
        <v>12</v>
      </c>
      <c r="CE26" s="595" t="s">
        <v>281</v>
      </c>
      <c r="CF26" s="595"/>
      <c r="CG26" s="595"/>
      <c r="CH26" s="595"/>
      <c r="CI26" s="595"/>
      <c r="CJ26" s="595"/>
      <c r="CK26" s="596"/>
      <c r="CL26" s="418"/>
      <c r="CM26" s="418"/>
      <c r="CN26" s="125" t="s">
        <v>12</v>
      </c>
      <c r="CO26" s="595" t="s">
        <v>281</v>
      </c>
      <c r="CP26" s="595"/>
      <c r="CQ26" s="595"/>
      <c r="CR26" s="595"/>
      <c r="CS26" s="595"/>
      <c r="CT26" s="595"/>
      <c r="CU26" s="596"/>
      <c r="CV26" s="418"/>
      <c r="CW26" s="418"/>
      <c r="CX26" s="125" t="s">
        <v>12</v>
      </c>
      <c r="CY26" s="595" t="s">
        <v>173</v>
      </c>
      <c r="CZ26" s="595"/>
      <c r="DA26" s="595"/>
      <c r="DB26" s="595"/>
      <c r="DC26" s="595"/>
      <c r="DD26" s="595"/>
      <c r="DE26" s="596"/>
      <c r="DF26" s="11"/>
      <c r="DG26" s="11"/>
      <c r="DH26" s="125" t="s">
        <v>12</v>
      </c>
      <c r="DI26" s="595" t="s">
        <v>173</v>
      </c>
      <c r="DJ26" s="595"/>
      <c r="DK26" s="595"/>
      <c r="DL26" s="595"/>
      <c r="DM26" s="595"/>
      <c r="DN26" s="595"/>
      <c r="DO26" s="596"/>
      <c r="DP26" s="11"/>
      <c r="DQ26" s="11"/>
      <c r="DR26" s="125" t="s">
        <v>12</v>
      </c>
      <c r="DS26" s="595" t="s">
        <v>281</v>
      </c>
      <c r="DT26" s="595"/>
      <c r="DU26" s="595"/>
      <c r="DV26" s="595"/>
      <c r="DW26" s="595"/>
      <c r="DX26" s="595"/>
      <c r="DY26" s="596"/>
      <c r="DZ26" s="418"/>
      <c r="EA26" s="418"/>
      <c r="EB26" s="125" t="s">
        <v>12</v>
      </c>
      <c r="EC26" s="595" t="s">
        <v>281</v>
      </c>
      <c r="ED26" s="595"/>
      <c r="EE26" s="595"/>
      <c r="EF26" s="595"/>
      <c r="EG26" s="595"/>
      <c r="EH26" s="595"/>
      <c r="EI26" s="596"/>
      <c r="EJ26" s="418"/>
      <c r="EK26" s="418"/>
      <c r="EL26" s="125" t="s">
        <v>12</v>
      </c>
      <c r="EM26" s="595" t="s">
        <v>173</v>
      </c>
      <c r="EN26" s="595"/>
      <c r="EO26" s="595"/>
      <c r="EP26" s="595"/>
      <c r="EQ26" s="595"/>
      <c r="ER26" s="595"/>
      <c r="ES26" s="596"/>
      <c r="ET26" s="11"/>
      <c r="EU26" s="11"/>
      <c r="EV26" s="125" t="s">
        <v>12</v>
      </c>
      <c r="EW26" s="595" t="s">
        <v>173</v>
      </c>
      <c r="EX26" s="595"/>
      <c r="EY26" s="595"/>
      <c r="EZ26" s="595"/>
      <c r="FA26" s="595"/>
      <c r="FB26" s="595"/>
      <c r="FC26" s="596"/>
      <c r="FD26" s="11"/>
      <c r="FE26" s="11"/>
      <c r="FF26" s="125" t="s">
        <v>12</v>
      </c>
      <c r="FG26" s="595" t="s">
        <v>173</v>
      </c>
      <c r="FH26" s="595"/>
      <c r="FI26" s="595"/>
      <c r="FJ26" s="595"/>
      <c r="FK26" s="595"/>
      <c r="FL26" s="595"/>
      <c r="FM26" s="596"/>
      <c r="FN26" s="11"/>
      <c r="FO26" s="11"/>
      <c r="FP26" s="125" t="s">
        <v>12</v>
      </c>
      <c r="FQ26" s="595" t="s">
        <v>173</v>
      </c>
      <c r="FR26" s="595"/>
      <c r="FS26" s="595"/>
      <c r="FT26" s="595"/>
      <c r="FU26" s="595"/>
      <c r="FV26" s="595"/>
      <c r="FW26" s="596"/>
      <c r="FX26" s="11"/>
      <c r="FY26" s="11"/>
      <c r="FZ26" s="125" t="s">
        <v>12</v>
      </c>
      <c r="GA26" s="595" t="s">
        <v>173</v>
      </c>
      <c r="GB26" s="595"/>
      <c r="GC26" s="595"/>
      <c r="GD26" s="595"/>
      <c r="GE26" s="595"/>
      <c r="GF26" s="595"/>
      <c r="GG26" s="596"/>
      <c r="GH26" s="11"/>
      <c r="GI26" s="11"/>
      <c r="GJ26" s="125" t="s">
        <v>12</v>
      </c>
      <c r="GK26" s="595" t="s">
        <v>173</v>
      </c>
      <c r="GL26" s="595"/>
      <c r="GM26" s="595"/>
      <c r="GN26" s="595"/>
      <c r="GO26" s="595"/>
      <c r="GP26" s="595"/>
      <c r="GQ26" s="596"/>
      <c r="GR26" s="11"/>
      <c r="GS26" s="11"/>
      <c r="GT26" s="137"/>
      <c r="HD26" s="137"/>
      <c r="HN26" s="137"/>
      <c r="HX26" s="137"/>
      <c r="IH26" s="137"/>
      <c r="IR26" s="137"/>
      <c r="JB26" s="137"/>
      <c r="JL26" s="137"/>
      <c r="JV26" s="137"/>
      <c r="KF26" s="137"/>
      <c r="KP26" s="137"/>
      <c r="KZ26" s="137"/>
    </row>
    <row xmlns:x14ac="http://schemas.microsoft.com/office/spreadsheetml/2009/9/ac" r="27" s="2" customFormat="true" ht="15.75" customHeight="true" x14ac:dyDescent="0.25">
      <c r="A27" s="391" t="str">
        <f ca="true">IF(ISBLANK('Data Summary'!A29),"",'Data Summary'!A29)</f>
        <v/>
      </c>
      <c r="B27" s="125"/>
      <c r="C27" s="63" t="s">
        <v>120</v>
      </c>
      <c r="D27" s="104"/>
      <c r="E27" s="104"/>
      <c r="F27" s="104"/>
      <c r="G27" s="104"/>
      <c r="H27" s="104"/>
      <c r="I27" s="96"/>
      <c r="J27" s="11"/>
      <c r="K27" s="11"/>
      <c r="L27" s="125"/>
      <c r="M27" s="63" t="s">
        <v>120</v>
      </c>
      <c r="N27" s="104"/>
      <c r="O27" s="104"/>
      <c r="P27" s="104"/>
      <c r="Q27" s="104"/>
      <c r="R27" s="104"/>
      <c r="S27" s="114"/>
      <c r="T27" s="11"/>
      <c r="U27" s="11"/>
      <c r="V27" s="125"/>
      <c r="W27" s="63" t="s">
        <v>120</v>
      </c>
      <c r="X27" s="104"/>
      <c r="Y27" s="104"/>
      <c r="Z27" s="104"/>
      <c r="AA27" s="104"/>
      <c r="AB27" s="104"/>
      <c r="AC27" s="114"/>
      <c r="AD27" s="11"/>
      <c r="AE27" s="11"/>
      <c r="AF27" s="125"/>
      <c r="AG27" s="63" t="s">
        <v>120</v>
      </c>
      <c r="AH27" s="104"/>
      <c r="AI27" s="104"/>
      <c r="AJ27" s="104"/>
      <c r="AK27" s="104"/>
      <c r="AL27" s="104"/>
      <c r="AM27" s="114"/>
      <c r="AN27" s="11"/>
      <c r="AO27" s="11"/>
      <c r="AP27" s="125"/>
      <c r="AQ27" s="63" t="s">
        <v>120</v>
      </c>
      <c r="AR27" s="51"/>
      <c r="AS27" s="51"/>
      <c r="AT27" s="51"/>
      <c r="AU27" s="51"/>
      <c r="AV27" s="51"/>
      <c r="AW27" s="95"/>
      <c r="AX27" s="418"/>
      <c r="AY27" s="418"/>
      <c r="AZ27" s="125"/>
      <c r="BA27" s="63" t="s">
        <v>120</v>
      </c>
      <c r="BB27" s="51"/>
      <c r="BC27" s="51"/>
      <c r="BD27" s="51"/>
      <c r="BE27" s="51"/>
      <c r="BF27" s="51"/>
      <c r="BG27" s="95"/>
      <c r="BH27" s="418"/>
      <c r="BI27" s="418"/>
      <c r="BJ27" s="125"/>
      <c r="BK27" s="63" t="s">
        <v>120</v>
      </c>
      <c r="BL27" s="104"/>
      <c r="BM27" s="104"/>
      <c r="BN27" s="104"/>
      <c r="BO27" s="104"/>
      <c r="BP27" s="104"/>
      <c r="BQ27" s="114"/>
      <c r="BR27" s="11"/>
      <c r="BS27" s="11"/>
      <c r="BT27" s="125"/>
      <c r="BU27" s="63" t="s">
        <v>120</v>
      </c>
      <c r="BV27" s="51"/>
      <c r="BW27" s="51"/>
      <c r="BX27" s="51"/>
      <c r="BY27" s="51"/>
      <c r="BZ27" s="51"/>
      <c r="CA27" s="95"/>
      <c r="CB27" s="11"/>
      <c r="CC27" s="11"/>
      <c r="CD27" s="125"/>
      <c r="CE27" s="63" t="s">
        <v>120</v>
      </c>
      <c r="CF27" s="51"/>
      <c r="CG27" s="51"/>
      <c r="CH27" s="51"/>
      <c r="CI27" s="51"/>
      <c r="CJ27" s="51"/>
      <c r="CK27" s="95"/>
      <c r="CL27" s="418"/>
      <c r="CM27" s="418"/>
      <c r="CN27" s="125"/>
      <c r="CO27" s="63" t="s">
        <v>120</v>
      </c>
      <c r="CP27" s="51"/>
      <c r="CQ27" s="51"/>
      <c r="CR27" s="51"/>
      <c r="CS27" s="51"/>
      <c r="CT27" s="51"/>
      <c r="CU27" s="95"/>
      <c r="CV27" s="418"/>
      <c r="CW27" s="418"/>
      <c r="CX27" s="125"/>
      <c r="CY27" s="63" t="s">
        <v>120</v>
      </c>
      <c r="CZ27" s="104"/>
      <c r="DA27" s="104"/>
      <c r="DB27" s="104"/>
      <c r="DC27" s="104"/>
      <c r="DD27" s="104"/>
      <c r="DE27" s="114"/>
      <c r="DF27" s="11"/>
      <c r="DG27" s="11"/>
      <c r="DH27" s="125"/>
      <c r="DI27" s="63" t="s">
        <v>120</v>
      </c>
      <c r="DJ27" s="104"/>
      <c r="DK27" s="104"/>
      <c r="DL27" s="104"/>
      <c r="DM27" s="104"/>
      <c r="DN27" s="104"/>
      <c r="DO27" s="114"/>
      <c r="DP27" s="11"/>
      <c r="DQ27" s="11"/>
      <c r="DR27" s="125"/>
      <c r="DS27" s="63" t="s">
        <v>120</v>
      </c>
      <c r="DT27" s="51"/>
      <c r="DU27" s="51"/>
      <c r="DV27" s="51"/>
      <c r="DW27" s="51"/>
      <c r="DX27" s="51"/>
      <c r="DY27" s="95"/>
      <c r="DZ27" s="418"/>
      <c r="EA27" s="418"/>
      <c r="EB27" s="125"/>
      <c r="EC27" s="63" t="s">
        <v>120</v>
      </c>
      <c r="ED27" s="51"/>
      <c r="EE27" s="51"/>
      <c r="EF27" s="51"/>
      <c r="EG27" s="51"/>
      <c r="EH27" s="51"/>
      <c r="EI27" s="95"/>
      <c r="EJ27" s="418"/>
      <c r="EK27" s="418"/>
      <c r="EL27" s="125"/>
      <c r="EM27" s="63" t="s">
        <v>120</v>
      </c>
      <c r="EN27" s="104"/>
      <c r="EO27" s="104"/>
      <c r="EP27" s="104"/>
      <c r="EQ27" s="104"/>
      <c r="ER27" s="104"/>
      <c r="ES27" s="192"/>
      <c r="ET27" s="11"/>
      <c r="EU27" s="11"/>
      <c r="EV27" s="125"/>
      <c r="EW27" s="63" t="s">
        <v>120</v>
      </c>
      <c r="EX27" s="104"/>
      <c r="EY27" s="104"/>
      <c r="EZ27" s="104"/>
      <c r="FA27" s="104"/>
      <c r="FB27" s="104"/>
      <c r="FC27" s="192"/>
      <c r="FD27" s="11"/>
      <c r="FE27" s="11"/>
      <c r="FF27" s="125"/>
      <c r="FG27" s="63" t="s">
        <v>120</v>
      </c>
      <c r="FH27" s="104"/>
      <c r="FI27" s="104"/>
      <c r="FJ27" s="104"/>
      <c r="FK27" s="104"/>
      <c r="FL27" s="104"/>
      <c r="FM27" s="388"/>
      <c r="FN27" s="11"/>
      <c r="FO27" s="11"/>
      <c r="FP27" s="125"/>
      <c r="FQ27" s="63" t="s">
        <v>120</v>
      </c>
      <c r="FR27" s="104"/>
      <c r="FS27" s="104"/>
      <c r="FT27" s="104"/>
      <c r="FU27" s="104"/>
      <c r="FV27" s="104"/>
      <c r="FW27" s="388"/>
      <c r="FX27" s="11"/>
      <c r="FY27" s="11"/>
      <c r="FZ27" s="125"/>
      <c r="GA27" s="63" t="s">
        <v>120</v>
      </c>
      <c r="GB27" s="104"/>
      <c r="GC27" s="104"/>
      <c r="GD27" s="104"/>
      <c r="GE27" s="104"/>
      <c r="GF27" s="104"/>
      <c r="GG27" s="388"/>
      <c r="GH27" s="11"/>
      <c r="GI27" s="11"/>
      <c r="GJ27" s="125"/>
      <c r="GK27" s="63" t="s">
        <v>120</v>
      </c>
      <c r="GL27" s="104"/>
      <c r="GM27" s="104"/>
      <c r="GN27" s="104"/>
      <c r="GO27" s="104"/>
      <c r="GP27" s="104"/>
      <c r="GQ27" s="388"/>
      <c r="GR27" s="11"/>
      <c r="GS27" s="11"/>
      <c r="GT27" s="137"/>
      <c r="HD27" s="137"/>
      <c r="HN27" s="137"/>
      <c r="HX27" s="137"/>
      <c r="IH27" s="137"/>
      <c r="IR27" s="137"/>
      <c r="JB27" s="137"/>
      <c r="JL27" s="137"/>
      <c r="JV27" s="137"/>
      <c r="KF27" s="137"/>
      <c r="KP27" s="137"/>
      <c r="KZ27" s="137"/>
    </row>
    <row xmlns:x14ac="http://schemas.microsoft.com/office/spreadsheetml/2009/9/ac" r="28" s="2" customFormat="true" ht="15.75" customHeight="true" x14ac:dyDescent="0.25">
      <c r="A28" s="391" t="str">
        <f ca="true">IF(ISBLANK('Data Summary'!A30),"",'Data Summary'!A30)</f>
        <v/>
      </c>
      <c r="B28" s="125"/>
      <c r="C28" s="63" t="s">
        <v>102</v>
      </c>
      <c r="D28" s="51" t="s">
        <v>171</v>
      </c>
      <c r="E28" s="51"/>
      <c r="F28" s="51"/>
      <c r="G28" s="51"/>
      <c r="H28" s="51"/>
      <c r="I28" s="95"/>
      <c r="J28" s="11"/>
      <c r="K28" s="11"/>
      <c r="L28" s="125"/>
      <c r="M28" s="63" t="s">
        <v>102</v>
      </c>
      <c r="N28" s="51" t="s">
        <v>171</v>
      </c>
      <c r="O28" s="51"/>
      <c r="P28" s="51"/>
      <c r="Q28" s="51"/>
      <c r="R28" s="51"/>
      <c r="S28" s="95"/>
      <c r="T28" s="11"/>
      <c r="U28" s="11"/>
      <c r="V28" s="125"/>
      <c r="W28" s="63" t="s">
        <v>102</v>
      </c>
      <c r="X28" s="51" t="s">
        <v>171</v>
      </c>
      <c r="Y28" s="51"/>
      <c r="Z28" s="51"/>
      <c r="AA28" s="51" t="s">
        <v>171</v>
      </c>
      <c r="AB28" s="51"/>
      <c r="AC28" s="95"/>
      <c r="AD28" s="11"/>
      <c r="AE28" s="11"/>
      <c r="AF28" s="125"/>
      <c r="AG28" s="63" t="s">
        <v>102</v>
      </c>
      <c r="AH28" s="51" t="s">
        <v>171</v>
      </c>
      <c r="AI28" s="51"/>
      <c r="AJ28" s="51"/>
      <c r="AK28" s="51" t="s">
        <v>171</v>
      </c>
      <c r="AL28" s="51"/>
      <c r="AM28" s="95"/>
      <c r="AN28" s="11"/>
      <c r="AO28" s="11"/>
      <c r="AP28" s="125"/>
      <c r="AQ28" s="63" t="s">
        <v>102</v>
      </c>
      <c r="AR28" s="51" t="s">
        <v>274</v>
      </c>
      <c r="AS28" s="51"/>
      <c r="AT28" s="51"/>
      <c r="AU28" s="51" t="s">
        <v>274</v>
      </c>
      <c r="AV28" s="51"/>
      <c r="AW28" s="95"/>
      <c r="AX28" s="418"/>
      <c r="AY28" s="418"/>
      <c r="AZ28" s="125"/>
      <c r="BA28" s="63" t="s">
        <v>102</v>
      </c>
      <c r="BB28" s="51" t="s">
        <v>171</v>
      </c>
      <c r="BC28" s="51"/>
      <c r="BD28" s="51"/>
      <c r="BE28" s="51" t="s">
        <v>171</v>
      </c>
      <c r="BF28" s="51"/>
      <c r="BG28" s="95"/>
      <c r="BH28" s="418"/>
      <c r="BI28" s="418"/>
      <c r="BJ28" s="125"/>
      <c r="BK28" s="63" t="s">
        <v>102</v>
      </c>
      <c r="BL28" s="51" t="s">
        <v>171</v>
      </c>
      <c r="BM28" s="51"/>
      <c r="BN28" s="51"/>
      <c r="BO28" s="51" t="s">
        <v>171</v>
      </c>
      <c r="BP28" s="51"/>
      <c r="BQ28" s="95"/>
      <c r="BR28" s="11"/>
      <c r="BS28" s="11"/>
      <c r="BT28" s="125"/>
      <c r="BU28" s="63" t="s">
        <v>102</v>
      </c>
      <c r="BV28" s="51" t="s">
        <v>171</v>
      </c>
      <c r="BW28" s="51"/>
      <c r="BX28" s="51"/>
      <c r="BY28" s="51" t="s">
        <v>171</v>
      </c>
      <c r="BZ28" s="51"/>
      <c r="CA28" s="95"/>
      <c r="CB28" s="11"/>
      <c r="CC28" s="11"/>
      <c r="CD28" s="125"/>
      <c r="CE28" s="63" t="s">
        <v>102</v>
      </c>
      <c r="CF28" s="51" t="s">
        <v>171</v>
      </c>
      <c r="CG28" s="51"/>
      <c r="CH28" s="51"/>
      <c r="CI28" s="51" t="s">
        <v>171</v>
      </c>
      <c r="CJ28" s="51"/>
      <c r="CK28" s="95"/>
      <c r="CL28" s="418"/>
      <c r="CM28" s="418"/>
      <c r="CN28" s="125"/>
      <c r="CO28" s="63" t="s">
        <v>102</v>
      </c>
      <c r="CP28" s="51" t="s">
        <v>171</v>
      </c>
      <c r="CQ28" s="51"/>
      <c r="CR28" s="51"/>
      <c r="CS28" s="51" t="s">
        <v>171</v>
      </c>
      <c r="CT28" s="51"/>
      <c r="CU28" s="95"/>
      <c r="CV28" s="418"/>
      <c r="CW28" s="418"/>
      <c r="CX28" s="125"/>
      <c r="CY28" s="63" t="s">
        <v>102</v>
      </c>
      <c r="CZ28" s="51" t="s">
        <v>171</v>
      </c>
      <c r="DA28" s="51"/>
      <c r="DB28" s="51"/>
      <c r="DC28" s="51" t="s">
        <v>171</v>
      </c>
      <c r="DD28" s="51"/>
      <c r="DE28" s="95"/>
      <c r="DF28" s="11"/>
      <c r="DG28" s="11"/>
      <c r="DH28" s="125"/>
      <c r="DI28" s="63" t="s">
        <v>102</v>
      </c>
      <c r="DJ28" s="51" t="s">
        <v>171</v>
      </c>
      <c r="DK28" s="51"/>
      <c r="DL28" s="51"/>
      <c r="DM28" s="51" t="s">
        <v>171</v>
      </c>
      <c r="DN28" s="51"/>
      <c r="DO28" s="95"/>
      <c r="DP28" s="11"/>
      <c r="DQ28" s="11"/>
      <c r="DR28" s="125"/>
      <c r="DS28" s="63" t="s">
        <v>102</v>
      </c>
      <c r="DT28" s="51" t="s">
        <v>171</v>
      </c>
      <c r="DU28" s="51"/>
      <c r="DV28" s="51"/>
      <c r="DW28" s="51" t="s">
        <v>171</v>
      </c>
      <c r="DX28" s="51"/>
      <c r="DY28" s="95"/>
      <c r="DZ28" s="418"/>
      <c r="EA28" s="418"/>
      <c r="EB28" s="125"/>
      <c r="EC28" s="63" t="s">
        <v>102</v>
      </c>
      <c r="ED28" s="51" t="s">
        <v>171</v>
      </c>
      <c r="EE28" s="51"/>
      <c r="EF28" s="51"/>
      <c r="EG28" s="51" t="s">
        <v>171</v>
      </c>
      <c r="EH28" s="51"/>
      <c r="EI28" s="95"/>
      <c r="EJ28" s="418"/>
      <c r="EK28" s="418"/>
      <c r="EL28" s="125"/>
      <c r="EM28" s="63" t="s">
        <v>102</v>
      </c>
      <c r="EN28" s="51" t="s">
        <v>171</v>
      </c>
      <c r="EO28" s="51"/>
      <c r="EP28" s="51"/>
      <c r="EQ28" s="51" t="s">
        <v>171</v>
      </c>
      <c r="ER28" s="51"/>
      <c r="ES28" s="95"/>
      <c r="ET28" s="11"/>
      <c r="EU28" s="11"/>
      <c r="EV28" s="125"/>
      <c r="EW28" s="63" t="s">
        <v>102</v>
      </c>
      <c r="EX28" s="51" t="s">
        <v>171</v>
      </c>
      <c r="EY28" s="51"/>
      <c r="EZ28" s="51"/>
      <c r="FA28" s="51" t="s">
        <v>171</v>
      </c>
      <c r="FB28" s="51"/>
      <c r="FC28" s="95"/>
      <c r="FD28" s="11"/>
      <c r="FE28" s="11"/>
      <c r="FF28" s="125"/>
      <c r="FG28" s="63" t="s">
        <v>102</v>
      </c>
      <c r="FH28" s="51" t="s">
        <v>171</v>
      </c>
      <c r="FI28" s="51"/>
      <c r="FJ28" s="51"/>
      <c r="FK28" s="51" t="s">
        <v>171</v>
      </c>
      <c r="FL28" s="51"/>
      <c r="FM28" s="95"/>
      <c r="FN28" s="11"/>
      <c r="FO28" s="11"/>
      <c r="FP28" s="125"/>
      <c r="FQ28" s="63" t="s">
        <v>102</v>
      </c>
      <c r="FR28" s="51" t="s">
        <v>171</v>
      </c>
      <c r="FS28" s="51"/>
      <c r="FT28" s="51"/>
      <c r="FU28" s="51"/>
      <c r="FV28" s="51"/>
      <c r="FW28" s="95"/>
      <c r="FX28" s="11"/>
      <c r="FY28" s="11"/>
      <c r="FZ28" s="125"/>
      <c r="GA28" s="63" t="s">
        <v>102</v>
      </c>
      <c r="GB28" s="51" t="s">
        <v>171</v>
      </c>
      <c r="GC28" s="51"/>
      <c r="GD28" s="51"/>
      <c r="GE28" s="51"/>
      <c r="GF28" s="51"/>
      <c r="GG28" s="95"/>
      <c r="GH28" s="11"/>
      <c r="GI28" s="11"/>
      <c r="GJ28" s="125"/>
      <c r="GK28" s="63" t="s">
        <v>102</v>
      </c>
      <c r="GL28" s="51" t="s">
        <v>171</v>
      </c>
      <c r="GM28" s="51"/>
      <c r="GN28" s="51"/>
      <c r="GO28" s="51"/>
      <c r="GP28" s="51"/>
      <c r="GQ28" s="95"/>
      <c r="GR28" s="11"/>
      <c r="GS28" s="11"/>
      <c r="GT28" s="137"/>
      <c r="HD28" s="137"/>
      <c r="HN28" s="137"/>
      <c r="HX28" s="137"/>
      <c r="IH28" s="137"/>
      <c r="IR28" s="137"/>
      <c r="JB28" s="137"/>
      <c r="JL28" s="137"/>
      <c r="JV28" s="137"/>
      <c r="KF28" s="137"/>
      <c r="KP28" s="137"/>
      <c r="KZ28" s="137"/>
    </row>
    <row xmlns:x14ac="http://schemas.microsoft.com/office/spreadsheetml/2009/9/ac" r="29" ht="15.75" customHeight="true" x14ac:dyDescent="0.25">
      <c r="A29" s="391" t="str">
        <f ca="true">IF(ISBLANK('Data Summary'!A31),"",'Data Summary'!A31)</f>
        <v/>
      </c>
      <c r="B29" s="125"/>
      <c r="C29" s="63" t="s">
        <v>160</v>
      </c>
      <c r="D29" s="51"/>
      <c r="E29" s="51"/>
      <c r="F29" s="51"/>
      <c r="G29" s="51"/>
      <c r="H29" s="51"/>
      <c r="I29" s="95"/>
      <c r="J29" s="11"/>
      <c r="K29" s="11"/>
      <c r="L29" s="125"/>
      <c r="M29" s="63" t="s">
        <v>160</v>
      </c>
      <c r="N29" s="51"/>
      <c r="O29" s="51"/>
      <c r="P29" s="51"/>
      <c r="Q29" s="51"/>
      <c r="R29" s="51"/>
      <c r="S29" s="95"/>
      <c r="T29" s="11"/>
      <c r="U29" s="11"/>
      <c r="V29" s="125"/>
      <c r="W29" s="63" t="s">
        <v>160</v>
      </c>
      <c r="X29" s="51"/>
      <c r="Y29" s="51"/>
      <c r="Z29" s="51"/>
      <c r="AA29" s="51"/>
      <c r="AB29" s="51"/>
      <c r="AC29" s="95"/>
      <c r="AD29" s="11"/>
      <c r="AE29" s="11"/>
      <c r="AF29" s="125"/>
      <c r="AG29" s="63" t="s">
        <v>160</v>
      </c>
      <c r="AH29" s="51"/>
      <c r="AI29" s="51"/>
      <c r="AJ29" s="51"/>
      <c r="AK29" s="51"/>
      <c r="AL29" s="51"/>
      <c r="AM29" s="95"/>
      <c r="AN29" s="11"/>
      <c r="AO29" s="11"/>
      <c r="AP29" s="125"/>
      <c r="AQ29" s="63" t="s">
        <v>160</v>
      </c>
      <c r="AR29" s="51"/>
      <c r="AS29" s="51"/>
      <c r="AT29" s="51"/>
      <c r="AU29" s="51"/>
      <c r="AV29" s="51"/>
      <c r="AW29" s="95"/>
      <c r="AX29" s="418"/>
      <c r="AY29" s="418"/>
      <c r="AZ29" s="125"/>
      <c r="BA29" s="63" t="s">
        <v>160</v>
      </c>
      <c r="BB29" s="51"/>
      <c r="BC29" s="51"/>
      <c r="BD29" s="51"/>
      <c r="BE29" s="51"/>
      <c r="BF29" s="51"/>
      <c r="BG29" s="95"/>
      <c r="BH29" s="418"/>
      <c r="BI29" s="418"/>
      <c r="BJ29" s="125"/>
      <c r="BK29" s="63" t="s">
        <v>160</v>
      </c>
      <c r="BL29" s="51"/>
      <c r="BM29" s="51"/>
      <c r="BN29" s="51"/>
      <c r="BO29" s="51"/>
      <c r="BP29" s="51"/>
      <c r="BQ29" s="95"/>
      <c r="BR29" s="11"/>
      <c r="BS29" s="11"/>
      <c r="BT29" s="125"/>
      <c r="BU29" s="63" t="s">
        <v>160</v>
      </c>
      <c r="BV29" s="51"/>
      <c r="BW29" s="51"/>
      <c r="BX29" s="51"/>
      <c r="BY29" s="51"/>
      <c r="BZ29" s="51"/>
      <c r="CA29" s="95"/>
      <c r="CB29" s="11"/>
      <c r="CC29" s="11"/>
      <c r="CD29" s="125"/>
      <c r="CE29" s="63" t="s">
        <v>160</v>
      </c>
      <c r="CF29" s="51"/>
      <c r="CG29" s="51"/>
      <c r="CH29" s="51"/>
      <c r="CI29" s="51"/>
      <c r="CJ29" s="51"/>
      <c r="CK29" s="95"/>
      <c r="CL29" s="418"/>
      <c r="CM29" s="418"/>
      <c r="CN29" s="125"/>
      <c r="CO29" s="63" t="s">
        <v>160</v>
      </c>
      <c r="CP29" s="51"/>
      <c r="CQ29" s="51"/>
      <c r="CR29" s="51"/>
      <c r="CS29" s="51"/>
      <c r="CT29" s="51"/>
      <c r="CU29" s="95"/>
      <c r="CV29" s="418"/>
      <c r="CW29" s="418"/>
      <c r="CX29" s="125"/>
      <c r="CY29" s="63" t="s">
        <v>160</v>
      </c>
      <c r="CZ29" s="51"/>
      <c r="DA29" s="51"/>
      <c r="DB29" s="51"/>
      <c r="DC29" s="51"/>
      <c r="DD29" s="51"/>
      <c r="DE29" s="95"/>
      <c r="DF29" s="11"/>
      <c r="DG29" s="11"/>
      <c r="DH29" s="125"/>
      <c r="DI29" s="63" t="s">
        <v>160</v>
      </c>
      <c r="DJ29" s="51"/>
      <c r="DK29" s="51"/>
      <c r="DL29" s="51"/>
      <c r="DM29" s="51"/>
      <c r="DN29" s="51"/>
      <c r="DO29" s="95"/>
      <c r="DP29" s="11"/>
      <c r="DQ29" s="11"/>
      <c r="DR29" s="125"/>
      <c r="DS29" s="63" t="s">
        <v>160</v>
      </c>
      <c r="DT29" s="51"/>
      <c r="DU29" s="51"/>
      <c r="DV29" s="51"/>
      <c r="DW29" s="51"/>
      <c r="DX29" s="51"/>
      <c r="DY29" s="95"/>
      <c r="DZ29" s="418"/>
      <c r="EA29" s="418"/>
      <c r="EB29" s="125"/>
      <c r="EC29" s="63" t="s">
        <v>160</v>
      </c>
      <c r="ED29" s="51"/>
      <c r="EE29" s="51"/>
      <c r="EF29" s="51"/>
      <c r="EG29" s="51"/>
      <c r="EH29" s="51"/>
      <c r="EI29" s="95"/>
      <c r="EJ29" s="418"/>
      <c r="EK29" s="418"/>
      <c r="EL29" s="125"/>
      <c r="EM29" s="63" t="s">
        <v>160</v>
      </c>
      <c r="EN29" s="51"/>
      <c r="EO29" s="51"/>
      <c r="EP29" s="51"/>
      <c r="EQ29" s="51"/>
      <c r="ER29" s="51"/>
      <c r="ES29" s="95"/>
      <c r="ET29" s="11"/>
      <c r="EU29" s="11"/>
      <c r="EV29" s="125"/>
      <c r="EW29" s="63" t="s">
        <v>160</v>
      </c>
      <c r="EX29" s="51"/>
      <c r="EY29" s="51"/>
      <c r="EZ29" s="51"/>
      <c r="FA29" s="51"/>
      <c r="FB29" s="51"/>
      <c r="FC29" s="95"/>
      <c r="FD29" s="11"/>
      <c r="FE29" s="11"/>
      <c r="FF29" s="125"/>
      <c r="FG29" s="63" t="s">
        <v>160</v>
      </c>
      <c r="FH29" s="51"/>
      <c r="FI29" s="51"/>
      <c r="FJ29" s="51"/>
      <c r="FK29" s="51"/>
      <c r="FL29" s="51"/>
      <c r="FM29" s="95"/>
      <c r="FN29" s="11"/>
      <c r="FO29" s="11"/>
      <c r="FP29" s="125"/>
      <c r="FQ29" s="63" t="s">
        <v>160</v>
      </c>
      <c r="FR29" s="51"/>
      <c r="FS29" s="51"/>
      <c r="FT29" s="51"/>
      <c r="FU29" s="51"/>
      <c r="FV29" s="51"/>
      <c r="FW29" s="95"/>
      <c r="FX29" s="11"/>
      <c r="FY29" s="11"/>
      <c r="FZ29" s="125"/>
      <c r="GA29" s="63" t="s">
        <v>160</v>
      </c>
      <c r="GB29" s="51"/>
      <c r="GC29" s="51"/>
      <c r="GD29" s="51"/>
      <c r="GE29" s="51"/>
      <c r="GF29" s="51"/>
      <c r="GG29" s="95"/>
      <c r="GH29" s="11"/>
      <c r="GI29" s="11"/>
      <c r="GJ29" s="125"/>
      <c r="GK29" s="63" t="s">
        <v>160</v>
      </c>
      <c r="GL29" s="51"/>
      <c r="GM29" s="51"/>
      <c r="GN29" s="51"/>
      <c r="GO29" s="51"/>
      <c r="GP29" s="51"/>
      <c r="GQ29" s="95"/>
      <c r="GR29" s="11"/>
      <c r="GS29" s="11"/>
    </row>
    <row xmlns:x14ac="http://schemas.microsoft.com/office/spreadsheetml/2009/9/ac" r="30" ht="15.75" customHeight="true" x14ac:dyDescent="0.25">
      <c r="A30" s="391" t="str">
        <f ca="true">IF(ISBLANK('Data Summary'!A32),"",'Data Summary'!A32)</f>
        <v/>
      </c>
      <c r="B30" s="126"/>
      <c r="C30" s="12" t="s">
        <v>23</v>
      </c>
      <c r="D30" s="69"/>
      <c r="E30" s="69"/>
      <c r="F30" s="69"/>
      <c r="G30" s="70"/>
      <c r="H30" s="71"/>
      <c r="I30" s="72"/>
      <c r="J30" s="11"/>
      <c r="K30" s="11"/>
      <c r="L30" s="126"/>
      <c r="M30" s="12" t="s">
        <v>23</v>
      </c>
      <c r="N30" s="69"/>
      <c r="O30" s="69"/>
      <c r="P30" s="69"/>
      <c r="Q30" s="70"/>
      <c r="R30" s="71"/>
      <c r="S30" s="72"/>
      <c r="T30" s="11"/>
      <c r="U30" s="11"/>
      <c r="V30" s="126"/>
      <c r="W30" s="12" t="s">
        <v>23</v>
      </c>
      <c r="X30" s="69"/>
      <c r="Y30" s="69"/>
      <c r="Z30" s="69"/>
      <c r="AA30" s="70"/>
      <c r="AB30" s="71"/>
      <c r="AC30" s="72"/>
      <c r="AD30" s="11"/>
      <c r="AE30" s="11"/>
      <c r="AF30" s="126"/>
      <c r="AG30" s="12" t="s">
        <v>23</v>
      </c>
      <c r="AH30" s="69"/>
      <c r="AI30" s="69"/>
      <c r="AJ30" s="69"/>
      <c r="AK30" s="70"/>
      <c r="AL30" s="71"/>
      <c r="AM30" s="72"/>
      <c r="AN30" s="11"/>
      <c r="AO30" s="11"/>
      <c r="AP30" s="126"/>
      <c r="AQ30" s="63" t="s">
        <v>23</v>
      </c>
      <c r="AR30" s="428"/>
      <c r="AS30" s="428"/>
      <c r="AT30" s="428"/>
      <c r="AU30" s="429"/>
      <c r="AV30" s="430"/>
      <c r="AW30" s="72"/>
      <c r="AX30" s="418"/>
      <c r="AY30" s="418"/>
      <c r="AZ30" s="126"/>
      <c r="BA30" s="63" t="s">
        <v>23</v>
      </c>
      <c r="BB30" s="428"/>
      <c r="BC30" s="428"/>
      <c r="BD30" s="428"/>
      <c r="BE30" s="429"/>
      <c r="BF30" s="430"/>
      <c r="BG30" s="72"/>
      <c r="BH30" s="418"/>
      <c r="BI30" s="418"/>
      <c r="BJ30" s="126"/>
      <c r="BK30" s="12" t="s">
        <v>23</v>
      </c>
      <c r="BL30" s="69"/>
      <c r="BM30" s="69"/>
      <c r="BN30" s="69"/>
      <c r="BO30" s="70"/>
      <c r="BP30" s="71"/>
      <c r="BQ30" s="72"/>
      <c r="BR30" s="11"/>
      <c r="BS30" s="11"/>
      <c r="BT30" s="126"/>
      <c r="BU30" s="12" t="s">
        <v>23</v>
      </c>
      <c r="BV30" s="69"/>
      <c r="BW30" s="69"/>
      <c r="BX30" s="69"/>
      <c r="BY30" s="70"/>
      <c r="BZ30" s="71"/>
      <c r="CA30" s="72"/>
      <c r="CB30" s="11"/>
      <c r="CC30" s="11"/>
      <c r="CD30" s="126"/>
      <c r="CE30" s="63" t="s">
        <v>23</v>
      </c>
      <c r="CF30" s="428"/>
      <c r="CG30" s="428"/>
      <c r="CH30" s="428"/>
      <c r="CI30" s="429"/>
      <c r="CJ30" s="430"/>
      <c r="CK30" s="72"/>
      <c r="CL30" s="418"/>
      <c r="CM30" s="418"/>
      <c r="CN30" s="126"/>
      <c r="CO30" s="63" t="s">
        <v>23</v>
      </c>
      <c r="CP30" s="428"/>
      <c r="CQ30" s="428"/>
      <c r="CR30" s="428"/>
      <c r="CS30" s="429"/>
      <c r="CT30" s="430"/>
      <c r="CU30" s="72"/>
      <c r="CV30" s="418"/>
      <c r="CW30" s="418"/>
      <c r="CX30" s="126"/>
      <c r="CY30" s="12" t="s">
        <v>23</v>
      </c>
      <c r="CZ30" s="69"/>
      <c r="DA30" s="69"/>
      <c r="DB30" s="69"/>
      <c r="DC30" s="70"/>
      <c r="DD30" s="71"/>
      <c r="DE30" s="72"/>
      <c r="DF30" s="11"/>
      <c r="DG30" s="11"/>
      <c r="DH30" s="126"/>
      <c r="DI30" s="12" t="s">
        <v>23</v>
      </c>
      <c r="DJ30" s="69"/>
      <c r="DK30" s="69"/>
      <c r="DL30" s="69"/>
      <c r="DM30" s="70"/>
      <c r="DN30" s="71"/>
      <c r="DO30" s="72"/>
      <c r="DP30" s="11"/>
      <c r="DQ30" s="11"/>
      <c r="DR30" s="126"/>
      <c r="DS30" s="63" t="s">
        <v>23</v>
      </c>
      <c r="DT30" s="428"/>
      <c r="DU30" s="428"/>
      <c r="DV30" s="428"/>
      <c r="DW30" s="429"/>
      <c r="DX30" s="430"/>
      <c r="DY30" s="72"/>
      <c r="DZ30" s="418"/>
      <c r="EA30" s="418"/>
      <c r="EB30" s="126"/>
      <c r="EC30" s="63" t="s">
        <v>23</v>
      </c>
      <c r="ED30" s="428"/>
      <c r="EE30" s="428"/>
      <c r="EF30" s="428"/>
      <c r="EG30" s="429"/>
      <c r="EH30" s="430"/>
      <c r="EI30" s="72"/>
      <c r="EJ30" s="418"/>
      <c r="EK30" s="418"/>
      <c r="EL30" s="126"/>
      <c r="EM30" s="12" t="s">
        <v>23</v>
      </c>
      <c r="EN30" s="69"/>
      <c r="EO30" s="69"/>
      <c r="EP30" s="69"/>
      <c r="EQ30" s="70"/>
      <c r="ER30" s="71"/>
      <c r="ES30" s="72"/>
      <c r="ET30" s="11"/>
      <c r="EU30" s="11"/>
      <c r="EV30" s="126"/>
      <c r="EW30" s="12" t="s">
        <v>23</v>
      </c>
      <c r="EX30" s="69"/>
      <c r="EY30" s="69"/>
      <c r="EZ30" s="69"/>
      <c r="FA30" s="70"/>
      <c r="FB30" s="71"/>
      <c r="FC30" s="72"/>
      <c r="FD30" s="11"/>
      <c r="FE30" s="11"/>
      <c r="FF30" s="126"/>
      <c r="FG30" s="12" t="s">
        <v>23</v>
      </c>
      <c r="FH30" s="69"/>
      <c r="FI30" s="69"/>
      <c r="FJ30" s="69"/>
      <c r="FK30" s="70"/>
      <c r="FL30" s="71"/>
      <c r="FM30" s="72"/>
      <c r="FN30" s="11"/>
      <c r="FO30" s="11"/>
      <c r="FP30" s="126"/>
      <c r="FQ30" s="12" t="s">
        <v>23</v>
      </c>
      <c r="FR30" s="69"/>
      <c r="FS30" s="69"/>
      <c r="FT30" s="69"/>
      <c r="FU30" s="70"/>
      <c r="FV30" s="71"/>
      <c r="FW30" s="72"/>
      <c r="FX30" s="11"/>
      <c r="FY30" s="11"/>
      <c r="FZ30" s="126"/>
      <c r="GA30" s="12" t="s">
        <v>23</v>
      </c>
      <c r="GB30" s="69"/>
      <c r="GC30" s="69"/>
      <c r="GD30" s="69"/>
      <c r="GE30" s="70"/>
      <c r="GF30" s="71"/>
      <c r="GG30" s="72"/>
      <c r="GH30" s="11"/>
      <c r="GI30" s="11"/>
      <c r="GJ30" s="126"/>
      <c r="GK30" s="12" t="s">
        <v>23</v>
      </c>
      <c r="GL30" s="69"/>
      <c r="GM30" s="69"/>
      <c r="GN30" s="69"/>
      <c r="GO30" s="70"/>
      <c r="GP30" s="71"/>
      <c r="GQ30" s="72"/>
      <c r="GR30" s="11"/>
      <c r="GS30" s="11"/>
    </row>
    <row xmlns:x14ac="http://schemas.microsoft.com/office/spreadsheetml/2009/9/ac" r="31" s="3" customFormat="true" ht="16.5" thickBot="true" x14ac:dyDescent="0.3">
      <c r="A31" s="391" t="str">
        <f ca="true">IF(ISBLANK('Data Summary'!A33),"",'Data Summary'!A33)</f>
        <v/>
      </c>
      <c r="B31" s="127"/>
      <c r="C31" s="73" t="s">
        <v>20</v>
      </c>
      <c r="D31" s="74"/>
      <c r="E31" s="74"/>
      <c r="F31" s="74"/>
      <c r="G31" s="74"/>
      <c r="H31" s="74"/>
      <c r="I31" s="75"/>
      <c r="J31" s="11"/>
      <c r="K31" s="11"/>
      <c r="L31" s="127"/>
      <c r="M31" s="73" t="s">
        <v>20</v>
      </c>
      <c r="N31" s="74"/>
      <c r="O31" s="74"/>
      <c r="P31" s="74"/>
      <c r="Q31" s="74"/>
      <c r="R31" s="74"/>
      <c r="S31" s="75"/>
      <c r="T31" s="11"/>
      <c r="U31" s="11"/>
      <c r="V31" s="130" t="s">
        <v>168</v>
      </c>
      <c r="W31" s="73" t="s">
        <v>20</v>
      </c>
      <c r="X31" s="74">
        <v>187600</v>
      </c>
      <c r="Y31" s="74"/>
      <c r="Z31" s="74"/>
      <c r="AA31" s="74">
        <v>46700</v>
      </c>
      <c r="AB31" s="74"/>
      <c r="AC31" s="75"/>
      <c r="AD31" s="11"/>
      <c r="AE31" s="11"/>
      <c r="AF31" s="130" t="s">
        <v>168</v>
      </c>
      <c r="AG31" s="73" t="s">
        <v>20</v>
      </c>
      <c r="AH31" s="74">
        <v>179900</v>
      </c>
      <c r="AI31" s="74"/>
      <c r="AJ31" s="74"/>
      <c r="AK31" s="74">
        <v>46800</v>
      </c>
      <c r="AL31" s="74"/>
      <c r="AM31" s="75"/>
      <c r="AN31" s="11"/>
      <c r="AO31" s="11"/>
      <c r="AP31" s="127"/>
      <c r="AQ31" s="431" t="s">
        <v>20</v>
      </c>
      <c r="AR31" s="432"/>
      <c r="AS31" s="432"/>
      <c r="AT31" s="432"/>
      <c r="AU31" s="432"/>
      <c r="AV31" s="432"/>
      <c r="AW31" s="433"/>
      <c r="AX31" s="418"/>
      <c r="AY31" s="418"/>
      <c r="AZ31" s="127"/>
      <c r="BA31" s="431" t="s">
        <v>20</v>
      </c>
      <c r="BB31" s="432"/>
      <c r="BC31" s="432"/>
      <c r="BD31" s="432"/>
      <c r="BE31" s="432"/>
      <c r="BF31" s="432"/>
      <c r="BG31" s="433"/>
      <c r="BH31" s="418"/>
      <c r="BI31" s="418"/>
      <c r="BJ31" s="130" t="s">
        <v>168</v>
      </c>
      <c r="BK31" s="73" t="s">
        <v>20</v>
      </c>
      <c r="BL31" s="74">
        <v>162300</v>
      </c>
      <c r="BM31" s="74"/>
      <c r="BN31" s="74"/>
      <c r="BO31" s="74">
        <v>39600</v>
      </c>
      <c r="BP31" s="74"/>
      <c r="BQ31" s="75"/>
      <c r="BR31" s="11"/>
      <c r="BS31" s="11"/>
      <c r="BT31" s="127"/>
      <c r="BU31" s="73" t="s">
        <v>20</v>
      </c>
      <c r="BV31" s="74"/>
      <c r="BW31" s="74"/>
      <c r="BX31" s="74"/>
      <c r="BY31" s="74"/>
      <c r="BZ31" s="74"/>
      <c r="CA31" s="75"/>
      <c r="CB31" s="11"/>
      <c r="CC31" s="11"/>
      <c r="CD31" s="127"/>
      <c r="CE31" s="431" t="s">
        <v>20</v>
      </c>
      <c r="CF31" s="432"/>
      <c r="CG31" s="432"/>
      <c r="CH31" s="432"/>
      <c r="CI31" s="432"/>
      <c r="CJ31" s="432"/>
      <c r="CK31" s="433"/>
      <c r="CL31" s="418"/>
      <c r="CM31" s="418"/>
      <c r="CN31" s="127"/>
      <c r="CO31" s="431" t="s">
        <v>20</v>
      </c>
      <c r="CP31" s="432"/>
      <c r="CQ31" s="432"/>
      <c r="CR31" s="432"/>
      <c r="CS31" s="432"/>
      <c r="CT31" s="432"/>
      <c r="CU31" s="433"/>
      <c r="CV31" s="418"/>
      <c r="CW31" s="418"/>
      <c r="CX31" s="127"/>
      <c r="CY31" s="73" t="s">
        <v>20</v>
      </c>
      <c r="CZ31" s="74"/>
      <c r="DA31" s="74"/>
      <c r="DB31" s="74"/>
      <c r="DC31" s="74"/>
      <c r="DD31" s="74"/>
      <c r="DE31" s="75"/>
      <c r="DF31" s="11"/>
      <c r="DG31" s="11"/>
      <c r="DH31" s="127"/>
      <c r="DI31" s="73" t="s">
        <v>20</v>
      </c>
      <c r="DJ31" s="74"/>
      <c r="DK31" s="74"/>
      <c r="DL31" s="74"/>
      <c r="DM31" s="74"/>
      <c r="DN31" s="74"/>
      <c r="DO31" s="75"/>
      <c r="DP31" s="11"/>
      <c r="DQ31" s="11"/>
      <c r="DR31" s="127"/>
      <c r="DS31" s="431" t="s">
        <v>20</v>
      </c>
      <c r="DT31" s="432"/>
      <c r="DU31" s="432"/>
      <c r="DV31" s="432"/>
      <c r="DW31" s="432"/>
      <c r="DX31" s="432"/>
      <c r="DY31" s="433"/>
      <c r="DZ31" s="418"/>
      <c r="EA31" s="418"/>
      <c r="EB31" s="127"/>
      <c r="EC31" s="431" t="s">
        <v>20</v>
      </c>
      <c r="ED31" s="432"/>
      <c r="EE31" s="432"/>
      <c r="EF31" s="432"/>
      <c r="EG31" s="432"/>
      <c r="EH31" s="432"/>
      <c r="EI31" s="433"/>
      <c r="EJ31" s="418"/>
      <c r="EK31" s="418"/>
      <c r="EL31" s="127"/>
      <c r="EM31" s="73" t="s">
        <v>20</v>
      </c>
      <c r="EN31" s="74"/>
      <c r="EO31" s="74"/>
      <c r="EP31" s="74"/>
      <c r="EQ31" s="74"/>
      <c r="ER31" s="74"/>
      <c r="ES31" s="75"/>
      <c r="ET31" s="11"/>
      <c r="EU31" s="11"/>
      <c r="EV31" s="127"/>
      <c r="EW31" s="73" t="s">
        <v>20</v>
      </c>
      <c r="EX31" s="74"/>
      <c r="EY31" s="74"/>
      <c r="EZ31" s="74"/>
      <c r="FA31" s="74"/>
      <c r="FB31" s="74"/>
      <c r="FC31" s="75"/>
      <c r="FD31" s="11"/>
      <c r="FE31" s="11"/>
      <c r="FF31" s="127"/>
      <c r="FG31" s="73" t="s">
        <v>20</v>
      </c>
      <c r="FH31" s="74"/>
      <c r="FI31" s="74"/>
      <c r="FJ31" s="74"/>
      <c r="FK31" s="74"/>
      <c r="FL31" s="74"/>
      <c r="FM31" s="75"/>
      <c r="FN31" s="11"/>
      <c r="FO31" s="11"/>
      <c r="FP31" s="127"/>
      <c r="FQ31" s="73" t="s">
        <v>20</v>
      </c>
      <c r="FR31" s="74"/>
      <c r="FS31" s="74"/>
      <c r="FT31" s="74"/>
      <c r="FU31" s="74"/>
      <c r="FV31" s="74"/>
      <c r="FW31" s="75"/>
      <c r="FX31" s="11"/>
      <c r="FY31" s="11"/>
      <c r="FZ31" s="127"/>
      <c r="GA31" s="73" t="s">
        <v>20</v>
      </c>
      <c r="GB31" s="74"/>
      <c r="GC31" s="74"/>
      <c r="GD31" s="74"/>
      <c r="GE31" s="74"/>
      <c r="GF31" s="74"/>
      <c r="GG31" s="75"/>
      <c r="GH31" s="11"/>
      <c r="GI31" s="11"/>
      <c r="GJ31" s="127"/>
      <c r="GK31" s="73" t="s">
        <v>20</v>
      </c>
      <c r="GL31" s="74"/>
      <c r="GM31" s="74"/>
      <c r="GN31" s="74"/>
      <c r="GO31" s="74"/>
      <c r="GP31" s="74"/>
      <c r="GQ31" s="75"/>
      <c r="GR31" s="11"/>
      <c r="GS31" s="11"/>
      <c r="GT31" s="128"/>
      <c r="HD31" s="128"/>
      <c r="HN31" s="128"/>
      <c r="HX31" s="128"/>
      <c r="IH31" s="128"/>
      <c r="IR31" s="128"/>
      <c r="JB31" s="128"/>
      <c r="JL31" s="128"/>
      <c r="JV31" s="128"/>
      <c r="KF31" s="128"/>
      <c r="KP31" s="128"/>
      <c r="KZ31" s="128"/>
    </row>
    <row xmlns:x14ac="http://schemas.microsoft.com/office/spreadsheetml/2009/9/ac" r="32" s="3" customFormat="true" x14ac:dyDescent="0.25">
      <c r="A32" s="391" t="str">
        <f ca="true">IF(ISBLANK('Data Summary'!A34),"",'Data Summary'!A34)</f>
        <v/>
      </c>
      <c r="B32" s="128"/>
      <c r="L32" s="128"/>
      <c r="V32" s="128"/>
      <c r="AF32" s="128"/>
      <c r="AP32" s="434"/>
      <c r="AQ32" s="435"/>
      <c r="AR32" s="435"/>
      <c r="AS32" s="435"/>
      <c r="AT32" s="435"/>
      <c r="AU32" s="435"/>
      <c r="AV32" s="435"/>
      <c r="AW32" s="435"/>
      <c r="AX32" s="435"/>
      <c r="AY32" s="435"/>
      <c r="AZ32" s="434"/>
      <c r="BA32" s="435"/>
      <c r="BB32" s="435"/>
      <c r="BC32" s="435"/>
      <c r="BD32" s="435"/>
      <c r="BE32" s="435"/>
      <c r="BF32" s="435"/>
      <c r="BG32" s="435"/>
      <c r="BH32" s="435"/>
      <c r="BI32" s="435"/>
      <c r="BJ32" s="128"/>
      <c r="BT32" s="128"/>
      <c r="BU32" s="128"/>
      <c r="BV32" s="128"/>
      <c r="BW32" s="128"/>
      <c r="BX32" s="128"/>
      <c r="BY32" s="128"/>
      <c r="BZ32" s="128"/>
      <c r="CA32" s="128"/>
      <c r="CD32" s="434"/>
      <c r="CE32" s="435"/>
      <c r="CF32" s="435"/>
      <c r="CG32" s="435"/>
      <c r="CH32" s="435"/>
      <c r="CI32" s="435"/>
      <c r="CJ32" s="435"/>
      <c r="CK32" s="435"/>
      <c r="CL32" s="435"/>
      <c r="CM32" s="435"/>
      <c r="CN32" s="434"/>
      <c r="CO32" s="435"/>
      <c r="CP32" s="435"/>
      <c r="CQ32" s="435"/>
      <c r="CR32" s="435"/>
      <c r="CS32" s="435"/>
      <c r="CT32" s="435"/>
      <c r="CU32" s="435"/>
      <c r="CV32" s="435"/>
      <c r="CW32" s="435"/>
      <c r="CX32" s="128"/>
      <c r="DH32" s="128"/>
      <c r="DR32" s="434"/>
      <c r="DS32" s="435"/>
      <c r="DT32" s="435"/>
      <c r="DU32" s="435"/>
      <c r="DV32" s="435"/>
      <c r="DW32" s="435"/>
      <c r="DX32" s="435"/>
      <c r="DY32" s="435"/>
      <c r="DZ32" s="435"/>
      <c r="EA32" s="435"/>
      <c r="EB32" s="434"/>
      <c r="EC32" s="435"/>
      <c r="ED32" s="435"/>
      <c r="EE32" s="435"/>
      <c r="EF32" s="435"/>
      <c r="EG32" s="435"/>
      <c r="EH32" s="435"/>
      <c r="EI32" s="435"/>
      <c r="EJ32" s="435"/>
      <c r="EK32" s="435"/>
      <c r="EL32" s="128"/>
      <c r="EV32" s="128"/>
      <c r="FF32" s="128"/>
      <c r="FP32" s="128"/>
      <c r="FZ32" s="128"/>
      <c r="GJ32" s="128"/>
      <c r="GT32" s="128"/>
      <c r="HD32" s="128"/>
      <c r="HN32" s="128"/>
      <c r="HX32" s="128"/>
      <c r="IH32" s="128"/>
      <c r="IR32" s="128"/>
      <c r="JB32" s="128"/>
      <c r="JL32" s="128"/>
      <c r="JV32" s="128"/>
      <c r="KF32" s="128"/>
      <c r="KP32" s="128"/>
      <c r="KZ32" s="128"/>
    </row>
    <row xmlns:x14ac="http://schemas.microsoft.com/office/spreadsheetml/2009/9/ac" r="33" s="3" customFormat="true" x14ac:dyDescent="0.25">
      <c r="A33" s="391" t="str">
        <f ca="true">IF(ISBLANK('Data Summary'!A35),"",'Data Summary'!A35)</f>
        <v/>
      </c>
      <c r="B33" s="128"/>
      <c r="L33" s="128"/>
      <c r="V33" s="128"/>
      <c r="AF33" s="128"/>
      <c r="AP33" s="434"/>
      <c r="AQ33" s="435"/>
      <c r="AR33" s="435"/>
      <c r="AS33" s="435"/>
      <c r="AT33" s="435"/>
      <c r="AU33" s="435"/>
      <c r="AV33" s="435"/>
      <c r="AW33" s="435"/>
      <c r="AX33" s="435"/>
      <c r="AY33" s="435"/>
      <c r="AZ33" s="434"/>
      <c r="BA33" s="435"/>
      <c r="BB33" s="435"/>
      <c r="BC33" s="435"/>
      <c r="BD33" s="435"/>
      <c r="BE33" s="435"/>
      <c r="BF33" s="435"/>
      <c r="BG33" s="435"/>
      <c r="BH33" s="435"/>
      <c r="BI33" s="435"/>
      <c r="BJ33" s="128"/>
      <c r="BT33" s="128"/>
      <c r="BU33" s="128"/>
      <c r="BV33" s="128"/>
      <c r="BW33" s="128"/>
      <c r="BX33" s="128"/>
      <c r="BY33" s="128"/>
      <c r="BZ33" s="128"/>
      <c r="CA33" s="128"/>
      <c r="CD33" s="434"/>
      <c r="CE33" s="435"/>
      <c r="CF33" s="435"/>
      <c r="CG33" s="435"/>
      <c r="CH33" s="435"/>
      <c r="CI33" s="435"/>
      <c r="CJ33" s="435"/>
      <c r="CK33" s="435"/>
      <c r="CL33" s="435"/>
      <c r="CM33" s="435"/>
      <c r="CN33" s="434"/>
      <c r="CO33" s="435"/>
      <c r="CP33" s="435"/>
      <c r="CQ33" s="435"/>
      <c r="CR33" s="435"/>
      <c r="CS33" s="435"/>
      <c r="CT33" s="435"/>
      <c r="CU33" s="435"/>
      <c r="CV33" s="435"/>
      <c r="CW33" s="435"/>
      <c r="CX33" s="128"/>
      <c r="DH33" s="128"/>
      <c r="DR33" s="434"/>
      <c r="DS33" s="435"/>
      <c r="DT33" s="435"/>
      <c r="DU33" s="435"/>
      <c r="DV33" s="435"/>
      <c r="DW33" s="435"/>
      <c r="DX33" s="435"/>
      <c r="DY33" s="435"/>
      <c r="DZ33" s="435"/>
      <c r="EA33" s="435"/>
      <c r="EB33" s="434"/>
      <c r="EC33" s="435"/>
      <c r="ED33" s="435"/>
      <c r="EE33" s="435"/>
      <c r="EF33" s="435"/>
      <c r="EG33" s="435"/>
      <c r="EH33" s="435"/>
      <c r="EI33" s="435"/>
      <c r="EJ33" s="435"/>
      <c r="EK33" s="435"/>
      <c r="EL33" s="128"/>
      <c r="EV33" s="128"/>
      <c r="FF33" s="128"/>
      <c r="FP33" s="128"/>
      <c r="FZ33" s="128"/>
      <c r="GJ33" s="128"/>
      <c r="GT33" s="128"/>
      <c r="HD33" s="128"/>
      <c r="HN33" s="128"/>
      <c r="HX33" s="128"/>
      <c r="IH33" s="128"/>
      <c r="IR33" s="128"/>
      <c r="JB33" s="128"/>
      <c r="JL33" s="128"/>
      <c r="JV33" s="128"/>
      <c r="KF33" s="128"/>
      <c r="KP33" s="128"/>
      <c r="KZ33" s="128"/>
    </row>
    <row xmlns:x14ac="http://schemas.microsoft.com/office/spreadsheetml/2009/9/ac" r="34" s="3" customFormat="true" x14ac:dyDescent="0.25">
      <c r="A34" s="391" t="str">
        <f ca="true">IF(ISBLANK('Data Summary'!A36),"",'Data Summary'!A36)</f>
        <v/>
      </c>
      <c r="B34" s="128"/>
      <c r="L34" s="128"/>
      <c r="V34" s="128"/>
      <c r="AF34" s="128"/>
      <c r="AP34" s="434"/>
      <c r="AQ34" s="435"/>
      <c r="AR34" s="435"/>
      <c r="AS34" s="435"/>
      <c r="AT34" s="435"/>
      <c r="AU34" s="435"/>
      <c r="AV34" s="435"/>
      <c r="AW34" s="435"/>
      <c r="AX34" s="435"/>
      <c r="AY34" s="435"/>
      <c r="AZ34" s="434"/>
      <c r="BA34" s="435"/>
      <c r="BB34" s="435"/>
      <c r="BC34" s="435"/>
      <c r="BD34" s="435"/>
      <c r="BE34" s="435"/>
      <c r="BF34" s="435"/>
      <c r="BG34" s="435"/>
      <c r="BH34" s="435"/>
      <c r="BI34" s="435"/>
      <c r="BJ34" s="128"/>
      <c r="BT34" s="128"/>
      <c r="BU34" s="128"/>
      <c r="BV34" s="128"/>
      <c r="BW34" s="128"/>
      <c r="BX34" s="128"/>
      <c r="BY34" s="128"/>
      <c r="BZ34" s="128"/>
      <c r="CA34" s="128"/>
      <c r="CD34" s="434"/>
      <c r="CE34" s="435"/>
      <c r="CF34" s="435"/>
      <c r="CG34" s="435"/>
      <c r="CH34" s="435"/>
      <c r="CI34" s="435"/>
      <c r="CJ34" s="435"/>
      <c r="CK34" s="435"/>
      <c r="CL34" s="435"/>
      <c r="CM34" s="435"/>
      <c r="CN34" s="434"/>
      <c r="CO34" s="435"/>
      <c r="CP34" s="435"/>
      <c r="CQ34" s="435"/>
      <c r="CR34" s="435"/>
      <c r="CS34" s="435"/>
      <c r="CT34" s="435"/>
      <c r="CU34" s="435"/>
      <c r="CV34" s="435"/>
      <c r="CW34" s="435"/>
      <c r="CX34" s="128"/>
      <c r="DH34" s="128"/>
      <c r="DR34" s="434"/>
      <c r="DS34" s="435"/>
      <c r="DT34" s="435"/>
      <c r="DU34" s="435"/>
      <c r="DV34" s="435"/>
      <c r="DW34" s="435"/>
      <c r="DX34" s="435"/>
      <c r="DY34" s="435"/>
      <c r="DZ34" s="435"/>
      <c r="EA34" s="435"/>
      <c r="EB34" s="434"/>
      <c r="EC34" s="435"/>
      <c r="ED34" s="435"/>
      <c r="EE34" s="435"/>
      <c r="EF34" s="435"/>
      <c r="EG34" s="435"/>
      <c r="EH34" s="435"/>
      <c r="EI34" s="435"/>
      <c r="EJ34" s="435"/>
      <c r="EK34" s="435"/>
      <c r="EL34" s="128"/>
      <c r="EV34" s="128"/>
      <c r="FF34" s="128"/>
      <c r="FP34" s="128"/>
      <c r="FZ34" s="128"/>
      <c r="GJ34" s="128"/>
      <c r="GT34" s="128"/>
      <c r="HD34" s="128"/>
      <c r="HN34" s="128"/>
      <c r="HX34" s="128"/>
      <c r="IH34" s="128"/>
      <c r="IR34" s="128"/>
      <c r="JB34" s="128"/>
      <c r="JL34" s="128"/>
      <c r="JV34" s="128"/>
      <c r="KF34" s="128"/>
      <c r="KP34" s="128"/>
      <c r="KZ34" s="128"/>
    </row>
    <row xmlns:x14ac="http://schemas.microsoft.com/office/spreadsheetml/2009/9/ac" r="35" s="3" customFormat="true" x14ac:dyDescent="0.25">
      <c r="A35" s="391" t="str">
        <f ca="true">IF(ISBLANK('Data Summary'!A37),"",'Data Summary'!A37)</f>
        <v/>
      </c>
      <c r="B35" s="128"/>
      <c r="L35" s="128"/>
      <c r="V35" s="128"/>
      <c r="AF35" s="128"/>
      <c r="AP35" s="434"/>
      <c r="AQ35" s="435"/>
      <c r="AR35" s="435"/>
      <c r="AS35" s="435"/>
      <c r="AT35" s="435"/>
      <c r="AU35" s="435"/>
      <c r="AV35" s="435"/>
      <c r="AW35" s="435"/>
      <c r="AX35" s="435"/>
      <c r="AY35" s="435"/>
      <c r="AZ35" s="434"/>
      <c r="BA35" s="435"/>
      <c r="BB35" s="435"/>
      <c r="BC35" s="435"/>
      <c r="BD35" s="435"/>
      <c r="BE35" s="435"/>
      <c r="BF35" s="435"/>
      <c r="BG35" s="435"/>
      <c r="BH35" s="435"/>
      <c r="BI35" s="435"/>
      <c r="BJ35" s="128"/>
      <c r="BT35" s="128"/>
      <c r="BU35" s="128"/>
      <c r="BV35" s="128"/>
      <c r="BW35" s="128"/>
      <c r="BX35" s="128"/>
      <c r="BY35" s="128"/>
      <c r="BZ35" s="128"/>
      <c r="CA35" s="128"/>
      <c r="CD35" s="434"/>
      <c r="CE35" s="435"/>
      <c r="CF35" s="435"/>
      <c r="CG35" s="435"/>
      <c r="CH35" s="435"/>
      <c r="CI35" s="435"/>
      <c r="CJ35" s="435"/>
      <c r="CK35" s="435"/>
      <c r="CL35" s="435"/>
      <c r="CM35" s="435"/>
      <c r="CN35" s="434"/>
      <c r="CO35" s="435"/>
      <c r="CP35" s="435"/>
      <c r="CQ35" s="435"/>
      <c r="CR35" s="435"/>
      <c r="CS35" s="435"/>
      <c r="CT35" s="435"/>
      <c r="CU35" s="435"/>
      <c r="CV35" s="435"/>
      <c r="CW35" s="435"/>
      <c r="CX35" s="128"/>
      <c r="DH35" s="128"/>
      <c r="DR35" s="434"/>
      <c r="DS35" s="435"/>
      <c r="DT35" s="435"/>
      <c r="DU35" s="435"/>
      <c r="DV35" s="435"/>
      <c r="DW35" s="435"/>
      <c r="DX35" s="435"/>
      <c r="DY35" s="435"/>
      <c r="DZ35" s="435"/>
      <c r="EA35" s="435"/>
      <c r="EB35" s="434"/>
      <c r="EC35" s="435"/>
      <c r="ED35" s="435"/>
      <c r="EE35" s="435"/>
      <c r="EF35" s="435"/>
      <c r="EG35" s="435"/>
      <c r="EH35" s="435"/>
      <c r="EI35" s="435"/>
      <c r="EJ35" s="435"/>
      <c r="EK35" s="435"/>
      <c r="EL35" s="128"/>
      <c r="EV35" s="128"/>
      <c r="FF35" s="128"/>
      <c r="FP35" s="128"/>
      <c r="FZ35" s="128"/>
      <c r="GJ35" s="128"/>
      <c r="GT35" s="128"/>
      <c r="HD35" s="128"/>
      <c r="HN35" s="128"/>
      <c r="HX35" s="128"/>
      <c r="IH35" s="128"/>
      <c r="IR35" s="128"/>
      <c r="JB35" s="128"/>
      <c r="JL35" s="128"/>
      <c r="JV35" s="128"/>
      <c r="KF35" s="128"/>
      <c r="KP35" s="128"/>
      <c r="KZ35" s="128"/>
    </row>
    <row xmlns:x14ac="http://schemas.microsoft.com/office/spreadsheetml/2009/9/ac" r="36" s="3" customFormat="true" x14ac:dyDescent="0.25">
      <c r="A36" s="391" t="str">
        <f ca="true">IF(ISBLANK('Data Summary'!A38),"",'Data Summary'!A38)</f>
        <v/>
      </c>
      <c r="B36" s="128"/>
      <c r="L36" s="128"/>
      <c r="V36" s="128"/>
      <c r="AF36" s="128"/>
      <c r="AP36" s="434"/>
      <c r="AQ36" s="435"/>
      <c r="AR36" s="435"/>
      <c r="AS36" s="435"/>
      <c r="AT36" s="435"/>
      <c r="AU36" s="435"/>
      <c r="AV36" s="435"/>
      <c r="AW36" s="435"/>
      <c r="AX36" s="435"/>
      <c r="AY36" s="435"/>
      <c r="AZ36" s="434"/>
      <c r="BA36" s="435"/>
      <c r="BB36" s="435"/>
      <c r="BC36" s="435"/>
      <c r="BD36" s="435"/>
      <c r="BE36" s="435"/>
      <c r="BF36" s="435"/>
      <c r="BG36" s="435"/>
      <c r="BH36" s="435"/>
      <c r="BI36" s="435"/>
      <c r="BJ36" s="128"/>
      <c r="BT36" s="128"/>
      <c r="BU36" s="128"/>
      <c r="BV36" s="128"/>
      <c r="BW36" s="128"/>
      <c r="BX36" s="128"/>
      <c r="BY36" s="128"/>
      <c r="BZ36" s="128"/>
      <c r="CA36" s="128"/>
      <c r="CD36" s="434"/>
      <c r="CE36" s="435"/>
      <c r="CF36" s="435"/>
      <c r="CG36" s="435"/>
      <c r="CH36" s="435"/>
      <c r="CI36" s="435"/>
      <c r="CJ36" s="435"/>
      <c r="CK36" s="435"/>
      <c r="CL36" s="435"/>
      <c r="CM36" s="435"/>
      <c r="CN36" s="434"/>
      <c r="CO36" s="435"/>
      <c r="CP36" s="435"/>
      <c r="CQ36" s="435"/>
      <c r="CR36" s="435"/>
      <c r="CS36" s="435"/>
      <c r="CT36" s="435"/>
      <c r="CU36" s="435"/>
      <c r="CV36" s="435"/>
      <c r="CW36" s="435"/>
      <c r="CX36" s="128"/>
      <c r="DH36" s="128"/>
      <c r="DR36" s="434"/>
      <c r="DS36" s="435"/>
      <c r="DT36" s="435"/>
      <c r="DU36" s="435"/>
      <c r="DV36" s="435"/>
      <c r="DW36" s="435"/>
      <c r="DX36" s="435"/>
      <c r="DY36" s="435"/>
      <c r="DZ36" s="435"/>
      <c r="EA36" s="435"/>
      <c r="EB36" s="434"/>
      <c r="EC36" s="435"/>
      <c r="ED36" s="435"/>
      <c r="EE36" s="435"/>
      <c r="EF36" s="435"/>
      <c r="EG36" s="435"/>
      <c r="EH36" s="435"/>
      <c r="EI36" s="435"/>
      <c r="EJ36" s="435"/>
      <c r="EK36" s="435"/>
      <c r="EL36" s="128"/>
      <c r="EV36" s="128"/>
      <c r="FF36" s="128"/>
      <c r="FP36" s="128"/>
      <c r="FZ36" s="128"/>
      <c r="GJ36" s="128"/>
      <c r="GT36" s="128"/>
      <c r="HD36" s="128"/>
      <c r="HN36" s="128"/>
      <c r="HX36" s="128"/>
      <c r="IH36" s="128"/>
      <c r="IR36" s="128"/>
      <c r="JB36" s="128"/>
      <c r="JL36" s="128"/>
      <c r="JV36" s="128"/>
      <c r="KF36" s="128"/>
      <c r="KP36" s="128"/>
      <c r="KZ36" s="128"/>
    </row>
    <row xmlns:x14ac="http://schemas.microsoft.com/office/spreadsheetml/2009/9/ac" r="37" s="3" customFormat="true" x14ac:dyDescent="0.25">
      <c r="A37" s="391" t="str">
        <f ca="true">IF(ISBLANK('Data Summary'!A39),"",'Data Summary'!A39)</f>
        <v/>
      </c>
      <c r="B37" s="128"/>
      <c r="L37" s="128"/>
      <c r="V37" s="128"/>
      <c r="AF37" s="128"/>
      <c r="AP37" s="434"/>
      <c r="AQ37" s="435"/>
      <c r="AR37" s="435"/>
      <c r="AS37" s="435"/>
      <c r="AT37" s="435"/>
      <c r="AU37" s="435"/>
      <c r="AV37" s="435"/>
      <c r="AW37" s="435"/>
      <c r="AX37" s="435"/>
      <c r="AY37" s="435"/>
      <c r="AZ37" s="434"/>
      <c r="BA37" s="435"/>
      <c r="BB37" s="435"/>
      <c r="BC37" s="435"/>
      <c r="BD37" s="435"/>
      <c r="BE37" s="435"/>
      <c r="BF37" s="435"/>
      <c r="BG37" s="435"/>
      <c r="BH37" s="435"/>
      <c r="BI37" s="435"/>
      <c r="BJ37" s="128"/>
      <c r="BT37" s="128"/>
      <c r="BU37" s="128"/>
      <c r="BV37" s="128"/>
      <c r="BW37" s="128"/>
      <c r="BX37" s="128"/>
      <c r="BY37" s="128"/>
      <c r="BZ37" s="128"/>
      <c r="CA37" s="128"/>
      <c r="CD37" s="434"/>
      <c r="CE37" s="435"/>
      <c r="CF37" s="435"/>
      <c r="CG37" s="435"/>
      <c r="CH37" s="435"/>
      <c r="CI37" s="435"/>
      <c r="CJ37" s="435"/>
      <c r="CK37" s="435"/>
      <c r="CL37" s="435"/>
      <c r="CM37" s="435"/>
      <c r="CN37" s="434"/>
      <c r="CO37" s="435"/>
      <c r="CP37" s="435"/>
      <c r="CQ37" s="435"/>
      <c r="CR37" s="435"/>
      <c r="CS37" s="435"/>
      <c r="CT37" s="435"/>
      <c r="CU37" s="435"/>
      <c r="CV37" s="435"/>
      <c r="CW37" s="435"/>
      <c r="CX37" s="128"/>
      <c r="DH37" s="128"/>
      <c r="DR37" s="434"/>
      <c r="DS37" s="435"/>
      <c r="DT37" s="435"/>
      <c r="DU37" s="435"/>
      <c r="DV37" s="435"/>
      <c r="DW37" s="435"/>
      <c r="DX37" s="435"/>
      <c r="DY37" s="435"/>
      <c r="DZ37" s="435"/>
      <c r="EA37" s="435"/>
      <c r="EB37" s="434"/>
      <c r="EC37" s="435"/>
      <c r="ED37" s="435"/>
      <c r="EE37" s="435"/>
      <c r="EF37" s="435"/>
      <c r="EG37" s="435"/>
      <c r="EH37" s="435"/>
      <c r="EI37" s="435"/>
      <c r="EJ37" s="435"/>
      <c r="EK37" s="435"/>
      <c r="EL37" s="128"/>
      <c r="EV37" s="128"/>
      <c r="FF37" s="128"/>
      <c r="FP37" s="128"/>
      <c r="FZ37" s="128"/>
      <c r="GJ37" s="128"/>
      <c r="GT37" s="128"/>
      <c r="HD37" s="128"/>
      <c r="HN37" s="128"/>
      <c r="HX37" s="128"/>
      <c r="IH37" s="128"/>
      <c r="IR37" s="128"/>
      <c r="JB37" s="128"/>
      <c r="JL37" s="128"/>
      <c r="JV37" s="128"/>
      <c r="KF37" s="128"/>
      <c r="KP37" s="128"/>
      <c r="KZ37" s="128"/>
    </row>
    <row xmlns:x14ac="http://schemas.microsoft.com/office/spreadsheetml/2009/9/ac" r="38" s="3" customFormat="true" x14ac:dyDescent="0.25">
      <c r="A38" s="391" t="str">
        <f ca="true">IF(ISBLANK('Data Summary'!A40),"",'Data Summary'!A40)</f>
        <v/>
      </c>
      <c r="B38" s="128"/>
      <c r="L38" s="128"/>
      <c r="V38" s="128"/>
      <c r="AF38" s="128"/>
      <c r="AP38" s="434"/>
      <c r="AQ38" s="435"/>
      <c r="AR38" s="435"/>
      <c r="AS38" s="435"/>
      <c r="AT38" s="435"/>
      <c r="AU38" s="435"/>
      <c r="AV38" s="435"/>
      <c r="AW38" s="435"/>
      <c r="AX38" s="435"/>
      <c r="AY38" s="435"/>
      <c r="AZ38" s="434"/>
      <c r="BA38" s="435"/>
      <c r="BB38" s="435"/>
      <c r="BC38" s="435"/>
      <c r="BD38" s="435"/>
      <c r="BE38" s="435"/>
      <c r="BF38" s="435"/>
      <c r="BG38" s="435"/>
      <c r="BH38" s="435"/>
      <c r="BI38" s="435"/>
      <c r="BJ38" s="128"/>
      <c r="BT38" s="128"/>
      <c r="BU38" s="128"/>
      <c r="BV38" s="128"/>
      <c r="BW38" s="128"/>
      <c r="BX38" s="128"/>
      <c r="BY38" s="128"/>
      <c r="BZ38" s="128"/>
      <c r="CA38" s="128"/>
      <c r="CD38" s="434"/>
      <c r="CE38" s="435"/>
      <c r="CF38" s="435"/>
      <c r="CG38" s="435"/>
      <c r="CH38" s="435"/>
      <c r="CI38" s="435"/>
      <c r="CJ38" s="435"/>
      <c r="CK38" s="435"/>
      <c r="CL38" s="435"/>
      <c r="CM38" s="435"/>
      <c r="CN38" s="434"/>
      <c r="CO38" s="435"/>
      <c r="CP38" s="435"/>
      <c r="CQ38" s="435"/>
      <c r="CR38" s="435"/>
      <c r="CS38" s="435"/>
      <c r="CT38" s="435"/>
      <c r="CU38" s="435"/>
      <c r="CV38" s="435"/>
      <c r="CW38" s="435"/>
      <c r="CX38" s="128"/>
      <c r="DH38" s="128"/>
      <c r="DR38" s="434"/>
      <c r="DS38" s="435"/>
      <c r="DT38" s="435"/>
      <c r="DU38" s="435"/>
      <c r="DV38" s="435"/>
      <c r="DW38" s="435"/>
      <c r="DX38" s="435"/>
      <c r="DY38" s="435"/>
      <c r="DZ38" s="435"/>
      <c r="EA38" s="435"/>
      <c r="EB38" s="434"/>
      <c r="EC38" s="435"/>
      <c r="ED38" s="435"/>
      <c r="EE38" s="435"/>
      <c r="EF38" s="435"/>
      <c r="EG38" s="435"/>
      <c r="EH38" s="435"/>
      <c r="EI38" s="435"/>
      <c r="EJ38" s="435"/>
      <c r="EK38" s="435"/>
      <c r="EL38" s="128"/>
      <c r="EV38" s="128"/>
      <c r="FF38" s="128"/>
      <c r="FP38" s="128"/>
      <c r="FZ38" s="128"/>
      <c r="GJ38" s="128"/>
      <c r="GT38" s="128"/>
      <c r="HD38" s="128"/>
      <c r="HN38" s="128"/>
      <c r="HX38" s="128"/>
      <c r="IH38" s="128"/>
      <c r="IR38" s="128"/>
      <c r="JB38" s="128"/>
      <c r="JL38" s="128"/>
      <c r="JV38" s="128"/>
      <c r="KF38" s="128"/>
      <c r="KP38" s="128"/>
      <c r="KZ38" s="128"/>
    </row>
    <row xmlns:x14ac="http://schemas.microsoft.com/office/spreadsheetml/2009/9/ac" r="39" s="3" customFormat="true" x14ac:dyDescent="0.25">
      <c r="A39" s="391" t="str">
        <f ca="true">IF(ISBLANK('Data Summary'!A41),"",'Data Summary'!A41)</f>
        <v/>
      </c>
      <c r="B39" s="128"/>
      <c r="L39" s="128"/>
      <c r="V39" s="128"/>
      <c r="AF39" s="128"/>
      <c r="AP39" s="434"/>
      <c r="AQ39" s="435"/>
      <c r="AR39" s="435"/>
      <c r="AS39" s="435"/>
      <c r="AT39" s="435"/>
      <c r="AU39" s="435"/>
      <c r="AV39" s="435"/>
      <c r="AW39" s="435"/>
      <c r="AX39" s="435"/>
      <c r="AY39" s="435"/>
      <c r="AZ39" s="434"/>
      <c r="BA39" s="435"/>
      <c r="BB39" s="435"/>
      <c r="BC39" s="435"/>
      <c r="BD39" s="435"/>
      <c r="BE39" s="435"/>
      <c r="BF39" s="435"/>
      <c r="BG39" s="435"/>
      <c r="BH39" s="435"/>
      <c r="BI39" s="435"/>
      <c r="BJ39" s="128"/>
      <c r="BT39" s="128"/>
      <c r="BU39" s="128"/>
      <c r="BV39" s="128"/>
      <c r="BW39" s="128"/>
      <c r="BX39" s="128"/>
      <c r="BY39" s="128"/>
      <c r="BZ39" s="128"/>
      <c r="CA39" s="128"/>
      <c r="CD39" s="434"/>
      <c r="CE39" s="435"/>
      <c r="CF39" s="435"/>
      <c r="CG39" s="435"/>
      <c r="CH39" s="435"/>
      <c r="CI39" s="435"/>
      <c r="CJ39" s="435"/>
      <c r="CK39" s="435"/>
      <c r="CL39" s="435"/>
      <c r="CM39" s="435"/>
      <c r="CN39" s="434"/>
      <c r="CO39" s="435"/>
      <c r="CP39" s="435"/>
      <c r="CQ39" s="435"/>
      <c r="CR39" s="435"/>
      <c r="CS39" s="435"/>
      <c r="CT39" s="435"/>
      <c r="CU39" s="435"/>
      <c r="CV39" s="435"/>
      <c r="CW39" s="435"/>
      <c r="CX39" s="128"/>
      <c r="DH39" s="128"/>
      <c r="DR39" s="434"/>
      <c r="DS39" s="435"/>
      <c r="DT39" s="435"/>
      <c r="DU39" s="435"/>
      <c r="DV39" s="435"/>
      <c r="DW39" s="435"/>
      <c r="DX39" s="435"/>
      <c r="DY39" s="435"/>
      <c r="DZ39" s="435"/>
      <c r="EA39" s="435"/>
      <c r="EB39" s="434"/>
      <c r="EC39" s="435"/>
      <c r="ED39" s="435"/>
      <c r="EE39" s="435"/>
      <c r="EF39" s="435"/>
      <c r="EG39" s="435"/>
      <c r="EH39" s="435"/>
      <c r="EI39" s="435"/>
      <c r="EJ39" s="435"/>
      <c r="EK39" s="435"/>
      <c r="EL39" s="128"/>
      <c r="EV39" s="128"/>
      <c r="FF39" s="128"/>
      <c r="FP39" s="128"/>
      <c r="FZ39" s="128"/>
      <c r="GJ39" s="128"/>
      <c r="GT39" s="128"/>
      <c r="HD39" s="128"/>
      <c r="HN39" s="128"/>
      <c r="HX39" s="128"/>
      <c r="IH39" s="128"/>
      <c r="IR39" s="128"/>
      <c r="JB39" s="128"/>
      <c r="JL39" s="128"/>
      <c r="JV39" s="128"/>
      <c r="KF39" s="128"/>
      <c r="KP39" s="128"/>
      <c r="KZ39" s="128"/>
    </row>
    <row xmlns:x14ac="http://schemas.microsoft.com/office/spreadsheetml/2009/9/ac" r="40" s="3" customFormat="true" x14ac:dyDescent="0.25">
      <c r="A40" s="391" t="str">
        <f ca="true">IF(ISBLANK('Data Summary'!A42),"",'Data Summary'!A42)</f>
        <v/>
      </c>
      <c r="B40" s="128"/>
      <c r="L40" s="128"/>
      <c r="V40" s="128"/>
      <c r="AF40" s="128"/>
      <c r="AP40" s="434"/>
      <c r="AQ40" s="435"/>
      <c r="AR40" s="435"/>
      <c r="AS40" s="435"/>
      <c r="AT40" s="435"/>
      <c r="AU40" s="435"/>
      <c r="AV40" s="435"/>
      <c r="AW40" s="435"/>
      <c r="AX40" s="435"/>
      <c r="AY40" s="435"/>
      <c r="AZ40" s="434"/>
      <c r="BA40" s="435"/>
      <c r="BB40" s="435"/>
      <c r="BC40" s="435"/>
      <c r="BD40" s="435"/>
      <c r="BE40" s="435"/>
      <c r="BF40" s="435"/>
      <c r="BG40" s="435"/>
      <c r="BH40" s="435"/>
      <c r="BI40" s="435"/>
      <c r="BJ40" s="128"/>
      <c r="BT40" s="128"/>
      <c r="BU40" s="128"/>
      <c r="BV40" s="128"/>
      <c r="BW40" s="128"/>
      <c r="BX40" s="128"/>
      <c r="BY40" s="128"/>
      <c r="BZ40" s="128"/>
      <c r="CA40" s="128"/>
      <c r="CD40" s="434"/>
      <c r="CE40" s="435"/>
      <c r="CF40" s="435"/>
      <c r="CG40" s="435"/>
      <c r="CH40" s="435"/>
      <c r="CI40" s="435"/>
      <c r="CJ40" s="435"/>
      <c r="CK40" s="435"/>
      <c r="CL40" s="435"/>
      <c r="CM40" s="435"/>
      <c r="CN40" s="434"/>
      <c r="CO40" s="435"/>
      <c r="CP40" s="435"/>
      <c r="CQ40" s="435"/>
      <c r="CR40" s="435"/>
      <c r="CS40" s="435"/>
      <c r="CT40" s="435"/>
      <c r="CU40" s="435"/>
      <c r="CV40" s="435"/>
      <c r="CW40" s="435"/>
      <c r="CX40" s="128"/>
      <c r="DH40" s="128"/>
      <c r="DR40" s="434"/>
      <c r="DS40" s="435"/>
      <c r="DT40" s="435"/>
      <c r="DU40" s="435"/>
      <c r="DV40" s="435"/>
      <c r="DW40" s="435"/>
      <c r="DX40" s="435"/>
      <c r="DY40" s="435"/>
      <c r="DZ40" s="435"/>
      <c r="EA40" s="435"/>
      <c r="EB40" s="434"/>
      <c r="EC40" s="435"/>
      <c r="ED40" s="435"/>
      <c r="EE40" s="435"/>
      <c r="EF40" s="435"/>
      <c r="EG40" s="435"/>
      <c r="EH40" s="435"/>
      <c r="EI40" s="435"/>
      <c r="EJ40" s="435"/>
      <c r="EK40" s="435"/>
      <c r="EL40" s="128"/>
      <c r="EV40" s="128"/>
      <c r="FF40" s="128"/>
      <c r="FP40" s="128"/>
      <c r="FZ40" s="128"/>
      <c r="GJ40" s="128"/>
      <c r="GT40" s="128"/>
      <c r="HD40" s="128"/>
      <c r="HN40" s="128"/>
      <c r="HX40" s="128"/>
      <c r="IH40" s="128"/>
      <c r="IR40" s="128"/>
      <c r="JB40" s="128"/>
      <c r="JL40" s="128"/>
      <c r="JV40" s="128"/>
      <c r="KF40" s="128"/>
      <c r="KP40" s="128"/>
      <c r="KZ40" s="128"/>
    </row>
    <row xmlns:x14ac="http://schemas.microsoft.com/office/spreadsheetml/2009/9/ac" r="41" s="3" customFormat="true" x14ac:dyDescent="0.25">
      <c r="A41" s="391" t="str">
        <f ca="true">IF(ISBLANK('Data Summary'!A43),"",'Data Summary'!A43)</f>
        <v/>
      </c>
      <c r="B41" s="128"/>
      <c r="L41" s="128"/>
      <c r="V41" s="128"/>
      <c r="AF41" s="128"/>
      <c r="AP41" s="434"/>
      <c r="AQ41" s="435"/>
      <c r="AR41" s="435"/>
      <c r="AS41" s="435"/>
      <c r="AT41" s="435"/>
      <c r="AU41" s="435"/>
      <c r="AV41" s="435"/>
      <c r="AW41" s="435"/>
      <c r="AX41" s="435"/>
      <c r="AY41" s="435"/>
      <c r="AZ41" s="434"/>
      <c r="BA41" s="435"/>
      <c r="BB41" s="435"/>
      <c r="BC41" s="435"/>
      <c r="BD41" s="435"/>
      <c r="BE41" s="435"/>
      <c r="BF41" s="435"/>
      <c r="BG41" s="435"/>
      <c r="BH41" s="435"/>
      <c r="BI41" s="435"/>
      <c r="BJ41" s="128"/>
      <c r="BT41" s="128"/>
      <c r="BU41" s="128"/>
      <c r="BV41" s="128"/>
      <c r="BW41" s="128"/>
      <c r="BX41" s="128"/>
      <c r="BY41" s="128"/>
      <c r="BZ41" s="128"/>
      <c r="CA41" s="128"/>
      <c r="CD41" s="434"/>
      <c r="CE41" s="435"/>
      <c r="CF41" s="435"/>
      <c r="CG41" s="435"/>
      <c r="CH41" s="435"/>
      <c r="CI41" s="435"/>
      <c r="CJ41" s="435"/>
      <c r="CK41" s="435"/>
      <c r="CL41" s="435"/>
      <c r="CM41" s="435"/>
      <c r="CN41" s="434"/>
      <c r="CO41" s="435"/>
      <c r="CP41" s="435"/>
      <c r="CQ41" s="435"/>
      <c r="CR41" s="435"/>
      <c r="CS41" s="435"/>
      <c r="CT41" s="435"/>
      <c r="CU41" s="435"/>
      <c r="CV41" s="435"/>
      <c r="CW41" s="435"/>
      <c r="CX41" s="128"/>
      <c r="DH41" s="128"/>
      <c r="DR41" s="434"/>
      <c r="DS41" s="435"/>
      <c r="DT41" s="435"/>
      <c r="DU41" s="435"/>
      <c r="DV41" s="435"/>
      <c r="DW41" s="435"/>
      <c r="DX41" s="435"/>
      <c r="DY41" s="435"/>
      <c r="DZ41" s="435"/>
      <c r="EA41" s="435"/>
      <c r="EB41" s="434"/>
      <c r="EC41" s="435"/>
      <c r="ED41" s="435"/>
      <c r="EE41" s="435"/>
      <c r="EF41" s="435"/>
      <c r="EG41" s="435"/>
      <c r="EH41" s="435"/>
      <c r="EI41" s="435"/>
      <c r="EJ41" s="435"/>
      <c r="EK41" s="435"/>
      <c r="EL41" s="128"/>
      <c r="EV41" s="128"/>
      <c r="FF41" s="128"/>
      <c r="FP41" s="128"/>
      <c r="FZ41" s="128"/>
      <c r="GJ41" s="128"/>
      <c r="GT41" s="128"/>
      <c r="HD41" s="128"/>
      <c r="HN41" s="128"/>
      <c r="HX41" s="128"/>
      <c r="IH41" s="128"/>
      <c r="IR41" s="128"/>
      <c r="JB41" s="128"/>
      <c r="JL41" s="128"/>
      <c r="JV41" s="128"/>
      <c r="KF41" s="128"/>
      <c r="KP41" s="128"/>
      <c r="KZ41" s="128"/>
    </row>
    <row xmlns:x14ac="http://schemas.microsoft.com/office/spreadsheetml/2009/9/ac" r="42" s="3" customFormat="true" x14ac:dyDescent="0.25">
      <c r="A42" s="391" t="str">
        <f ca="true">IF(ISBLANK('Data Summary'!A44),"",'Data Summary'!A44)</f>
        <v/>
      </c>
      <c r="B42" s="128"/>
      <c r="L42" s="128"/>
      <c r="V42" s="128"/>
      <c r="AF42" s="128"/>
      <c r="AP42" s="434"/>
      <c r="AQ42" s="435"/>
      <c r="AR42" s="435"/>
      <c r="AS42" s="435"/>
      <c r="AT42" s="435"/>
      <c r="AU42" s="435"/>
      <c r="AV42" s="435"/>
      <c r="AW42" s="435"/>
      <c r="AX42" s="435"/>
      <c r="AY42" s="435"/>
      <c r="AZ42" s="434"/>
      <c r="BA42" s="435"/>
      <c r="BB42" s="435"/>
      <c r="BC42" s="435"/>
      <c r="BD42" s="435"/>
      <c r="BE42" s="435"/>
      <c r="BF42" s="435"/>
      <c r="BG42" s="435"/>
      <c r="BH42" s="435"/>
      <c r="BI42" s="435"/>
      <c r="BJ42" s="128"/>
      <c r="BT42" s="128"/>
      <c r="BU42" s="128"/>
      <c r="BV42" s="128"/>
      <c r="BW42" s="128"/>
      <c r="BX42" s="128"/>
      <c r="BY42" s="128"/>
      <c r="BZ42" s="128"/>
      <c r="CA42" s="128"/>
      <c r="CD42" s="434"/>
      <c r="CE42" s="435"/>
      <c r="CF42" s="435"/>
      <c r="CG42" s="435"/>
      <c r="CH42" s="435"/>
      <c r="CI42" s="435"/>
      <c r="CJ42" s="435"/>
      <c r="CK42" s="435"/>
      <c r="CL42" s="435"/>
      <c r="CM42" s="435"/>
      <c r="CN42" s="434"/>
      <c r="CO42" s="435"/>
      <c r="CP42" s="435"/>
      <c r="CQ42" s="435"/>
      <c r="CR42" s="435"/>
      <c r="CS42" s="435"/>
      <c r="CT42" s="435"/>
      <c r="CU42" s="435"/>
      <c r="CV42" s="435"/>
      <c r="CW42" s="435"/>
      <c r="CX42" s="128"/>
      <c r="DH42" s="128"/>
      <c r="DR42" s="434"/>
      <c r="DS42" s="435"/>
      <c r="DT42" s="435"/>
      <c r="DU42" s="435"/>
      <c r="DV42" s="435"/>
      <c r="DW42" s="435"/>
      <c r="DX42" s="435"/>
      <c r="DY42" s="435"/>
      <c r="DZ42" s="435"/>
      <c r="EA42" s="435"/>
      <c r="EB42" s="434"/>
      <c r="EC42" s="435"/>
      <c r="ED42" s="435"/>
      <c r="EE42" s="435"/>
      <c r="EF42" s="435"/>
      <c r="EG42" s="435"/>
      <c r="EH42" s="435"/>
      <c r="EI42" s="435"/>
      <c r="EJ42" s="435"/>
      <c r="EK42" s="435"/>
      <c r="EL42" s="128"/>
      <c r="EV42" s="128"/>
      <c r="FF42" s="128"/>
      <c r="FP42" s="128"/>
      <c r="FZ42" s="128"/>
      <c r="GJ42" s="128"/>
      <c r="GT42" s="128"/>
      <c r="HD42" s="128"/>
      <c r="HN42" s="128"/>
      <c r="HX42" s="128"/>
      <c r="IH42" s="128"/>
      <c r="IR42" s="128"/>
      <c r="JB42" s="128"/>
      <c r="JL42" s="128"/>
      <c r="JV42" s="128"/>
      <c r="KF42" s="128"/>
      <c r="KP42" s="128"/>
      <c r="KZ42" s="128"/>
    </row>
    <row xmlns:x14ac="http://schemas.microsoft.com/office/spreadsheetml/2009/9/ac" r="43" s="3" customFormat="true" x14ac:dyDescent="0.25">
      <c r="A43" s="391" t="str">
        <f ca="true">IF(ISBLANK('Data Summary'!A45),"",'Data Summary'!A45)</f>
        <v/>
      </c>
      <c r="B43" s="128"/>
      <c r="L43" s="128"/>
      <c r="V43" s="128"/>
      <c r="AF43" s="128"/>
      <c r="AP43" s="434"/>
      <c r="AQ43" s="435"/>
      <c r="AR43" s="435"/>
      <c r="AS43" s="435"/>
      <c r="AT43" s="435"/>
      <c r="AU43" s="435"/>
      <c r="AV43" s="435"/>
      <c r="AW43" s="435"/>
      <c r="AX43" s="435"/>
      <c r="AY43" s="435"/>
      <c r="AZ43" s="434"/>
      <c r="BA43" s="435"/>
      <c r="BB43" s="435"/>
      <c r="BC43" s="435"/>
      <c r="BD43" s="435"/>
      <c r="BE43" s="435"/>
      <c r="BF43" s="435"/>
      <c r="BG43" s="435"/>
      <c r="BH43" s="435"/>
      <c r="BI43" s="435"/>
      <c r="BJ43" s="128"/>
      <c r="BT43" s="128"/>
      <c r="BU43" s="128"/>
      <c r="BV43" s="128"/>
      <c r="BW43" s="128"/>
      <c r="BX43" s="128"/>
      <c r="BY43" s="128"/>
      <c r="BZ43" s="128"/>
      <c r="CA43" s="128"/>
      <c r="CD43" s="434"/>
      <c r="CE43" s="435"/>
      <c r="CF43" s="435"/>
      <c r="CG43" s="435"/>
      <c r="CH43" s="435"/>
      <c r="CI43" s="435"/>
      <c r="CJ43" s="435"/>
      <c r="CK43" s="435"/>
      <c r="CL43" s="435"/>
      <c r="CM43" s="435"/>
      <c r="CN43" s="434"/>
      <c r="CO43" s="435"/>
      <c r="CP43" s="435"/>
      <c r="CQ43" s="435"/>
      <c r="CR43" s="435"/>
      <c r="CS43" s="435"/>
      <c r="CT43" s="435"/>
      <c r="CU43" s="435"/>
      <c r="CV43" s="435"/>
      <c r="CW43" s="435"/>
      <c r="CX43" s="128"/>
      <c r="DH43" s="128"/>
      <c r="DR43" s="434"/>
      <c r="DS43" s="435"/>
      <c r="DT43" s="435"/>
      <c r="DU43" s="435"/>
      <c r="DV43" s="435"/>
      <c r="DW43" s="435"/>
      <c r="DX43" s="435"/>
      <c r="DY43" s="435"/>
      <c r="DZ43" s="435"/>
      <c r="EA43" s="435"/>
      <c r="EB43" s="434"/>
      <c r="EC43" s="435"/>
      <c r="ED43" s="435"/>
      <c r="EE43" s="435"/>
      <c r="EF43" s="435"/>
      <c r="EG43" s="435"/>
      <c r="EH43" s="435"/>
      <c r="EI43" s="435"/>
      <c r="EJ43" s="435"/>
      <c r="EK43" s="435"/>
      <c r="EL43" s="128"/>
      <c r="EV43" s="128"/>
      <c r="FF43" s="128"/>
      <c r="FP43" s="128"/>
      <c r="FZ43" s="128"/>
      <c r="GJ43" s="128"/>
      <c r="GT43" s="128"/>
      <c r="HD43" s="128"/>
      <c r="HN43" s="128"/>
      <c r="HX43" s="128"/>
      <c r="IH43" s="128"/>
      <c r="IR43" s="128"/>
      <c r="JB43" s="128"/>
      <c r="JL43" s="128"/>
      <c r="JV43" s="128"/>
      <c r="KF43" s="128"/>
      <c r="KP43" s="128"/>
      <c r="KZ43" s="128"/>
    </row>
    <row xmlns:x14ac="http://schemas.microsoft.com/office/spreadsheetml/2009/9/ac" r="44" s="3" customFormat="true" x14ac:dyDescent="0.25">
      <c r="A44" s="391" t="str">
        <f ca="true">IF(ISBLANK('Data Summary'!A46),"",'Data Summary'!A46)</f>
        <v/>
      </c>
      <c r="B44" s="128"/>
      <c r="L44" s="128"/>
      <c r="V44" s="128"/>
      <c r="AF44" s="128"/>
      <c r="AP44" s="434"/>
      <c r="AQ44" s="435"/>
      <c r="AR44" s="435"/>
      <c r="AS44" s="435"/>
      <c r="AT44" s="435"/>
      <c r="AU44" s="435"/>
      <c r="AV44" s="435"/>
      <c r="AW44" s="435"/>
      <c r="AX44" s="435"/>
      <c r="AY44" s="435"/>
      <c r="AZ44" s="434"/>
      <c r="BA44" s="435"/>
      <c r="BB44" s="435"/>
      <c r="BC44" s="435"/>
      <c r="BD44" s="435"/>
      <c r="BE44" s="435"/>
      <c r="BF44" s="435"/>
      <c r="BG44" s="435"/>
      <c r="BH44" s="435"/>
      <c r="BI44" s="435"/>
      <c r="BJ44" s="128"/>
      <c r="BT44" s="128"/>
      <c r="BU44" s="128"/>
      <c r="BV44" s="128"/>
      <c r="BW44" s="128"/>
      <c r="BX44" s="128"/>
      <c r="BY44" s="128"/>
      <c r="BZ44" s="128"/>
      <c r="CA44" s="128"/>
      <c r="CD44" s="434"/>
      <c r="CE44" s="435"/>
      <c r="CF44" s="435"/>
      <c r="CG44" s="435"/>
      <c r="CH44" s="435"/>
      <c r="CI44" s="435"/>
      <c r="CJ44" s="435"/>
      <c r="CK44" s="435"/>
      <c r="CL44" s="435"/>
      <c r="CM44" s="435"/>
      <c r="CN44" s="434"/>
      <c r="CO44" s="435"/>
      <c r="CP44" s="435"/>
      <c r="CQ44" s="435"/>
      <c r="CR44" s="435"/>
      <c r="CS44" s="435"/>
      <c r="CT44" s="435"/>
      <c r="CU44" s="435"/>
      <c r="CV44" s="435"/>
      <c r="CW44" s="435"/>
      <c r="CX44" s="128"/>
      <c r="DH44" s="128"/>
      <c r="DR44" s="434"/>
      <c r="DS44" s="435"/>
      <c r="DT44" s="435"/>
      <c r="DU44" s="435"/>
      <c r="DV44" s="435"/>
      <c r="DW44" s="435"/>
      <c r="DX44" s="435"/>
      <c r="DY44" s="435"/>
      <c r="DZ44" s="435"/>
      <c r="EA44" s="435"/>
      <c r="EB44" s="434"/>
      <c r="EC44" s="435"/>
      <c r="ED44" s="435"/>
      <c r="EE44" s="435"/>
      <c r="EF44" s="435"/>
      <c r="EG44" s="435"/>
      <c r="EH44" s="435"/>
      <c r="EI44" s="435"/>
      <c r="EJ44" s="435"/>
      <c r="EK44" s="435"/>
      <c r="EL44" s="128"/>
      <c r="EV44" s="128"/>
      <c r="FF44" s="128"/>
      <c r="FP44" s="128"/>
      <c r="FZ44" s="128"/>
      <c r="GJ44" s="128"/>
      <c r="GT44" s="128"/>
      <c r="HD44" s="128"/>
      <c r="HN44" s="128"/>
      <c r="HX44" s="128"/>
      <c r="IH44" s="128"/>
      <c r="IR44" s="128"/>
      <c r="JB44" s="128"/>
      <c r="JL44" s="128"/>
      <c r="JV44" s="128"/>
      <c r="KF44" s="128"/>
      <c r="KP44" s="128"/>
      <c r="KZ44" s="128"/>
    </row>
    <row xmlns:x14ac="http://schemas.microsoft.com/office/spreadsheetml/2009/9/ac" r="45" s="3" customFormat="true" x14ac:dyDescent="0.25">
      <c r="A45" s="391" t="str">
        <f ca="true">IF(ISBLANK('Data Summary'!A47),"",'Data Summary'!A47)</f>
        <v/>
      </c>
      <c r="B45" s="128"/>
      <c r="L45" s="128"/>
      <c r="V45" s="128"/>
      <c r="AF45" s="128"/>
      <c r="AP45" s="434"/>
      <c r="AQ45" s="435"/>
      <c r="AR45" s="435"/>
      <c r="AS45" s="435"/>
      <c r="AT45" s="435"/>
      <c r="AU45" s="435"/>
      <c r="AV45" s="435"/>
      <c r="AW45" s="435"/>
      <c r="AX45" s="435"/>
      <c r="AY45" s="435"/>
      <c r="AZ45" s="434"/>
      <c r="BA45" s="435"/>
      <c r="BB45" s="435"/>
      <c r="BC45" s="435"/>
      <c r="BD45" s="435"/>
      <c r="BE45" s="435"/>
      <c r="BF45" s="435"/>
      <c r="BG45" s="435"/>
      <c r="BH45" s="435"/>
      <c r="BI45" s="435"/>
      <c r="BJ45" s="128"/>
      <c r="BT45" s="128"/>
      <c r="BU45" s="128"/>
      <c r="BV45" s="128"/>
      <c r="BW45" s="128"/>
      <c r="BX45" s="128"/>
      <c r="BY45" s="128"/>
      <c r="BZ45" s="128"/>
      <c r="CA45" s="128"/>
      <c r="CD45" s="434"/>
      <c r="CE45" s="435"/>
      <c r="CF45" s="435"/>
      <c r="CG45" s="435"/>
      <c r="CH45" s="435"/>
      <c r="CI45" s="435"/>
      <c r="CJ45" s="435"/>
      <c r="CK45" s="435"/>
      <c r="CL45" s="435"/>
      <c r="CM45" s="435"/>
      <c r="CN45" s="434"/>
      <c r="CO45" s="435"/>
      <c r="CP45" s="435"/>
      <c r="CQ45" s="435"/>
      <c r="CR45" s="435"/>
      <c r="CS45" s="435"/>
      <c r="CT45" s="435"/>
      <c r="CU45" s="435"/>
      <c r="CV45" s="435"/>
      <c r="CW45" s="435"/>
      <c r="CX45" s="128"/>
      <c r="DH45" s="128"/>
      <c r="DR45" s="434"/>
      <c r="DS45" s="435"/>
      <c r="DT45" s="435"/>
      <c r="DU45" s="435"/>
      <c r="DV45" s="435"/>
      <c r="DW45" s="435"/>
      <c r="DX45" s="435"/>
      <c r="DY45" s="435"/>
      <c r="DZ45" s="435"/>
      <c r="EA45" s="435"/>
      <c r="EB45" s="434"/>
      <c r="EC45" s="435"/>
      <c r="ED45" s="435"/>
      <c r="EE45" s="435"/>
      <c r="EF45" s="435"/>
      <c r="EG45" s="435"/>
      <c r="EH45" s="435"/>
      <c r="EI45" s="435"/>
      <c r="EJ45" s="435"/>
      <c r="EK45" s="435"/>
      <c r="EL45" s="128"/>
      <c r="EV45" s="128"/>
      <c r="FF45" s="128"/>
      <c r="FP45" s="128"/>
      <c r="FZ45" s="128"/>
      <c r="GJ45" s="128"/>
      <c r="GT45" s="128"/>
      <c r="HD45" s="128"/>
      <c r="HN45" s="128"/>
      <c r="HX45" s="128"/>
      <c r="IH45" s="128"/>
      <c r="IR45" s="128"/>
      <c r="JB45" s="128"/>
      <c r="JL45" s="128"/>
      <c r="JV45" s="128"/>
      <c r="KF45" s="128"/>
      <c r="KP45" s="128"/>
      <c r="KZ45" s="128"/>
    </row>
    <row xmlns:x14ac="http://schemas.microsoft.com/office/spreadsheetml/2009/9/ac" r="46" s="3" customFormat="true" x14ac:dyDescent="0.25">
      <c r="A46" s="391" t="str">
        <f ca="true">IF(ISBLANK('Data Summary'!A48),"",'Data Summary'!A48)</f>
        <v/>
      </c>
      <c r="B46" s="128"/>
      <c r="L46" s="128"/>
      <c r="V46" s="128"/>
      <c r="AF46" s="128"/>
      <c r="AP46" s="434"/>
      <c r="AQ46" s="435"/>
      <c r="AR46" s="435"/>
      <c r="AS46" s="435"/>
      <c r="AT46" s="435"/>
      <c r="AU46" s="435"/>
      <c r="AV46" s="435"/>
      <c r="AW46" s="435"/>
      <c r="AX46" s="435"/>
      <c r="AY46" s="435"/>
      <c r="AZ46" s="434"/>
      <c r="BA46" s="435"/>
      <c r="BB46" s="435"/>
      <c r="BC46" s="435"/>
      <c r="BD46" s="435"/>
      <c r="BE46" s="435"/>
      <c r="BF46" s="435"/>
      <c r="BG46" s="435"/>
      <c r="BH46" s="435"/>
      <c r="BI46" s="435"/>
      <c r="BJ46" s="128"/>
      <c r="BT46" s="128"/>
      <c r="BU46" s="128"/>
      <c r="BV46" s="128"/>
      <c r="BW46" s="128"/>
      <c r="BX46" s="128"/>
      <c r="BY46" s="128"/>
      <c r="BZ46" s="128"/>
      <c r="CA46" s="128"/>
      <c r="CD46" s="434"/>
      <c r="CE46" s="435"/>
      <c r="CF46" s="435"/>
      <c r="CG46" s="435"/>
      <c r="CH46" s="435"/>
      <c r="CI46" s="435"/>
      <c r="CJ46" s="435"/>
      <c r="CK46" s="435"/>
      <c r="CL46" s="435"/>
      <c r="CM46" s="435"/>
      <c r="CN46" s="434"/>
      <c r="CO46" s="435"/>
      <c r="CP46" s="435"/>
      <c r="CQ46" s="435"/>
      <c r="CR46" s="435"/>
      <c r="CS46" s="435"/>
      <c r="CT46" s="435"/>
      <c r="CU46" s="435"/>
      <c r="CV46" s="435"/>
      <c r="CW46" s="435"/>
      <c r="CX46" s="128"/>
      <c r="DH46" s="128"/>
      <c r="DR46" s="434"/>
      <c r="DS46" s="435"/>
      <c r="DT46" s="435"/>
      <c r="DU46" s="435"/>
      <c r="DV46" s="435"/>
      <c r="DW46" s="435"/>
      <c r="DX46" s="435"/>
      <c r="DY46" s="435"/>
      <c r="DZ46" s="435"/>
      <c r="EA46" s="435"/>
      <c r="EB46" s="434"/>
      <c r="EC46" s="435"/>
      <c r="ED46" s="435"/>
      <c r="EE46" s="435"/>
      <c r="EF46" s="435"/>
      <c r="EG46" s="435"/>
      <c r="EH46" s="435"/>
      <c r="EI46" s="435"/>
      <c r="EJ46" s="435"/>
      <c r="EK46" s="435"/>
      <c r="EL46" s="128"/>
      <c r="EV46" s="128"/>
      <c r="FF46" s="128"/>
      <c r="FP46" s="128"/>
      <c r="FZ46" s="128"/>
      <c r="GJ46" s="128"/>
      <c r="GT46" s="128"/>
      <c r="HD46" s="128"/>
      <c r="HN46" s="128"/>
      <c r="HX46" s="128"/>
      <c r="IH46" s="128"/>
      <c r="IR46" s="128"/>
      <c r="JB46" s="128"/>
      <c r="JL46" s="128"/>
      <c r="JV46" s="128"/>
      <c r="KF46" s="128"/>
      <c r="KP46" s="128"/>
      <c r="KZ46" s="128"/>
    </row>
    <row xmlns:x14ac="http://schemas.microsoft.com/office/spreadsheetml/2009/9/ac" r="47" s="3" customFormat="true" x14ac:dyDescent="0.25">
      <c r="A47" s="391" t="str">
        <f ca="true">IF(ISBLANK('Data Summary'!A49),"",'Data Summary'!A49)</f>
        <v/>
      </c>
      <c r="B47" s="128"/>
      <c r="L47" s="128"/>
      <c r="V47" s="128"/>
      <c r="AF47" s="128"/>
      <c r="AP47" s="434"/>
      <c r="AQ47" s="435"/>
      <c r="AR47" s="435"/>
      <c r="AS47" s="435"/>
      <c r="AT47" s="435"/>
      <c r="AU47" s="435"/>
      <c r="AV47" s="435"/>
      <c r="AW47" s="435"/>
      <c r="AX47" s="435"/>
      <c r="AY47" s="435"/>
      <c r="AZ47" s="434"/>
      <c r="BA47" s="435"/>
      <c r="BB47" s="435"/>
      <c r="BC47" s="435"/>
      <c r="BD47" s="435"/>
      <c r="BE47" s="435"/>
      <c r="BF47" s="435"/>
      <c r="BG47" s="435"/>
      <c r="BH47" s="435"/>
      <c r="BI47" s="435"/>
      <c r="BJ47" s="128"/>
      <c r="BT47" s="128"/>
      <c r="BU47" s="128"/>
      <c r="BV47" s="128"/>
      <c r="BW47" s="128"/>
      <c r="BX47" s="128"/>
      <c r="BY47" s="128"/>
      <c r="BZ47" s="128"/>
      <c r="CA47" s="128"/>
      <c r="CD47" s="434"/>
      <c r="CE47" s="435"/>
      <c r="CF47" s="435"/>
      <c r="CG47" s="435"/>
      <c r="CH47" s="435"/>
      <c r="CI47" s="435"/>
      <c r="CJ47" s="435"/>
      <c r="CK47" s="435"/>
      <c r="CL47" s="435"/>
      <c r="CM47" s="435"/>
      <c r="CN47" s="434"/>
      <c r="CO47" s="435"/>
      <c r="CP47" s="435"/>
      <c r="CQ47" s="435"/>
      <c r="CR47" s="435"/>
      <c r="CS47" s="435"/>
      <c r="CT47" s="435"/>
      <c r="CU47" s="435"/>
      <c r="CV47" s="435"/>
      <c r="CW47" s="435"/>
      <c r="CX47" s="128"/>
      <c r="DH47" s="128"/>
      <c r="DR47" s="434"/>
      <c r="DS47" s="435"/>
      <c r="DT47" s="435"/>
      <c r="DU47" s="435"/>
      <c r="DV47" s="435"/>
      <c r="DW47" s="435"/>
      <c r="DX47" s="435"/>
      <c r="DY47" s="435"/>
      <c r="DZ47" s="435"/>
      <c r="EA47" s="435"/>
      <c r="EB47" s="434"/>
      <c r="EC47" s="435"/>
      <c r="ED47" s="435"/>
      <c r="EE47" s="435"/>
      <c r="EF47" s="435"/>
      <c r="EG47" s="435"/>
      <c r="EH47" s="435"/>
      <c r="EI47" s="435"/>
      <c r="EJ47" s="435"/>
      <c r="EK47" s="435"/>
      <c r="EL47" s="128"/>
      <c r="EV47" s="128"/>
      <c r="FF47" s="128"/>
      <c r="FP47" s="128"/>
      <c r="FZ47" s="128"/>
      <c r="GJ47" s="128"/>
      <c r="GT47" s="128"/>
      <c r="HD47" s="128"/>
      <c r="HN47" s="128"/>
      <c r="HX47" s="128"/>
      <c r="IH47" s="128"/>
      <c r="IR47" s="128"/>
      <c r="JB47" s="128"/>
      <c r="JL47" s="128"/>
      <c r="JV47" s="128"/>
      <c r="KF47" s="128"/>
      <c r="KP47" s="128"/>
      <c r="KZ47" s="128"/>
    </row>
    <row xmlns:x14ac="http://schemas.microsoft.com/office/spreadsheetml/2009/9/ac" r="48" s="3" customFormat="true" x14ac:dyDescent="0.25">
      <c r="A48" s="391" t="str">
        <f ca="true">IF(ISBLANK('Data Summary'!A50),"",'Data Summary'!A50)</f>
        <v/>
      </c>
      <c r="B48" s="128"/>
      <c r="L48" s="128"/>
      <c r="V48" s="128"/>
      <c r="AF48" s="128"/>
      <c r="AP48" s="434"/>
      <c r="AQ48" s="435"/>
      <c r="AR48" s="435"/>
      <c r="AS48" s="435"/>
      <c r="AT48" s="435"/>
      <c r="AU48" s="435"/>
      <c r="AV48" s="435"/>
      <c r="AW48" s="435"/>
      <c r="AX48" s="435"/>
      <c r="AY48" s="435"/>
      <c r="AZ48" s="434"/>
      <c r="BA48" s="435"/>
      <c r="BB48" s="435"/>
      <c r="BC48" s="435"/>
      <c r="BD48" s="435"/>
      <c r="BE48" s="435"/>
      <c r="BF48" s="435"/>
      <c r="BG48" s="435"/>
      <c r="BH48" s="435"/>
      <c r="BI48" s="435"/>
      <c r="BJ48" s="128"/>
      <c r="BT48" s="128"/>
      <c r="BU48" s="128"/>
      <c r="BV48" s="128"/>
      <c r="BW48" s="128"/>
      <c r="BX48" s="128"/>
      <c r="BY48" s="128"/>
      <c r="BZ48" s="128"/>
      <c r="CA48" s="128"/>
      <c r="CD48" s="434"/>
      <c r="CE48" s="435"/>
      <c r="CF48" s="435"/>
      <c r="CG48" s="435"/>
      <c r="CH48" s="435"/>
      <c r="CI48" s="435"/>
      <c r="CJ48" s="435"/>
      <c r="CK48" s="435"/>
      <c r="CL48" s="435"/>
      <c r="CM48" s="435"/>
      <c r="CN48" s="434"/>
      <c r="CO48" s="435"/>
      <c r="CP48" s="435"/>
      <c r="CQ48" s="435"/>
      <c r="CR48" s="435"/>
      <c r="CS48" s="435"/>
      <c r="CT48" s="435"/>
      <c r="CU48" s="435"/>
      <c r="CV48" s="435"/>
      <c r="CW48" s="435"/>
      <c r="CX48" s="128"/>
      <c r="DH48" s="128"/>
      <c r="DR48" s="434"/>
      <c r="DS48" s="435"/>
      <c r="DT48" s="435"/>
      <c r="DU48" s="435"/>
      <c r="DV48" s="435"/>
      <c r="DW48" s="435"/>
      <c r="DX48" s="435"/>
      <c r="DY48" s="435"/>
      <c r="DZ48" s="435"/>
      <c r="EA48" s="435"/>
      <c r="EB48" s="434"/>
      <c r="EC48" s="435"/>
      <c r="ED48" s="435"/>
      <c r="EE48" s="435"/>
      <c r="EF48" s="435"/>
      <c r="EG48" s="435"/>
      <c r="EH48" s="435"/>
      <c r="EI48" s="435"/>
      <c r="EJ48" s="435"/>
      <c r="EK48" s="435"/>
      <c r="EL48" s="128"/>
      <c r="EV48" s="128"/>
      <c r="FF48" s="128"/>
      <c r="FP48" s="128"/>
      <c r="FZ48" s="128"/>
      <c r="GJ48" s="128"/>
      <c r="GT48" s="128"/>
      <c r="HD48" s="128"/>
      <c r="HN48" s="128"/>
      <c r="HX48" s="128"/>
      <c r="IH48" s="128"/>
      <c r="IR48" s="128"/>
      <c r="JB48" s="128"/>
      <c r="JL48" s="128"/>
      <c r="JV48" s="128"/>
      <c r="KF48" s="128"/>
      <c r="KP48" s="128"/>
      <c r="KZ48" s="128"/>
    </row>
    <row xmlns:x14ac="http://schemas.microsoft.com/office/spreadsheetml/2009/9/ac" r="49" s="3" customFormat="true" x14ac:dyDescent="0.25">
      <c r="A49" s="391" t="str">
        <f ca="true">IF(ISBLANK('Data Summary'!A51),"",'Data Summary'!A51)</f>
        <v/>
      </c>
      <c r="B49" s="128"/>
      <c r="L49" s="128"/>
      <c r="V49" s="128"/>
      <c r="AF49" s="128"/>
      <c r="AP49" s="434"/>
      <c r="AQ49" s="435"/>
      <c r="AR49" s="435"/>
      <c r="AS49" s="435"/>
      <c r="AT49" s="435"/>
      <c r="AU49" s="435"/>
      <c r="AV49" s="435"/>
      <c r="AW49" s="435"/>
      <c r="AX49" s="435"/>
      <c r="AY49" s="435"/>
      <c r="AZ49" s="434"/>
      <c r="BA49" s="435"/>
      <c r="BB49" s="435"/>
      <c r="BC49" s="435"/>
      <c r="BD49" s="435"/>
      <c r="BE49" s="435"/>
      <c r="BF49" s="435"/>
      <c r="BG49" s="435"/>
      <c r="BH49" s="435"/>
      <c r="BI49" s="435"/>
      <c r="BJ49" s="128"/>
      <c r="BT49" s="128"/>
      <c r="BU49" s="128"/>
      <c r="BV49" s="128"/>
      <c r="BW49" s="128"/>
      <c r="BX49" s="128"/>
      <c r="BY49" s="128"/>
      <c r="BZ49" s="128"/>
      <c r="CA49" s="128"/>
      <c r="CD49" s="434"/>
      <c r="CE49" s="435"/>
      <c r="CF49" s="435"/>
      <c r="CG49" s="435"/>
      <c r="CH49" s="435"/>
      <c r="CI49" s="435"/>
      <c r="CJ49" s="435"/>
      <c r="CK49" s="435"/>
      <c r="CL49" s="435"/>
      <c r="CM49" s="435"/>
      <c r="CN49" s="434"/>
      <c r="CO49" s="435"/>
      <c r="CP49" s="435"/>
      <c r="CQ49" s="435"/>
      <c r="CR49" s="435"/>
      <c r="CS49" s="435"/>
      <c r="CT49" s="435"/>
      <c r="CU49" s="435"/>
      <c r="CV49" s="435"/>
      <c r="CW49" s="435"/>
      <c r="CX49" s="128"/>
      <c r="DH49" s="128"/>
      <c r="DR49" s="434"/>
      <c r="DS49" s="435"/>
      <c r="DT49" s="435"/>
      <c r="DU49" s="435"/>
      <c r="DV49" s="435"/>
      <c r="DW49" s="435"/>
      <c r="DX49" s="435"/>
      <c r="DY49" s="435"/>
      <c r="DZ49" s="435"/>
      <c r="EA49" s="435"/>
      <c r="EB49" s="434"/>
      <c r="EC49" s="435"/>
      <c r="ED49" s="435"/>
      <c r="EE49" s="435"/>
      <c r="EF49" s="435"/>
      <c r="EG49" s="435"/>
      <c r="EH49" s="435"/>
      <c r="EI49" s="435"/>
      <c r="EJ49" s="435"/>
      <c r="EK49" s="435"/>
      <c r="EL49" s="128"/>
      <c r="EV49" s="128"/>
      <c r="FF49" s="128"/>
      <c r="FP49" s="128"/>
      <c r="FZ49" s="128"/>
      <c r="GJ49" s="128"/>
      <c r="GT49" s="128"/>
      <c r="HD49" s="128"/>
      <c r="HN49" s="128"/>
      <c r="HX49" s="128"/>
      <c r="IH49" s="128"/>
      <c r="IR49" s="128"/>
      <c r="JB49" s="128"/>
      <c r="JL49" s="128"/>
      <c r="JV49" s="128"/>
      <c r="KF49" s="128"/>
      <c r="KP49" s="128"/>
      <c r="KZ49" s="128"/>
    </row>
    <row xmlns:x14ac="http://schemas.microsoft.com/office/spreadsheetml/2009/9/ac" r="50" s="3" customFormat="true" x14ac:dyDescent="0.25">
      <c r="A50" s="391" t="str">
        <f ca="true">IF(ISBLANK('Data Summary'!A52),"",'Data Summary'!A52)</f>
        <v/>
      </c>
      <c r="B50" s="128"/>
      <c r="L50" s="128"/>
      <c r="V50" s="128"/>
      <c r="AF50" s="128"/>
      <c r="AP50" s="434"/>
      <c r="AQ50" s="435"/>
      <c r="AR50" s="435"/>
      <c r="AS50" s="435"/>
      <c r="AT50" s="435"/>
      <c r="AU50" s="435"/>
      <c r="AV50" s="435"/>
      <c r="AW50" s="435"/>
      <c r="AX50" s="435"/>
      <c r="AY50" s="435"/>
      <c r="AZ50" s="434"/>
      <c r="BA50" s="435"/>
      <c r="BB50" s="435"/>
      <c r="BC50" s="435"/>
      <c r="BD50" s="435"/>
      <c r="BE50" s="435"/>
      <c r="BF50" s="435"/>
      <c r="BG50" s="435"/>
      <c r="BH50" s="435"/>
      <c r="BI50" s="435"/>
      <c r="BJ50" s="128"/>
      <c r="BT50" s="128"/>
      <c r="BU50" s="128"/>
      <c r="BV50" s="128"/>
      <c r="BW50" s="128"/>
      <c r="BX50" s="128"/>
      <c r="BY50" s="128"/>
      <c r="BZ50" s="128"/>
      <c r="CA50" s="128"/>
      <c r="CD50" s="434"/>
      <c r="CE50" s="435"/>
      <c r="CF50" s="435"/>
      <c r="CG50" s="435"/>
      <c r="CH50" s="435"/>
      <c r="CI50" s="435"/>
      <c r="CJ50" s="435"/>
      <c r="CK50" s="435"/>
      <c r="CL50" s="435"/>
      <c r="CM50" s="435"/>
      <c r="CN50" s="434"/>
      <c r="CO50" s="435"/>
      <c r="CP50" s="435"/>
      <c r="CQ50" s="435"/>
      <c r="CR50" s="435"/>
      <c r="CS50" s="435"/>
      <c r="CT50" s="435"/>
      <c r="CU50" s="435"/>
      <c r="CV50" s="435"/>
      <c r="CW50" s="435"/>
      <c r="CX50" s="128"/>
      <c r="DH50" s="128"/>
      <c r="DR50" s="434"/>
      <c r="DS50" s="435"/>
      <c r="DT50" s="435"/>
      <c r="DU50" s="435"/>
      <c r="DV50" s="435"/>
      <c r="DW50" s="435"/>
      <c r="DX50" s="435"/>
      <c r="DY50" s="435"/>
      <c r="DZ50" s="435"/>
      <c r="EA50" s="435"/>
      <c r="EB50" s="434"/>
      <c r="EC50" s="435"/>
      <c r="ED50" s="435"/>
      <c r="EE50" s="435"/>
      <c r="EF50" s="435"/>
      <c r="EG50" s="435"/>
      <c r="EH50" s="435"/>
      <c r="EI50" s="435"/>
      <c r="EJ50" s="435"/>
      <c r="EK50" s="435"/>
      <c r="EL50" s="128"/>
      <c r="EV50" s="128"/>
      <c r="FF50" s="128"/>
      <c r="FP50" s="128"/>
      <c r="FZ50" s="128"/>
      <c r="GJ50" s="128"/>
      <c r="GT50" s="128"/>
      <c r="HD50" s="128"/>
      <c r="HN50" s="128"/>
      <c r="HX50" s="128"/>
      <c r="IH50" s="128"/>
      <c r="IR50" s="128"/>
      <c r="JB50" s="128"/>
      <c r="JL50" s="128"/>
      <c r="JV50" s="128"/>
      <c r="KF50" s="128"/>
      <c r="KP50" s="128"/>
      <c r="KZ50" s="128"/>
    </row>
    <row xmlns:x14ac="http://schemas.microsoft.com/office/spreadsheetml/2009/9/ac" r="51" s="3" customFormat="true" x14ac:dyDescent="0.25">
      <c r="A51" s="391" t="str">
        <f ca="true">IF(ISBLANK('Data Summary'!A53),"",'Data Summary'!A53)</f>
        <v/>
      </c>
      <c r="B51" s="128"/>
      <c r="L51" s="128"/>
      <c r="V51" s="128"/>
      <c r="AF51" s="128"/>
      <c r="AP51" s="434"/>
      <c r="AQ51" s="435"/>
      <c r="AR51" s="435"/>
      <c r="AS51" s="435"/>
      <c r="AT51" s="435"/>
      <c r="AU51" s="435"/>
      <c r="AV51" s="435"/>
      <c r="AW51" s="435"/>
      <c r="AX51" s="435"/>
      <c r="AY51" s="435"/>
      <c r="AZ51" s="434"/>
      <c r="BA51" s="435"/>
      <c r="BB51" s="435"/>
      <c r="BC51" s="435"/>
      <c r="BD51" s="435"/>
      <c r="BE51" s="435"/>
      <c r="BF51" s="435"/>
      <c r="BG51" s="435"/>
      <c r="BH51" s="435"/>
      <c r="BI51" s="435"/>
      <c r="BJ51" s="128"/>
      <c r="BT51" s="128"/>
      <c r="BU51" s="128"/>
      <c r="BV51" s="128"/>
      <c r="BW51" s="128"/>
      <c r="BX51" s="128"/>
      <c r="BY51" s="128"/>
      <c r="BZ51" s="128"/>
      <c r="CA51" s="128"/>
      <c r="CD51" s="434"/>
      <c r="CE51" s="435"/>
      <c r="CF51" s="435"/>
      <c r="CG51" s="435"/>
      <c r="CH51" s="435"/>
      <c r="CI51" s="435"/>
      <c r="CJ51" s="435"/>
      <c r="CK51" s="435"/>
      <c r="CL51" s="435"/>
      <c r="CM51" s="435"/>
      <c r="CN51" s="434"/>
      <c r="CO51" s="435"/>
      <c r="CP51" s="435"/>
      <c r="CQ51" s="435"/>
      <c r="CR51" s="435"/>
      <c r="CS51" s="435"/>
      <c r="CT51" s="435"/>
      <c r="CU51" s="435"/>
      <c r="CV51" s="435"/>
      <c r="CW51" s="435"/>
      <c r="CX51" s="128"/>
      <c r="DH51" s="128"/>
      <c r="DR51" s="434"/>
      <c r="DS51" s="435"/>
      <c r="DT51" s="435"/>
      <c r="DU51" s="435"/>
      <c r="DV51" s="435"/>
      <c r="DW51" s="435"/>
      <c r="DX51" s="435"/>
      <c r="DY51" s="435"/>
      <c r="DZ51" s="435"/>
      <c r="EA51" s="435"/>
      <c r="EB51" s="434"/>
      <c r="EC51" s="435"/>
      <c r="ED51" s="435"/>
      <c r="EE51" s="435"/>
      <c r="EF51" s="435"/>
      <c r="EG51" s="435"/>
      <c r="EH51" s="435"/>
      <c r="EI51" s="435"/>
      <c r="EJ51" s="435"/>
      <c r="EK51" s="435"/>
      <c r="EL51" s="128"/>
      <c r="EV51" s="128"/>
      <c r="FF51" s="128"/>
      <c r="FP51" s="128"/>
      <c r="FZ51" s="128"/>
      <c r="GJ51" s="128"/>
      <c r="GT51" s="128"/>
      <c r="HD51" s="128"/>
      <c r="HN51" s="128"/>
      <c r="HX51" s="128"/>
      <c r="IH51" s="128"/>
      <c r="IR51" s="128"/>
      <c r="JB51" s="128"/>
      <c r="JL51" s="128"/>
      <c r="JV51" s="128"/>
      <c r="KF51" s="128"/>
      <c r="KP51" s="128"/>
      <c r="KZ51" s="128"/>
    </row>
    <row xmlns:x14ac="http://schemas.microsoft.com/office/spreadsheetml/2009/9/ac" r="52" s="3" customFormat="true" x14ac:dyDescent="0.25">
      <c r="A52" s="391" t="str">
        <f ca="true">IF(ISBLANK('Data Summary'!A54),"",'Data Summary'!A54)</f>
        <v/>
      </c>
      <c r="B52" s="128"/>
      <c r="L52" s="128"/>
      <c r="V52" s="128"/>
      <c r="AF52" s="128"/>
      <c r="AP52" s="434"/>
      <c r="AQ52" s="435"/>
      <c r="AR52" s="435"/>
      <c r="AS52" s="435"/>
      <c r="AT52" s="435"/>
      <c r="AU52" s="435"/>
      <c r="AV52" s="435"/>
      <c r="AW52" s="435"/>
      <c r="AX52" s="435"/>
      <c r="AY52" s="435"/>
      <c r="AZ52" s="434"/>
      <c r="BA52" s="435"/>
      <c r="BB52" s="435"/>
      <c r="BC52" s="435"/>
      <c r="BD52" s="435"/>
      <c r="BE52" s="435"/>
      <c r="BF52" s="435"/>
      <c r="BG52" s="435"/>
      <c r="BH52" s="435"/>
      <c r="BI52" s="435"/>
      <c r="BJ52" s="128"/>
      <c r="BT52" s="128"/>
      <c r="BU52" s="128"/>
      <c r="BV52" s="128"/>
      <c r="BW52" s="128"/>
      <c r="BX52" s="128"/>
      <c r="BY52" s="128"/>
      <c r="BZ52" s="128"/>
      <c r="CA52" s="128"/>
      <c r="CD52" s="434"/>
      <c r="CE52" s="435"/>
      <c r="CF52" s="435"/>
      <c r="CG52" s="435"/>
      <c r="CH52" s="435"/>
      <c r="CI52" s="435"/>
      <c r="CJ52" s="435"/>
      <c r="CK52" s="435"/>
      <c r="CL52" s="435"/>
      <c r="CM52" s="435"/>
      <c r="CN52" s="434"/>
      <c r="CO52" s="435"/>
      <c r="CP52" s="435"/>
      <c r="CQ52" s="435"/>
      <c r="CR52" s="435"/>
      <c r="CS52" s="435"/>
      <c r="CT52" s="435"/>
      <c r="CU52" s="435"/>
      <c r="CV52" s="435"/>
      <c r="CW52" s="435"/>
      <c r="CX52" s="128"/>
      <c r="DH52" s="128"/>
      <c r="DR52" s="434"/>
      <c r="DS52" s="435"/>
      <c r="DT52" s="435"/>
      <c r="DU52" s="435"/>
      <c r="DV52" s="435"/>
      <c r="DW52" s="435"/>
      <c r="DX52" s="435"/>
      <c r="DY52" s="435"/>
      <c r="DZ52" s="435"/>
      <c r="EA52" s="435"/>
      <c r="EB52" s="434"/>
      <c r="EC52" s="435"/>
      <c r="ED52" s="435"/>
      <c r="EE52" s="435"/>
      <c r="EF52" s="435"/>
      <c r="EG52" s="435"/>
      <c r="EH52" s="435"/>
      <c r="EI52" s="435"/>
      <c r="EJ52" s="435"/>
      <c r="EK52" s="435"/>
      <c r="EL52" s="128"/>
      <c r="EV52" s="128"/>
      <c r="FF52" s="128"/>
      <c r="FP52" s="128"/>
      <c r="FZ52" s="128"/>
      <c r="GJ52" s="128"/>
      <c r="GT52" s="128"/>
      <c r="HD52" s="128"/>
      <c r="HN52" s="128"/>
      <c r="HX52" s="128"/>
      <c r="IH52" s="128"/>
      <c r="IR52" s="128"/>
      <c r="JB52" s="128"/>
      <c r="JL52" s="128"/>
      <c r="JV52" s="128"/>
      <c r="KF52" s="128"/>
      <c r="KP52" s="128"/>
      <c r="KZ52" s="128"/>
    </row>
    <row xmlns:x14ac="http://schemas.microsoft.com/office/spreadsheetml/2009/9/ac" r="53" s="3" customFormat="true" x14ac:dyDescent="0.25">
      <c r="A53" s="391" t="str">
        <f ca="true">IF(ISBLANK('Data Summary'!A55),"",'Data Summary'!A55)</f>
        <v/>
      </c>
      <c r="B53" s="128"/>
      <c r="L53" s="128"/>
      <c r="V53" s="128"/>
      <c r="AF53" s="128"/>
      <c r="AP53" s="434"/>
      <c r="AQ53" s="435"/>
      <c r="AR53" s="435"/>
      <c r="AS53" s="435"/>
      <c r="AT53" s="435"/>
      <c r="AU53" s="435"/>
      <c r="AV53" s="435"/>
      <c r="AW53" s="435"/>
      <c r="AX53" s="435"/>
      <c r="AY53" s="435"/>
      <c r="AZ53" s="434"/>
      <c r="BA53" s="435"/>
      <c r="BB53" s="435"/>
      <c r="BC53" s="435"/>
      <c r="BD53" s="435"/>
      <c r="BE53" s="435"/>
      <c r="BF53" s="435"/>
      <c r="BG53" s="435"/>
      <c r="BH53" s="435"/>
      <c r="BI53" s="435"/>
      <c r="BJ53" s="128"/>
      <c r="BT53" s="128"/>
      <c r="BU53" s="128"/>
      <c r="BV53" s="128"/>
      <c r="BW53" s="128"/>
      <c r="BX53" s="128"/>
      <c r="BY53" s="128"/>
      <c r="BZ53" s="128"/>
      <c r="CA53" s="128"/>
      <c r="CD53" s="434"/>
      <c r="CE53" s="435"/>
      <c r="CF53" s="435"/>
      <c r="CG53" s="435"/>
      <c r="CH53" s="435"/>
      <c r="CI53" s="435"/>
      <c r="CJ53" s="435"/>
      <c r="CK53" s="435"/>
      <c r="CL53" s="435"/>
      <c r="CM53" s="435"/>
      <c r="CN53" s="434"/>
      <c r="CO53" s="435"/>
      <c r="CP53" s="435"/>
      <c r="CQ53" s="435"/>
      <c r="CR53" s="435"/>
      <c r="CS53" s="435"/>
      <c r="CT53" s="435"/>
      <c r="CU53" s="435"/>
      <c r="CV53" s="435"/>
      <c r="CW53" s="435"/>
      <c r="CX53" s="128"/>
      <c r="DH53" s="128"/>
      <c r="DR53" s="434"/>
      <c r="DS53" s="435"/>
      <c r="DT53" s="435"/>
      <c r="DU53" s="435"/>
      <c r="DV53" s="435"/>
      <c r="DW53" s="435"/>
      <c r="DX53" s="435"/>
      <c r="DY53" s="435"/>
      <c r="DZ53" s="435"/>
      <c r="EA53" s="435"/>
      <c r="EB53" s="434"/>
      <c r="EC53" s="435"/>
      <c r="ED53" s="435"/>
      <c r="EE53" s="435"/>
      <c r="EF53" s="435"/>
      <c r="EG53" s="435"/>
      <c r="EH53" s="435"/>
      <c r="EI53" s="435"/>
      <c r="EJ53" s="435"/>
      <c r="EK53" s="435"/>
      <c r="EL53" s="128"/>
      <c r="EV53" s="128"/>
      <c r="FF53" s="128"/>
      <c r="FP53" s="128"/>
      <c r="FZ53" s="128"/>
      <c r="GJ53" s="128"/>
      <c r="GT53" s="128"/>
      <c r="HD53" s="128"/>
      <c r="HN53" s="128"/>
      <c r="HX53" s="128"/>
      <c r="IH53" s="128"/>
      <c r="IR53" s="128"/>
      <c r="JB53" s="128"/>
      <c r="JL53" s="128"/>
      <c r="JV53" s="128"/>
      <c r="KF53" s="128"/>
      <c r="KP53" s="128"/>
      <c r="KZ53" s="128"/>
    </row>
    <row xmlns:x14ac="http://schemas.microsoft.com/office/spreadsheetml/2009/9/ac" r="54" s="3" customFormat="true" x14ac:dyDescent="0.25">
      <c r="A54" s="391" t="str">
        <f ca="true">IF(ISBLANK('Data Summary'!A56),"",'Data Summary'!A56)</f>
        <v/>
      </c>
      <c r="B54" s="128"/>
      <c r="L54" s="128"/>
      <c r="V54" s="128"/>
      <c r="AF54" s="128"/>
      <c r="AP54" s="434"/>
      <c r="AQ54" s="435"/>
      <c r="AR54" s="435"/>
      <c r="AS54" s="435"/>
      <c r="AT54" s="435"/>
      <c r="AU54" s="435"/>
      <c r="AV54" s="435"/>
      <c r="AW54" s="435"/>
      <c r="AX54" s="435"/>
      <c r="AY54" s="435"/>
      <c r="AZ54" s="434"/>
      <c r="BA54" s="435"/>
      <c r="BB54" s="435"/>
      <c r="BC54" s="435"/>
      <c r="BD54" s="435"/>
      <c r="BE54" s="435"/>
      <c r="BF54" s="435"/>
      <c r="BG54" s="435"/>
      <c r="BH54" s="435"/>
      <c r="BI54" s="435"/>
      <c r="BJ54" s="128"/>
      <c r="BT54" s="128"/>
      <c r="BU54" s="128"/>
      <c r="BV54" s="128"/>
      <c r="BW54" s="128"/>
      <c r="BX54" s="128"/>
      <c r="BY54" s="128"/>
      <c r="BZ54" s="128"/>
      <c r="CA54" s="128"/>
      <c r="CD54" s="434"/>
      <c r="CE54" s="435"/>
      <c r="CF54" s="435"/>
      <c r="CG54" s="435"/>
      <c r="CH54" s="435"/>
      <c r="CI54" s="435"/>
      <c r="CJ54" s="435"/>
      <c r="CK54" s="435"/>
      <c r="CL54" s="435"/>
      <c r="CM54" s="435"/>
      <c r="CN54" s="434"/>
      <c r="CO54" s="435"/>
      <c r="CP54" s="435"/>
      <c r="CQ54" s="435"/>
      <c r="CR54" s="435"/>
      <c r="CS54" s="435"/>
      <c r="CT54" s="435"/>
      <c r="CU54" s="435"/>
      <c r="CV54" s="435"/>
      <c r="CW54" s="435"/>
      <c r="CX54" s="128"/>
      <c r="DH54" s="128"/>
      <c r="DR54" s="434"/>
      <c r="DS54" s="435"/>
      <c r="DT54" s="435"/>
      <c r="DU54" s="435"/>
      <c r="DV54" s="435"/>
      <c r="DW54" s="435"/>
      <c r="DX54" s="435"/>
      <c r="DY54" s="435"/>
      <c r="DZ54" s="435"/>
      <c r="EA54" s="435"/>
      <c r="EB54" s="434"/>
      <c r="EC54" s="435"/>
      <c r="ED54" s="435"/>
      <c r="EE54" s="435"/>
      <c r="EF54" s="435"/>
      <c r="EG54" s="435"/>
      <c r="EH54" s="435"/>
      <c r="EI54" s="435"/>
      <c r="EJ54" s="435"/>
      <c r="EK54" s="435"/>
      <c r="EL54" s="128"/>
      <c r="EV54" s="128"/>
      <c r="FF54" s="128"/>
      <c r="FP54" s="128"/>
      <c r="FZ54" s="128"/>
      <c r="GJ54" s="128"/>
      <c r="GT54" s="128"/>
      <c r="HD54" s="128"/>
      <c r="HN54" s="128"/>
      <c r="HX54" s="128"/>
      <c r="IH54" s="128"/>
      <c r="IR54" s="128"/>
      <c r="JB54" s="128"/>
      <c r="JL54" s="128"/>
      <c r="JV54" s="128"/>
      <c r="KF54" s="128"/>
      <c r="KP54" s="128"/>
      <c r="KZ54" s="128"/>
    </row>
    <row xmlns:x14ac="http://schemas.microsoft.com/office/spreadsheetml/2009/9/ac" r="55" s="3" customFormat="true" x14ac:dyDescent="0.25">
      <c r="A55" s="391" t="str">
        <f ca="true">IF(ISBLANK('Data Summary'!A57),"",'Data Summary'!A57)</f>
        <v/>
      </c>
      <c r="B55" s="128"/>
      <c r="L55" s="128"/>
      <c r="V55" s="128"/>
      <c r="AF55" s="128"/>
      <c r="AP55" s="434"/>
      <c r="AQ55" s="435"/>
      <c r="AR55" s="435"/>
      <c r="AS55" s="435"/>
      <c r="AT55" s="435"/>
      <c r="AU55" s="435"/>
      <c r="AV55" s="435"/>
      <c r="AW55" s="435"/>
      <c r="AX55" s="435"/>
      <c r="AY55" s="435"/>
      <c r="AZ55" s="434"/>
      <c r="BA55" s="435"/>
      <c r="BB55" s="435"/>
      <c r="BC55" s="435"/>
      <c r="BD55" s="435"/>
      <c r="BE55" s="435"/>
      <c r="BF55" s="435"/>
      <c r="BG55" s="435"/>
      <c r="BH55" s="435"/>
      <c r="BI55" s="435"/>
      <c r="BJ55" s="128"/>
      <c r="BT55" s="128"/>
      <c r="BU55" s="128"/>
      <c r="BV55" s="128"/>
      <c r="BW55" s="128"/>
      <c r="BX55" s="128"/>
      <c r="BY55" s="128"/>
      <c r="BZ55" s="128"/>
      <c r="CA55" s="128"/>
      <c r="CD55" s="434"/>
      <c r="CE55" s="435"/>
      <c r="CF55" s="435"/>
      <c r="CG55" s="435"/>
      <c r="CH55" s="435"/>
      <c r="CI55" s="435"/>
      <c r="CJ55" s="435"/>
      <c r="CK55" s="435"/>
      <c r="CL55" s="435"/>
      <c r="CM55" s="435"/>
      <c r="CN55" s="434"/>
      <c r="CO55" s="435"/>
      <c r="CP55" s="435"/>
      <c r="CQ55" s="435"/>
      <c r="CR55" s="435"/>
      <c r="CS55" s="435"/>
      <c r="CT55" s="435"/>
      <c r="CU55" s="435"/>
      <c r="CV55" s="435"/>
      <c r="CW55" s="435"/>
      <c r="CX55" s="128"/>
      <c r="DH55" s="128"/>
      <c r="DR55" s="434"/>
      <c r="DS55" s="435"/>
      <c r="DT55" s="435"/>
      <c r="DU55" s="435"/>
      <c r="DV55" s="435"/>
      <c r="DW55" s="435"/>
      <c r="DX55" s="435"/>
      <c r="DY55" s="435"/>
      <c r="DZ55" s="435"/>
      <c r="EA55" s="435"/>
      <c r="EB55" s="434"/>
      <c r="EC55" s="435"/>
      <c r="ED55" s="435"/>
      <c r="EE55" s="435"/>
      <c r="EF55" s="435"/>
      <c r="EG55" s="435"/>
      <c r="EH55" s="435"/>
      <c r="EI55" s="435"/>
      <c r="EJ55" s="435"/>
      <c r="EK55" s="435"/>
      <c r="EL55" s="128"/>
      <c r="EV55" s="128"/>
      <c r="FF55" s="128"/>
      <c r="FP55" s="128"/>
      <c r="FZ55" s="128"/>
      <c r="GJ55" s="128"/>
      <c r="GT55" s="128"/>
      <c r="HD55" s="128"/>
      <c r="HN55" s="128"/>
      <c r="HX55" s="128"/>
      <c r="IH55" s="128"/>
      <c r="IR55" s="128"/>
      <c r="JB55" s="128"/>
      <c r="JL55" s="128"/>
      <c r="JV55" s="128"/>
      <c r="KF55" s="128"/>
      <c r="KP55" s="128"/>
      <c r="KZ55" s="128"/>
    </row>
    <row xmlns:x14ac="http://schemas.microsoft.com/office/spreadsheetml/2009/9/ac" r="56" s="3" customFormat="true" x14ac:dyDescent="0.25">
      <c r="A56" s="391" t="str">
        <f ca="true">IF(ISBLANK('Data Summary'!A58),"",'Data Summary'!A58)</f>
        <v/>
      </c>
      <c r="B56" s="128"/>
      <c r="L56" s="128"/>
      <c r="V56" s="128"/>
      <c r="AF56" s="128"/>
      <c r="AP56" s="434"/>
      <c r="AQ56" s="435"/>
      <c r="AR56" s="435"/>
      <c r="AS56" s="435"/>
      <c r="AT56" s="435"/>
      <c r="AU56" s="435"/>
      <c r="AV56" s="435"/>
      <c r="AW56" s="435"/>
      <c r="AX56" s="435"/>
      <c r="AY56" s="435"/>
      <c r="AZ56" s="434"/>
      <c r="BA56" s="435"/>
      <c r="BB56" s="435"/>
      <c r="BC56" s="435"/>
      <c r="BD56" s="435"/>
      <c r="BE56" s="435"/>
      <c r="BF56" s="435"/>
      <c r="BG56" s="435"/>
      <c r="BH56" s="435"/>
      <c r="BI56" s="435"/>
      <c r="BJ56" s="128"/>
      <c r="BT56" s="128"/>
      <c r="BU56" s="128"/>
      <c r="BV56" s="128"/>
      <c r="BW56" s="128"/>
      <c r="BX56" s="128"/>
      <c r="BY56" s="128"/>
      <c r="BZ56" s="128"/>
      <c r="CA56" s="128"/>
      <c r="CD56" s="434"/>
      <c r="CE56" s="435"/>
      <c r="CF56" s="435"/>
      <c r="CG56" s="435"/>
      <c r="CH56" s="435"/>
      <c r="CI56" s="435"/>
      <c r="CJ56" s="435"/>
      <c r="CK56" s="435"/>
      <c r="CL56" s="435"/>
      <c r="CM56" s="435"/>
      <c r="CN56" s="434"/>
      <c r="CO56" s="435"/>
      <c r="CP56" s="435"/>
      <c r="CQ56" s="435"/>
      <c r="CR56" s="435"/>
      <c r="CS56" s="435"/>
      <c r="CT56" s="435"/>
      <c r="CU56" s="435"/>
      <c r="CV56" s="435"/>
      <c r="CW56" s="435"/>
      <c r="CX56" s="128"/>
      <c r="DH56" s="128"/>
      <c r="DR56" s="434"/>
      <c r="DS56" s="435"/>
      <c r="DT56" s="435"/>
      <c r="DU56" s="435"/>
      <c r="DV56" s="435"/>
      <c r="DW56" s="435"/>
      <c r="DX56" s="435"/>
      <c r="DY56" s="435"/>
      <c r="DZ56" s="435"/>
      <c r="EA56" s="435"/>
      <c r="EB56" s="434"/>
      <c r="EC56" s="435"/>
      <c r="ED56" s="435"/>
      <c r="EE56" s="435"/>
      <c r="EF56" s="435"/>
      <c r="EG56" s="435"/>
      <c r="EH56" s="435"/>
      <c r="EI56" s="435"/>
      <c r="EJ56" s="435"/>
      <c r="EK56" s="435"/>
      <c r="EL56" s="128"/>
      <c r="EV56" s="128"/>
      <c r="FF56" s="128"/>
      <c r="FP56" s="128"/>
      <c r="FZ56" s="128"/>
      <c r="GJ56" s="128"/>
      <c r="GT56" s="128"/>
      <c r="HD56" s="128"/>
      <c r="HN56" s="128"/>
      <c r="HX56" s="128"/>
      <c r="IH56" s="128"/>
      <c r="IR56" s="128"/>
      <c r="JB56" s="128"/>
      <c r="JL56" s="128"/>
      <c r="JV56" s="128"/>
      <c r="KF56" s="128"/>
      <c r="KP56" s="128"/>
      <c r="KZ56" s="128"/>
    </row>
    <row xmlns:x14ac="http://schemas.microsoft.com/office/spreadsheetml/2009/9/ac" r="57" s="3" customFormat="true" x14ac:dyDescent="0.25">
      <c r="A57" s="391" t="str">
        <f ca="true">IF(ISBLANK('Data Summary'!A59),"",'Data Summary'!A59)</f>
        <v/>
      </c>
      <c r="B57" s="128"/>
      <c r="L57" s="128"/>
      <c r="V57" s="128"/>
      <c r="AF57" s="128"/>
      <c r="AP57" s="434"/>
      <c r="AQ57" s="435"/>
      <c r="AR57" s="435"/>
      <c r="AS57" s="435"/>
      <c r="AT57" s="435"/>
      <c r="AU57" s="435"/>
      <c r="AV57" s="435"/>
      <c r="AW57" s="435"/>
      <c r="AX57" s="435"/>
      <c r="AY57" s="435"/>
      <c r="AZ57" s="434"/>
      <c r="BA57" s="435"/>
      <c r="BB57" s="435"/>
      <c r="BC57" s="435"/>
      <c r="BD57" s="435"/>
      <c r="BE57" s="435"/>
      <c r="BF57" s="435"/>
      <c r="BG57" s="435"/>
      <c r="BH57" s="435"/>
      <c r="BI57" s="435"/>
      <c r="BJ57" s="128"/>
      <c r="BT57" s="128"/>
      <c r="BU57" s="128"/>
      <c r="BV57" s="128"/>
      <c r="BW57" s="128"/>
      <c r="BX57" s="128"/>
      <c r="BY57" s="128"/>
      <c r="BZ57" s="128"/>
      <c r="CA57" s="128"/>
      <c r="CD57" s="434"/>
      <c r="CE57" s="435"/>
      <c r="CF57" s="435"/>
      <c r="CG57" s="435"/>
      <c r="CH57" s="435"/>
      <c r="CI57" s="435"/>
      <c r="CJ57" s="435"/>
      <c r="CK57" s="435"/>
      <c r="CL57" s="435"/>
      <c r="CM57" s="435"/>
      <c r="CN57" s="434"/>
      <c r="CO57" s="435"/>
      <c r="CP57" s="435"/>
      <c r="CQ57" s="435"/>
      <c r="CR57" s="435"/>
      <c r="CS57" s="435"/>
      <c r="CT57" s="435"/>
      <c r="CU57" s="435"/>
      <c r="CV57" s="435"/>
      <c r="CW57" s="435"/>
      <c r="CX57" s="128"/>
      <c r="DH57" s="128"/>
      <c r="DR57" s="434"/>
      <c r="DS57" s="435"/>
      <c r="DT57" s="435"/>
      <c r="DU57" s="435"/>
      <c r="DV57" s="435"/>
      <c r="DW57" s="435"/>
      <c r="DX57" s="435"/>
      <c r="DY57" s="435"/>
      <c r="DZ57" s="435"/>
      <c r="EA57" s="435"/>
      <c r="EB57" s="434"/>
      <c r="EC57" s="435"/>
      <c r="ED57" s="435"/>
      <c r="EE57" s="435"/>
      <c r="EF57" s="435"/>
      <c r="EG57" s="435"/>
      <c r="EH57" s="435"/>
      <c r="EI57" s="435"/>
      <c r="EJ57" s="435"/>
      <c r="EK57" s="435"/>
      <c r="EL57" s="128"/>
      <c r="EV57" s="128"/>
      <c r="FF57" s="128"/>
      <c r="FP57" s="128"/>
      <c r="FZ57" s="128"/>
      <c r="GJ57" s="128"/>
      <c r="GT57" s="128"/>
      <c r="HD57" s="128"/>
      <c r="HN57" s="128"/>
      <c r="HX57" s="128"/>
      <c r="IH57" s="128"/>
      <c r="IR57" s="128"/>
      <c r="JB57" s="128"/>
      <c r="JL57" s="128"/>
      <c r="JV57" s="128"/>
      <c r="KF57" s="128"/>
      <c r="KP57" s="128"/>
      <c r="KZ57" s="128"/>
    </row>
    <row xmlns:x14ac="http://schemas.microsoft.com/office/spreadsheetml/2009/9/ac" r="58" s="3" customFormat="true" x14ac:dyDescent="0.25">
      <c r="A58" s="391" t="str">
        <f ca="true">IF(ISBLANK('Data Summary'!A60),"",'Data Summary'!A60)</f>
        <v/>
      </c>
      <c r="B58" s="128"/>
      <c r="L58" s="128"/>
      <c r="V58" s="128"/>
      <c r="AF58" s="128"/>
      <c r="AP58" s="434"/>
      <c r="AQ58" s="435"/>
      <c r="AR58" s="435"/>
      <c r="AS58" s="435"/>
      <c r="AT58" s="435"/>
      <c r="AU58" s="435"/>
      <c r="AV58" s="435"/>
      <c r="AW58" s="435"/>
      <c r="AX58" s="435"/>
      <c r="AY58" s="435"/>
      <c r="AZ58" s="434"/>
      <c r="BA58" s="435"/>
      <c r="BB58" s="435"/>
      <c r="BC58" s="435"/>
      <c r="BD58" s="435"/>
      <c r="BE58" s="435"/>
      <c r="BF58" s="435"/>
      <c r="BG58" s="435"/>
      <c r="BH58" s="435"/>
      <c r="BI58" s="435"/>
      <c r="BJ58" s="128"/>
      <c r="BT58" s="128"/>
      <c r="BU58" s="128"/>
      <c r="BV58" s="128"/>
      <c r="BW58" s="128"/>
      <c r="BX58" s="128"/>
      <c r="BY58" s="128"/>
      <c r="BZ58" s="128"/>
      <c r="CA58" s="128"/>
      <c r="CD58" s="434"/>
      <c r="CE58" s="435"/>
      <c r="CF58" s="435"/>
      <c r="CG58" s="435"/>
      <c r="CH58" s="435"/>
      <c r="CI58" s="435"/>
      <c r="CJ58" s="435"/>
      <c r="CK58" s="435"/>
      <c r="CL58" s="435"/>
      <c r="CM58" s="435"/>
      <c r="CN58" s="434"/>
      <c r="CO58" s="435"/>
      <c r="CP58" s="435"/>
      <c r="CQ58" s="435"/>
      <c r="CR58" s="435"/>
      <c r="CS58" s="435"/>
      <c r="CT58" s="435"/>
      <c r="CU58" s="435"/>
      <c r="CV58" s="435"/>
      <c r="CW58" s="435"/>
      <c r="CX58" s="128"/>
      <c r="DH58" s="128"/>
      <c r="DR58" s="434"/>
      <c r="DS58" s="435"/>
      <c r="DT58" s="435"/>
      <c r="DU58" s="435"/>
      <c r="DV58" s="435"/>
      <c r="DW58" s="435"/>
      <c r="DX58" s="435"/>
      <c r="DY58" s="435"/>
      <c r="DZ58" s="435"/>
      <c r="EA58" s="435"/>
      <c r="EB58" s="434"/>
      <c r="EC58" s="435"/>
      <c r="ED58" s="435"/>
      <c r="EE58" s="435"/>
      <c r="EF58" s="435"/>
      <c r="EG58" s="435"/>
      <c r="EH58" s="435"/>
      <c r="EI58" s="435"/>
      <c r="EJ58" s="435"/>
      <c r="EK58" s="435"/>
      <c r="EL58" s="128"/>
      <c r="EV58" s="128"/>
      <c r="FF58" s="128"/>
      <c r="FP58" s="128"/>
      <c r="FZ58" s="128"/>
      <c r="GJ58" s="128"/>
      <c r="GT58" s="128"/>
      <c r="HD58" s="128"/>
      <c r="HN58" s="128"/>
      <c r="HX58" s="128"/>
      <c r="IH58" s="128"/>
      <c r="IR58" s="128"/>
      <c r="JB58" s="128"/>
      <c r="JL58" s="128"/>
      <c r="JV58" s="128"/>
      <c r="KF58" s="128"/>
      <c r="KP58" s="128"/>
      <c r="KZ58" s="128"/>
    </row>
    <row xmlns:x14ac="http://schemas.microsoft.com/office/spreadsheetml/2009/9/ac" r="59" s="3" customFormat="true" x14ac:dyDescent="0.25">
      <c r="A59" s="391" t="str">
        <f ca="true">IF(ISBLANK('Data Summary'!A61),"",'Data Summary'!A61)</f>
        <v/>
      </c>
      <c r="B59" s="128"/>
      <c r="L59" s="128"/>
      <c r="V59" s="128"/>
      <c r="AF59" s="128"/>
      <c r="AP59" s="434"/>
      <c r="AQ59" s="435"/>
      <c r="AR59" s="435"/>
      <c r="AS59" s="435"/>
      <c r="AT59" s="435"/>
      <c r="AU59" s="435"/>
      <c r="AV59" s="435"/>
      <c r="AW59" s="435"/>
      <c r="AX59" s="435"/>
      <c r="AY59" s="435"/>
      <c r="AZ59" s="434"/>
      <c r="BA59" s="435"/>
      <c r="BB59" s="435"/>
      <c r="BC59" s="435"/>
      <c r="BD59" s="435"/>
      <c r="BE59" s="435"/>
      <c r="BF59" s="435"/>
      <c r="BG59" s="435"/>
      <c r="BH59" s="435"/>
      <c r="BI59" s="435"/>
      <c r="BJ59" s="128"/>
      <c r="BT59" s="128"/>
      <c r="BU59" s="128"/>
      <c r="BV59" s="128"/>
      <c r="BW59" s="128"/>
      <c r="BX59" s="128"/>
      <c r="BY59" s="128"/>
      <c r="BZ59" s="128"/>
      <c r="CA59" s="128"/>
      <c r="CD59" s="434"/>
      <c r="CE59" s="435"/>
      <c r="CF59" s="435"/>
      <c r="CG59" s="435"/>
      <c r="CH59" s="435"/>
      <c r="CI59" s="435"/>
      <c r="CJ59" s="435"/>
      <c r="CK59" s="435"/>
      <c r="CL59" s="435"/>
      <c r="CM59" s="435"/>
      <c r="CN59" s="434"/>
      <c r="CO59" s="435"/>
      <c r="CP59" s="435"/>
      <c r="CQ59" s="435"/>
      <c r="CR59" s="435"/>
      <c r="CS59" s="435"/>
      <c r="CT59" s="435"/>
      <c r="CU59" s="435"/>
      <c r="CV59" s="435"/>
      <c r="CW59" s="435"/>
      <c r="CX59" s="128"/>
      <c r="DH59" s="128"/>
      <c r="DR59" s="434"/>
      <c r="DS59" s="435"/>
      <c r="DT59" s="435"/>
      <c r="DU59" s="435"/>
      <c r="DV59" s="435"/>
      <c r="DW59" s="435"/>
      <c r="DX59" s="435"/>
      <c r="DY59" s="435"/>
      <c r="DZ59" s="435"/>
      <c r="EA59" s="435"/>
      <c r="EB59" s="434"/>
      <c r="EC59" s="435"/>
      <c r="ED59" s="435"/>
      <c r="EE59" s="435"/>
      <c r="EF59" s="435"/>
      <c r="EG59" s="435"/>
      <c r="EH59" s="435"/>
      <c r="EI59" s="435"/>
      <c r="EJ59" s="435"/>
      <c r="EK59" s="435"/>
      <c r="EL59" s="128"/>
      <c r="EV59" s="128"/>
      <c r="FF59" s="128"/>
      <c r="FP59" s="128"/>
      <c r="FZ59" s="128"/>
      <c r="GJ59" s="128"/>
      <c r="GT59" s="128"/>
      <c r="HD59" s="128"/>
      <c r="HN59" s="128"/>
      <c r="HX59" s="128"/>
      <c r="IH59" s="128"/>
      <c r="IR59" s="128"/>
      <c r="JB59" s="128"/>
      <c r="JL59" s="128"/>
      <c r="JV59" s="128"/>
      <c r="KF59" s="128"/>
      <c r="KP59" s="128"/>
      <c r="KZ59" s="128"/>
    </row>
    <row xmlns:x14ac="http://schemas.microsoft.com/office/spreadsheetml/2009/9/ac" r="60" s="3" customFormat="true" x14ac:dyDescent="0.25">
      <c r="A60" s="391" t="str">
        <f ca="true">IF(ISBLANK('Data Summary'!A62),"",'Data Summary'!A62)</f>
        <v/>
      </c>
      <c r="B60" s="128"/>
      <c r="L60" s="128"/>
      <c r="V60" s="128"/>
      <c r="AF60" s="128"/>
      <c r="AP60" s="434"/>
      <c r="AQ60" s="435"/>
      <c r="AR60" s="435"/>
      <c r="AS60" s="435"/>
      <c r="AT60" s="435"/>
      <c r="AU60" s="435"/>
      <c r="AV60" s="435"/>
      <c r="AW60" s="435"/>
      <c r="AX60" s="435"/>
      <c r="AY60" s="435"/>
      <c r="AZ60" s="434"/>
      <c r="BA60" s="435"/>
      <c r="BB60" s="435"/>
      <c r="BC60" s="435"/>
      <c r="BD60" s="435"/>
      <c r="BE60" s="435"/>
      <c r="BF60" s="435"/>
      <c r="BG60" s="435"/>
      <c r="BH60" s="435"/>
      <c r="BI60" s="435"/>
      <c r="BJ60" s="128"/>
      <c r="BT60" s="128"/>
      <c r="BU60" s="128"/>
      <c r="BV60" s="128"/>
      <c r="BW60" s="128"/>
      <c r="BX60" s="128"/>
      <c r="BY60" s="128"/>
      <c r="BZ60" s="128"/>
      <c r="CA60" s="128"/>
      <c r="CD60" s="434"/>
      <c r="CE60" s="435"/>
      <c r="CF60" s="435"/>
      <c r="CG60" s="435"/>
      <c r="CH60" s="435"/>
      <c r="CI60" s="435"/>
      <c r="CJ60" s="435"/>
      <c r="CK60" s="435"/>
      <c r="CL60" s="435"/>
      <c r="CM60" s="435"/>
      <c r="CN60" s="434"/>
      <c r="CO60" s="435"/>
      <c r="CP60" s="435"/>
      <c r="CQ60" s="435"/>
      <c r="CR60" s="435"/>
      <c r="CS60" s="435"/>
      <c r="CT60" s="435"/>
      <c r="CU60" s="435"/>
      <c r="CV60" s="435"/>
      <c r="CW60" s="435"/>
      <c r="CX60" s="128"/>
      <c r="DH60" s="128"/>
      <c r="DR60" s="434"/>
      <c r="DS60" s="435"/>
      <c r="DT60" s="435"/>
      <c r="DU60" s="435"/>
      <c r="DV60" s="435"/>
      <c r="DW60" s="435"/>
      <c r="DX60" s="435"/>
      <c r="DY60" s="435"/>
      <c r="DZ60" s="435"/>
      <c r="EA60" s="435"/>
      <c r="EB60" s="434"/>
      <c r="EC60" s="435"/>
      <c r="ED60" s="435"/>
      <c r="EE60" s="435"/>
      <c r="EF60" s="435"/>
      <c r="EG60" s="435"/>
      <c r="EH60" s="435"/>
      <c r="EI60" s="435"/>
      <c r="EJ60" s="435"/>
      <c r="EK60" s="435"/>
      <c r="EL60" s="128"/>
      <c r="EV60" s="128"/>
      <c r="FF60" s="128"/>
      <c r="FP60" s="128"/>
      <c r="FZ60" s="128"/>
      <c r="GJ60" s="128"/>
      <c r="GT60" s="128"/>
      <c r="HD60" s="128"/>
      <c r="HN60" s="128"/>
      <c r="HX60" s="128"/>
      <c r="IH60" s="128"/>
      <c r="IR60" s="128"/>
      <c r="JB60" s="128"/>
      <c r="JL60" s="128"/>
      <c r="JV60" s="128"/>
      <c r="KF60" s="128"/>
      <c r="KP60" s="128"/>
      <c r="KZ60" s="128"/>
    </row>
    <row xmlns:x14ac="http://schemas.microsoft.com/office/spreadsheetml/2009/9/ac" r="61" s="3" customFormat="true" x14ac:dyDescent="0.25">
      <c r="A61" s="391" t="str">
        <f ca="true">IF(ISBLANK('Data Summary'!A63),"",'Data Summary'!A63)</f>
        <v/>
      </c>
      <c r="B61" s="128"/>
      <c r="L61" s="128"/>
      <c r="V61" s="128"/>
      <c r="AF61" s="128"/>
      <c r="AP61" s="434"/>
      <c r="AQ61" s="435"/>
      <c r="AR61" s="435"/>
      <c r="AS61" s="435"/>
      <c r="AT61" s="435"/>
      <c r="AU61" s="435"/>
      <c r="AV61" s="435"/>
      <c r="AW61" s="435"/>
      <c r="AX61" s="435"/>
      <c r="AY61" s="435"/>
      <c r="AZ61" s="434"/>
      <c r="BA61" s="435"/>
      <c r="BB61" s="435"/>
      <c r="BC61" s="435"/>
      <c r="BD61" s="435"/>
      <c r="BE61" s="435"/>
      <c r="BF61" s="435"/>
      <c r="BG61" s="435"/>
      <c r="BH61" s="435"/>
      <c r="BI61" s="435"/>
      <c r="BJ61" s="128"/>
      <c r="BT61" s="128"/>
      <c r="BU61" s="128"/>
      <c r="BV61" s="128"/>
      <c r="BW61" s="128"/>
      <c r="BX61" s="128"/>
      <c r="BY61" s="128"/>
      <c r="BZ61" s="128"/>
      <c r="CA61" s="128"/>
      <c r="CD61" s="434"/>
      <c r="CE61" s="435"/>
      <c r="CF61" s="435"/>
      <c r="CG61" s="435"/>
      <c r="CH61" s="435"/>
      <c r="CI61" s="435"/>
      <c r="CJ61" s="435"/>
      <c r="CK61" s="435"/>
      <c r="CL61" s="435"/>
      <c r="CM61" s="435"/>
      <c r="CN61" s="434"/>
      <c r="CO61" s="435"/>
      <c r="CP61" s="435"/>
      <c r="CQ61" s="435"/>
      <c r="CR61" s="435"/>
      <c r="CS61" s="435"/>
      <c r="CT61" s="435"/>
      <c r="CU61" s="435"/>
      <c r="CV61" s="435"/>
      <c r="CW61" s="435"/>
      <c r="CX61" s="128"/>
      <c r="DH61" s="128"/>
      <c r="DR61" s="434"/>
      <c r="DS61" s="435"/>
      <c r="DT61" s="435"/>
      <c r="DU61" s="435"/>
      <c r="DV61" s="435"/>
      <c r="DW61" s="435"/>
      <c r="DX61" s="435"/>
      <c r="DY61" s="435"/>
      <c r="DZ61" s="435"/>
      <c r="EA61" s="435"/>
      <c r="EB61" s="434"/>
      <c r="EC61" s="435"/>
      <c r="ED61" s="435"/>
      <c r="EE61" s="435"/>
      <c r="EF61" s="435"/>
      <c r="EG61" s="435"/>
      <c r="EH61" s="435"/>
      <c r="EI61" s="435"/>
      <c r="EJ61" s="435"/>
      <c r="EK61" s="435"/>
      <c r="EL61" s="128"/>
      <c r="EV61" s="128"/>
      <c r="FF61" s="128"/>
      <c r="FP61" s="128"/>
      <c r="FZ61" s="128"/>
      <c r="GJ61" s="128"/>
      <c r="GT61" s="128"/>
      <c r="HD61" s="128"/>
      <c r="HN61" s="128"/>
      <c r="HX61" s="128"/>
      <c r="IH61" s="128"/>
      <c r="IR61" s="128"/>
      <c r="JB61" s="128"/>
      <c r="JL61" s="128"/>
      <c r="JV61" s="128"/>
      <c r="KF61" s="128"/>
      <c r="KP61" s="128"/>
      <c r="KZ61" s="128"/>
    </row>
    <row xmlns:x14ac="http://schemas.microsoft.com/office/spreadsheetml/2009/9/ac" r="62" s="3" customFormat="true" x14ac:dyDescent="0.25">
      <c r="A62" s="391" t="str">
        <f ca="true">IF(ISBLANK('Data Summary'!A64),"",'Data Summary'!A64)</f>
        <v/>
      </c>
      <c r="B62" s="128"/>
      <c r="L62" s="128"/>
      <c r="V62" s="128"/>
      <c r="AF62" s="128"/>
      <c r="AP62" s="434"/>
      <c r="AQ62" s="435"/>
      <c r="AR62" s="435"/>
      <c r="AS62" s="435"/>
      <c r="AT62" s="435"/>
      <c r="AU62" s="435"/>
      <c r="AV62" s="435"/>
      <c r="AW62" s="435"/>
      <c r="AX62" s="435"/>
      <c r="AY62" s="435"/>
      <c r="AZ62" s="434"/>
      <c r="BA62" s="435"/>
      <c r="BB62" s="435"/>
      <c r="BC62" s="435"/>
      <c r="BD62" s="435"/>
      <c r="BE62" s="435"/>
      <c r="BF62" s="435"/>
      <c r="BG62" s="435"/>
      <c r="BH62" s="435"/>
      <c r="BI62" s="435"/>
      <c r="BJ62" s="128"/>
      <c r="BT62" s="128"/>
      <c r="BU62" s="128"/>
      <c r="BV62" s="128"/>
      <c r="BW62" s="128"/>
      <c r="BX62" s="128"/>
      <c r="BY62" s="128"/>
      <c r="BZ62" s="128"/>
      <c r="CA62" s="128"/>
      <c r="CD62" s="434"/>
      <c r="CE62" s="435"/>
      <c r="CF62" s="435"/>
      <c r="CG62" s="435"/>
      <c r="CH62" s="435"/>
      <c r="CI62" s="435"/>
      <c r="CJ62" s="435"/>
      <c r="CK62" s="435"/>
      <c r="CL62" s="435"/>
      <c r="CM62" s="435"/>
      <c r="CN62" s="434"/>
      <c r="CO62" s="435"/>
      <c r="CP62" s="435"/>
      <c r="CQ62" s="435"/>
      <c r="CR62" s="435"/>
      <c r="CS62" s="435"/>
      <c r="CT62" s="435"/>
      <c r="CU62" s="435"/>
      <c r="CV62" s="435"/>
      <c r="CW62" s="435"/>
      <c r="CX62" s="128"/>
      <c r="DH62" s="128"/>
      <c r="DR62" s="434"/>
      <c r="DS62" s="435"/>
      <c r="DT62" s="435"/>
      <c r="DU62" s="435"/>
      <c r="DV62" s="435"/>
      <c r="DW62" s="435"/>
      <c r="DX62" s="435"/>
      <c r="DY62" s="435"/>
      <c r="DZ62" s="435"/>
      <c r="EA62" s="435"/>
      <c r="EB62" s="434"/>
      <c r="EC62" s="435"/>
      <c r="ED62" s="435"/>
      <c r="EE62" s="435"/>
      <c r="EF62" s="435"/>
      <c r="EG62" s="435"/>
      <c r="EH62" s="435"/>
      <c r="EI62" s="435"/>
      <c r="EJ62" s="435"/>
      <c r="EK62" s="435"/>
      <c r="EL62" s="128"/>
      <c r="EV62" s="128"/>
      <c r="FF62" s="128"/>
      <c r="FP62" s="128"/>
      <c r="FZ62" s="128"/>
      <c r="GJ62" s="128"/>
      <c r="GT62" s="128"/>
      <c r="HD62" s="128"/>
      <c r="HN62" s="128"/>
      <c r="HX62" s="128"/>
      <c r="IH62" s="128"/>
      <c r="IR62" s="128"/>
      <c r="JB62" s="128"/>
      <c r="JL62" s="128"/>
      <c r="JV62" s="128"/>
      <c r="KF62" s="128"/>
      <c r="KP62" s="128"/>
      <c r="KZ62" s="128"/>
    </row>
    <row xmlns:x14ac="http://schemas.microsoft.com/office/spreadsheetml/2009/9/ac" r="63" s="3" customFormat="true" x14ac:dyDescent="0.25">
      <c r="A63" s="391" t="str">
        <f ca="true">IF(ISBLANK('Data Summary'!A65),"",'Data Summary'!A65)</f>
        <v/>
      </c>
      <c r="B63" s="128"/>
      <c r="L63" s="128"/>
      <c r="V63" s="128"/>
      <c r="AF63" s="128"/>
      <c r="AP63" s="434"/>
      <c r="AQ63" s="435"/>
      <c r="AR63" s="435"/>
      <c r="AS63" s="435"/>
      <c r="AT63" s="435"/>
      <c r="AU63" s="435"/>
      <c r="AV63" s="435"/>
      <c r="AW63" s="435"/>
      <c r="AX63" s="435"/>
      <c r="AY63" s="435"/>
      <c r="AZ63" s="434"/>
      <c r="BA63" s="435"/>
      <c r="BB63" s="435"/>
      <c r="BC63" s="435"/>
      <c r="BD63" s="435"/>
      <c r="BE63" s="435"/>
      <c r="BF63" s="435"/>
      <c r="BG63" s="435"/>
      <c r="BH63" s="435"/>
      <c r="BI63" s="435"/>
      <c r="BJ63" s="128"/>
      <c r="BT63" s="128"/>
      <c r="BU63" s="128"/>
      <c r="BV63" s="128"/>
      <c r="BW63" s="128"/>
      <c r="BX63" s="128"/>
      <c r="BY63" s="128"/>
      <c r="BZ63" s="128"/>
      <c r="CA63" s="128"/>
      <c r="CD63" s="434"/>
      <c r="CE63" s="435"/>
      <c r="CF63" s="435"/>
      <c r="CG63" s="435"/>
      <c r="CH63" s="435"/>
      <c r="CI63" s="435"/>
      <c r="CJ63" s="435"/>
      <c r="CK63" s="435"/>
      <c r="CL63" s="435"/>
      <c r="CM63" s="435"/>
      <c r="CN63" s="434"/>
      <c r="CO63" s="435"/>
      <c r="CP63" s="435"/>
      <c r="CQ63" s="435"/>
      <c r="CR63" s="435"/>
      <c r="CS63" s="435"/>
      <c r="CT63" s="435"/>
      <c r="CU63" s="435"/>
      <c r="CV63" s="435"/>
      <c r="CW63" s="435"/>
      <c r="CX63" s="128"/>
      <c r="DH63" s="128"/>
      <c r="DR63" s="434"/>
      <c r="DS63" s="435"/>
      <c r="DT63" s="435"/>
      <c r="DU63" s="435"/>
      <c r="DV63" s="435"/>
      <c r="DW63" s="435"/>
      <c r="DX63" s="435"/>
      <c r="DY63" s="435"/>
      <c r="DZ63" s="435"/>
      <c r="EA63" s="435"/>
      <c r="EB63" s="434"/>
      <c r="EC63" s="435"/>
      <c r="ED63" s="435"/>
      <c r="EE63" s="435"/>
      <c r="EF63" s="435"/>
      <c r="EG63" s="435"/>
      <c r="EH63" s="435"/>
      <c r="EI63" s="435"/>
      <c r="EJ63" s="435"/>
      <c r="EK63" s="435"/>
      <c r="EL63" s="128"/>
      <c r="EV63" s="128"/>
      <c r="FF63" s="128"/>
      <c r="FP63" s="128"/>
      <c r="FZ63" s="128"/>
      <c r="GJ63" s="128"/>
      <c r="GT63" s="128"/>
      <c r="HD63" s="128"/>
      <c r="HN63" s="128"/>
      <c r="HX63" s="128"/>
      <c r="IH63" s="128"/>
      <c r="IR63" s="128"/>
      <c r="JB63" s="128"/>
      <c r="JL63" s="128"/>
      <c r="JV63" s="128"/>
      <c r="KF63" s="128"/>
      <c r="KP63" s="128"/>
      <c r="KZ63" s="128"/>
    </row>
    <row xmlns:x14ac="http://schemas.microsoft.com/office/spreadsheetml/2009/9/ac" r="64" s="3" customFormat="true" x14ac:dyDescent="0.25">
      <c r="A64" s="391" t="str">
        <f ca="true">IF(ISBLANK('Data Summary'!A66),"",'Data Summary'!A66)</f>
        <v/>
      </c>
      <c r="B64" s="128"/>
      <c r="L64" s="128"/>
      <c r="V64" s="128"/>
      <c r="AF64" s="128"/>
      <c r="AP64" s="434"/>
      <c r="AQ64" s="435"/>
      <c r="AR64" s="435"/>
      <c r="AS64" s="435"/>
      <c r="AT64" s="435"/>
      <c r="AU64" s="435"/>
      <c r="AV64" s="435"/>
      <c r="AW64" s="435"/>
      <c r="AX64" s="435"/>
      <c r="AY64" s="435"/>
      <c r="AZ64" s="434"/>
      <c r="BA64" s="435"/>
      <c r="BB64" s="435"/>
      <c r="BC64" s="435"/>
      <c r="BD64" s="435"/>
      <c r="BE64" s="435"/>
      <c r="BF64" s="435"/>
      <c r="BG64" s="435"/>
      <c r="BH64" s="435"/>
      <c r="BI64" s="435"/>
      <c r="BJ64" s="128"/>
      <c r="BT64" s="128"/>
      <c r="BU64" s="128"/>
      <c r="BV64" s="128"/>
      <c r="BW64" s="128"/>
      <c r="BX64" s="128"/>
      <c r="BY64" s="128"/>
      <c r="BZ64" s="128"/>
      <c r="CA64" s="128"/>
      <c r="CD64" s="434"/>
      <c r="CE64" s="435"/>
      <c r="CF64" s="435"/>
      <c r="CG64" s="435"/>
      <c r="CH64" s="435"/>
      <c r="CI64" s="435"/>
      <c r="CJ64" s="435"/>
      <c r="CK64" s="435"/>
      <c r="CL64" s="435"/>
      <c r="CM64" s="435"/>
      <c r="CN64" s="434"/>
      <c r="CO64" s="435"/>
      <c r="CP64" s="435"/>
      <c r="CQ64" s="435"/>
      <c r="CR64" s="435"/>
      <c r="CS64" s="435"/>
      <c r="CT64" s="435"/>
      <c r="CU64" s="435"/>
      <c r="CV64" s="435"/>
      <c r="CW64" s="435"/>
      <c r="CX64" s="128"/>
      <c r="DH64" s="128"/>
      <c r="DR64" s="434"/>
      <c r="DS64" s="435"/>
      <c r="DT64" s="435"/>
      <c r="DU64" s="435"/>
      <c r="DV64" s="435"/>
      <c r="DW64" s="435"/>
      <c r="DX64" s="435"/>
      <c r="DY64" s="435"/>
      <c r="DZ64" s="435"/>
      <c r="EA64" s="435"/>
      <c r="EB64" s="434"/>
      <c r="EC64" s="435"/>
      <c r="ED64" s="435"/>
      <c r="EE64" s="435"/>
      <c r="EF64" s="435"/>
      <c r="EG64" s="435"/>
      <c r="EH64" s="435"/>
      <c r="EI64" s="435"/>
      <c r="EJ64" s="435"/>
      <c r="EK64" s="435"/>
      <c r="EL64" s="128"/>
      <c r="EV64" s="128"/>
      <c r="FF64" s="128"/>
      <c r="FP64" s="128"/>
      <c r="FZ64" s="128"/>
      <c r="GJ64" s="128"/>
      <c r="GT64" s="128"/>
      <c r="HD64" s="128"/>
      <c r="HN64" s="128"/>
      <c r="HX64" s="128"/>
      <c r="IH64" s="128"/>
      <c r="IR64" s="128"/>
      <c r="JB64" s="128"/>
      <c r="JL64" s="128"/>
      <c r="JV64" s="128"/>
      <c r="KF64" s="128"/>
      <c r="KP64" s="128"/>
      <c r="KZ64" s="128"/>
    </row>
    <row xmlns:x14ac="http://schemas.microsoft.com/office/spreadsheetml/2009/9/ac" r="65" s="3" customFormat="true" x14ac:dyDescent="0.25">
      <c r="A65" s="391" t="str">
        <f ca="true">IF(ISBLANK('Data Summary'!A67),"",'Data Summary'!A67)</f>
        <v/>
      </c>
      <c r="B65" s="128"/>
      <c r="L65" s="128"/>
      <c r="V65" s="128"/>
      <c r="AF65" s="128"/>
      <c r="AP65" s="434"/>
      <c r="AQ65" s="435"/>
      <c r="AR65" s="435"/>
      <c r="AS65" s="435"/>
      <c r="AT65" s="435"/>
      <c r="AU65" s="435"/>
      <c r="AV65" s="435"/>
      <c r="AW65" s="435"/>
      <c r="AX65" s="435"/>
      <c r="AY65" s="435"/>
      <c r="AZ65" s="434"/>
      <c r="BA65" s="435"/>
      <c r="BB65" s="435"/>
      <c r="BC65" s="435"/>
      <c r="BD65" s="435"/>
      <c r="BE65" s="435"/>
      <c r="BF65" s="435"/>
      <c r="BG65" s="435"/>
      <c r="BH65" s="435"/>
      <c r="BI65" s="435"/>
      <c r="BJ65" s="128"/>
      <c r="BT65" s="128"/>
      <c r="BU65" s="128"/>
      <c r="BV65" s="128"/>
      <c r="BW65" s="128"/>
      <c r="BX65" s="128"/>
      <c r="BY65" s="128"/>
      <c r="BZ65" s="128"/>
      <c r="CA65" s="128"/>
      <c r="CD65" s="434"/>
      <c r="CE65" s="435"/>
      <c r="CF65" s="435"/>
      <c r="CG65" s="435"/>
      <c r="CH65" s="435"/>
      <c r="CI65" s="435"/>
      <c r="CJ65" s="435"/>
      <c r="CK65" s="435"/>
      <c r="CL65" s="435"/>
      <c r="CM65" s="435"/>
      <c r="CN65" s="434"/>
      <c r="CO65" s="435"/>
      <c r="CP65" s="435"/>
      <c r="CQ65" s="435"/>
      <c r="CR65" s="435"/>
      <c r="CS65" s="435"/>
      <c r="CT65" s="435"/>
      <c r="CU65" s="435"/>
      <c r="CV65" s="435"/>
      <c r="CW65" s="435"/>
      <c r="CX65" s="128"/>
      <c r="DH65" s="128"/>
      <c r="DR65" s="434"/>
      <c r="DS65" s="435"/>
      <c r="DT65" s="435"/>
      <c r="DU65" s="435"/>
      <c r="DV65" s="435"/>
      <c r="DW65" s="435"/>
      <c r="DX65" s="435"/>
      <c r="DY65" s="435"/>
      <c r="DZ65" s="435"/>
      <c r="EA65" s="435"/>
      <c r="EB65" s="434"/>
      <c r="EC65" s="435"/>
      <c r="ED65" s="435"/>
      <c r="EE65" s="435"/>
      <c r="EF65" s="435"/>
      <c r="EG65" s="435"/>
      <c r="EH65" s="435"/>
      <c r="EI65" s="435"/>
      <c r="EJ65" s="435"/>
      <c r="EK65" s="435"/>
      <c r="EL65" s="128"/>
      <c r="EV65" s="128"/>
      <c r="FF65" s="128"/>
      <c r="FP65" s="128"/>
      <c r="FZ65" s="128"/>
      <c r="GJ65" s="128"/>
      <c r="GT65" s="128"/>
      <c r="HD65" s="128"/>
      <c r="HN65" s="128"/>
      <c r="HX65" s="128"/>
      <c r="IH65" s="128"/>
      <c r="IR65" s="128"/>
      <c r="JB65" s="128"/>
      <c r="JL65" s="128"/>
      <c r="JV65" s="128"/>
      <c r="KF65" s="128"/>
      <c r="KP65" s="128"/>
      <c r="KZ65" s="128"/>
    </row>
    <row xmlns:x14ac="http://schemas.microsoft.com/office/spreadsheetml/2009/9/ac" r="66" s="3" customFormat="true" x14ac:dyDescent="0.25">
      <c r="A66" s="391" t="str">
        <f ca="true">IF(ISBLANK('Data Summary'!A68),"",'Data Summary'!A68)</f>
        <v/>
      </c>
      <c r="B66" s="128"/>
      <c r="L66" s="128"/>
      <c r="V66" s="128"/>
      <c r="AF66" s="128"/>
      <c r="AP66" s="434"/>
      <c r="AQ66" s="435"/>
      <c r="AR66" s="435"/>
      <c r="AS66" s="435"/>
      <c r="AT66" s="435"/>
      <c r="AU66" s="435"/>
      <c r="AV66" s="435"/>
      <c r="AW66" s="435"/>
      <c r="AX66" s="435"/>
      <c r="AY66" s="435"/>
      <c r="AZ66" s="434"/>
      <c r="BA66" s="435"/>
      <c r="BB66" s="435"/>
      <c r="BC66" s="435"/>
      <c r="BD66" s="435"/>
      <c r="BE66" s="435"/>
      <c r="BF66" s="435"/>
      <c r="BG66" s="435"/>
      <c r="BH66" s="435"/>
      <c r="BI66" s="435"/>
      <c r="BJ66" s="128"/>
      <c r="BT66" s="128"/>
      <c r="BU66" s="128"/>
      <c r="BV66" s="128"/>
      <c r="BW66" s="128"/>
      <c r="BX66" s="128"/>
      <c r="BY66" s="128"/>
      <c r="BZ66" s="128"/>
      <c r="CA66" s="128"/>
      <c r="CD66" s="434"/>
      <c r="CE66" s="435"/>
      <c r="CF66" s="435"/>
      <c r="CG66" s="435"/>
      <c r="CH66" s="435"/>
      <c r="CI66" s="435"/>
      <c r="CJ66" s="435"/>
      <c r="CK66" s="435"/>
      <c r="CL66" s="435"/>
      <c r="CM66" s="435"/>
      <c r="CN66" s="434"/>
      <c r="CO66" s="435"/>
      <c r="CP66" s="435"/>
      <c r="CQ66" s="435"/>
      <c r="CR66" s="435"/>
      <c r="CS66" s="435"/>
      <c r="CT66" s="435"/>
      <c r="CU66" s="435"/>
      <c r="CV66" s="435"/>
      <c r="CW66" s="435"/>
      <c r="CX66" s="128"/>
      <c r="DH66" s="128"/>
      <c r="DR66" s="434"/>
      <c r="DS66" s="435"/>
      <c r="DT66" s="435"/>
      <c r="DU66" s="435"/>
      <c r="DV66" s="435"/>
      <c r="DW66" s="435"/>
      <c r="DX66" s="435"/>
      <c r="DY66" s="435"/>
      <c r="DZ66" s="435"/>
      <c r="EA66" s="435"/>
      <c r="EB66" s="434"/>
      <c r="EC66" s="435"/>
      <c r="ED66" s="435"/>
      <c r="EE66" s="435"/>
      <c r="EF66" s="435"/>
      <c r="EG66" s="435"/>
      <c r="EH66" s="435"/>
      <c r="EI66" s="435"/>
      <c r="EJ66" s="435"/>
      <c r="EK66" s="435"/>
      <c r="EL66" s="128"/>
      <c r="EV66" s="128"/>
      <c r="FF66" s="128"/>
      <c r="FP66" s="128"/>
      <c r="FZ66" s="128"/>
      <c r="GJ66" s="128"/>
      <c r="GT66" s="128"/>
      <c r="HD66" s="128"/>
      <c r="HN66" s="128"/>
      <c r="HX66" s="128"/>
      <c r="IH66" s="128"/>
      <c r="IR66" s="128"/>
      <c r="JB66" s="128"/>
      <c r="JL66" s="128"/>
      <c r="JV66" s="128"/>
      <c r="KF66" s="128"/>
      <c r="KP66" s="128"/>
      <c r="KZ66" s="128"/>
    </row>
    <row xmlns:x14ac="http://schemas.microsoft.com/office/spreadsheetml/2009/9/ac" r="67" s="3" customFormat="true" x14ac:dyDescent="0.25">
      <c r="A67" s="391" t="str">
        <f ca="true">IF(ISBLANK('Data Summary'!A69),"",'Data Summary'!A69)</f>
        <v/>
      </c>
      <c r="B67" s="128"/>
      <c r="L67" s="128"/>
      <c r="V67" s="128"/>
      <c r="AF67" s="128"/>
      <c r="AP67" s="434"/>
      <c r="AQ67" s="435"/>
      <c r="AR67" s="435"/>
      <c r="AS67" s="435"/>
      <c r="AT67" s="435"/>
      <c r="AU67" s="435"/>
      <c r="AV67" s="435"/>
      <c r="AW67" s="435"/>
      <c r="AX67" s="435"/>
      <c r="AY67" s="435"/>
      <c r="AZ67" s="434"/>
      <c r="BA67" s="435"/>
      <c r="BB67" s="435"/>
      <c r="BC67" s="435"/>
      <c r="BD67" s="435"/>
      <c r="BE67" s="435"/>
      <c r="BF67" s="435"/>
      <c r="BG67" s="435"/>
      <c r="BH67" s="435"/>
      <c r="BI67" s="435"/>
      <c r="BJ67" s="128"/>
      <c r="BT67" s="128"/>
      <c r="BU67" s="128"/>
      <c r="BV67" s="128"/>
      <c r="BW67" s="128"/>
      <c r="BX67" s="128"/>
      <c r="BY67" s="128"/>
      <c r="BZ67" s="128"/>
      <c r="CA67" s="128"/>
      <c r="CD67" s="434"/>
      <c r="CE67" s="435"/>
      <c r="CF67" s="435"/>
      <c r="CG67" s="435"/>
      <c r="CH67" s="435"/>
      <c r="CI67" s="435"/>
      <c r="CJ67" s="435"/>
      <c r="CK67" s="435"/>
      <c r="CL67" s="435"/>
      <c r="CM67" s="435"/>
      <c r="CN67" s="434"/>
      <c r="CO67" s="435"/>
      <c r="CP67" s="435"/>
      <c r="CQ67" s="435"/>
      <c r="CR67" s="435"/>
      <c r="CS67" s="435"/>
      <c r="CT67" s="435"/>
      <c r="CU67" s="435"/>
      <c r="CV67" s="435"/>
      <c r="CW67" s="435"/>
      <c r="CX67" s="128"/>
      <c r="DH67" s="128"/>
      <c r="DR67" s="434"/>
      <c r="DS67" s="435"/>
      <c r="DT67" s="435"/>
      <c r="DU67" s="435"/>
      <c r="DV67" s="435"/>
      <c r="DW67" s="435"/>
      <c r="DX67" s="435"/>
      <c r="DY67" s="435"/>
      <c r="DZ67" s="435"/>
      <c r="EA67" s="435"/>
      <c r="EB67" s="434"/>
      <c r="EC67" s="435"/>
      <c r="ED67" s="435"/>
      <c r="EE67" s="435"/>
      <c r="EF67" s="435"/>
      <c r="EG67" s="435"/>
      <c r="EH67" s="435"/>
      <c r="EI67" s="435"/>
      <c r="EJ67" s="435"/>
      <c r="EK67" s="435"/>
      <c r="EL67" s="128"/>
      <c r="EV67" s="128"/>
      <c r="FF67" s="128"/>
      <c r="FP67" s="128"/>
      <c r="FZ67" s="128"/>
      <c r="GJ67" s="128"/>
      <c r="GT67" s="128"/>
      <c r="HD67" s="128"/>
      <c r="HN67" s="128"/>
      <c r="HX67" s="128"/>
      <c r="IH67" s="128"/>
      <c r="IR67" s="128"/>
      <c r="JB67" s="128"/>
      <c r="JL67" s="128"/>
      <c r="JV67" s="128"/>
      <c r="KF67" s="128"/>
      <c r="KP67" s="128"/>
      <c r="KZ67" s="128"/>
    </row>
    <row xmlns:x14ac="http://schemas.microsoft.com/office/spreadsheetml/2009/9/ac" r="68" s="3" customFormat="true" x14ac:dyDescent="0.25">
      <c r="A68" s="391" t="str">
        <f ca="true">IF(ISBLANK('Data Summary'!A70),"",'Data Summary'!A70)</f>
        <v/>
      </c>
      <c r="B68" s="128"/>
      <c r="L68" s="128"/>
      <c r="V68" s="128"/>
      <c r="AF68" s="128"/>
      <c r="AP68" s="434"/>
      <c r="AQ68" s="435"/>
      <c r="AR68" s="435"/>
      <c r="AS68" s="435"/>
      <c r="AT68" s="435"/>
      <c r="AU68" s="435"/>
      <c r="AV68" s="435"/>
      <c r="AW68" s="435"/>
      <c r="AX68" s="435"/>
      <c r="AY68" s="435"/>
      <c r="AZ68" s="434"/>
      <c r="BA68" s="435"/>
      <c r="BB68" s="435"/>
      <c r="BC68" s="435"/>
      <c r="BD68" s="435"/>
      <c r="BE68" s="435"/>
      <c r="BF68" s="435"/>
      <c r="BG68" s="435"/>
      <c r="BH68" s="435"/>
      <c r="BI68" s="435"/>
      <c r="BJ68" s="128"/>
      <c r="BT68" s="128"/>
      <c r="BU68" s="128"/>
      <c r="BV68" s="128"/>
      <c r="BW68" s="128"/>
      <c r="BX68" s="128"/>
      <c r="BY68" s="128"/>
      <c r="BZ68" s="128"/>
      <c r="CA68" s="128"/>
      <c r="CD68" s="434"/>
      <c r="CE68" s="435"/>
      <c r="CF68" s="435"/>
      <c r="CG68" s="435"/>
      <c r="CH68" s="435"/>
      <c r="CI68" s="435"/>
      <c r="CJ68" s="435"/>
      <c r="CK68" s="435"/>
      <c r="CL68" s="435"/>
      <c r="CM68" s="435"/>
      <c r="CN68" s="434"/>
      <c r="CO68" s="435"/>
      <c r="CP68" s="435"/>
      <c r="CQ68" s="435"/>
      <c r="CR68" s="435"/>
      <c r="CS68" s="435"/>
      <c r="CT68" s="435"/>
      <c r="CU68" s="435"/>
      <c r="CV68" s="435"/>
      <c r="CW68" s="435"/>
      <c r="CX68" s="128"/>
      <c r="DH68" s="128"/>
      <c r="DR68" s="434"/>
      <c r="DS68" s="435"/>
      <c r="DT68" s="435"/>
      <c r="DU68" s="435"/>
      <c r="DV68" s="435"/>
      <c r="DW68" s="435"/>
      <c r="DX68" s="435"/>
      <c r="DY68" s="435"/>
      <c r="DZ68" s="435"/>
      <c r="EA68" s="435"/>
      <c r="EB68" s="434"/>
      <c r="EC68" s="435"/>
      <c r="ED68" s="435"/>
      <c r="EE68" s="435"/>
      <c r="EF68" s="435"/>
      <c r="EG68" s="435"/>
      <c r="EH68" s="435"/>
      <c r="EI68" s="435"/>
      <c r="EJ68" s="435"/>
      <c r="EK68" s="435"/>
      <c r="EL68" s="128"/>
      <c r="EV68" s="128"/>
      <c r="FF68" s="128"/>
      <c r="FP68" s="128"/>
      <c r="FZ68" s="128"/>
      <c r="GJ68" s="128"/>
      <c r="GT68" s="128"/>
      <c r="HD68" s="128"/>
      <c r="HN68" s="128"/>
      <c r="HX68" s="128"/>
      <c r="IH68" s="128"/>
      <c r="IR68" s="128"/>
      <c r="JB68" s="128"/>
      <c r="JL68" s="128"/>
      <c r="JV68" s="128"/>
      <c r="KF68" s="128"/>
      <c r="KP68" s="128"/>
      <c r="KZ68" s="128"/>
    </row>
    <row xmlns:x14ac="http://schemas.microsoft.com/office/spreadsheetml/2009/9/ac" r="69" s="3" customFormat="true" x14ac:dyDescent="0.25">
      <c r="A69" s="391" t="str">
        <f ca="true">IF(ISBLANK('Data Summary'!A71),"",'Data Summary'!A71)</f>
        <v/>
      </c>
      <c r="B69" s="128"/>
      <c r="L69" s="128"/>
      <c r="V69" s="128"/>
      <c r="AF69" s="128"/>
      <c r="AP69" s="434"/>
      <c r="AQ69" s="435"/>
      <c r="AR69" s="435"/>
      <c r="AS69" s="435"/>
      <c r="AT69" s="435"/>
      <c r="AU69" s="435"/>
      <c r="AV69" s="435"/>
      <c r="AW69" s="435"/>
      <c r="AX69" s="435"/>
      <c r="AY69" s="435"/>
      <c r="AZ69" s="434"/>
      <c r="BA69" s="435"/>
      <c r="BB69" s="435"/>
      <c r="BC69" s="435"/>
      <c r="BD69" s="435"/>
      <c r="BE69" s="435"/>
      <c r="BF69" s="435"/>
      <c r="BG69" s="435"/>
      <c r="BH69" s="435"/>
      <c r="BI69" s="435"/>
      <c r="BJ69" s="128"/>
      <c r="BT69" s="128"/>
      <c r="BU69" s="128"/>
      <c r="BV69" s="128"/>
      <c r="BW69" s="128"/>
      <c r="BX69" s="128"/>
      <c r="BY69" s="128"/>
      <c r="BZ69" s="128"/>
      <c r="CA69" s="128"/>
      <c r="CD69" s="434"/>
      <c r="CE69" s="435"/>
      <c r="CF69" s="435"/>
      <c r="CG69" s="435"/>
      <c r="CH69" s="435"/>
      <c r="CI69" s="435"/>
      <c r="CJ69" s="435"/>
      <c r="CK69" s="435"/>
      <c r="CL69" s="435"/>
      <c r="CM69" s="435"/>
      <c r="CN69" s="434"/>
      <c r="CO69" s="435"/>
      <c r="CP69" s="435"/>
      <c r="CQ69" s="435"/>
      <c r="CR69" s="435"/>
      <c r="CS69" s="435"/>
      <c r="CT69" s="435"/>
      <c r="CU69" s="435"/>
      <c r="CV69" s="435"/>
      <c r="CW69" s="435"/>
      <c r="CX69" s="128"/>
      <c r="DH69" s="128"/>
      <c r="DR69" s="434"/>
      <c r="DS69" s="435"/>
      <c r="DT69" s="435"/>
      <c r="DU69" s="435"/>
      <c r="DV69" s="435"/>
      <c r="DW69" s="435"/>
      <c r="DX69" s="435"/>
      <c r="DY69" s="435"/>
      <c r="DZ69" s="435"/>
      <c r="EA69" s="435"/>
      <c r="EB69" s="434"/>
      <c r="EC69" s="435"/>
      <c r="ED69" s="435"/>
      <c r="EE69" s="435"/>
      <c r="EF69" s="435"/>
      <c r="EG69" s="435"/>
      <c r="EH69" s="435"/>
      <c r="EI69" s="435"/>
      <c r="EJ69" s="435"/>
      <c r="EK69" s="435"/>
      <c r="EL69" s="128"/>
      <c r="EV69" s="128"/>
      <c r="FF69" s="128"/>
      <c r="FP69" s="128"/>
      <c r="FZ69" s="128"/>
      <c r="GJ69" s="128"/>
      <c r="GT69" s="128"/>
      <c r="HD69" s="128"/>
      <c r="HN69" s="128"/>
      <c r="HX69" s="128"/>
      <c r="IH69" s="128"/>
      <c r="IR69" s="128"/>
      <c r="JB69" s="128"/>
      <c r="JL69" s="128"/>
      <c r="JV69" s="128"/>
      <c r="KF69" s="128"/>
      <c r="KP69" s="128"/>
      <c r="KZ69" s="128"/>
    </row>
    <row xmlns:x14ac="http://schemas.microsoft.com/office/spreadsheetml/2009/9/ac" r="70" s="3" customFormat="true" x14ac:dyDescent="0.25">
      <c r="A70" s="391" t="str">
        <f ca="true">IF(ISBLANK('Data Summary'!A72),"",'Data Summary'!A72)</f>
        <v/>
      </c>
      <c r="B70" s="128"/>
      <c r="L70" s="128"/>
      <c r="V70" s="128"/>
      <c r="AF70" s="128"/>
      <c r="AP70" s="434"/>
      <c r="AQ70" s="435"/>
      <c r="AR70" s="435"/>
      <c r="AS70" s="435"/>
      <c r="AT70" s="435"/>
      <c r="AU70" s="435"/>
      <c r="AV70" s="435"/>
      <c r="AW70" s="435"/>
      <c r="AX70" s="435"/>
      <c r="AY70" s="435"/>
      <c r="AZ70" s="434"/>
      <c r="BA70" s="435"/>
      <c r="BB70" s="435"/>
      <c r="BC70" s="435"/>
      <c r="BD70" s="435"/>
      <c r="BE70" s="435"/>
      <c r="BF70" s="435"/>
      <c r="BG70" s="435"/>
      <c r="BH70" s="435"/>
      <c r="BI70" s="435"/>
      <c r="BJ70" s="128"/>
      <c r="BT70" s="128"/>
      <c r="BU70" s="128"/>
      <c r="BV70" s="128"/>
      <c r="BW70" s="128"/>
      <c r="BX70" s="128"/>
      <c r="BY70" s="128"/>
      <c r="BZ70" s="128"/>
      <c r="CA70" s="128"/>
      <c r="CD70" s="434"/>
      <c r="CE70" s="435"/>
      <c r="CF70" s="435"/>
      <c r="CG70" s="435"/>
      <c r="CH70" s="435"/>
      <c r="CI70" s="435"/>
      <c r="CJ70" s="435"/>
      <c r="CK70" s="435"/>
      <c r="CL70" s="435"/>
      <c r="CM70" s="435"/>
      <c r="CN70" s="434"/>
      <c r="CO70" s="435"/>
      <c r="CP70" s="435"/>
      <c r="CQ70" s="435"/>
      <c r="CR70" s="435"/>
      <c r="CS70" s="435"/>
      <c r="CT70" s="435"/>
      <c r="CU70" s="435"/>
      <c r="CV70" s="435"/>
      <c r="CW70" s="435"/>
      <c r="CX70" s="128"/>
      <c r="DH70" s="128"/>
      <c r="DR70" s="434"/>
      <c r="DS70" s="435"/>
      <c r="DT70" s="435"/>
      <c r="DU70" s="435"/>
      <c r="DV70" s="435"/>
      <c r="DW70" s="435"/>
      <c r="DX70" s="435"/>
      <c r="DY70" s="435"/>
      <c r="DZ70" s="435"/>
      <c r="EA70" s="435"/>
      <c r="EB70" s="434"/>
      <c r="EC70" s="435"/>
      <c r="ED70" s="435"/>
      <c r="EE70" s="435"/>
      <c r="EF70" s="435"/>
      <c r="EG70" s="435"/>
      <c r="EH70" s="435"/>
      <c r="EI70" s="435"/>
      <c r="EJ70" s="435"/>
      <c r="EK70" s="435"/>
      <c r="EL70" s="128"/>
      <c r="EV70" s="128"/>
      <c r="FF70" s="128"/>
      <c r="FP70" s="128"/>
      <c r="FZ70" s="128"/>
      <c r="GJ70" s="128"/>
      <c r="GT70" s="128"/>
      <c r="HD70" s="128"/>
      <c r="HN70" s="128"/>
      <c r="HX70" s="128"/>
      <c r="IH70" s="128"/>
      <c r="IR70" s="128"/>
      <c r="JB70" s="128"/>
      <c r="JL70" s="128"/>
      <c r="JV70" s="128"/>
      <c r="KF70" s="128"/>
      <c r="KP70" s="128"/>
      <c r="KZ70" s="128"/>
    </row>
    <row xmlns:x14ac="http://schemas.microsoft.com/office/spreadsheetml/2009/9/ac" r="71" s="3" customFormat="true" x14ac:dyDescent="0.25">
      <c r="A71" s="391" t="str">
        <f ca="true">IF(ISBLANK('Data Summary'!A73),"",'Data Summary'!A73)</f>
        <v/>
      </c>
      <c r="B71" s="128"/>
      <c r="L71" s="128"/>
      <c r="V71" s="128"/>
      <c r="AF71" s="128"/>
      <c r="AP71" s="434"/>
      <c r="AQ71" s="435"/>
      <c r="AR71" s="435"/>
      <c r="AS71" s="435"/>
      <c r="AT71" s="435"/>
      <c r="AU71" s="435"/>
      <c r="AV71" s="435"/>
      <c r="AW71" s="435"/>
      <c r="AX71" s="435"/>
      <c r="AY71" s="435"/>
      <c r="AZ71" s="434"/>
      <c r="BA71" s="435"/>
      <c r="BB71" s="435"/>
      <c r="BC71" s="435"/>
      <c r="BD71" s="435"/>
      <c r="BE71" s="435"/>
      <c r="BF71" s="435"/>
      <c r="BG71" s="435"/>
      <c r="BH71" s="435"/>
      <c r="BI71" s="435"/>
      <c r="BJ71" s="128"/>
      <c r="BT71" s="128"/>
      <c r="BU71" s="128"/>
      <c r="BV71" s="128"/>
      <c r="BW71" s="128"/>
      <c r="BX71" s="128"/>
      <c r="BY71" s="128"/>
      <c r="BZ71" s="128"/>
      <c r="CA71" s="128"/>
      <c r="CD71" s="434"/>
      <c r="CE71" s="435"/>
      <c r="CF71" s="435"/>
      <c r="CG71" s="435"/>
      <c r="CH71" s="435"/>
      <c r="CI71" s="435"/>
      <c r="CJ71" s="435"/>
      <c r="CK71" s="435"/>
      <c r="CL71" s="435"/>
      <c r="CM71" s="435"/>
      <c r="CN71" s="434"/>
      <c r="CO71" s="435"/>
      <c r="CP71" s="435"/>
      <c r="CQ71" s="435"/>
      <c r="CR71" s="435"/>
      <c r="CS71" s="435"/>
      <c r="CT71" s="435"/>
      <c r="CU71" s="435"/>
      <c r="CV71" s="435"/>
      <c r="CW71" s="435"/>
      <c r="CX71" s="128"/>
      <c r="DH71" s="128"/>
      <c r="DR71" s="434"/>
      <c r="DS71" s="435"/>
      <c r="DT71" s="435"/>
      <c r="DU71" s="435"/>
      <c r="DV71" s="435"/>
      <c r="DW71" s="435"/>
      <c r="DX71" s="435"/>
      <c r="DY71" s="435"/>
      <c r="DZ71" s="435"/>
      <c r="EA71" s="435"/>
      <c r="EB71" s="434"/>
      <c r="EC71" s="435"/>
      <c r="ED71" s="435"/>
      <c r="EE71" s="435"/>
      <c r="EF71" s="435"/>
      <c r="EG71" s="435"/>
      <c r="EH71" s="435"/>
      <c r="EI71" s="435"/>
      <c r="EJ71" s="435"/>
      <c r="EK71" s="435"/>
      <c r="EL71" s="128"/>
      <c r="EV71" s="128"/>
      <c r="FF71" s="128"/>
      <c r="FP71" s="128"/>
      <c r="FZ71" s="128"/>
      <c r="GJ71" s="128"/>
      <c r="GT71" s="128"/>
      <c r="HD71" s="128"/>
      <c r="HN71" s="128"/>
      <c r="HX71" s="128"/>
      <c r="IH71" s="128"/>
      <c r="IR71" s="128"/>
      <c r="JB71" s="128"/>
      <c r="JL71" s="128"/>
      <c r="JV71" s="128"/>
      <c r="KF71" s="128"/>
      <c r="KP71" s="128"/>
      <c r="KZ71" s="128"/>
    </row>
    <row xmlns:x14ac="http://schemas.microsoft.com/office/spreadsheetml/2009/9/ac" r="72" s="3" customFormat="true" x14ac:dyDescent="0.25">
      <c r="A72" s="391" t="str">
        <f ca="true">IF(ISBLANK('Data Summary'!A74),"",'Data Summary'!A74)</f>
        <v/>
      </c>
      <c r="B72" s="128"/>
      <c r="L72" s="128"/>
      <c r="V72" s="128"/>
      <c r="AF72" s="128"/>
      <c r="AP72" s="434"/>
      <c r="AQ72" s="435"/>
      <c r="AR72" s="435"/>
      <c r="AS72" s="435"/>
      <c r="AT72" s="435"/>
      <c r="AU72" s="435"/>
      <c r="AV72" s="435"/>
      <c r="AW72" s="435"/>
      <c r="AX72" s="435"/>
      <c r="AY72" s="435"/>
      <c r="AZ72" s="434"/>
      <c r="BA72" s="435"/>
      <c r="BB72" s="435"/>
      <c r="BC72" s="435"/>
      <c r="BD72" s="435"/>
      <c r="BE72" s="435"/>
      <c r="BF72" s="435"/>
      <c r="BG72" s="435"/>
      <c r="BH72" s="435"/>
      <c r="BI72" s="435"/>
      <c r="BJ72" s="128"/>
      <c r="BT72" s="128"/>
      <c r="BU72" s="128"/>
      <c r="BV72" s="128"/>
      <c r="BW72" s="128"/>
      <c r="BX72" s="128"/>
      <c r="BY72" s="128"/>
      <c r="BZ72" s="128"/>
      <c r="CA72" s="128"/>
      <c r="CD72" s="434"/>
      <c r="CE72" s="435"/>
      <c r="CF72" s="435"/>
      <c r="CG72" s="435"/>
      <c r="CH72" s="435"/>
      <c r="CI72" s="435"/>
      <c r="CJ72" s="435"/>
      <c r="CK72" s="435"/>
      <c r="CL72" s="435"/>
      <c r="CM72" s="435"/>
      <c r="CN72" s="434"/>
      <c r="CO72" s="435"/>
      <c r="CP72" s="435"/>
      <c r="CQ72" s="435"/>
      <c r="CR72" s="435"/>
      <c r="CS72" s="435"/>
      <c r="CT72" s="435"/>
      <c r="CU72" s="435"/>
      <c r="CV72" s="435"/>
      <c r="CW72" s="435"/>
      <c r="CX72" s="128"/>
      <c r="DH72" s="128"/>
      <c r="DR72" s="434"/>
      <c r="DS72" s="435"/>
      <c r="DT72" s="435"/>
      <c r="DU72" s="435"/>
      <c r="DV72" s="435"/>
      <c r="DW72" s="435"/>
      <c r="DX72" s="435"/>
      <c r="DY72" s="435"/>
      <c r="DZ72" s="435"/>
      <c r="EA72" s="435"/>
      <c r="EB72" s="434"/>
      <c r="EC72" s="435"/>
      <c r="ED72" s="435"/>
      <c r="EE72" s="435"/>
      <c r="EF72" s="435"/>
      <c r="EG72" s="435"/>
      <c r="EH72" s="435"/>
      <c r="EI72" s="435"/>
      <c r="EJ72" s="435"/>
      <c r="EK72" s="435"/>
      <c r="EL72" s="128"/>
      <c r="EV72" s="128"/>
      <c r="FF72" s="128"/>
      <c r="FP72" s="128"/>
      <c r="FZ72" s="128"/>
      <c r="GJ72" s="128"/>
      <c r="GT72" s="128"/>
      <c r="HD72" s="128"/>
      <c r="HN72" s="128"/>
      <c r="HX72" s="128"/>
      <c r="IH72" s="128"/>
      <c r="IR72" s="128"/>
      <c r="JB72" s="128"/>
      <c r="JL72" s="128"/>
      <c r="JV72" s="128"/>
      <c r="KF72" s="128"/>
      <c r="KP72" s="128"/>
      <c r="KZ72" s="128"/>
    </row>
    <row xmlns:x14ac="http://schemas.microsoft.com/office/spreadsheetml/2009/9/ac" r="73" s="3" customFormat="true" x14ac:dyDescent="0.25">
      <c r="A73" s="391" t="str">
        <f ca="true">IF(ISBLANK('Data Summary'!A75),"",'Data Summary'!A75)</f>
        <v/>
      </c>
      <c r="B73" s="128"/>
      <c r="L73" s="128"/>
      <c r="V73" s="128"/>
      <c r="AF73" s="128"/>
      <c r="AP73" s="434"/>
      <c r="AQ73" s="435"/>
      <c r="AR73" s="435"/>
      <c r="AS73" s="435"/>
      <c r="AT73" s="435"/>
      <c r="AU73" s="435"/>
      <c r="AV73" s="435"/>
      <c r="AW73" s="435"/>
      <c r="AX73" s="435"/>
      <c r="AY73" s="435"/>
      <c r="AZ73" s="434"/>
      <c r="BA73" s="435"/>
      <c r="BB73" s="435"/>
      <c r="BC73" s="435"/>
      <c r="BD73" s="435"/>
      <c r="BE73" s="435"/>
      <c r="BF73" s="435"/>
      <c r="BG73" s="435"/>
      <c r="BH73" s="435"/>
      <c r="BI73" s="435"/>
      <c r="BJ73" s="128"/>
      <c r="BT73" s="128"/>
      <c r="BU73" s="128"/>
      <c r="BV73" s="128"/>
      <c r="BW73" s="128"/>
      <c r="BX73" s="128"/>
      <c r="BY73" s="128"/>
      <c r="BZ73" s="128"/>
      <c r="CA73" s="128"/>
      <c r="CD73" s="434"/>
      <c r="CE73" s="435"/>
      <c r="CF73" s="435"/>
      <c r="CG73" s="435"/>
      <c r="CH73" s="435"/>
      <c r="CI73" s="435"/>
      <c r="CJ73" s="435"/>
      <c r="CK73" s="435"/>
      <c r="CL73" s="435"/>
      <c r="CM73" s="435"/>
      <c r="CN73" s="434"/>
      <c r="CO73" s="435"/>
      <c r="CP73" s="435"/>
      <c r="CQ73" s="435"/>
      <c r="CR73" s="435"/>
      <c r="CS73" s="435"/>
      <c r="CT73" s="435"/>
      <c r="CU73" s="435"/>
      <c r="CV73" s="435"/>
      <c r="CW73" s="435"/>
      <c r="CX73" s="128"/>
      <c r="DH73" s="128"/>
      <c r="DR73" s="434"/>
      <c r="DS73" s="435"/>
      <c r="DT73" s="435"/>
      <c r="DU73" s="435"/>
      <c r="DV73" s="435"/>
      <c r="DW73" s="435"/>
      <c r="DX73" s="435"/>
      <c r="DY73" s="435"/>
      <c r="DZ73" s="435"/>
      <c r="EA73" s="435"/>
      <c r="EB73" s="434"/>
      <c r="EC73" s="435"/>
      <c r="ED73" s="435"/>
      <c r="EE73" s="435"/>
      <c r="EF73" s="435"/>
      <c r="EG73" s="435"/>
      <c r="EH73" s="435"/>
      <c r="EI73" s="435"/>
      <c r="EJ73" s="435"/>
      <c r="EK73" s="435"/>
      <c r="EL73" s="128"/>
      <c r="EV73" s="128"/>
      <c r="FF73" s="128"/>
      <c r="FP73" s="128"/>
      <c r="FZ73" s="128"/>
      <c r="GJ73" s="128"/>
      <c r="GT73" s="128"/>
      <c r="HD73" s="128"/>
      <c r="HN73" s="128"/>
      <c r="HX73" s="128"/>
      <c r="IH73" s="128"/>
      <c r="IR73" s="128"/>
      <c r="JB73" s="128"/>
      <c r="JL73" s="128"/>
      <c r="JV73" s="128"/>
      <c r="KF73" s="128"/>
      <c r="KP73" s="128"/>
      <c r="KZ73" s="128"/>
    </row>
    <row xmlns:x14ac="http://schemas.microsoft.com/office/spreadsheetml/2009/9/ac" r="74" s="3" customFormat="true" x14ac:dyDescent="0.25">
      <c r="A74" s="391" t="str">
        <f ca="true">IF(ISBLANK('Data Summary'!A76),"",'Data Summary'!A76)</f>
        <v/>
      </c>
      <c r="B74" s="128"/>
      <c r="L74" s="128"/>
      <c r="V74" s="128"/>
      <c r="AF74" s="128"/>
      <c r="AP74" s="434"/>
      <c r="AQ74" s="435"/>
      <c r="AR74" s="435"/>
      <c r="AS74" s="435"/>
      <c r="AT74" s="435"/>
      <c r="AU74" s="435"/>
      <c r="AV74" s="435"/>
      <c r="AW74" s="435"/>
      <c r="AX74" s="435"/>
      <c r="AY74" s="435"/>
      <c r="AZ74" s="434"/>
      <c r="BA74" s="435"/>
      <c r="BB74" s="435"/>
      <c r="BC74" s="435"/>
      <c r="BD74" s="435"/>
      <c r="BE74" s="435"/>
      <c r="BF74" s="435"/>
      <c r="BG74" s="435"/>
      <c r="BH74" s="435"/>
      <c r="BI74" s="435"/>
      <c r="BJ74" s="128"/>
      <c r="BT74" s="128"/>
      <c r="BU74" s="128"/>
      <c r="BV74" s="128"/>
      <c r="BW74" s="128"/>
      <c r="BX74" s="128"/>
      <c r="BY74" s="128"/>
      <c r="BZ74" s="128"/>
      <c r="CA74" s="128"/>
      <c r="CD74" s="434"/>
      <c r="CE74" s="435"/>
      <c r="CF74" s="435"/>
      <c r="CG74" s="435"/>
      <c r="CH74" s="435"/>
      <c r="CI74" s="435"/>
      <c r="CJ74" s="435"/>
      <c r="CK74" s="435"/>
      <c r="CL74" s="435"/>
      <c r="CM74" s="435"/>
      <c r="CN74" s="434"/>
      <c r="CO74" s="435"/>
      <c r="CP74" s="435"/>
      <c r="CQ74" s="435"/>
      <c r="CR74" s="435"/>
      <c r="CS74" s="435"/>
      <c r="CT74" s="435"/>
      <c r="CU74" s="435"/>
      <c r="CV74" s="435"/>
      <c r="CW74" s="435"/>
      <c r="CX74" s="128"/>
      <c r="DH74" s="128"/>
      <c r="DR74" s="434"/>
      <c r="DS74" s="435"/>
      <c r="DT74" s="435"/>
      <c r="DU74" s="435"/>
      <c r="DV74" s="435"/>
      <c r="DW74" s="435"/>
      <c r="DX74" s="435"/>
      <c r="DY74" s="435"/>
      <c r="DZ74" s="435"/>
      <c r="EA74" s="435"/>
      <c r="EB74" s="434"/>
      <c r="EC74" s="435"/>
      <c r="ED74" s="435"/>
      <c r="EE74" s="435"/>
      <c r="EF74" s="435"/>
      <c r="EG74" s="435"/>
      <c r="EH74" s="435"/>
      <c r="EI74" s="435"/>
      <c r="EJ74" s="435"/>
      <c r="EK74" s="435"/>
      <c r="EL74" s="128"/>
      <c r="EV74" s="128"/>
      <c r="FF74" s="128"/>
      <c r="FP74" s="128"/>
      <c r="FZ74" s="128"/>
      <c r="GJ74" s="128"/>
      <c r="GT74" s="128"/>
      <c r="HD74" s="128"/>
      <c r="HN74" s="128"/>
      <c r="HX74" s="128"/>
      <c r="IH74" s="128"/>
      <c r="IR74" s="128"/>
      <c r="JB74" s="128"/>
      <c r="JL74" s="128"/>
      <c r="JV74" s="128"/>
      <c r="KF74" s="128"/>
      <c r="KP74" s="128"/>
      <c r="KZ74" s="128"/>
    </row>
    <row xmlns:x14ac="http://schemas.microsoft.com/office/spreadsheetml/2009/9/ac" r="75" s="3" customFormat="true" x14ac:dyDescent="0.25">
      <c r="A75" s="391" t="str">
        <f ca="true">IF(ISBLANK('Data Summary'!A77),"",'Data Summary'!A77)</f>
        <v/>
      </c>
      <c r="B75" s="128"/>
      <c r="L75" s="128"/>
      <c r="V75" s="128"/>
      <c r="AF75" s="128"/>
      <c r="AP75" s="434"/>
      <c r="AQ75" s="435"/>
      <c r="AR75" s="435"/>
      <c r="AS75" s="435"/>
      <c r="AT75" s="435"/>
      <c r="AU75" s="435"/>
      <c r="AV75" s="435"/>
      <c r="AW75" s="435"/>
      <c r="AX75" s="435"/>
      <c r="AY75" s="435"/>
      <c r="AZ75" s="434"/>
      <c r="BA75" s="435"/>
      <c r="BB75" s="435"/>
      <c r="BC75" s="435"/>
      <c r="BD75" s="435"/>
      <c r="BE75" s="435"/>
      <c r="BF75" s="435"/>
      <c r="BG75" s="435"/>
      <c r="BH75" s="435"/>
      <c r="BI75" s="435"/>
      <c r="BJ75" s="128"/>
      <c r="BT75" s="128"/>
      <c r="BU75" s="128"/>
      <c r="BV75" s="128"/>
      <c r="BW75" s="128"/>
      <c r="BX75" s="128"/>
      <c r="BY75" s="128"/>
      <c r="BZ75" s="128"/>
      <c r="CA75" s="128"/>
      <c r="CD75" s="434"/>
      <c r="CE75" s="435"/>
      <c r="CF75" s="435"/>
      <c r="CG75" s="435"/>
      <c r="CH75" s="435"/>
      <c r="CI75" s="435"/>
      <c r="CJ75" s="435"/>
      <c r="CK75" s="435"/>
      <c r="CL75" s="435"/>
      <c r="CM75" s="435"/>
      <c r="CN75" s="434"/>
      <c r="CO75" s="435"/>
      <c r="CP75" s="435"/>
      <c r="CQ75" s="435"/>
      <c r="CR75" s="435"/>
      <c r="CS75" s="435"/>
      <c r="CT75" s="435"/>
      <c r="CU75" s="435"/>
      <c r="CV75" s="435"/>
      <c r="CW75" s="435"/>
      <c r="CX75" s="128"/>
      <c r="DH75" s="128"/>
      <c r="DR75" s="434"/>
      <c r="DS75" s="435"/>
      <c r="DT75" s="435"/>
      <c r="DU75" s="435"/>
      <c r="DV75" s="435"/>
      <c r="DW75" s="435"/>
      <c r="DX75" s="435"/>
      <c r="DY75" s="435"/>
      <c r="DZ75" s="435"/>
      <c r="EA75" s="435"/>
      <c r="EB75" s="434"/>
      <c r="EC75" s="435"/>
      <c r="ED75" s="435"/>
      <c r="EE75" s="435"/>
      <c r="EF75" s="435"/>
      <c r="EG75" s="435"/>
      <c r="EH75" s="435"/>
      <c r="EI75" s="435"/>
      <c r="EJ75" s="435"/>
      <c r="EK75" s="435"/>
      <c r="EL75" s="128"/>
      <c r="EV75" s="128"/>
      <c r="FF75" s="128"/>
      <c r="FP75" s="128"/>
      <c r="FZ75" s="128"/>
      <c r="GJ75" s="128"/>
      <c r="GT75" s="128"/>
      <c r="HD75" s="128"/>
      <c r="HN75" s="128"/>
      <c r="HX75" s="128"/>
      <c r="IH75" s="128"/>
      <c r="IR75" s="128"/>
      <c r="JB75" s="128"/>
      <c r="JL75" s="128"/>
      <c r="JV75" s="128"/>
      <c r="KF75" s="128"/>
      <c r="KP75" s="128"/>
      <c r="KZ75" s="128"/>
    </row>
    <row xmlns:x14ac="http://schemas.microsoft.com/office/spreadsheetml/2009/9/ac" r="76" s="3" customFormat="true" x14ac:dyDescent="0.25">
      <c r="A76" s="391" t="str">
        <f ca="true">IF(ISBLANK('Data Summary'!A78),"",'Data Summary'!A78)</f>
        <v/>
      </c>
      <c r="B76" s="128"/>
      <c r="L76" s="128"/>
      <c r="V76" s="128"/>
      <c r="AF76" s="128"/>
      <c r="AP76" s="434"/>
      <c r="AQ76" s="435"/>
      <c r="AR76" s="435"/>
      <c r="AS76" s="435"/>
      <c r="AT76" s="435"/>
      <c r="AU76" s="435"/>
      <c r="AV76" s="435"/>
      <c r="AW76" s="435"/>
      <c r="AX76" s="435"/>
      <c r="AY76" s="435"/>
      <c r="AZ76" s="434"/>
      <c r="BA76" s="435"/>
      <c r="BB76" s="435"/>
      <c r="BC76" s="435"/>
      <c r="BD76" s="435"/>
      <c r="BE76" s="435"/>
      <c r="BF76" s="435"/>
      <c r="BG76" s="435"/>
      <c r="BH76" s="435"/>
      <c r="BI76" s="435"/>
      <c r="BJ76" s="128"/>
      <c r="BT76" s="128"/>
      <c r="BU76" s="128"/>
      <c r="BV76" s="128"/>
      <c r="BW76" s="128"/>
      <c r="BX76" s="128"/>
      <c r="BY76" s="128"/>
      <c r="BZ76" s="128"/>
      <c r="CA76" s="128"/>
      <c r="CD76" s="434"/>
      <c r="CE76" s="435"/>
      <c r="CF76" s="435"/>
      <c r="CG76" s="435"/>
      <c r="CH76" s="435"/>
      <c r="CI76" s="435"/>
      <c r="CJ76" s="435"/>
      <c r="CK76" s="435"/>
      <c r="CL76" s="435"/>
      <c r="CM76" s="435"/>
      <c r="CN76" s="434"/>
      <c r="CO76" s="435"/>
      <c r="CP76" s="435"/>
      <c r="CQ76" s="435"/>
      <c r="CR76" s="435"/>
      <c r="CS76" s="435"/>
      <c r="CT76" s="435"/>
      <c r="CU76" s="435"/>
      <c r="CV76" s="435"/>
      <c r="CW76" s="435"/>
      <c r="CX76" s="128"/>
      <c r="DH76" s="128"/>
      <c r="DR76" s="434"/>
      <c r="DS76" s="435"/>
      <c r="DT76" s="435"/>
      <c r="DU76" s="435"/>
      <c r="DV76" s="435"/>
      <c r="DW76" s="435"/>
      <c r="DX76" s="435"/>
      <c r="DY76" s="435"/>
      <c r="DZ76" s="435"/>
      <c r="EA76" s="435"/>
      <c r="EB76" s="434"/>
      <c r="EC76" s="435"/>
      <c r="ED76" s="435"/>
      <c r="EE76" s="435"/>
      <c r="EF76" s="435"/>
      <c r="EG76" s="435"/>
      <c r="EH76" s="435"/>
      <c r="EI76" s="435"/>
      <c r="EJ76" s="435"/>
      <c r="EK76" s="435"/>
      <c r="EL76" s="128"/>
      <c r="EV76" s="128"/>
      <c r="FF76" s="128"/>
      <c r="FP76" s="128"/>
      <c r="FZ76" s="128"/>
      <c r="GJ76" s="128"/>
      <c r="GT76" s="128"/>
      <c r="HD76" s="128"/>
      <c r="HN76" s="128"/>
      <c r="HX76" s="128"/>
      <c r="IH76" s="128"/>
      <c r="IR76" s="128"/>
      <c r="JB76" s="128"/>
      <c r="JL76" s="128"/>
      <c r="JV76" s="128"/>
      <c r="KF76" s="128"/>
      <c r="KP76" s="128"/>
      <c r="KZ76" s="128"/>
    </row>
    <row xmlns:x14ac="http://schemas.microsoft.com/office/spreadsheetml/2009/9/ac" r="77" s="3" customFormat="true" x14ac:dyDescent="0.25">
      <c r="A77" s="391" t="str">
        <f ca="true">IF(ISBLANK('Data Summary'!A79),"",'Data Summary'!A79)</f>
        <v/>
      </c>
      <c r="B77" s="128"/>
      <c r="L77" s="128"/>
      <c r="V77" s="128"/>
      <c r="AF77" s="128"/>
      <c r="AP77" s="434"/>
      <c r="AQ77" s="435"/>
      <c r="AR77" s="435"/>
      <c r="AS77" s="435"/>
      <c r="AT77" s="435"/>
      <c r="AU77" s="435"/>
      <c r="AV77" s="435"/>
      <c r="AW77" s="435"/>
      <c r="AX77" s="435"/>
      <c r="AY77" s="435"/>
      <c r="AZ77" s="434"/>
      <c r="BA77" s="435"/>
      <c r="BB77" s="435"/>
      <c r="BC77" s="435"/>
      <c r="BD77" s="435"/>
      <c r="BE77" s="435"/>
      <c r="BF77" s="435"/>
      <c r="BG77" s="435"/>
      <c r="BH77" s="435"/>
      <c r="BI77" s="435"/>
      <c r="BJ77" s="128"/>
      <c r="BT77" s="128"/>
      <c r="BU77" s="128"/>
      <c r="BV77" s="128"/>
      <c r="BW77" s="128"/>
      <c r="BX77" s="128"/>
      <c r="BY77" s="128"/>
      <c r="BZ77" s="128"/>
      <c r="CA77" s="128"/>
      <c r="CD77" s="434"/>
      <c r="CE77" s="435"/>
      <c r="CF77" s="435"/>
      <c r="CG77" s="435"/>
      <c r="CH77" s="435"/>
      <c r="CI77" s="435"/>
      <c r="CJ77" s="435"/>
      <c r="CK77" s="435"/>
      <c r="CL77" s="435"/>
      <c r="CM77" s="435"/>
      <c r="CN77" s="434"/>
      <c r="CO77" s="435"/>
      <c r="CP77" s="435"/>
      <c r="CQ77" s="435"/>
      <c r="CR77" s="435"/>
      <c r="CS77" s="435"/>
      <c r="CT77" s="435"/>
      <c r="CU77" s="435"/>
      <c r="CV77" s="435"/>
      <c r="CW77" s="435"/>
      <c r="CX77" s="128"/>
      <c r="DH77" s="128"/>
      <c r="DR77" s="434"/>
      <c r="DS77" s="435"/>
      <c r="DT77" s="435"/>
      <c r="DU77" s="435"/>
      <c r="DV77" s="435"/>
      <c r="DW77" s="435"/>
      <c r="DX77" s="435"/>
      <c r="DY77" s="435"/>
      <c r="DZ77" s="435"/>
      <c r="EA77" s="435"/>
      <c r="EB77" s="434"/>
      <c r="EC77" s="435"/>
      <c r="ED77" s="435"/>
      <c r="EE77" s="435"/>
      <c r="EF77" s="435"/>
      <c r="EG77" s="435"/>
      <c r="EH77" s="435"/>
      <c r="EI77" s="435"/>
      <c r="EJ77" s="435"/>
      <c r="EK77" s="435"/>
      <c r="EL77" s="128"/>
      <c r="EV77" s="128"/>
      <c r="FF77" s="128"/>
      <c r="FP77" s="128"/>
      <c r="FZ77" s="128"/>
      <c r="GJ77" s="128"/>
      <c r="GT77" s="128"/>
      <c r="HD77" s="128"/>
      <c r="HN77" s="128"/>
      <c r="HX77" s="128"/>
      <c r="IH77" s="128"/>
      <c r="IR77" s="128"/>
      <c r="JB77" s="128"/>
      <c r="JL77" s="128"/>
      <c r="JV77" s="128"/>
      <c r="KF77" s="128"/>
      <c r="KP77" s="128"/>
      <c r="KZ77" s="128"/>
    </row>
    <row xmlns:x14ac="http://schemas.microsoft.com/office/spreadsheetml/2009/9/ac" r="78" s="3" customFormat="true" x14ac:dyDescent="0.25">
      <c r="A78" s="391" t="str">
        <f ca="true">IF(ISBLANK('Data Summary'!A80),"",'Data Summary'!A80)</f>
        <v/>
      </c>
      <c r="B78" s="128"/>
      <c r="L78" s="128"/>
      <c r="V78" s="128"/>
      <c r="AF78" s="128"/>
      <c r="AP78" s="434"/>
      <c r="AQ78" s="435"/>
      <c r="AR78" s="435"/>
      <c r="AS78" s="435"/>
      <c r="AT78" s="435"/>
      <c r="AU78" s="435"/>
      <c r="AV78" s="435"/>
      <c r="AW78" s="435"/>
      <c r="AX78" s="435"/>
      <c r="AY78" s="435"/>
      <c r="AZ78" s="434"/>
      <c r="BA78" s="435"/>
      <c r="BB78" s="435"/>
      <c r="BC78" s="435"/>
      <c r="BD78" s="435"/>
      <c r="BE78" s="435"/>
      <c r="BF78" s="435"/>
      <c r="BG78" s="435"/>
      <c r="BH78" s="435"/>
      <c r="BI78" s="435"/>
      <c r="BJ78" s="128"/>
      <c r="BT78" s="128"/>
      <c r="BU78" s="128"/>
      <c r="BV78" s="128"/>
      <c r="BW78" s="128"/>
      <c r="BX78" s="128"/>
      <c r="BY78" s="128"/>
      <c r="BZ78" s="128"/>
      <c r="CA78" s="128"/>
      <c r="CD78" s="434"/>
      <c r="CE78" s="435"/>
      <c r="CF78" s="435"/>
      <c r="CG78" s="435"/>
      <c r="CH78" s="435"/>
      <c r="CI78" s="435"/>
      <c r="CJ78" s="435"/>
      <c r="CK78" s="435"/>
      <c r="CL78" s="435"/>
      <c r="CM78" s="435"/>
      <c r="CN78" s="434"/>
      <c r="CO78" s="435"/>
      <c r="CP78" s="435"/>
      <c r="CQ78" s="435"/>
      <c r="CR78" s="435"/>
      <c r="CS78" s="435"/>
      <c r="CT78" s="435"/>
      <c r="CU78" s="435"/>
      <c r="CV78" s="435"/>
      <c r="CW78" s="435"/>
      <c r="CX78" s="128"/>
      <c r="DH78" s="128"/>
      <c r="DR78" s="434"/>
      <c r="DS78" s="435"/>
      <c r="DT78" s="435"/>
      <c r="DU78" s="435"/>
      <c r="DV78" s="435"/>
      <c r="DW78" s="435"/>
      <c r="DX78" s="435"/>
      <c r="DY78" s="435"/>
      <c r="DZ78" s="435"/>
      <c r="EA78" s="435"/>
      <c r="EB78" s="434"/>
      <c r="EC78" s="435"/>
      <c r="ED78" s="435"/>
      <c r="EE78" s="435"/>
      <c r="EF78" s="435"/>
      <c r="EG78" s="435"/>
      <c r="EH78" s="435"/>
      <c r="EI78" s="435"/>
      <c r="EJ78" s="435"/>
      <c r="EK78" s="435"/>
      <c r="EL78" s="128"/>
      <c r="EV78" s="128"/>
      <c r="FF78" s="128"/>
      <c r="FP78" s="128"/>
      <c r="FZ78" s="128"/>
      <c r="GJ78" s="128"/>
      <c r="GT78" s="128"/>
      <c r="HD78" s="128"/>
      <c r="HN78" s="128"/>
      <c r="HX78" s="128"/>
      <c r="IH78" s="128"/>
      <c r="IR78" s="128"/>
      <c r="JB78" s="128"/>
      <c r="JL78" s="128"/>
      <c r="JV78" s="128"/>
      <c r="KF78" s="128"/>
      <c r="KP78" s="128"/>
      <c r="KZ78" s="128"/>
    </row>
    <row xmlns:x14ac="http://schemas.microsoft.com/office/spreadsheetml/2009/9/ac" r="79" s="3" customFormat="true" x14ac:dyDescent="0.25">
      <c r="A79" s="391" t="str">
        <f ca="true">IF(ISBLANK('Data Summary'!A81),"",'Data Summary'!A81)</f>
        <v/>
      </c>
      <c r="B79" s="128"/>
      <c r="L79" s="128"/>
      <c r="V79" s="128"/>
      <c r="AF79" s="128"/>
      <c r="AP79" s="434"/>
      <c r="AQ79" s="435"/>
      <c r="AR79" s="435"/>
      <c r="AS79" s="435"/>
      <c r="AT79" s="435"/>
      <c r="AU79" s="435"/>
      <c r="AV79" s="435"/>
      <c r="AW79" s="435"/>
      <c r="AX79" s="435"/>
      <c r="AY79" s="435"/>
      <c r="AZ79" s="434"/>
      <c r="BA79" s="435"/>
      <c r="BB79" s="435"/>
      <c r="BC79" s="435"/>
      <c r="BD79" s="435"/>
      <c r="BE79" s="435"/>
      <c r="BF79" s="435"/>
      <c r="BG79" s="435"/>
      <c r="BH79" s="435"/>
      <c r="BI79" s="435"/>
      <c r="BJ79" s="128"/>
      <c r="BT79" s="128"/>
      <c r="BU79" s="128"/>
      <c r="BV79" s="128"/>
      <c r="BW79" s="128"/>
      <c r="BX79" s="128"/>
      <c r="BY79" s="128"/>
      <c r="BZ79" s="128"/>
      <c r="CA79" s="128"/>
      <c r="CD79" s="434"/>
      <c r="CE79" s="435"/>
      <c r="CF79" s="435"/>
      <c r="CG79" s="435"/>
      <c r="CH79" s="435"/>
      <c r="CI79" s="435"/>
      <c r="CJ79" s="435"/>
      <c r="CK79" s="435"/>
      <c r="CL79" s="435"/>
      <c r="CM79" s="435"/>
      <c r="CN79" s="434"/>
      <c r="CO79" s="435"/>
      <c r="CP79" s="435"/>
      <c r="CQ79" s="435"/>
      <c r="CR79" s="435"/>
      <c r="CS79" s="435"/>
      <c r="CT79" s="435"/>
      <c r="CU79" s="435"/>
      <c r="CV79" s="435"/>
      <c r="CW79" s="435"/>
      <c r="CX79" s="128"/>
      <c r="DH79" s="128"/>
      <c r="DR79" s="434"/>
      <c r="DS79" s="435"/>
      <c r="DT79" s="435"/>
      <c r="DU79" s="435"/>
      <c r="DV79" s="435"/>
      <c r="DW79" s="435"/>
      <c r="DX79" s="435"/>
      <c r="DY79" s="435"/>
      <c r="DZ79" s="435"/>
      <c r="EA79" s="435"/>
      <c r="EB79" s="434"/>
      <c r="EC79" s="435"/>
      <c r="ED79" s="435"/>
      <c r="EE79" s="435"/>
      <c r="EF79" s="435"/>
      <c r="EG79" s="435"/>
      <c r="EH79" s="435"/>
      <c r="EI79" s="435"/>
      <c r="EJ79" s="435"/>
      <c r="EK79" s="435"/>
      <c r="EL79" s="128"/>
      <c r="EV79" s="128"/>
      <c r="FF79" s="128"/>
      <c r="FP79" s="128"/>
      <c r="FZ79" s="128"/>
      <c r="GJ79" s="128"/>
      <c r="GT79" s="128"/>
      <c r="HD79" s="128"/>
      <c r="HN79" s="128"/>
      <c r="HX79" s="128"/>
      <c r="IH79" s="128"/>
      <c r="IR79" s="128"/>
      <c r="JB79" s="128"/>
      <c r="JL79" s="128"/>
      <c r="JV79" s="128"/>
      <c r="KF79" s="128"/>
      <c r="KP79" s="128"/>
      <c r="KZ79" s="128"/>
    </row>
    <row xmlns:x14ac="http://schemas.microsoft.com/office/spreadsheetml/2009/9/ac" r="80" s="3" customFormat="true" x14ac:dyDescent="0.25">
      <c r="A80" s="391" t="str">
        <f ca="true">IF(ISBLANK('Data Summary'!A82),"",'Data Summary'!A82)</f>
        <v/>
      </c>
      <c r="B80" s="128"/>
      <c r="L80" s="128"/>
      <c r="V80" s="128"/>
      <c r="AF80" s="128"/>
      <c r="AP80" s="434"/>
      <c r="AQ80" s="435"/>
      <c r="AR80" s="435"/>
      <c r="AS80" s="435"/>
      <c r="AT80" s="435"/>
      <c r="AU80" s="435"/>
      <c r="AV80" s="435"/>
      <c r="AW80" s="435"/>
      <c r="AX80" s="435"/>
      <c r="AY80" s="435"/>
      <c r="AZ80" s="434"/>
      <c r="BA80" s="435"/>
      <c r="BB80" s="435"/>
      <c r="BC80" s="435"/>
      <c r="BD80" s="435"/>
      <c r="BE80" s="435"/>
      <c r="BF80" s="435"/>
      <c r="BG80" s="435"/>
      <c r="BH80" s="435"/>
      <c r="BI80" s="435"/>
      <c r="BJ80" s="128"/>
      <c r="BT80" s="128"/>
      <c r="BU80" s="128"/>
      <c r="BV80" s="128"/>
      <c r="BW80" s="128"/>
      <c r="BX80" s="128"/>
      <c r="BY80" s="128"/>
      <c r="BZ80" s="128"/>
      <c r="CA80" s="128"/>
      <c r="CD80" s="434"/>
      <c r="CE80" s="435"/>
      <c r="CF80" s="435"/>
      <c r="CG80" s="435"/>
      <c r="CH80" s="435"/>
      <c r="CI80" s="435"/>
      <c r="CJ80" s="435"/>
      <c r="CK80" s="435"/>
      <c r="CL80" s="435"/>
      <c r="CM80" s="435"/>
      <c r="CN80" s="434"/>
      <c r="CO80" s="435"/>
      <c r="CP80" s="435"/>
      <c r="CQ80" s="435"/>
      <c r="CR80" s="435"/>
      <c r="CS80" s="435"/>
      <c r="CT80" s="435"/>
      <c r="CU80" s="435"/>
      <c r="CV80" s="435"/>
      <c r="CW80" s="435"/>
      <c r="CX80" s="128"/>
      <c r="DH80" s="128"/>
      <c r="DR80" s="434"/>
      <c r="DS80" s="435"/>
      <c r="DT80" s="435"/>
      <c r="DU80" s="435"/>
      <c r="DV80" s="435"/>
      <c r="DW80" s="435"/>
      <c r="DX80" s="435"/>
      <c r="DY80" s="435"/>
      <c r="DZ80" s="435"/>
      <c r="EA80" s="435"/>
      <c r="EB80" s="434"/>
      <c r="EC80" s="435"/>
      <c r="ED80" s="435"/>
      <c r="EE80" s="435"/>
      <c r="EF80" s="435"/>
      <c r="EG80" s="435"/>
      <c r="EH80" s="435"/>
      <c r="EI80" s="435"/>
      <c r="EJ80" s="435"/>
      <c r="EK80" s="435"/>
      <c r="EL80" s="128"/>
      <c r="EV80" s="128"/>
      <c r="FF80" s="128"/>
      <c r="FP80" s="128"/>
      <c r="FZ80" s="128"/>
      <c r="GJ80" s="128"/>
      <c r="GT80" s="128"/>
      <c r="HD80" s="128"/>
      <c r="HN80" s="128"/>
      <c r="HX80" s="128"/>
      <c r="IH80" s="128"/>
      <c r="IR80" s="128"/>
      <c r="JB80" s="128"/>
      <c r="JL80" s="128"/>
      <c r="JV80" s="128"/>
      <c r="KF80" s="128"/>
      <c r="KP80" s="128"/>
      <c r="KZ80" s="128"/>
    </row>
    <row xmlns:x14ac="http://schemas.microsoft.com/office/spreadsheetml/2009/9/ac" r="81" s="3" customFormat="true" x14ac:dyDescent="0.25">
      <c r="A81" s="391" t="str">
        <f ca="true">IF(ISBLANK('Data Summary'!A83),"",'Data Summary'!A83)</f>
        <v/>
      </c>
      <c r="B81" s="128"/>
      <c r="L81" s="128"/>
      <c r="V81" s="128"/>
      <c r="AF81" s="128"/>
      <c r="AP81" s="434"/>
      <c r="AQ81" s="435"/>
      <c r="AR81" s="435"/>
      <c r="AS81" s="435"/>
      <c r="AT81" s="435"/>
      <c r="AU81" s="435"/>
      <c r="AV81" s="435"/>
      <c r="AW81" s="435"/>
      <c r="AX81" s="435"/>
      <c r="AY81" s="435"/>
      <c r="AZ81" s="434"/>
      <c r="BA81" s="435"/>
      <c r="BB81" s="435"/>
      <c r="BC81" s="435"/>
      <c r="BD81" s="435"/>
      <c r="BE81" s="435"/>
      <c r="BF81" s="435"/>
      <c r="BG81" s="435"/>
      <c r="BH81" s="435"/>
      <c r="BI81" s="435"/>
      <c r="BJ81" s="128"/>
      <c r="BT81" s="128"/>
      <c r="BU81" s="128"/>
      <c r="BV81" s="128"/>
      <c r="BW81" s="128"/>
      <c r="BX81" s="128"/>
      <c r="BY81" s="128"/>
      <c r="BZ81" s="128"/>
      <c r="CA81" s="128"/>
      <c r="CD81" s="434"/>
      <c r="CE81" s="435"/>
      <c r="CF81" s="435"/>
      <c r="CG81" s="435"/>
      <c r="CH81" s="435"/>
      <c r="CI81" s="435"/>
      <c r="CJ81" s="435"/>
      <c r="CK81" s="435"/>
      <c r="CL81" s="435"/>
      <c r="CM81" s="435"/>
      <c r="CN81" s="434"/>
      <c r="CO81" s="435"/>
      <c r="CP81" s="435"/>
      <c r="CQ81" s="435"/>
      <c r="CR81" s="435"/>
      <c r="CS81" s="435"/>
      <c r="CT81" s="435"/>
      <c r="CU81" s="435"/>
      <c r="CV81" s="435"/>
      <c r="CW81" s="435"/>
      <c r="CX81" s="128"/>
      <c r="DH81" s="128"/>
      <c r="DR81" s="434"/>
      <c r="DS81" s="435"/>
      <c r="DT81" s="435"/>
      <c r="DU81" s="435"/>
      <c r="DV81" s="435"/>
      <c r="DW81" s="435"/>
      <c r="DX81" s="435"/>
      <c r="DY81" s="435"/>
      <c r="DZ81" s="435"/>
      <c r="EA81" s="435"/>
      <c r="EB81" s="434"/>
      <c r="EC81" s="435"/>
      <c r="ED81" s="435"/>
      <c r="EE81" s="435"/>
      <c r="EF81" s="435"/>
      <c r="EG81" s="435"/>
      <c r="EH81" s="435"/>
      <c r="EI81" s="435"/>
      <c r="EJ81" s="435"/>
      <c r="EK81" s="435"/>
      <c r="EL81" s="128"/>
      <c r="EV81" s="128"/>
      <c r="FF81" s="128"/>
      <c r="FP81" s="128"/>
      <c r="FZ81" s="128"/>
      <c r="GJ81" s="128"/>
      <c r="GT81" s="128"/>
      <c r="HD81" s="128"/>
      <c r="HN81" s="128"/>
      <c r="HX81" s="128"/>
      <c r="IH81" s="128"/>
      <c r="IR81" s="128"/>
      <c r="JB81" s="128"/>
      <c r="JL81" s="128"/>
      <c r="JV81" s="128"/>
      <c r="KF81" s="128"/>
      <c r="KP81" s="128"/>
      <c r="KZ81" s="128"/>
    </row>
    <row xmlns:x14ac="http://schemas.microsoft.com/office/spreadsheetml/2009/9/ac" r="82" s="3" customFormat="true" x14ac:dyDescent="0.25">
      <c r="A82" s="391" t="str">
        <f ca="true">IF(ISBLANK('Data Summary'!A84),"",'Data Summary'!A84)</f>
        <v/>
      </c>
      <c r="B82" s="128"/>
      <c r="L82" s="128"/>
      <c r="V82" s="128"/>
      <c r="AF82" s="128"/>
      <c r="AP82" s="434"/>
      <c r="AQ82" s="435"/>
      <c r="AR82" s="435"/>
      <c r="AS82" s="435"/>
      <c r="AT82" s="435"/>
      <c r="AU82" s="435"/>
      <c r="AV82" s="435"/>
      <c r="AW82" s="435"/>
      <c r="AX82" s="435"/>
      <c r="AY82" s="435"/>
      <c r="AZ82" s="434"/>
      <c r="BA82" s="435"/>
      <c r="BB82" s="435"/>
      <c r="BC82" s="435"/>
      <c r="BD82" s="435"/>
      <c r="BE82" s="435"/>
      <c r="BF82" s="435"/>
      <c r="BG82" s="435"/>
      <c r="BH82" s="435"/>
      <c r="BI82" s="435"/>
      <c r="BJ82" s="128"/>
      <c r="BT82" s="128"/>
      <c r="BU82" s="128"/>
      <c r="BV82" s="128"/>
      <c r="BW82" s="128"/>
      <c r="BX82" s="128"/>
      <c r="BY82" s="128"/>
      <c r="BZ82" s="128"/>
      <c r="CA82" s="128"/>
      <c r="CD82" s="434"/>
      <c r="CE82" s="435"/>
      <c r="CF82" s="435"/>
      <c r="CG82" s="435"/>
      <c r="CH82" s="435"/>
      <c r="CI82" s="435"/>
      <c r="CJ82" s="435"/>
      <c r="CK82" s="435"/>
      <c r="CL82" s="435"/>
      <c r="CM82" s="435"/>
      <c r="CN82" s="434"/>
      <c r="CO82" s="435"/>
      <c r="CP82" s="435"/>
      <c r="CQ82" s="435"/>
      <c r="CR82" s="435"/>
      <c r="CS82" s="435"/>
      <c r="CT82" s="435"/>
      <c r="CU82" s="435"/>
      <c r="CV82" s="435"/>
      <c r="CW82" s="435"/>
      <c r="CX82" s="128"/>
      <c r="DH82" s="128"/>
      <c r="DR82" s="434"/>
      <c r="DS82" s="435"/>
      <c r="DT82" s="435"/>
      <c r="DU82" s="435"/>
      <c r="DV82" s="435"/>
      <c r="DW82" s="435"/>
      <c r="DX82" s="435"/>
      <c r="DY82" s="435"/>
      <c r="DZ82" s="435"/>
      <c r="EA82" s="435"/>
      <c r="EB82" s="434"/>
      <c r="EC82" s="435"/>
      <c r="ED82" s="435"/>
      <c r="EE82" s="435"/>
      <c r="EF82" s="435"/>
      <c r="EG82" s="435"/>
      <c r="EH82" s="435"/>
      <c r="EI82" s="435"/>
      <c r="EJ82" s="435"/>
      <c r="EK82" s="435"/>
      <c r="EL82" s="128"/>
      <c r="EV82" s="128"/>
      <c r="FF82" s="128"/>
      <c r="FP82" s="128"/>
      <c r="FZ82" s="128"/>
      <c r="GJ82" s="128"/>
      <c r="GT82" s="128"/>
      <c r="HD82" s="128"/>
      <c r="HN82" s="128"/>
      <c r="HX82" s="128"/>
      <c r="IH82" s="128"/>
      <c r="IR82" s="128"/>
      <c r="JB82" s="128"/>
      <c r="JL82" s="128"/>
      <c r="JV82" s="128"/>
      <c r="KF82" s="128"/>
      <c r="KP82" s="128"/>
      <c r="KZ82" s="128"/>
    </row>
    <row xmlns:x14ac="http://schemas.microsoft.com/office/spreadsheetml/2009/9/ac" r="83" s="3" customFormat="true" x14ac:dyDescent="0.25">
      <c r="A83" s="391" t="str">
        <f ca="true">IF(ISBLANK('Data Summary'!A85),"",'Data Summary'!A85)</f>
        <v/>
      </c>
      <c r="B83" s="128"/>
      <c r="L83" s="128"/>
      <c r="V83" s="128"/>
      <c r="AF83" s="128"/>
      <c r="AP83" s="434"/>
      <c r="AQ83" s="435"/>
      <c r="AR83" s="435"/>
      <c r="AS83" s="435"/>
      <c r="AT83" s="435"/>
      <c r="AU83" s="435"/>
      <c r="AV83" s="435"/>
      <c r="AW83" s="435"/>
      <c r="AX83" s="435"/>
      <c r="AY83" s="435"/>
      <c r="AZ83" s="434"/>
      <c r="BA83" s="435"/>
      <c r="BB83" s="435"/>
      <c r="BC83" s="435"/>
      <c r="BD83" s="435"/>
      <c r="BE83" s="435"/>
      <c r="BF83" s="435"/>
      <c r="BG83" s="435"/>
      <c r="BH83" s="435"/>
      <c r="BI83" s="435"/>
      <c r="BJ83" s="128"/>
      <c r="BT83" s="128"/>
      <c r="BU83" s="128"/>
      <c r="BV83" s="128"/>
      <c r="BW83" s="128"/>
      <c r="BX83" s="128"/>
      <c r="BY83" s="128"/>
      <c r="BZ83" s="128"/>
      <c r="CA83" s="128"/>
      <c r="CD83" s="434"/>
      <c r="CE83" s="435"/>
      <c r="CF83" s="435"/>
      <c r="CG83" s="435"/>
      <c r="CH83" s="435"/>
      <c r="CI83" s="435"/>
      <c r="CJ83" s="435"/>
      <c r="CK83" s="435"/>
      <c r="CL83" s="435"/>
      <c r="CM83" s="435"/>
      <c r="CN83" s="434"/>
      <c r="CO83" s="435"/>
      <c r="CP83" s="435"/>
      <c r="CQ83" s="435"/>
      <c r="CR83" s="435"/>
      <c r="CS83" s="435"/>
      <c r="CT83" s="435"/>
      <c r="CU83" s="435"/>
      <c r="CV83" s="435"/>
      <c r="CW83" s="435"/>
      <c r="CX83" s="128"/>
      <c r="DH83" s="128"/>
      <c r="DR83" s="434"/>
      <c r="DS83" s="435"/>
      <c r="DT83" s="435"/>
      <c r="DU83" s="435"/>
      <c r="DV83" s="435"/>
      <c r="DW83" s="435"/>
      <c r="DX83" s="435"/>
      <c r="DY83" s="435"/>
      <c r="DZ83" s="435"/>
      <c r="EA83" s="435"/>
      <c r="EB83" s="434"/>
      <c r="EC83" s="435"/>
      <c r="ED83" s="435"/>
      <c r="EE83" s="435"/>
      <c r="EF83" s="435"/>
      <c r="EG83" s="435"/>
      <c r="EH83" s="435"/>
      <c r="EI83" s="435"/>
      <c r="EJ83" s="435"/>
      <c r="EK83" s="435"/>
      <c r="EL83" s="128"/>
      <c r="EV83" s="128"/>
      <c r="FF83" s="128"/>
      <c r="FP83" s="128"/>
      <c r="FZ83" s="128"/>
      <c r="GJ83" s="128"/>
      <c r="GT83" s="128"/>
      <c r="HD83" s="128"/>
      <c r="HN83" s="128"/>
      <c r="HX83" s="128"/>
      <c r="IH83" s="128"/>
      <c r="IR83" s="128"/>
      <c r="JB83" s="128"/>
      <c r="JL83" s="128"/>
      <c r="JV83" s="128"/>
      <c r="KF83" s="128"/>
      <c r="KP83" s="128"/>
      <c r="KZ83" s="128"/>
    </row>
    <row xmlns:x14ac="http://schemas.microsoft.com/office/spreadsheetml/2009/9/ac" r="84" s="3" customFormat="true" x14ac:dyDescent="0.25">
      <c r="A84" s="391" t="str">
        <f ca="true">IF(ISBLANK('Data Summary'!A86),"",'Data Summary'!A86)</f>
        <v/>
      </c>
      <c r="B84" s="128"/>
      <c r="L84" s="128"/>
      <c r="V84" s="128"/>
      <c r="AF84" s="128"/>
      <c r="AP84" s="434"/>
      <c r="AQ84" s="435"/>
      <c r="AR84" s="435"/>
      <c r="AS84" s="435"/>
      <c r="AT84" s="435"/>
      <c r="AU84" s="435"/>
      <c r="AV84" s="435"/>
      <c r="AW84" s="435"/>
      <c r="AX84" s="435"/>
      <c r="AY84" s="435"/>
      <c r="AZ84" s="434"/>
      <c r="BA84" s="435"/>
      <c r="BB84" s="435"/>
      <c r="BC84" s="435"/>
      <c r="BD84" s="435"/>
      <c r="BE84" s="435"/>
      <c r="BF84" s="435"/>
      <c r="BG84" s="435"/>
      <c r="BH84" s="435"/>
      <c r="BI84" s="435"/>
      <c r="BJ84" s="128"/>
      <c r="BT84" s="128"/>
      <c r="BU84" s="128"/>
      <c r="BV84" s="128"/>
      <c r="BW84" s="128"/>
      <c r="BX84" s="128"/>
      <c r="BY84" s="128"/>
      <c r="BZ84" s="128"/>
      <c r="CA84" s="128"/>
      <c r="CD84" s="434"/>
      <c r="CE84" s="435"/>
      <c r="CF84" s="435"/>
      <c r="CG84" s="435"/>
      <c r="CH84" s="435"/>
      <c r="CI84" s="435"/>
      <c r="CJ84" s="435"/>
      <c r="CK84" s="435"/>
      <c r="CL84" s="435"/>
      <c r="CM84" s="435"/>
      <c r="CN84" s="434"/>
      <c r="CO84" s="435"/>
      <c r="CP84" s="435"/>
      <c r="CQ84" s="435"/>
      <c r="CR84" s="435"/>
      <c r="CS84" s="435"/>
      <c r="CT84" s="435"/>
      <c r="CU84" s="435"/>
      <c r="CV84" s="435"/>
      <c r="CW84" s="435"/>
      <c r="CX84" s="128"/>
      <c r="DH84" s="128"/>
      <c r="DR84" s="434"/>
      <c r="DS84" s="435"/>
      <c r="DT84" s="435"/>
      <c r="DU84" s="435"/>
      <c r="DV84" s="435"/>
      <c r="DW84" s="435"/>
      <c r="DX84" s="435"/>
      <c r="DY84" s="435"/>
      <c r="DZ84" s="435"/>
      <c r="EA84" s="435"/>
      <c r="EB84" s="434"/>
      <c r="EC84" s="435"/>
      <c r="ED84" s="435"/>
      <c r="EE84" s="435"/>
      <c r="EF84" s="435"/>
      <c r="EG84" s="435"/>
      <c r="EH84" s="435"/>
      <c r="EI84" s="435"/>
      <c r="EJ84" s="435"/>
      <c r="EK84" s="435"/>
      <c r="EL84" s="128"/>
      <c r="EV84" s="128"/>
      <c r="FF84" s="128"/>
      <c r="FP84" s="128"/>
      <c r="FZ84" s="128"/>
      <c r="GJ84" s="128"/>
      <c r="GT84" s="128"/>
      <c r="HD84" s="128"/>
      <c r="HN84" s="128"/>
      <c r="HX84" s="128"/>
      <c r="IH84" s="128"/>
      <c r="IR84" s="128"/>
      <c r="JB84" s="128"/>
      <c r="JL84" s="128"/>
      <c r="JV84" s="128"/>
      <c r="KF84" s="128"/>
      <c r="KP84" s="128"/>
      <c r="KZ84" s="128"/>
    </row>
    <row xmlns:x14ac="http://schemas.microsoft.com/office/spreadsheetml/2009/9/ac" r="85" s="3" customFormat="true" x14ac:dyDescent="0.25">
      <c r="A85" s="391" t="str">
        <f ca="true">IF(ISBLANK('Data Summary'!A87),"",'Data Summary'!A87)</f>
        <v/>
      </c>
      <c r="B85" s="128"/>
      <c r="L85" s="128"/>
      <c r="V85" s="128"/>
      <c r="AF85" s="128"/>
      <c r="AP85" s="434"/>
      <c r="AQ85" s="435"/>
      <c r="AR85" s="435"/>
      <c r="AS85" s="435"/>
      <c r="AT85" s="435"/>
      <c r="AU85" s="435"/>
      <c r="AV85" s="435"/>
      <c r="AW85" s="435"/>
      <c r="AX85" s="435"/>
      <c r="AY85" s="435"/>
      <c r="AZ85" s="434"/>
      <c r="BA85" s="435"/>
      <c r="BB85" s="435"/>
      <c r="BC85" s="435"/>
      <c r="BD85" s="435"/>
      <c r="BE85" s="435"/>
      <c r="BF85" s="435"/>
      <c r="BG85" s="435"/>
      <c r="BH85" s="435"/>
      <c r="BI85" s="435"/>
      <c r="BJ85" s="128"/>
      <c r="BT85" s="128"/>
      <c r="BU85" s="128"/>
      <c r="BV85" s="128"/>
      <c r="BW85" s="128"/>
      <c r="BX85" s="128"/>
      <c r="BY85" s="128"/>
      <c r="BZ85" s="128"/>
      <c r="CA85" s="128"/>
      <c r="CD85" s="434"/>
      <c r="CE85" s="435"/>
      <c r="CF85" s="435"/>
      <c r="CG85" s="435"/>
      <c r="CH85" s="435"/>
      <c r="CI85" s="435"/>
      <c r="CJ85" s="435"/>
      <c r="CK85" s="435"/>
      <c r="CL85" s="435"/>
      <c r="CM85" s="435"/>
      <c r="CN85" s="434"/>
      <c r="CO85" s="435"/>
      <c r="CP85" s="435"/>
      <c r="CQ85" s="435"/>
      <c r="CR85" s="435"/>
      <c r="CS85" s="435"/>
      <c r="CT85" s="435"/>
      <c r="CU85" s="435"/>
      <c r="CV85" s="435"/>
      <c r="CW85" s="435"/>
      <c r="CX85" s="128"/>
      <c r="DH85" s="128"/>
      <c r="DR85" s="434"/>
      <c r="DS85" s="435"/>
      <c r="DT85" s="435"/>
      <c r="DU85" s="435"/>
      <c r="DV85" s="435"/>
      <c r="DW85" s="435"/>
      <c r="DX85" s="435"/>
      <c r="DY85" s="435"/>
      <c r="DZ85" s="435"/>
      <c r="EA85" s="435"/>
      <c r="EB85" s="434"/>
      <c r="EC85" s="435"/>
      <c r="ED85" s="435"/>
      <c r="EE85" s="435"/>
      <c r="EF85" s="435"/>
      <c r="EG85" s="435"/>
      <c r="EH85" s="435"/>
      <c r="EI85" s="435"/>
      <c r="EJ85" s="435"/>
      <c r="EK85" s="435"/>
      <c r="EL85" s="128"/>
      <c r="EV85" s="128"/>
      <c r="FF85" s="128"/>
      <c r="FP85" s="128"/>
      <c r="FZ85" s="128"/>
      <c r="GJ85" s="128"/>
      <c r="GT85" s="128"/>
      <c r="HD85" s="128"/>
      <c r="HN85" s="128"/>
      <c r="HX85" s="128"/>
      <c r="IH85" s="128"/>
      <c r="IR85" s="128"/>
      <c r="JB85" s="128"/>
      <c r="JL85" s="128"/>
      <c r="JV85" s="128"/>
      <c r="KF85" s="128"/>
      <c r="KP85" s="128"/>
      <c r="KZ85" s="128"/>
    </row>
    <row xmlns:x14ac="http://schemas.microsoft.com/office/spreadsheetml/2009/9/ac" r="86" s="3" customFormat="true" x14ac:dyDescent="0.25">
      <c r="A86" s="391" t="str">
        <f ca="true">IF(ISBLANK('Data Summary'!A88),"",'Data Summary'!A88)</f>
        <v/>
      </c>
      <c r="B86" s="128"/>
      <c r="L86" s="128"/>
      <c r="V86" s="128"/>
      <c r="AF86" s="128"/>
      <c r="AP86" s="434"/>
      <c r="AQ86" s="435"/>
      <c r="AR86" s="435"/>
      <c r="AS86" s="435"/>
      <c r="AT86" s="435"/>
      <c r="AU86" s="435"/>
      <c r="AV86" s="435"/>
      <c r="AW86" s="435"/>
      <c r="AX86" s="435"/>
      <c r="AY86" s="435"/>
      <c r="AZ86" s="434"/>
      <c r="BA86" s="435"/>
      <c r="BB86" s="435"/>
      <c r="BC86" s="435"/>
      <c r="BD86" s="435"/>
      <c r="BE86" s="435"/>
      <c r="BF86" s="435"/>
      <c r="BG86" s="435"/>
      <c r="BH86" s="435"/>
      <c r="BI86" s="435"/>
      <c r="BJ86" s="128"/>
      <c r="BT86" s="128"/>
      <c r="BU86" s="128"/>
      <c r="BV86" s="128"/>
      <c r="BW86" s="128"/>
      <c r="BX86" s="128"/>
      <c r="BY86" s="128"/>
      <c r="BZ86" s="128"/>
      <c r="CA86" s="128"/>
      <c r="CD86" s="434"/>
      <c r="CE86" s="435"/>
      <c r="CF86" s="435"/>
      <c r="CG86" s="435"/>
      <c r="CH86" s="435"/>
      <c r="CI86" s="435"/>
      <c r="CJ86" s="435"/>
      <c r="CK86" s="435"/>
      <c r="CL86" s="435"/>
      <c r="CM86" s="435"/>
      <c r="CN86" s="434"/>
      <c r="CO86" s="435"/>
      <c r="CP86" s="435"/>
      <c r="CQ86" s="435"/>
      <c r="CR86" s="435"/>
      <c r="CS86" s="435"/>
      <c r="CT86" s="435"/>
      <c r="CU86" s="435"/>
      <c r="CV86" s="435"/>
      <c r="CW86" s="435"/>
      <c r="CX86" s="128"/>
      <c r="DH86" s="128"/>
      <c r="DR86" s="434"/>
      <c r="DS86" s="435"/>
      <c r="DT86" s="435"/>
      <c r="DU86" s="435"/>
      <c r="DV86" s="435"/>
      <c r="DW86" s="435"/>
      <c r="DX86" s="435"/>
      <c r="DY86" s="435"/>
      <c r="DZ86" s="435"/>
      <c r="EA86" s="435"/>
      <c r="EB86" s="434"/>
      <c r="EC86" s="435"/>
      <c r="ED86" s="435"/>
      <c r="EE86" s="435"/>
      <c r="EF86" s="435"/>
      <c r="EG86" s="435"/>
      <c r="EH86" s="435"/>
      <c r="EI86" s="435"/>
      <c r="EJ86" s="435"/>
      <c r="EK86" s="435"/>
      <c r="EL86" s="128"/>
      <c r="EV86" s="128"/>
      <c r="FF86" s="128"/>
      <c r="FP86" s="128"/>
      <c r="FZ86" s="128"/>
      <c r="GJ86" s="128"/>
      <c r="GT86" s="128"/>
      <c r="HD86" s="128"/>
      <c r="HN86" s="128"/>
      <c r="HX86" s="128"/>
      <c r="IH86" s="128"/>
      <c r="IR86" s="128"/>
      <c r="JB86" s="128"/>
      <c r="JL86" s="128"/>
      <c r="JV86" s="128"/>
      <c r="KF86" s="128"/>
      <c r="KP86" s="128"/>
      <c r="KZ86" s="128"/>
    </row>
    <row xmlns:x14ac="http://schemas.microsoft.com/office/spreadsheetml/2009/9/ac" r="87" s="3" customFormat="true" x14ac:dyDescent="0.25">
      <c r="A87" s="391" t="str">
        <f ca="true">IF(ISBLANK('Data Summary'!A89),"",'Data Summary'!A89)</f>
        <v/>
      </c>
      <c r="B87" s="128"/>
      <c r="L87" s="128"/>
      <c r="V87" s="128"/>
      <c r="AF87" s="128"/>
      <c r="AP87" s="434"/>
      <c r="AQ87" s="435"/>
      <c r="AR87" s="435"/>
      <c r="AS87" s="435"/>
      <c r="AT87" s="435"/>
      <c r="AU87" s="435"/>
      <c r="AV87" s="435"/>
      <c r="AW87" s="435"/>
      <c r="AX87" s="435"/>
      <c r="AY87" s="435"/>
      <c r="AZ87" s="434"/>
      <c r="BA87" s="435"/>
      <c r="BB87" s="435"/>
      <c r="BC87" s="435"/>
      <c r="BD87" s="435"/>
      <c r="BE87" s="435"/>
      <c r="BF87" s="435"/>
      <c r="BG87" s="435"/>
      <c r="BH87" s="435"/>
      <c r="BI87" s="435"/>
      <c r="BJ87" s="128"/>
      <c r="BT87" s="128"/>
      <c r="BU87" s="128"/>
      <c r="BV87" s="128"/>
      <c r="BW87" s="128"/>
      <c r="BX87" s="128"/>
      <c r="BY87" s="128"/>
      <c r="BZ87" s="128"/>
      <c r="CA87" s="128"/>
      <c r="CD87" s="434"/>
      <c r="CE87" s="435"/>
      <c r="CF87" s="435"/>
      <c r="CG87" s="435"/>
      <c r="CH87" s="435"/>
      <c r="CI87" s="435"/>
      <c r="CJ87" s="435"/>
      <c r="CK87" s="435"/>
      <c r="CL87" s="435"/>
      <c r="CM87" s="435"/>
      <c r="CN87" s="434"/>
      <c r="CO87" s="435"/>
      <c r="CP87" s="435"/>
      <c r="CQ87" s="435"/>
      <c r="CR87" s="435"/>
      <c r="CS87" s="435"/>
      <c r="CT87" s="435"/>
      <c r="CU87" s="435"/>
      <c r="CV87" s="435"/>
      <c r="CW87" s="435"/>
      <c r="CX87" s="128"/>
      <c r="DH87" s="128"/>
      <c r="DR87" s="434"/>
      <c r="DS87" s="435"/>
      <c r="DT87" s="435"/>
      <c r="DU87" s="435"/>
      <c r="DV87" s="435"/>
      <c r="DW87" s="435"/>
      <c r="DX87" s="435"/>
      <c r="DY87" s="435"/>
      <c r="DZ87" s="435"/>
      <c r="EA87" s="435"/>
      <c r="EB87" s="434"/>
      <c r="EC87" s="435"/>
      <c r="ED87" s="435"/>
      <c r="EE87" s="435"/>
      <c r="EF87" s="435"/>
      <c r="EG87" s="435"/>
      <c r="EH87" s="435"/>
      <c r="EI87" s="435"/>
      <c r="EJ87" s="435"/>
      <c r="EK87" s="435"/>
      <c r="EL87" s="128"/>
      <c r="EV87" s="128"/>
      <c r="FF87" s="128"/>
      <c r="FP87" s="128"/>
      <c r="FZ87" s="128"/>
      <c r="GJ87" s="128"/>
      <c r="GT87" s="128"/>
      <c r="HD87" s="128"/>
      <c r="HN87" s="128"/>
      <c r="HX87" s="128"/>
      <c r="IH87" s="128"/>
      <c r="IR87" s="128"/>
      <c r="JB87" s="128"/>
      <c r="JL87" s="128"/>
      <c r="JV87" s="128"/>
      <c r="KF87" s="128"/>
      <c r="KP87" s="128"/>
      <c r="KZ87" s="128"/>
    </row>
    <row xmlns:x14ac="http://schemas.microsoft.com/office/spreadsheetml/2009/9/ac" r="88" s="3" customFormat="true" x14ac:dyDescent="0.25">
      <c r="A88" s="391" t="str">
        <f ca="true">IF(ISBLANK('Data Summary'!A90),"",'Data Summary'!A90)</f>
        <v/>
      </c>
      <c r="B88" s="128"/>
      <c r="L88" s="128"/>
      <c r="V88" s="128"/>
      <c r="AF88" s="128"/>
      <c r="AP88" s="434"/>
      <c r="AQ88" s="435"/>
      <c r="AR88" s="435"/>
      <c r="AS88" s="435"/>
      <c r="AT88" s="435"/>
      <c r="AU88" s="435"/>
      <c r="AV88" s="435"/>
      <c r="AW88" s="435"/>
      <c r="AX88" s="435"/>
      <c r="AY88" s="435"/>
      <c r="AZ88" s="434"/>
      <c r="BA88" s="435"/>
      <c r="BB88" s="435"/>
      <c r="BC88" s="435"/>
      <c r="BD88" s="435"/>
      <c r="BE88" s="435"/>
      <c r="BF88" s="435"/>
      <c r="BG88" s="435"/>
      <c r="BH88" s="435"/>
      <c r="BI88" s="435"/>
      <c r="BJ88" s="128"/>
      <c r="BT88" s="128"/>
      <c r="BU88" s="128"/>
      <c r="BV88" s="128"/>
      <c r="BW88" s="128"/>
      <c r="BX88" s="128"/>
      <c r="BY88" s="128"/>
      <c r="BZ88" s="128"/>
      <c r="CA88" s="128"/>
      <c r="CD88" s="434"/>
      <c r="CE88" s="435"/>
      <c r="CF88" s="435"/>
      <c r="CG88" s="435"/>
      <c r="CH88" s="435"/>
      <c r="CI88" s="435"/>
      <c r="CJ88" s="435"/>
      <c r="CK88" s="435"/>
      <c r="CL88" s="435"/>
      <c r="CM88" s="435"/>
      <c r="CN88" s="434"/>
      <c r="CO88" s="435"/>
      <c r="CP88" s="435"/>
      <c r="CQ88" s="435"/>
      <c r="CR88" s="435"/>
      <c r="CS88" s="435"/>
      <c r="CT88" s="435"/>
      <c r="CU88" s="435"/>
      <c r="CV88" s="435"/>
      <c r="CW88" s="435"/>
      <c r="CX88" s="128"/>
      <c r="DH88" s="128"/>
      <c r="DR88" s="434"/>
      <c r="DS88" s="435"/>
      <c r="DT88" s="435"/>
      <c r="DU88" s="435"/>
      <c r="DV88" s="435"/>
      <c r="DW88" s="435"/>
      <c r="DX88" s="435"/>
      <c r="DY88" s="435"/>
      <c r="DZ88" s="435"/>
      <c r="EA88" s="435"/>
      <c r="EB88" s="434"/>
      <c r="EC88" s="435"/>
      <c r="ED88" s="435"/>
      <c r="EE88" s="435"/>
      <c r="EF88" s="435"/>
      <c r="EG88" s="435"/>
      <c r="EH88" s="435"/>
      <c r="EI88" s="435"/>
      <c r="EJ88" s="435"/>
      <c r="EK88" s="435"/>
      <c r="EL88" s="128"/>
      <c r="EV88" s="128"/>
      <c r="FF88" s="128"/>
      <c r="FP88" s="128"/>
      <c r="FZ88" s="128"/>
      <c r="GJ88" s="128"/>
      <c r="GT88" s="128"/>
      <c r="HD88" s="128"/>
      <c r="HN88" s="128"/>
      <c r="HX88" s="128"/>
      <c r="IH88" s="128"/>
      <c r="IR88" s="128"/>
      <c r="JB88" s="128"/>
      <c r="JL88" s="128"/>
      <c r="JV88" s="128"/>
      <c r="KF88" s="128"/>
      <c r="KP88" s="128"/>
      <c r="KZ88" s="128"/>
    </row>
    <row xmlns:x14ac="http://schemas.microsoft.com/office/spreadsheetml/2009/9/ac" r="89" s="3" customFormat="true" x14ac:dyDescent="0.25">
      <c r="A89" s="391" t="str">
        <f ca="true">IF(ISBLANK('Data Summary'!A91),"",'Data Summary'!A91)</f>
        <v/>
      </c>
      <c r="B89" s="128"/>
      <c r="L89" s="128"/>
      <c r="V89" s="128"/>
      <c r="AF89" s="128"/>
      <c r="AP89" s="434"/>
      <c r="AQ89" s="435"/>
      <c r="AR89" s="435"/>
      <c r="AS89" s="435"/>
      <c r="AT89" s="435"/>
      <c r="AU89" s="435"/>
      <c r="AV89" s="435"/>
      <c r="AW89" s="435"/>
      <c r="AX89" s="435"/>
      <c r="AY89" s="435"/>
      <c r="AZ89" s="434"/>
      <c r="BA89" s="435"/>
      <c r="BB89" s="435"/>
      <c r="BC89" s="435"/>
      <c r="BD89" s="435"/>
      <c r="BE89" s="435"/>
      <c r="BF89" s="435"/>
      <c r="BG89" s="435"/>
      <c r="BH89" s="435"/>
      <c r="BI89" s="435"/>
      <c r="BJ89" s="128"/>
      <c r="BT89" s="128"/>
      <c r="BU89" s="128"/>
      <c r="BV89" s="128"/>
      <c r="BW89" s="128"/>
      <c r="BX89" s="128"/>
      <c r="BY89" s="128"/>
      <c r="BZ89" s="128"/>
      <c r="CA89" s="128"/>
      <c r="CD89" s="434"/>
      <c r="CE89" s="435"/>
      <c r="CF89" s="435"/>
      <c r="CG89" s="435"/>
      <c r="CH89" s="435"/>
      <c r="CI89" s="435"/>
      <c r="CJ89" s="435"/>
      <c r="CK89" s="435"/>
      <c r="CL89" s="435"/>
      <c r="CM89" s="435"/>
      <c r="CN89" s="434"/>
      <c r="CO89" s="435"/>
      <c r="CP89" s="435"/>
      <c r="CQ89" s="435"/>
      <c r="CR89" s="435"/>
      <c r="CS89" s="435"/>
      <c r="CT89" s="435"/>
      <c r="CU89" s="435"/>
      <c r="CV89" s="435"/>
      <c r="CW89" s="435"/>
      <c r="CX89" s="128"/>
      <c r="DH89" s="128"/>
      <c r="DR89" s="434"/>
      <c r="DS89" s="435"/>
      <c r="DT89" s="435"/>
      <c r="DU89" s="435"/>
      <c r="DV89" s="435"/>
      <c r="DW89" s="435"/>
      <c r="DX89" s="435"/>
      <c r="DY89" s="435"/>
      <c r="DZ89" s="435"/>
      <c r="EA89" s="435"/>
      <c r="EB89" s="434"/>
      <c r="EC89" s="435"/>
      <c r="ED89" s="435"/>
      <c r="EE89" s="435"/>
      <c r="EF89" s="435"/>
      <c r="EG89" s="435"/>
      <c r="EH89" s="435"/>
      <c r="EI89" s="435"/>
      <c r="EJ89" s="435"/>
      <c r="EK89" s="435"/>
      <c r="EL89" s="128"/>
      <c r="EV89" s="128"/>
      <c r="FF89" s="128"/>
      <c r="FP89" s="128"/>
      <c r="FZ89" s="128"/>
      <c r="GJ89" s="128"/>
      <c r="GT89" s="128"/>
      <c r="HD89" s="128"/>
      <c r="HN89" s="128"/>
      <c r="HX89" s="128"/>
      <c r="IH89" s="128"/>
      <c r="IR89" s="128"/>
      <c r="JB89" s="128"/>
      <c r="JL89" s="128"/>
      <c r="JV89" s="128"/>
      <c r="KF89" s="128"/>
      <c r="KP89" s="128"/>
      <c r="KZ89" s="128"/>
    </row>
    <row xmlns:x14ac="http://schemas.microsoft.com/office/spreadsheetml/2009/9/ac" r="90" s="3" customFormat="true" x14ac:dyDescent="0.25">
      <c r="A90" s="391" t="str">
        <f ca="true">IF(ISBLANK('Data Summary'!A92),"",'Data Summary'!A92)</f>
        <v/>
      </c>
      <c r="B90" s="128"/>
      <c r="L90" s="128"/>
      <c r="V90" s="128"/>
      <c r="AF90" s="128"/>
      <c r="AP90" s="434"/>
      <c r="AQ90" s="435"/>
      <c r="AR90" s="435"/>
      <c r="AS90" s="435"/>
      <c r="AT90" s="435"/>
      <c r="AU90" s="435"/>
      <c r="AV90" s="435"/>
      <c r="AW90" s="435"/>
      <c r="AX90" s="435"/>
      <c r="AY90" s="435"/>
      <c r="AZ90" s="434"/>
      <c r="BA90" s="435"/>
      <c r="BB90" s="435"/>
      <c r="BC90" s="435"/>
      <c r="BD90" s="435"/>
      <c r="BE90" s="435"/>
      <c r="BF90" s="435"/>
      <c r="BG90" s="435"/>
      <c r="BH90" s="435"/>
      <c r="BI90" s="435"/>
      <c r="BJ90" s="128"/>
      <c r="BT90" s="128"/>
      <c r="BU90" s="128"/>
      <c r="BV90" s="128"/>
      <c r="BW90" s="128"/>
      <c r="BX90" s="128"/>
      <c r="BY90" s="128"/>
      <c r="BZ90" s="128"/>
      <c r="CA90" s="128"/>
      <c r="CD90" s="434"/>
      <c r="CE90" s="435"/>
      <c r="CF90" s="435"/>
      <c r="CG90" s="435"/>
      <c r="CH90" s="435"/>
      <c r="CI90" s="435"/>
      <c r="CJ90" s="435"/>
      <c r="CK90" s="435"/>
      <c r="CL90" s="435"/>
      <c r="CM90" s="435"/>
      <c r="CN90" s="434"/>
      <c r="CO90" s="435"/>
      <c r="CP90" s="435"/>
      <c r="CQ90" s="435"/>
      <c r="CR90" s="435"/>
      <c r="CS90" s="435"/>
      <c r="CT90" s="435"/>
      <c r="CU90" s="435"/>
      <c r="CV90" s="435"/>
      <c r="CW90" s="435"/>
      <c r="CX90" s="128"/>
      <c r="DH90" s="128"/>
      <c r="DR90" s="434"/>
      <c r="DS90" s="435"/>
      <c r="DT90" s="435"/>
      <c r="DU90" s="435"/>
      <c r="DV90" s="435"/>
      <c r="DW90" s="435"/>
      <c r="DX90" s="435"/>
      <c r="DY90" s="435"/>
      <c r="DZ90" s="435"/>
      <c r="EA90" s="435"/>
      <c r="EB90" s="434"/>
      <c r="EC90" s="435"/>
      <c r="ED90" s="435"/>
      <c r="EE90" s="435"/>
      <c r="EF90" s="435"/>
      <c r="EG90" s="435"/>
      <c r="EH90" s="435"/>
      <c r="EI90" s="435"/>
      <c r="EJ90" s="435"/>
      <c r="EK90" s="435"/>
      <c r="EL90" s="128"/>
      <c r="EV90" s="128"/>
      <c r="FF90" s="128"/>
      <c r="FP90" s="128"/>
      <c r="FZ90" s="128"/>
      <c r="GJ90" s="128"/>
      <c r="GT90" s="128"/>
      <c r="HD90" s="128"/>
      <c r="HN90" s="128"/>
      <c r="HX90" s="128"/>
      <c r="IH90" s="128"/>
      <c r="IR90" s="128"/>
      <c r="JB90" s="128"/>
      <c r="JL90" s="128"/>
      <c r="JV90" s="128"/>
      <c r="KF90" s="128"/>
      <c r="KP90" s="128"/>
      <c r="KZ90" s="128"/>
    </row>
    <row xmlns:x14ac="http://schemas.microsoft.com/office/spreadsheetml/2009/9/ac" r="91" s="3" customFormat="true" x14ac:dyDescent="0.25">
      <c r="A91" s="391" t="str">
        <f ca="true">IF(ISBLANK('Data Summary'!A93),"",'Data Summary'!A93)</f>
        <v/>
      </c>
      <c r="B91" s="128"/>
      <c r="L91" s="128"/>
      <c r="V91" s="128"/>
      <c r="AF91" s="128"/>
      <c r="AP91" s="434"/>
      <c r="AQ91" s="435"/>
      <c r="AR91" s="435"/>
      <c r="AS91" s="435"/>
      <c r="AT91" s="435"/>
      <c r="AU91" s="435"/>
      <c r="AV91" s="435"/>
      <c r="AW91" s="435"/>
      <c r="AX91" s="435"/>
      <c r="AY91" s="435"/>
      <c r="AZ91" s="434"/>
      <c r="BA91" s="435"/>
      <c r="BB91" s="435"/>
      <c r="BC91" s="435"/>
      <c r="BD91" s="435"/>
      <c r="BE91" s="435"/>
      <c r="BF91" s="435"/>
      <c r="BG91" s="435"/>
      <c r="BH91" s="435"/>
      <c r="BI91" s="435"/>
      <c r="BJ91" s="128"/>
      <c r="BT91" s="128"/>
      <c r="BU91" s="128"/>
      <c r="BV91" s="128"/>
      <c r="BW91" s="128"/>
      <c r="BX91" s="128"/>
      <c r="BY91" s="128"/>
      <c r="BZ91" s="128"/>
      <c r="CA91" s="128"/>
      <c r="CD91" s="434"/>
      <c r="CE91" s="435"/>
      <c r="CF91" s="435"/>
      <c r="CG91" s="435"/>
      <c r="CH91" s="435"/>
      <c r="CI91" s="435"/>
      <c r="CJ91" s="435"/>
      <c r="CK91" s="435"/>
      <c r="CL91" s="435"/>
      <c r="CM91" s="435"/>
      <c r="CN91" s="434"/>
      <c r="CO91" s="435"/>
      <c r="CP91" s="435"/>
      <c r="CQ91" s="435"/>
      <c r="CR91" s="435"/>
      <c r="CS91" s="435"/>
      <c r="CT91" s="435"/>
      <c r="CU91" s="435"/>
      <c r="CV91" s="435"/>
      <c r="CW91" s="435"/>
      <c r="CX91" s="128"/>
      <c r="DH91" s="128"/>
      <c r="DR91" s="434"/>
      <c r="DS91" s="435"/>
      <c r="DT91" s="435"/>
      <c r="DU91" s="435"/>
      <c r="DV91" s="435"/>
      <c r="DW91" s="435"/>
      <c r="DX91" s="435"/>
      <c r="DY91" s="435"/>
      <c r="DZ91" s="435"/>
      <c r="EA91" s="435"/>
      <c r="EB91" s="434"/>
      <c r="EC91" s="435"/>
      <c r="ED91" s="435"/>
      <c r="EE91" s="435"/>
      <c r="EF91" s="435"/>
      <c r="EG91" s="435"/>
      <c r="EH91" s="435"/>
      <c r="EI91" s="435"/>
      <c r="EJ91" s="435"/>
      <c r="EK91" s="435"/>
      <c r="EL91" s="128"/>
      <c r="EV91" s="128"/>
      <c r="FF91" s="128"/>
      <c r="FP91" s="128"/>
      <c r="FZ91" s="128"/>
      <c r="GJ91" s="128"/>
      <c r="GT91" s="128"/>
      <c r="HD91" s="128"/>
      <c r="HN91" s="128"/>
      <c r="HX91" s="128"/>
      <c r="IH91" s="128"/>
      <c r="IR91" s="128"/>
      <c r="JB91" s="128"/>
      <c r="JL91" s="128"/>
      <c r="JV91" s="128"/>
      <c r="KF91" s="128"/>
      <c r="KP91" s="128"/>
      <c r="KZ91" s="128"/>
    </row>
    <row xmlns:x14ac="http://schemas.microsoft.com/office/spreadsheetml/2009/9/ac" r="92" s="3" customFormat="true" x14ac:dyDescent="0.25">
      <c r="A92" s="391" t="str">
        <f ca="true">IF(ISBLANK('Data Summary'!A94),"",'Data Summary'!A94)</f>
        <v/>
      </c>
      <c r="B92" s="128"/>
      <c r="L92" s="128"/>
      <c r="V92" s="128"/>
      <c r="AF92" s="128"/>
      <c r="AP92" s="434"/>
      <c r="AQ92" s="435"/>
      <c r="AR92" s="435"/>
      <c r="AS92" s="435"/>
      <c r="AT92" s="435"/>
      <c r="AU92" s="435"/>
      <c r="AV92" s="435"/>
      <c r="AW92" s="435"/>
      <c r="AX92" s="435"/>
      <c r="AY92" s="435"/>
      <c r="AZ92" s="434"/>
      <c r="BA92" s="435"/>
      <c r="BB92" s="435"/>
      <c r="BC92" s="435"/>
      <c r="BD92" s="435"/>
      <c r="BE92" s="435"/>
      <c r="BF92" s="435"/>
      <c r="BG92" s="435"/>
      <c r="BH92" s="435"/>
      <c r="BI92" s="435"/>
      <c r="BJ92" s="128"/>
      <c r="BT92" s="128"/>
      <c r="BU92" s="128"/>
      <c r="BV92" s="128"/>
      <c r="BW92" s="128"/>
      <c r="BX92" s="128"/>
      <c r="BY92" s="128"/>
      <c r="BZ92" s="128"/>
      <c r="CA92" s="128"/>
      <c r="CD92" s="434"/>
      <c r="CE92" s="435"/>
      <c r="CF92" s="435"/>
      <c r="CG92" s="435"/>
      <c r="CH92" s="435"/>
      <c r="CI92" s="435"/>
      <c r="CJ92" s="435"/>
      <c r="CK92" s="435"/>
      <c r="CL92" s="435"/>
      <c r="CM92" s="435"/>
      <c r="CN92" s="434"/>
      <c r="CO92" s="435"/>
      <c r="CP92" s="435"/>
      <c r="CQ92" s="435"/>
      <c r="CR92" s="435"/>
      <c r="CS92" s="435"/>
      <c r="CT92" s="435"/>
      <c r="CU92" s="435"/>
      <c r="CV92" s="435"/>
      <c r="CW92" s="435"/>
      <c r="CX92" s="128"/>
      <c r="DH92" s="128"/>
      <c r="DR92" s="434"/>
      <c r="DS92" s="435"/>
      <c r="DT92" s="435"/>
      <c r="DU92" s="435"/>
      <c r="DV92" s="435"/>
      <c r="DW92" s="435"/>
      <c r="DX92" s="435"/>
      <c r="DY92" s="435"/>
      <c r="DZ92" s="435"/>
      <c r="EA92" s="435"/>
      <c r="EB92" s="434"/>
      <c r="EC92" s="435"/>
      <c r="ED92" s="435"/>
      <c r="EE92" s="435"/>
      <c r="EF92" s="435"/>
      <c r="EG92" s="435"/>
      <c r="EH92" s="435"/>
      <c r="EI92" s="435"/>
      <c r="EJ92" s="435"/>
      <c r="EK92" s="435"/>
      <c r="EL92" s="128"/>
      <c r="EV92" s="128"/>
      <c r="FF92" s="128"/>
      <c r="FP92" s="128"/>
      <c r="FZ92" s="128"/>
      <c r="GJ92" s="128"/>
      <c r="GT92" s="128"/>
      <c r="HD92" s="128"/>
      <c r="HN92" s="128"/>
      <c r="HX92" s="128"/>
      <c r="IH92" s="128"/>
      <c r="IR92" s="128"/>
      <c r="JB92" s="128"/>
      <c r="JL92" s="128"/>
      <c r="JV92" s="128"/>
      <c r="KF92" s="128"/>
      <c r="KP92" s="128"/>
      <c r="KZ92" s="128"/>
    </row>
    <row xmlns:x14ac="http://schemas.microsoft.com/office/spreadsheetml/2009/9/ac" r="93" s="3" customFormat="true" x14ac:dyDescent="0.25">
      <c r="A93" s="391" t="str">
        <f ca="true">IF(ISBLANK('Data Summary'!A95),"",'Data Summary'!A95)</f>
        <v/>
      </c>
      <c r="B93" s="128"/>
      <c r="L93" s="128"/>
      <c r="V93" s="128"/>
      <c r="AF93" s="128"/>
      <c r="AP93" s="434"/>
      <c r="AQ93" s="435"/>
      <c r="AR93" s="435"/>
      <c r="AS93" s="435"/>
      <c r="AT93" s="435"/>
      <c r="AU93" s="435"/>
      <c r="AV93" s="435"/>
      <c r="AW93" s="435"/>
      <c r="AX93" s="435"/>
      <c r="AY93" s="435"/>
      <c r="AZ93" s="434"/>
      <c r="BA93" s="435"/>
      <c r="BB93" s="435"/>
      <c r="BC93" s="435"/>
      <c r="BD93" s="435"/>
      <c r="BE93" s="435"/>
      <c r="BF93" s="435"/>
      <c r="BG93" s="435"/>
      <c r="BH93" s="435"/>
      <c r="BI93" s="435"/>
      <c r="BJ93" s="128"/>
      <c r="BT93" s="128"/>
      <c r="BU93" s="128"/>
      <c r="BV93" s="128"/>
      <c r="BW93" s="128"/>
      <c r="BX93" s="128"/>
      <c r="BY93" s="128"/>
      <c r="BZ93" s="128"/>
      <c r="CA93" s="128"/>
      <c r="CD93" s="434"/>
      <c r="CE93" s="435"/>
      <c r="CF93" s="435"/>
      <c r="CG93" s="435"/>
      <c r="CH93" s="435"/>
      <c r="CI93" s="435"/>
      <c r="CJ93" s="435"/>
      <c r="CK93" s="435"/>
      <c r="CL93" s="435"/>
      <c r="CM93" s="435"/>
      <c r="CN93" s="434"/>
      <c r="CO93" s="435"/>
      <c r="CP93" s="435"/>
      <c r="CQ93" s="435"/>
      <c r="CR93" s="435"/>
      <c r="CS93" s="435"/>
      <c r="CT93" s="435"/>
      <c r="CU93" s="435"/>
      <c r="CV93" s="435"/>
      <c r="CW93" s="435"/>
      <c r="CX93" s="128"/>
      <c r="DH93" s="128"/>
      <c r="DR93" s="434"/>
      <c r="DS93" s="435"/>
      <c r="DT93" s="435"/>
      <c r="DU93" s="435"/>
      <c r="DV93" s="435"/>
      <c r="DW93" s="435"/>
      <c r="DX93" s="435"/>
      <c r="DY93" s="435"/>
      <c r="DZ93" s="435"/>
      <c r="EA93" s="435"/>
      <c r="EB93" s="434"/>
      <c r="EC93" s="435"/>
      <c r="ED93" s="435"/>
      <c r="EE93" s="435"/>
      <c r="EF93" s="435"/>
      <c r="EG93" s="435"/>
      <c r="EH93" s="435"/>
      <c r="EI93" s="435"/>
      <c r="EJ93" s="435"/>
      <c r="EK93" s="435"/>
      <c r="EL93" s="128"/>
      <c r="EV93" s="128"/>
      <c r="FF93" s="128"/>
      <c r="FP93" s="128"/>
      <c r="FZ93" s="128"/>
      <c r="GJ93" s="128"/>
      <c r="GT93" s="128"/>
      <c r="HD93" s="128"/>
      <c r="HN93" s="128"/>
      <c r="HX93" s="128"/>
      <c r="IH93" s="128"/>
      <c r="IR93" s="128"/>
      <c r="JB93" s="128"/>
      <c r="JL93" s="128"/>
      <c r="JV93" s="128"/>
      <c r="KF93" s="128"/>
      <c r="KP93" s="128"/>
      <c r="KZ93" s="128"/>
    </row>
    <row xmlns:x14ac="http://schemas.microsoft.com/office/spreadsheetml/2009/9/ac" r="94" s="3" customFormat="true" x14ac:dyDescent="0.25">
      <c r="A94" s="391" t="str">
        <f ca="true">IF(ISBLANK('Data Summary'!A96),"",'Data Summary'!A96)</f>
        <v/>
      </c>
      <c r="B94" s="128"/>
      <c r="L94" s="128"/>
      <c r="V94" s="128"/>
      <c r="AF94" s="128"/>
      <c r="AP94" s="434"/>
      <c r="AQ94" s="435"/>
      <c r="AR94" s="435"/>
      <c r="AS94" s="435"/>
      <c r="AT94" s="435"/>
      <c r="AU94" s="435"/>
      <c r="AV94" s="435"/>
      <c r="AW94" s="435"/>
      <c r="AX94" s="435"/>
      <c r="AY94" s="435"/>
      <c r="AZ94" s="434"/>
      <c r="BA94" s="435"/>
      <c r="BB94" s="435"/>
      <c r="BC94" s="435"/>
      <c r="BD94" s="435"/>
      <c r="BE94" s="435"/>
      <c r="BF94" s="435"/>
      <c r="BG94" s="435"/>
      <c r="BH94" s="435"/>
      <c r="BI94" s="435"/>
      <c r="BJ94" s="128"/>
      <c r="BT94" s="128"/>
      <c r="BU94" s="128"/>
      <c r="BV94" s="128"/>
      <c r="BW94" s="128"/>
      <c r="BX94" s="128"/>
      <c r="BY94" s="128"/>
      <c r="BZ94" s="128"/>
      <c r="CA94" s="128"/>
      <c r="CD94" s="434"/>
      <c r="CE94" s="435"/>
      <c r="CF94" s="435"/>
      <c r="CG94" s="435"/>
      <c r="CH94" s="435"/>
      <c r="CI94" s="435"/>
      <c r="CJ94" s="435"/>
      <c r="CK94" s="435"/>
      <c r="CL94" s="435"/>
      <c r="CM94" s="435"/>
      <c r="CN94" s="434"/>
      <c r="CO94" s="435"/>
      <c r="CP94" s="435"/>
      <c r="CQ94" s="435"/>
      <c r="CR94" s="435"/>
      <c r="CS94" s="435"/>
      <c r="CT94" s="435"/>
      <c r="CU94" s="435"/>
      <c r="CV94" s="435"/>
      <c r="CW94" s="435"/>
      <c r="CX94" s="128"/>
      <c r="DH94" s="128"/>
      <c r="DR94" s="434"/>
      <c r="DS94" s="435"/>
      <c r="DT94" s="435"/>
      <c r="DU94" s="435"/>
      <c r="DV94" s="435"/>
      <c r="DW94" s="435"/>
      <c r="DX94" s="435"/>
      <c r="DY94" s="435"/>
      <c r="DZ94" s="435"/>
      <c r="EA94" s="435"/>
      <c r="EB94" s="434"/>
      <c r="EC94" s="435"/>
      <c r="ED94" s="435"/>
      <c r="EE94" s="435"/>
      <c r="EF94" s="435"/>
      <c r="EG94" s="435"/>
      <c r="EH94" s="435"/>
      <c r="EI94" s="435"/>
      <c r="EJ94" s="435"/>
      <c r="EK94" s="435"/>
      <c r="EL94" s="128"/>
      <c r="EV94" s="128"/>
      <c r="FF94" s="128"/>
      <c r="FP94" s="128"/>
      <c r="FZ94" s="128"/>
      <c r="GJ94" s="128"/>
      <c r="GT94" s="128"/>
      <c r="HD94" s="128"/>
      <c r="HN94" s="128"/>
      <c r="HX94" s="128"/>
      <c r="IH94" s="128"/>
      <c r="IR94" s="128"/>
      <c r="JB94" s="128"/>
      <c r="JL94" s="128"/>
      <c r="JV94" s="128"/>
      <c r="KF94" s="128"/>
      <c r="KP94" s="128"/>
      <c r="KZ94" s="128"/>
    </row>
    <row xmlns:x14ac="http://schemas.microsoft.com/office/spreadsheetml/2009/9/ac" r="95" s="3" customFormat="true" x14ac:dyDescent="0.25">
      <c r="A95" s="391" t="str">
        <f ca="true">IF(ISBLANK('Data Summary'!A97),"",'Data Summary'!A97)</f>
        <v/>
      </c>
      <c r="B95" s="128"/>
      <c r="L95" s="128"/>
      <c r="V95" s="128"/>
      <c r="AF95" s="128"/>
      <c r="AP95" s="434"/>
      <c r="AQ95" s="435"/>
      <c r="AR95" s="435"/>
      <c r="AS95" s="435"/>
      <c r="AT95" s="435"/>
      <c r="AU95" s="435"/>
      <c r="AV95" s="435"/>
      <c r="AW95" s="435"/>
      <c r="AX95" s="435"/>
      <c r="AY95" s="435"/>
      <c r="AZ95" s="434"/>
      <c r="BA95" s="435"/>
      <c r="BB95" s="435"/>
      <c r="BC95" s="435"/>
      <c r="BD95" s="435"/>
      <c r="BE95" s="435"/>
      <c r="BF95" s="435"/>
      <c r="BG95" s="435"/>
      <c r="BH95" s="435"/>
      <c r="BI95" s="435"/>
      <c r="BJ95" s="128"/>
      <c r="BT95" s="128"/>
      <c r="BU95" s="128"/>
      <c r="BV95" s="128"/>
      <c r="BW95" s="128"/>
      <c r="BX95" s="128"/>
      <c r="BY95" s="128"/>
      <c r="BZ95" s="128"/>
      <c r="CA95" s="128"/>
      <c r="CD95" s="434"/>
      <c r="CE95" s="435"/>
      <c r="CF95" s="435"/>
      <c r="CG95" s="435"/>
      <c r="CH95" s="435"/>
      <c r="CI95" s="435"/>
      <c r="CJ95" s="435"/>
      <c r="CK95" s="435"/>
      <c r="CL95" s="435"/>
      <c r="CM95" s="435"/>
      <c r="CN95" s="434"/>
      <c r="CO95" s="435"/>
      <c r="CP95" s="435"/>
      <c r="CQ95" s="435"/>
      <c r="CR95" s="435"/>
      <c r="CS95" s="435"/>
      <c r="CT95" s="435"/>
      <c r="CU95" s="435"/>
      <c r="CV95" s="435"/>
      <c r="CW95" s="435"/>
      <c r="CX95" s="128"/>
      <c r="DH95" s="128"/>
      <c r="DR95" s="434"/>
      <c r="DS95" s="435"/>
      <c r="DT95" s="435"/>
      <c r="DU95" s="435"/>
      <c r="DV95" s="435"/>
      <c r="DW95" s="435"/>
      <c r="DX95" s="435"/>
      <c r="DY95" s="435"/>
      <c r="DZ95" s="435"/>
      <c r="EA95" s="435"/>
      <c r="EB95" s="434"/>
      <c r="EC95" s="435"/>
      <c r="ED95" s="435"/>
      <c r="EE95" s="435"/>
      <c r="EF95" s="435"/>
      <c r="EG95" s="435"/>
      <c r="EH95" s="435"/>
      <c r="EI95" s="435"/>
      <c r="EJ95" s="435"/>
      <c r="EK95" s="435"/>
      <c r="EL95" s="128"/>
      <c r="EV95" s="128"/>
      <c r="FF95" s="128"/>
      <c r="FP95" s="128"/>
      <c r="FZ95" s="128"/>
      <c r="GJ95" s="128"/>
      <c r="GT95" s="128"/>
      <c r="HD95" s="128"/>
      <c r="HN95" s="128"/>
      <c r="HX95" s="128"/>
      <c r="IH95" s="128"/>
      <c r="IR95" s="128"/>
      <c r="JB95" s="128"/>
      <c r="JL95" s="128"/>
      <c r="JV95" s="128"/>
      <c r="KF95" s="128"/>
      <c r="KP95" s="128"/>
      <c r="KZ95" s="128"/>
    </row>
    <row xmlns:x14ac="http://schemas.microsoft.com/office/spreadsheetml/2009/9/ac" r="96" s="3" customFormat="true" x14ac:dyDescent="0.25">
      <c r="A96" s="391" t="str">
        <f ca="true">IF(ISBLANK('Data Summary'!A98),"",'Data Summary'!A98)</f>
        <v/>
      </c>
      <c r="B96" s="128"/>
      <c r="L96" s="128"/>
      <c r="V96" s="128"/>
      <c r="AF96" s="128"/>
      <c r="AP96" s="434"/>
      <c r="AQ96" s="435"/>
      <c r="AR96" s="435"/>
      <c r="AS96" s="435"/>
      <c r="AT96" s="435"/>
      <c r="AU96" s="435"/>
      <c r="AV96" s="435"/>
      <c r="AW96" s="435"/>
      <c r="AX96" s="435"/>
      <c r="AY96" s="435"/>
      <c r="AZ96" s="434"/>
      <c r="BA96" s="435"/>
      <c r="BB96" s="435"/>
      <c r="BC96" s="435"/>
      <c r="BD96" s="435"/>
      <c r="BE96" s="435"/>
      <c r="BF96" s="435"/>
      <c r="BG96" s="435"/>
      <c r="BH96" s="435"/>
      <c r="BI96" s="435"/>
      <c r="BJ96" s="128"/>
      <c r="BT96" s="128"/>
      <c r="BU96" s="128"/>
      <c r="BV96" s="128"/>
      <c r="BW96" s="128"/>
      <c r="BX96" s="128"/>
      <c r="BY96" s="128"/>
      <c r="BZ96" s="128"/>
      <c r="CA96" s="128"/>
      <c r="CD96" s="434"/>
      <c r="CE96" s="435"/>
      <c r="CF96" s="435"/>
      <c r="CG96" s="435"/>
      <c r="CH96" s="435"/>
      <c r="CI96" s="435"/>
      <c r="CJ96" s="435"/>
      <c r="CK96" s="435"/>
      <c r="CL96" s="435"/>
      <c r="CM96" s="435"/>
      <c r="CN96" s="434"/>
      <c r="CO96" s="435"/>
      <c r="CP96" s="435"/>
      <c r="CQ96" s="435"/>
      <c r="CR96" s="435"/>
      <c r="CS96" s="435"/>
      <c r="CT96" s="435"/>
      <c r="CU96" s="435"/>
      <c r="CV96" s="435"/>
      <c r="CW96" s="435"/>
      <c r="CX96" s="128"/>
      <c r="DH96" s="128"/>
      <c r="DR96" s="434"/>
      <c r="DS96" s="435"/>
      <c r="DT96" s="435"/>
      <c r="DU96" s="435"/>
      <c r="DV96" s="435"/>
      <c r="DW96" s="435"/>
      <c r="DX96" s="435"/>
      <c r="DY96" s="435"/>
      <c r="DZ96" s="435"/>
      <c r="EA96" s="435"/>
      <c r="EB96" s="434"/>
      <c r="EC96" s="435"/>
      <c r="ED96" s="435"/>
      <c r="EE96" s="435"/>
      <c r="EF96" s="435"/>
      <c r="EG96" s="435"/>
      <c r="EH96" s="435"/>
      <c r="EI96" s="435"/>
      <c r="EJ96" s="435"/>
      <c r="EK96" s="435"/>
      <c r="EL96" s="128"/>
      <c r="EV96" s="128"/>
      <c r="FF96" s="128"/>
      <c r="FP96" s="128"/>
      <c r="FZ96" s="128"/>
      <c r="GJ96" s="128"/>
      <c r="GT96" s="128"/>
      <c r="HD96" s="128"/>
      <c r="HN96" s="128"/>
      <c r="HX96" s="128"/>
      <c r="IH96" s="128"/>
      <c r="IR96" s="128"/>
      <c r="JB96" s="128"/>
      <c r="JL96" s="128"/>
      <c r="JV96" s="128"/>
      <c r="KF96" s="128"/>
      <c r="KP96" s="128"/>
      <c r="KZ96" s="128"/>
    </row>
    <row xmlns:x14ac="http://schemas.microsoft.com/office/spreadsheetml/2009/9/ac" r="97" s="3" customFormat="true" x14ac:dyDescent="0.25">
      <c r="A97" s="391" t="str">
        <f ca="true">IF(ISBLANK('Data Summary'!A99),"",'Data Summary'!A99)</f>
        <v/>
      </c>
      <c r="B97" s="128"/>
      <c r="L97" s="128"/>
      <c r="V97" s="128"/>
      <c r="AF97" s="128"/>
      <c r="AP97" s="434"/>
      <c r="AQ97" s="435"/>
      <c r="AR97" s="435"/>
      <c r="AS97" s="435"/>
      <c r="AT97" s="435"/>
      <c r="AU97" s="435"/>
      <c r="AV97" s="435"/>
      <c r="AW97" s="435"/>
      <c r="AX97" s="435"/>
      <c r="AY97" s="435"/>
      <c r="AZ97" s="434"/>
      <c r="BA97" s="435"/>
      <c r="BB97" s="435"/>
      <c r="BC97" s="435"/>
      <c r="BD97" s="435"/>
      <c r="BE97" s="435"/>
      <c r="BF97" s="435"/>
      <c r="BG97" s="435"/>
      <c r="BH97" s="435"/>
      <c r="BI97" s="435"/>
      <c r="BJ97" s="128"/>
      <c r="BT97" s="128"/>
      <c r="BU97" s="128"/>
      <c r="BV97" s="128"/>
      <c r="BW97" s="128"/>
      <c r="BX97" s="128"/>
      <c r="BY97" s="128"/>
      <c r="BZ97" s="128"/>
      <c r="CA97" s="128"/>
      <c r="CD97" s="434"/>
      <c r="CE97" s="435"/>
      <c r="CF97" s="435"/>
      <c r="CG97" s="435"/>
      <c r="CH97" s="435"/>
      <c r="CI97" s="435"/>
      <c r="CJ97" s="435"/>
      <c r="CK97" s="435"/>
      <c r="CL97" s="435"/>
      <c r="CM97" s="435"/>
      <c r="CN97" s="434"/>
      <c r="CO97" s="435"/>
      <c r="CP97" s="435"/>
      <c r="CQ97" s="435"/>
      <c r="CR97" s="435"/>
      <c r="CS97" s="435"/>
      <c r="CT97" s="435"/>
      <c r="CU97" s="435"/>
      <c r="CV97" s="435"/>
      <c r="CW97" s="435"/>
      <c r="CX97" s="128"/>
      <c r="DH97" s="128"/>
      <c r="DR97" s="434"/>
      <c r="DS97" s="435"/>
      <c r="DT97" s="435"/>
      <c r="DU97" s="435"/>
      <c r="DV97" s="435"/>
      <c r="DW97" s="435"/>
      <c r="DX97" s="435"/>
      <c r="DY97" s="435"/>
      <c r="DZ97" s="435"/>
      <c r="EA97" s="435"/>
      <c r="EB97" s="434"/>
      <c r="EC97" s="435"/>
      <c r="ED97" s="435"/>
      <c r="EE97" s="435"/>
      <c r="EF97" s="435"/>
      <c r="EG97" s="435"/>
      <c r="EH97" s="435"/>
      <c r="EI97" s="435"/>
      <c r="EJ97" s="435"/>
      <c r="EK97" s="435"/>
      <c r="EL97" s="128"/>
      <c r="EV97" s="128"/>
      <c r="FF97" s="128"/>
      <c r="FP97" s="128"/>
      <c r="FZ97" s="128"/>
      <c r="GJ97" s="128"/>
      <c r="GT97" s="128"/>
      <c r="HD97" s="128"/>
      <c r="HN97" s="128"/>
      <c r="HX97" s="128"/>
      <c r="IH97" s="128"/>
      <c r="IR97" s="128"/>
      <c r="JB97" s="128"/>
      <c r="JL97" s="128"/>
      <c r="JV97" s="128"/>
      <c r="KF97" s="128"/>
      <c r="KP97" s="128"/>
      <c r="KZ97" s="128"/>
    </row>
    <row xmlns:x14ac="http://schemas.microsoft.com/office/spreadsheetml/2009/9/ac" r="98" s="3" customFormat="true" x14ac:dyDescent="0.25">
      <c r="A98" s="391" t="str">
        <f ca="true">IF(ISBLANK('Data Summary'!A100),"",'Data Summary'!A100)</f>
        <v/>
      </c>
      <c r="B98" s="128"/>
      <c r="L98" s="128"/>
      <c r="V98" s="128"/>
      <c r="AF98" s="128"/>
      <c r="AP98" s="434"/>
      <c r="AQ98" s="435"/>
      <c r="AR98" s="435"/>
      <c r="AS98" s="435"/>
      <c r="AT98" s="435"/>
      <c r="AU98" s="435"/>
      <c r="AV98" s="435"/>
      <c r="AW98" s="435"/>
      <c r="AX98" s="435"/>
      <c r="AY98" s="435"/>
      <c r="AZ98" s="434"/>
      <c r="BA98" s="435"/>
      <c r="BB98" s="435"/>
      <c r="BC98" s="435"/>
      <c r="BD98" s="435"/>
      <c r="BE98" s="435"/>
      <c r="BF98" s="435"/>
      <c r="BG98" s="435"/>
      <c r="BH98" s="435"/>
      <c r="BI98" s="435"/>
      <c r="BJ98" s="128"/>
      <c r="BT98" s="128"/>
      <c r="BU98" s="128"/>
      <c r="BV98" s="128"/>
      <c r="BW98" s="128"/>
      <c r="BX98" s="128"/>
      <c r="BY98" s="128"/>
      <c r="BZ98" s="128"/>
      <c r="CA98" s="128"/>
      <c r="CD98" s="434"/>
      <c r="CE98" s="435"/>
      <c r="CF98" s="435"/>
      <c r="CG98" s="435"/>
      <c r="CH98" s="435"/>
      <c r="CI98" s="435"/>
      <c r="CJ98" s="435"/>
      <c r="CK98" s="435"/>
      <c r="CL98" s="435"/>
      <c r="CM98" s="435"/>
      <c r="CN98" s="434"/>
      <c r="CO98" s="435"/>
      <c r="CP98" s="435"/>
      <c r="CQ98" s="435"/>
      <c r="CR98" s="435"/>
      <c r="CS98" s="435"/>
      <c r="CT98" s="435"/>
      <c r="CU98" s="435"/>
      <c r="CV98" s="435"/>
      <c r="CW98" s="435"/>
      <c r="CX98" s="128"/>
      <c r="DH98" s="128"/>
      <c r="DR98" s="434"/>
      <c r="DS98" s="435"/>
      <c r="DT98" s="435"/>
      <c r="DU98" s="435"/>
      <c r="DV98" s="435"/>
      <c r="DW98" s="435"/>
      <c r="DX98" s="435"/>
      <c r="DY98" s="435"/>
      <c r="DZ98" s="435"/>
      <c r="EA98" s="435"/>
      <c r="EB98" s="434"/>
      <c r="EC98" s="435"/>
      <c r="ED98" s="435"/>
      <c r="EE98" s="435"/>
      <c r="EF98" s="435"/>
      <c r="EG98" s="435"/>
      <c r="EH98" s="435"/>
      <c r="EI98" s="435"/>
      <c r="EJ98" s="435"/>
      <c r="EK98" s="435"/>
      <c r="EL98" s="128"/>
      <c r="EV98" s="128"/>
      <c r="FF98" s="128"/>
      <c r="FP98" s="128"/>
      <c r="FZ98" s="128"/>
      <c r="GJ98" s="128"/>
      <c r="GT98" s="128"/>
      <c r="HD98" s="128"/>
      <c r="HN98" s="128"/>
      <c r="HX98" s="128"/>
      <c r="IH98" s="128"/>
      <c r="IR98" s="128"/>
      <c r="JB98" s="128"/>
      <c r="JL98" s="128"/>
      <c r="JV98" s="128"/>
      <c r="KF98" s="128"/>
      <c r="KP98" s="128"/>
      <c r="KZ98" s="128"/>
    </row>
    <row xmlns:x14ac="http://schemas.microsoft.com/office/spreadsheetml/2009/9/ac" r="99" s="3" customFormat="true" x14ac:dyDescent="0.25">
      <c r="A99" s="391" t="str">
        <f ca="true">IF(ISBLANK('Data Summary'!A101),"",'Data Summary'!A101)</f>
        <v/>
      </c>
      <c r="B99" s="128"/>
      <c r="L99" s="128"/>
      <c r="V99" s="128"/>
      <c r="AF99" s="128"/>
      <c r="AP99" s="434"/>
      <c r="AQ99" s="435"/>
      <c r="AR99" s="435"/>
      <c r="AS99" s="435"/>
      <c r="AT99" s="435"/>
      <c r="AU99" s="435"/>
      <c r="AV99" s="435"/>
      <c r="AW99" s="435"/>
      <c r="AX99" s="435"/>
      <c r="AY99" s="435"/>
      <c r="AZ99" s="434"/>
      <c r="BA99" s="435"/>
      <c r="BB99" s="435"/>
      <c r="BC99" s="435"/>
      <c r="BD99" s="435"/>
      <c r="BE99" s="435"/>
      <c r="BF99" s="435"/>
      <c r="BG99" s="435"/>
      <c r="BH99" s="435"/>
      <c r="BI99" s="435"/>
      <c r="BJ99" s="128"/>
      <c r="BT99" s="128"/>
      <c r="BU99" s="128"/>
      <c r="BV99" s="128"/>
      <c r="BW99" s="128"/>
      <c r="BX99" s="128"/>
      <c r="BY99" s="128"/>
      <c r="BZ99" s="128"/>
      <c r="CA99" s="128"/>
      <c r="CD99" s="434"/>
      <c r="CE99" s="435"/>
      <c r="CF99" s="435"/>
      <c r="CG99" s="435"/>
      <c r="CH99" s="435"/>
      <c r="CI99" s="435"/>
      <c r="CJ99" s="435"/>
      <c r="CK99" s="435"/>
      <c r="CL99" s="435"/>
      <c r="CM99" s="435"/>
      <c r="CN99" s="434"/>
      <c r="CO99" s="435"/>
      <c r="CP99" s="435"/>
      <c r="CQ99" s="435"/>
      <c r="CR99" s="435"/>
      <c r="CS99" s="435"/>
      <c r="CT99" s="435"/>
      <c r="CU99" s="435"/>
      <c r="CV99" s="435"/>
      <c r="CW99" s="435"/>
      <c r="CX99" s="128"/>
      <c r="DH99" s="128"/>
      <c r="DR99" s="434"/>
      <c r="DS99" s="435"/>
      <c r="DT99" s="435"/>
      <c r="DU99" s="435"/>
      <c r="DV99" s="435"/>
      <c r="DW99" s="435"/>
      <c r="DX99" s="435"/>
      <c r="DY99" s="435"/>
      <c r="DZ99" s="435"/>
      <c r="EA99" s="435"/>
      <c r="EB99" s="434"/>
      <c r="EC99" s="435"/>
      <c r="ED99" s="435"/>
      <c r="EE99" s="435"/>
      <c r="EF99" s="435"/>
      <c r="EG99" s="435"/>
      <c r="EH99" s="435"/>
      <c r="EI99" s="435"/>
      <c r="EJ99" s="435"/>
      <c r="EK99" s="435"/>
      <c r="EL99" s="128"/>
      <c r="EV99" s="128"/>
      <c r="FF99" s="128"/>
      <c r="FP99" s="128"/>
      <c r="FZ99" s="128"/>
      <c r="GJ99" s="128"/>
      <c r="GT99" s="128"/>
      <c r="HD99" s="128"/>
      <c r="HN99" s="128"/>
      <c r="HX99" s="128"/>
      <c r="IH99" s="128"/>
      <c r="IR99" s="128"/>
      <c r="JB99" s="128"/>
      <c r="JL99" s="128"/>
      <c r="JV99" s="128"/>
      <c r="KF99" s="128"/>
      <c r="KP99" s="128"/>
      <c r="KZ99" s="128"/>
    </row>
    <row xmlns:x14ac="http://schemas.microsoft.com/office/spreadsheetml/2009/9/ac" r="100" s="3" customFormat="true" x14ac:dyDescent="0.25">
      <c r="A100" s="391" t="str">
        <f ca="true">IF(ISBLANK('Data Summary'!A102),"",'Data Summary'!A102)</f>
        <v/>
      </c>
      <c r="B100" s="128"/>
      <c r="L100" s="128"/>
      <c r="V100" s="128"/>
      <c r="AF100" s="128"/>
      <c r="AP100" s="434"/>
      <c r="AQ100" s="435"/>
      <c r="AR100" s="435"/>
      <c r="AS100" s="435"/>
      <c r="AT100" s="435"/>
      <c r="AU100" s="435"/>
      <c r="AV100" s="435"/>
      <c r="AW100" s="435"/>
      <c r="AX100" s="435"/>
      <c r="AY100" s="435"/>
      <c r="AZ100" s="434"/>
      <c r="BA100" s="435"/>
      <c r="BB100" s="435"/>
      <c r="BC100" s="435"/>
      <c r="BD100" s="435"/>
      <c r="BE100" s="435"/>
      <c r="BF100" s="435"/>
      <c r="BG100" s="435"/>
      <c r="BH100" s="435"/>
      <c r="BI100" s="435"/>
      <c r="BJ100" s="128"/>
      <c r="BT100" s="128"/>
      <c r="BU100" s="128"/>
      <c r="BV100" s="128"/>
      <c r="BW100" s="128"/>
      <c r="BX100" s="128"/>
      <c r="BY100" s="128"/>
      <c r="BZ100" s="128"/>
      <c r="CA100" s="128"/>
      <c r="CD100" s="434"/>
      <c r="CE100" s="435"/>
      <c r="CF100" s="435"/>
      <c r="CG100" s="435"/>
      <c r="CH100" s="435"/>
      <c r="CI100" s="435"/>
      <c r="CJ100" s="435"/>
      <c r="CK100" s="435"/>
      <c r="CL100" s="435"/>
      <c r="CM100" s="435"/>
      <c r="CN100" s="434"/>
      <c r="CO100" s="435"/>
      <c r="CP100" s="435"/>
      <c r="CQ100" s="435"/>
      <c r="CR100" s="435"/>
      <c r="CS100" s="435"/>
      <c r="CT100" s="435"/>
      <c r="CU100" s="435"/>
      <c r="CV100" s="435"/>
      <c r="CW100" s="435"/>
      <c r="CX100" s="128"/>
      <c r="DH100" s="128"/>
      <c r="DR100" s="434"/>
      <c r="DS100" s="435"/>
      <c r="DT100" s="435"/>
      <c r="DU100" s="435"/>
      <c r="DV100" s="435"/>
      <c r="DW100" s="435"/>
      <c r="DX100" s="435"/>
      <c r="DY100" s="435"/>
      <c r="DZ100" s="435"/>
      <c r="EA100" s="435"/>
      <c r="EB100" s="434"/>
      <c r="EC100" s="435"/>
      <c r="ED100" s="435"/>
      <c r="EE100" s="435"/>
      <c r="EF100" s="435"/>
      <c r="EG100" s="435"/>
      <c r="EH100" s="435"/>
      <c r="EI100" s="435"/>
      <c r="EJ100" s="435"/>
      <c r="EK100" s="435"/>
      <c r="EL100" s="128"/>
      <c r="EV100" s="128"/>
      <c r="FF100" s="128"/>
      <c r="FP100" s="128"/>
      <c r="FZ100" s="128"/>
      <c r="GJ100" s="128"/>
      <c r="GT100" s="128"/>
      <c r="HD100" s="128"/>
      <c r="HN100" s="128"/>
      <c r="HX100" s="128"/>
      <c r="IH100" s="128"/>
      <c r="IR100" s="128"/>
      <c r="JB100" s="128"/>
      <c r="JL100" s="128"/>
      <c r="JV100" s="128"/>
      <c r="KF100" s="128"/>
      <c r="KP100" s="128"/>
      <c r="KZ100" s="128"/>
    </row>
    <row xmlns:x14ac="http://schemas.microsoft.com/office/spreadsheetml/2009/9/ac" r="101" s="3" customFormat="true" x14ac:dyDescent="0.25">
      <c r="A101" s="391" t="str">
        <f ca="true">IF(ISBLANK('Data Summary'!A103),"",'Data Summary'!A103)</f>
        <v/>
      </c>
      <c r="B101" s="128"/>
      <c r="L101" s="128"/>
      <c r="V101" s="128"/>
      <c r="AF101" s="128"/>
      <c r="AP101" s="434"/>
      <c r="AQ101" s="435"/>
      <c r="AR101" s="435"/>
      <c r="AS101" s="435"/>
      <c r="AT101" s="435"/>
      <c r="AU101" s="435"/>
      <c r="AV101" s="435"/>
      <c r="AW101" s="435"/>
      <c r="AX101" s="435"/>
      <c r="AY101" s="435"/>
      <c r="AZ101" s="434"/>
      <c r="BA101" s="435"/>
      <c r="BB101" s="435"/>
      <c r="BC101" s="435"/>
      <c r="BD101" s="435"/>
      <c r="BE101" s="435"/>
      <c r="BF101" s="435"/>
      <c r="BG101" s="435"/>
      <c r="BH101" s="435"/>
      <c r="BI101" s="435"/>
      <c r="BJ101" s="128"/>
      <c r="BT101" s="128"/>
      <c r="BU101" s="128"/>
      <c r="BV101" s="128"/>
      <c r="BW101" s="128"/>
      <c r="BX101" s="128"/>
      <c r="BY101" s="128"/>
      <c r="BZ101" s="128"/>
      <c r="CA101" s="128"/>
      <c r="CD101" s="434"/>
      <c r="CE101" s="435"/>
      <c r="CF101" s="435"/>
      <c r="CG101" s="435"/>
      <c r="CH101" s="435"/>
      <c r="CI101" s="435"/>
      <c r="CJ101" s="435"/>
      <c r="CK101" s="435"/>
      <c r="CL101" s="435"/>
      <c r="CM101" s="435"/>
      <c r="CN101" s="434"/>
      <c r="CO101" s="435"/>
      <c r="CP101" s="435"/>
      <c r="CQ101" s="435"/>
      <c r="CR101" s="435"/>
      <c r="CS101" s="435"/>
      <c r="CT101" s="435"/>
      <c r="CU101" s="435"/>
      <c r="CV101" s="435"/>
      <c r="CW101" s="435"/>
      <c r="CX101" s="128"/>
      <c r="DH101" s="128"/>
      <c r="DR101" s="434"/>
      <c r="DS101" s="435"/>
      <c r="DT101" s="435"/>
      <c r="DU101" s="435"/>
      <c r="DV101" s="435"/>
      <c r="DW101" s="435"/>
      <c r="DX101" s="435"/>
      <c r="DY101" s="435"/>
      <c r="DZ101" s="435"/>
      <c r="EA101" s="435"/>
      <c r="EB101" s="434"/>
      <c r="EC101" s="435"/>
      <c r="ED101" s="435"/>
      <c r="EE101" s="435"/>
      <c r="EF101" s="435"/>
      <c r="EG101" s="435"/>
      <c r="EH101" s="435"/>
      <c r="EI101" s="435"/>
      <c r="EJ101" s="435"/>
      <c r="EK101" s="435"/>
      <c r="EL101" s="128"/>
      <c r="EV101" s="128"/>
      <c r="FF101" s="128"/>
      <c r="FP101" s="128"/>
      <c r="FZ101" s="128"/>
      <c r="GJ101" s="128"/>
      <c r="GT101" s="128"/>
      <c r="HD101" s="128"/>
      <c r="HN101" s="128"/>
      <c r="HX101" s="128"/>
      <c r="IH101" s="128"/>
      <c r="IR101" s="128"/>
      <c r="JB101" s="128"/>
      <c r="JL101" s="128"/>
      <c r="JV101" s="128"/>
      <c r="KF101" s="128"/>
      <c r="KP101" s="128"/>
      <c r="KZ101" s="128"/>
    </row>
    <row xmlns:x14ac="http://schemas.microsoft.com/office/spreadsheetml/2009/9/ac" r="102" s="3" customFormat="true" x14ac:dyDescent="0.25">
      <c r="A102" s="391" t="str">
        <f ca="true">IF(ISBLANK('Data Summary'!A104),"",'Data Summary'!A104)</f>
        <v/>
      </c>
      <c r="B102" s="128"/>
      <c r="L102" s="128"/>
      <c r="V102" s="128"/>
      <c r="AF102" s="128"/>
      <c r="AP102" s="434"/>
      <c r="AQ102" s="435"/>
      <c r="AR102" s="435"/>
      <c r="AS102" s="435"/>
      <c r="AT102" s="435"/>
      <c r="AU102" s="435"/>
      <c r="AV102" s="435"/>
      <c r="AW102" s="435"/>
      <c r="AX102" s="435"/>
      <c r="AY102" s="435"/>
      <c r="AZ102" s="434"/>
      <c r="BA102" s="435"/>
      <c r="BB102" s="435"/>
      <c r="BC102" s="435"/>
      <c r="BD102" s="435"/>
      <c r="BE102" s="435"/>
      <c r="BF102" s="435"/>
      <c r="BG102" s="435"/>
      <c r="BH102" s="435"/>
      <c r="BI102" s="435"/>
      <c r="BJ102" s="128"/>
      <c r="BT102" s="128"/>
      <c r="BU102" s="128"/>
      <c r="BV102" s="128"/>
      <c r="BW102" s="128"/>
      <c r="BX102" s="128"/>
      <c r="BY102" s="128"/>
      <c r="BZ102" s="128"/>
      <c r="CA102" s="128"/>
      <c r="CD102" s="434"/>
      <c r="CE102" s="435"/>
      <c r="CF102" s="435"/>
      <c r="CG102" s="435"/>
      <c r="CH102" s="435"/>
      <c r="CI102" s="435"/>
      <c r="CJ102" s="435"/>
      <c r="CK102" s="435"/>
      <c r="CL102" s="435"/>
      <c r="CM102" s="435"/>
      <c r="CN102" s="434"/>
      <c r="CO102" s="435"/>
      <c r="CP102" s="435"/>
      <c r="CQ102" s="435"/>
      <c r="CR102" s="435"/>
      <c r="CS102" s="435"/>
      <c r="CT102" s="435"/>
      <c r="CU102" s="435"/>
      <c r="CV102" s="435"/>
      <c r="CW102" s="435"/>
      <c r="CX102" s="128"/>
      <c r="DH102" s="128"/>
      <c r="DR102" s="434"/>
      <c r="DS102" s="435"/>
      <c r="DT102" s="435"/>
      <c r="DU102" s="435"/>
      <c r="DV102" s="435"/>
      <c r="DW102" s="435"/>
      <c r="DX102" s="435"/>
      <c r="DY102" s="435"/>
      <c r="DZ102" s="435"/>
      <c r="EA102" s="435"/>
      <c r="EB102" s="434"/>
      <c r="EC102" s="435"/>
      <c r="ED102" s="435"/>
      <c r="EE102" s="435"/>
      <c r="EF102" s="435"/>
      <c r="EG102" s="435"/>
      <c r="EH102" s="435"/>
      <c r="EI102" s="435"/>
      <c r="EJ102" s="435"/>
      <c r="EK102" s="435"/>
      <c r="EL102" s="128"/>
      <c r="EV102" s="128"/>
      <c r="FF102" s="128"/>
      <c r="FP102" s="128"/>
      <c r="FZ102" s="128"/>
      <c r="GJ102" s="128"/>
      <c r="GT102" s="128"/>
      <c r="HD102" s="128"/>
      <c r="HN102" s="128"/>
      <c r="HX102" s="128"/>
      <c r="IH102" s="128"/>
      <c r="IR102" s="128"/>
      <c r="JB102" s="128"/>
      <c r="JL102" s="128"/>
      <c r="JV102" s="128"/>
      <c r="KF102" s="128"/>
      <c r="KP102" s="128"/>
      <c r="KZ102" s="128"/>
    </row>
    <row xmlns:x14ac="http://schemas.microsoft.com/office/spreadsheetml/2009/9/ac" r="103" s="3" customFormat="true" x14ac:dyDescent="0.25">
      <c r="A103" s="391" t="str">
        <f ca="true">IF(ISBLANK('Data Summary'!A105),"",'Data Summary'!A105)</f>
        <v/>
      </c>
      <c r="B103" s="128"/>
      <c r="L103" s="128"/>
      <c r="V103" s="128"/>
      <c r="AF103" s="128"/>
      <c r="AP103" s="434"/>
      <c r="AQ103" s="435"/>
      <c r="AR103" s="435"/>
      <c r="AS103" s="435"/>
      <c r="AT103" s="435"/>
      <c r="AU103" s="435"/>
      <c r="AV103" s="435"/>
      <c r="AW103" s="435"/>
      <c r="AX103" s="435"/>
      <c r="AY103" s="435"/>
      <c r="AZ103" s="434"/>
      <c r="BA103" s="435"/>
      <c r="BB103" s="435"/>
      <c r="BC103" s="435"/>
      <c r="BD103" s="435"/>
      <c r="BE103" s="435"/>
      <c r="BF103" s="435"/>
      <c r="BG103" s="435"/>
      <c r="BH103" s="435"/>
      <c r="BI103" s="435"/>
      <c r="BJ103" s="128"/>
      <c r="BT103" s="128"/>
      <c r="BU103" s="128"/>
      <c r="BV103" s="128"/>
      <c r="BW103" s="128"/>
      <c r="BX103" s="128"/>
      <c r="BY103" s="128"/>
      <c r="BZ103" s="128"/>
      <c r="CA103" s="128"/>
      <c r="CD103" s="434"/>
      <c r="CE103" s="435"/>
      <c r="CF103" s="435"/>
      <c r="CG103" s="435"/>
      <c r="CH103" s="435"/>
      <c r="CI103" s="435"/>
      <c r="CJ103" s="435"/>
      <c r="CK103" s="435"/>
      <c r="CL103" s="435"/>
      <c r="CM103" s="435"/>
      <c r="CN103" s="434"/>
      <c r="CO103" s="435"/>
      <c r="CP103" s="435"/>
      <c r="CQ103" s="435"/>
      <c r="CR103" s="435"/>
      <c r="CS103" s="435"/>
      <c r="CT103" s="435"/>
      <c r="CU103" s="435"/>
      <c r="CV103" s="435"/>
      <c r="CW103" s="435"/>
      <c r="CX103" s="128"/>
      <c r="DH103" s="128"/>
      <c r="DR103" s="434"/>
      <c r="DS103" s="435"/>
      <c r="DT103" s="435"/>
      <c r="DU103" s="435"/>
      <c r="DV103" s="435"/>
      <c r="DW103" s="435"/>
      <c r="DX103" s="435"/>
      <c r="DY103" s="435"/>
      <c r="DZ103" s="435"/>
      <c r="EA103" s="435"/>
      <c r="EB103" s="434"/>
      <c r="EC103" s="435"/>
      <c r="ED103" s="435"/>
      <c r="EE103" s="435"/>
      <c r="EF103" s="435"/>
      <c r="EG103" s="435"/>
      <c r="EH103" s="435"/>
      <c r="EI103" s="435"/>
      <c r="EJ103" s="435"/>
      <c r="EK103" s="435"/>
      <c r="EL103" s="128"/>
      <c r="EV103" s="128"/>
      <c r="FF103" s="128"/>
      <c r="FP103" s="128"/>
      <c r="FZ103" s="128"/>
      <c r="GJ103" s="128"/>
      <c r="GT103" s="128"/>
      <c r="HD103" s="128"/>
      <c r="HN103" s="128"/>
      <c r="HX103" s="128"/>
      <c r="IH103" s="128"/>
      <c r="IR103" s="128"/>
      <c r="JB103" s="128"/>
      <c r="JL103" s="128"/>
      <c r="JV103" s="128"/>
      <c r="KF103" s="128"/>
      <c r="KP103" s="128"/>
      <c r="KZ103" s="128"/>
    </row>
    <row xmlns:x14ac="http://schemas.microsoft.com/office/spreadsheetml/2009/9/ac" r="104" s="3" customFormat="true" x14ac:dyDescent="0.25">
      <c r="A104" s="391" t="str">
        <f ca="true">IF(ISBLANK('Data Summary'!A106),"",'Data Summary'!A106)</f>
        <v/>
      </c>
      <c r="B104" s="128"/>
      <c r="L104" s="128"/>
      <c r="V104" s="128"/>
      <c r="AF104" s="128"/>
      <c r="AP104" s="434"/>
      <c r="AQ104" s="435"/>
      <c r="AR104" s="435"/>
      <c r="AS104" s="435"/>
      <c r="AT104" s="435"/>
      <c r="AU104" s="435"/>
      <c r="AV104" s="435"/>
      <c r="AW104" s="435"/>
      <c r="AX104" s="435"/>
      <c r="AY104" s="435"/>
      <c r="AZ104" s="434"/>
      <c r="BA104" s="435"/>
      <c r="BB104" s="435"/>
      <c r="BC104" s="435"/>
      <c r="BD104" s="435"/>
      <c r="BE104" s="435"/>
      <c r="BF104" s="435"/>
      <c r="BG104" s="435"/>
      <c r="BH104" s="435"/>
      <c r="BI104" s="435"/>
      <c r="BJ104" s="128"/>
      <c r="BT104" s="128"/>
      <c r="BU104" s="128"/>
      <c r="BV104" s="128"/>
      <c r="BW104" s="128"/>
      <c r="BX104" s="128"/>
      <c r="BY104" s="128"/>
      <c r="BZ104" s="128"/>
      <c r="CA104" s="128"/>
      <c r="CD104" s="434"/>
      <c r="CE104" s="435"/>
      <c r="CF104" s="435"/>
      <c r="CG104" s="435"/>
      <c r="CH104" s="435"/>
      <c r="CI104" s="435"/>
      <c r="CJ104" s="435"/>
      <c r="CK104" s="435"/>
      <c r="CL104" s="435"/>
      <c r="CM104" s="435"/>
      <c r="CN104" s="434"/>
      <c r="CO104" s="435"/>
      <c r="CP104" s="435"/>
      <c r="CQ104" s="435"/>
      <c r="CR104" s="435"/>
      <c r="CS104" s="435"/>
      <c r="CT104" s="435"/>
      <c r="CU104" s="435"/>
      <c r="CV104" s="435"/>
      <c r="CW104" s="435"/>
      <c r="CX104" s="128"/>
      <c r="DH104" s="128"/>
      <c r="DR104" s="434"/>
      <c r="DS104" s="435"/>
      <c r="DT104" s="435"/>
      <c r="DU104" s="435"/>
      <c r="DV104" s="435"/>
      <c r="DW104" s="435"/>
      <c r="DX104" s="435"/>
      <c r="DY104" s="435"/>
      <c r="DZ104" s="435"/>
      <c r="EA104" s="435"/>
      <c r="EB104" s="434"/>
      <c r="EC104" s="435"/>
      <c r="ED104" s="435"/>
      <c r="EE104" s="435"/>
      <c r="EF104" s="435"/>
      <c r="EG104" s="435"/>
      <c r="EH104" s="435"/>
      <c r="EI104" s="435"/>
      <c r="EJ104" s="435"/>
      <c r="EK104" s="435"/>
      <c r="EL104" s="128"/>
      <c r="EV104" s="128"/>
      <c r="FF104" s="128"/>
      <c r="FP104" s="128"/>
      <c r="FZ104" s="128"/>
      <c r="GJ104" s="128"/>
      <c r="GT104" s="128"/>
      <c r="HD104" s="128"/>
      <c r="HN104" s="128"/>
      <c r="HX104" s="128"/>
      <c r="IH104" s="128"/>
      <c r="IR104" s="128"/>
      <c r="JB104" s="128"/>
      <c r="JL104" s="128"/>
      <c r="JV104" s="128"/>
      <c r="KF104" s="128"/>
      <c r="KP104" s="128"/>
      <c r="KZ104" s="128"/>
    </row>
    <row xmlns:x14ac="http://schemas.microsoft.com/office/spreadsheetml/2009/9/ac" r="105" s="3" customFormat="true" x14ac:dyDescent="0.25">
      <c r="A105" s="391" t="str">
        <f ca="true">IF(ISBLANK('Data Summary'!A107),"",'Data Summary'!A107)</f>
        <v/>
      </c>
      <c r="B105" s="128"/>
      <c r="L105" s="128"/>
      <c r="V105" s="128"/>
      <c r="AF105" s="128"/>
      <c r="AP105" s="434"/>
      <c r="AQ105" s="435"/>
      <c r="AR105" s="435"/>
      <c r="AS105" s="435"/>
      <c r="AT105" s="435"/>
      <c r="AU105" s="435"/>
      <c r="AV105" s="435"/>
      <c r="AW105" s="435"/>
      <c r="AX105" s="435"/>
      <c r="AY105" s="435"/>
      <c r="AZ105" s="434"/>
      <c r="BA105" s="435"/>
      <c r="BB105" s="435"/>
      <c r="BC105" s="435"/>
      <c r="BD105" s="435"/>
      <c r="BE105" s="435"/>
      <c r="BF105" s="435"/>
      <c r="BG105" s="435"/>
      <c r="BH105" s="435"/>
      <c r="BI105" s="435"/>
      <c r="BJ105" s="128"/>
      <c r="BT105" s="128"/>
      <c r="BU105" s="128"/>
      <c r="BV105" s="128"/>
      <c r="BW105" s="128"/>
      <c r="BX105" s="128"/>
      <c r="BY105" s="128"/>
      <c r="BZ105" s="128"/>
      <c r="CA105" s="128"/>
      <c r="CD105" s="434"/>
      <c r="CE105" s="435"/>
      <c r="CF105" s="435"/>
      <c r="CG105" s="435"/>
      <c r="CH105" s="435"/>
      <c r="CI105" s="435"/>
      <c r="CJ105" s="435"/>
      <c r="CK105" s="435"/>
      <c r="CL105" s="435"/>
      <c r="CM105" s="435"/>
      <c r="CN105" s="434"/>
      <c r="CO105" s="435"/>
      <c r="CP105" s="435"/>
      <c r="CQ105" s="435"/>
      <c r="CR105" s="435"/>
      <c r="CS105" s="435"/>
      <c r="CT105" s="435"/>
      <c r="CU105" s="435"/>
      <c r="CV105" s="435"/>
      <c r="CW105" s="435"/>
      <c r="CX105" s="128"/>
      <c r="DH105" s="128"/>
      <c r="DR105" s="434"/>
      <c r="DS105" s="435"/>
      <c r="DT105" s="435"/>
      <c r="DU105" s="435"/>
      <c r="DV105" s="435"/>
      <c r="DW105" s="435"/>
      <c r="DX105" s="435"/>
      <c r="DY105" s="435"/>
      <c r="DZ105" s="435"/>
      <c r="EA105" s="435"/>
      <c r="EB105" s="434"/>
      <c r="EC105" s="435"/>
      <c r="ED105" s="435"/>
      <c r="EE105" s="435"/>
      <c r="EF105" s="435"/>
      <c r="EG105" s="435"/>
      <c r="EH105" s="435"/>
      <c r="EI105" s="435"/>
      <c r="EJ105" s="435"/>
      <c r="EK105" s="435"/>
      <c r="EL105" s="128"/>
      <c r="EV105" s="128"/>
      <c r="FF105" s="128"/>
      <c r="FP105" s="128"/>
      <c r="FZ105" s="128"/>
      <c r="GJ105" s="128"/>
      <c r="GT105" s="128"/>
      <c r="HD105" s="128"/>
      <c r="HN105" s="128"/>
      <c r="HX105" s="128"/>
      <c r="IH105" s="128"/>
      <c r="IR105" s="128"/>
      <c r="JB105" s="128"/>
      <c r="JL105" s="128"/>
      <c r="JV105" s="128"/>
      <c r="KF105" s="128"/>
      <c r="KP105" s="128"/>
      <c r="KZ105" s="128"/>
    </row>
    <row xmlns:x14ac="http://schemas.microsoft.com/office/spreadsheetml/2009/9/ac" r="106" s="3" customFormat="true" x14ac:dyDescent="0.25">
      <c r="A106" s="391" t="str">
        <f ca="true">IF(ISBLANK('Data Summary'!A108),"",'Data Summary'!A108)</f>
        <v/>
      </c>
      <c r="B106" s="128"/>
      <c r="L106" s="128"/>
      <c r="V106" s="128"/>
      <c r="AF106" s="128"/>
      <c r="AP106" s="434"/>
      <c r="AQ106" s="435"/>
      <c r="AR106" s="435"/>
      <c r="AS106" s="435"/>
      <c r="AT106" s="435"/>
      <c r="AU106" s="435"/>
      <c r="AV106" s="435"/>
      <c r="AW106" s="435"/>
      <c r="AX106" s="435"/>
      <c r="AY106" s="435"/>
      <c r="AZ106" s="434"/>
      <c r="BA106" s="435"/>
      <c r="BB106" s="435"/>
      <c r="BC106" s="435"/>
      <c r="BD106" s="435"/>
      <c r="BE106" s="435"/>
      <c r="BF106" s="435"/>
      <c r="BG106" s="435"/>
      <c r="BH106" s="435"/>
      <c r="BI106" s="435"/>
      <c r="BJ106" s="128"/>
      <c r="BT106" s="128"/>
      <c r="BU106" s="128"/>
      <c r="BV106" s="128"/>
      <c r="BW106" s="128"/>
      <c r="BX106" s="128"/>
      <c r="BY106" s="128"/>
      <c r="BZ106" s="128"/>
      <c r="CA106" s="128"/>
      <c r="CD106" s="434"/>
      <c r="CE106" s="435"/>
      <c r="CF106" s="435"/>
      <c r="CG106" s="435"/>
      <c r="CH106" s="435"/>
      <c r="CI106" s="435"/>
      <c r="CJ106" s="435"/>
      <c r="CK106" s="435"/>
      <c r="CL106" s="435"/>
      <c r="CM106" s="435"/>
      <c r="CN106" s="434"/>
      <c r="CO106" s="435"/>
      <c r="CP106" s="435"/>
      <c r="CQ106" s="435"/>
      <c r="CR106" s="435"/>
      <c r="CS106" s="435"/>
      <c r="CT106" s="435"/>
      <c r="CU106" s="435"/>
      <c r="CV106" s="435"/>
      <c r="CW106" s="435"/>
      <c r="CX106" s="128"/>
      <c r="DH106" s="128"/>
      <c r="DR106" s="434"/>
      <c r="DS106" s="435"/>
      <c r="DT106" s="435"/>
      <c r="DU106" s="435"/>
      <c r="DV106" s="435"/>
      <c r="DW106" s="435"/>
      <c r="DX106" s="435"/>
      <c r="DY106" s="435"/>
      <c r="DZ106" s="435"/>
      <c r="EA106" s="435"/>
      <c r="EB106" s="434"/>
      <c r="EC106" s="435"/>
      <c r="ED106" s="435"/>
      <c r="EE106" s="435"/>
      <c r="EF106" s="435"/>
      <c r="EG106" s="435"/>
      <c r="EH106" s="435"/>
      <c r="EI106" s="435"/>
      <c r="EJ106" s="435"/>
      <c r="EK106" s="435"/>
      <c r="EL106" s="128"/>
      <c r="EV106" s="128"/>
      <c r="FF106" s="128"/>
      <c r="FP106" s="128"/>
      <c r="FZ106" s="128"/>
      <c r="GJ106" s="128"/>
      <c r="GT106" s="128"/>
      <c r="HD106" s="128"/>
      <c r="HN106" s="128"/>
      <c r="HX106" s="128"/>
      <c r="IH106" s="128"/>
      <c r="IR106" s="128"/>
      <c r="JB106" s="128"/>
      <c r="JL106" s="128"/>
      <c r="JV106" s="128"/>
      <c r="KF106" s="128"/>
      <c r="KP106" s="128"/>
      <c r="KZ106" s="128"/>
    </row>
    <row xmlns:x14ac="http://schemas.microsoft.com/office/spreadsheetml/2009/9/ac" r="107" s="3" customFormat="true" x14ac:dyDescent="0.25">
      <c r="A107" s="391" t="str">
        <f ca="true">IF(ISBLANK('Data Summary'!A109),"",'Data Summary'!A109)</f>
        <v/>
      </c>
      <c r="B107" s="128"/>
      <c r="L107" s="128"/>
      <c r="V107" s="128"/>
      <c r="AF107" s="128"/>
      <c r="AP107" s="434"/>
      <c r="AQ107" s="435"/>
      <c r="AR107" s="435"/>
      <c r="AS107" s="435"/>
      <c r="AT107" s="435"/>
      <c r="AU107" s="435"/>
      <c r="AV107" s="435"/>
      <c r="AW107" s="435"/>
      <c r="AX107" s="435"/>
      <c r="AY107" s="435"/>
      <c r="AZ107" s="434"/>
      <c r="BA107" s="435"/>
      <c r="BB107" s="435"/>
      <c r="BC107" s="435"/>
      <c r="BD107" s="435"/>
      <c r="BE107" s="435"/>
      <c r="BF107" s="435"/>
      <c r="BG107" s="435"/>
      <c r="BH107" s="435"/>
      <c r="BI107" s="435"/>
      <c r="BJ107" s="128"/>
      <c r="BT107" s="128"/>
      <c r="BU107" s="128"/>
      <c r="BV107" s="128"/>
      <c r="BW107" s="128"/>
      <c r="BX107" s="128"/>
      <c r="BY107" s="128"/>
      <c r="BZ107" s="128"/>
      <c r="CA107" s="128"/>
      <c r="CD107" s="434"/>
      <c r="CE107" s="435"/>
      <c r="CF107" s="435"/>
      <c r="CG107" s="435"/>
      <c r="CH107" s="435"/>
      <c r="CI107" s="435"/>
      <c r="CJ107" s="435"/>
      <c r="CK107" s="435"/>
      <c r="CL107" s="435"/>
      <c r="CM107" s="435"/>
      <c r="CN107" s="434"/>
      <c r="CO107" s="435"/>
      <c r="CP107" s="435"/>
      <c r="CQ107" s="435"/>
      <c r="CR107" s="435"/>
      <c r="CS107" s="435"/>
      <c r="CT107" s="435"/>
      <c r="CU107" s="435"/>
      <c r="CV107" s="435"/>
      <c r="CW107" s="435"/>
      <c r="CX107" s="128"/>
      <c r="DH107" s="128"/>
      <c r="DR107" s="434"/>
      <c r="DS107" s="435"/>
      <c r="DT107" s="435"/>
      <c r="DU107" s="435"/>
      <c r="DV107" s="435"/>
      <c r="DW107" s="435"/>
      <c r="DX107" s="435"/>
      <c r="DY107" s="435"/>
      <c r="DZ107" s="435"/>
      <c r="EA107" s="435"/>
      <c r="EB107" s="434"/>
      <c r="EC107" s="435"/>
      <c r="ED107" s="435"/>
      <c r="EE107" s="435"/>
      <c r="EF107" s="435"/>
      <c r="EG107" s="435"/>
      <c r="EH107" s="435"/>
      <c r="EI107" s="435"/>
      <c r="EJ107" s="435"/>
      <c r="EK107" s="435"/>
      <c r="EL107" s="128"/>
      <c r="EV107" s="128"/>
      <c r="FF107" s="128"/>
      <c r="FP107" s="128"/>
      <c r="FZ107" s="128"/>
      <c r="GJ107" s="128"/>
      <c r="GT107" s="128"/>
      <c r="HD107" s="128"/>
      <c r="HN107" s="128"/>
      <c r="HX107" s="128"/>
      <c r="IH107" s="128"/>
      <c r="IR107" s="128"/>
      <c r="JB107" s="128"/>
      <c r="JL107" s="128"/>
      <c r="JV107" s="128"/>
      <c r="KF107" s="128"/>
      <c r="KP107" s="128"/>
      <c r="KZ107" s="128"/>
    </row>
    <row xmlns:x14ac="http://schemas.microsoft.com/office/spreadsheetml/2009/9/ac" r="108" s="3" customFormat="true" x14ac:dyDescent="0.25">
      <c r="A108" s="391" t="str">
        <f ca="true">IF(ISBLANK('Data Summary'!A110),"",'Data Summary'!A110)</f>
        <v/>
      </c>
      <c r="B108" s="128"/>
      <c r="L108" s="128"/>
      <c r="V108" s="128"/>
      <c r="AF108" s="128"/>
      <c r="AP108" s="434"/>
      <c r="AQ108" s="435"/>
      <c r="AR108" s="435"/>
      <c r="AS108" s="435"/>
      <c r="AT108" s="435"/>
      <c r="AU108" s="435"/>
      <c r="AV108" s="435"/>
      <c r="AW108" s="435"/>
      <c r="AX108" s="435"/>
      <c r="AY108" s="435"/>
      <c r="AZ108" s="434"/>
      <c r="BA108" s="435"/>
      <c r="BB108" s="435"/>
      <c r="BC108" s="435"/>
      <c r="BD108" s="435"/>
      <c r="BE108" s="435"/>
      <c r="BF108" s="435"/>
      <c r="BG108" s="435"/>
      <c r="BH108" s="435"/>
      <c r="BI108" s="435"/>
      <c r="BJ108" s="128"/>
      <c r="BT108" s="128"/>
      <c r="BU108" s="128"/>
      <c r="BV108" s="128"/>
      <c r="BW108" s="128"/>
      <c r="BX108" s="128"/>
      <c r="BY108" s="128"/>
      <c r="BZ108" s="128"/>
      <c r="CA108" s="128"/>
      <c r="CD108" s="434"/>
      <c r="CE108" s="435"/>
      <c r="CF108" s="435"/>
      <c r="CG108" s="435"/>
      <c r="CH108" s="435"/>
      <c r="CI108" s="435"/>
      <c r="CJ108" s="435"/>
      <c r="CK108" s="435"/>
      <c r="CL108" s="435"/>
      <c r="CM108" s="435"/>
      <c r="CN108" s="434"/>
      <c r="CO108" s="435"/>
      <c r="CP108" s="435"/>
      <c r="CQ108" s="435"/>
      <c r="CR108" s="435"/>
      <c r="CS108" s="435"/>
      <c r="CT108" s="435"/>
      <c r="CU108" s="435"/>
      <c r="CV108" s="435"/>
      <c r="CW108" s="435"/>
      <c r="CX108" s="128"/>
      <c r="DH108" s="128"/>
      <c r="DR108" s="434"/>
      <c r="DS108" s="435"/>
      <c r="DT108" s="435"/>
      <c r="DU108" s="435"/>
      <c r="DV108" s="435"/>
      <c r="DW108" s="435"/>
      <c r="DX108" s="435"/>
      <c r="DY108" s="435"/>
      <c r="DZ108" s="435"/>
      <c r="EA108" s="435"/>
      <c r="EB108" s="434"/>
      <c r="EC108" s="435"/>
      <c r="ED108" s="435"/>
      <c r="EE108" s="435"/>
      <c r="EF108" s="435"/>
      <c r="EG108" s="435"/>
      <c r="EH108" s="435"/>
      <c r="EI108" s="435"/>
      <c r="EJ108" s="435"/>
      <c r="EK108" s="435"/>
      <c r="EL108" s="128"/>
      <c r="EV108" s="128"/>
      <c r="FF108" s="128"/>
      <c r="FP108" s="128"/>
      <c r="FZ108" s="128"/>
      <c r="GJ108" s="128"/>
      <c r="GT108" s="128"/>
      <c r="HD108" s="128"/>
      <c r="HN108" s="128"/>
      <c r="HX108" s="128"/>
      <c r="IH108" s="128"/>
      <c r="IR108" s="128"/>
      <c r="JB108" s="128"/>
      <c r="JL108" s="128"/>
      <c r="JV108" s="128"/>
      <c r="KF108" s="128"/>
      <c r="KP108" s="128"/>
      <c r="KZ108" s="128"/>
    </row>
    <row xmlns:x14ac="http://schemas.microsoft.com/office/spreadsheetml/2009/9/ac" r="109" s="3" customFormat="true" x14ac:dyDescent="0.25">
      <c r="A109" s="391" t="str">
        <f ca="true">IF(ISBLANK('Data Summary'!A111),"",'Data Summary'!A111)</f>
        <v/>
      </c>
      <c r="B109" s="128"/>
      <c r="L109" s="128"/>
      <c r="V109" s="128"/>
      <c r="AF109" s="128"/>
      <c r="AP109" s="434"/>
      <c r="AQ109" s="435"/>
      <c r="AR109" s="435"/>
      <c r="AS109" s="435"/>
      <c r="AT109" s="435"/>
      <c r="AU109" s="435"/>
      <c r="AV109" s="435"/>
      <c r="AW109" s="435"/>
      <c r="AX109" s="435"/>
      <c r="AY109" s="435"/>
      <c r="AZ109" s="434"/>
      <c r="BA109" s="435"/>
      <c r="BB109" s="435"/>
      <c r="BC109" s="435"/>
      <c r="BD109" s="435"/>
      <c r="BE109" s="435"/>
      <c r="BF109" s="435"/>
      <c r="BG109" s="435"/>
      <c r="BH109" s="435"/>
      <c r="BI109" s="435"/>
      <c r="BJ109" s="128"/>
      <c r="BT109" s="128"/>
      <c r="BU109" s="128"/>
      <c r="BV109" s="128"/>
      <c r="BW109" s="128"/>
      <c r="BX109" s="128"/>
      <c r="BY109" s="128"/>
      <c r="BZ109" s="128"/>
      <c r="CA109" s="128"/>
      <c r="CD109" s="434"/>
      <c r="CE109" s="435"/>
      <c r="CF109" s="435"/>
      <c r="CG109" s="435"/>
      <c r="CH109" s="435"/>
      <c r="CI109" s="435"/>
      <c r="CJ109" s="435"/>
      <c r="CK109" s="435"/>
      <c r="CL109" s="435"/>
      <c r="CM109" s="435"/>
      <c r="CN109" s="434"/>
      <c r="CO109" s="435"/>
      <c r="CP109" s="435"/>
      <c r="CQ109" s="435"/>
      <c r="CR109" s="435"/>
      <c r="CS109" s="435"/>
      <c r="CT109" s="435"/>
      <c r="CU109" s="435"/>
      <c r="CV109" s="435"/>
      <c r="CW109" s="435"/>
      <c r="CX109" s="128"/>
      <c r="DH109" s="128"/>
      <c r="DR109" s="434"/>
      <c r="DS109" s="435"/>
      <c r="DT109" s="435"/>
      <c r="DU109" s="435"/>
      <c r="DV109" s="435"/>
      <c r="DW109" s="435"/>
      <c r="DX109" s="435"/>
      <c r="DY109" s="435"/>
      <c r="DZ109" s="435"/>
      <c r="EA109" s="435"/>
      <c r="EB109" s="434"/>
      <c r="EC109" s="435"/>
      <c r="ED109" s="435"/>
      <c r="EE109" s="435"/>
      <c r="EF109" s="435"/>
      <c r="EG109" s="435"/>
      <c r="EH109" s="435"/>
      <c r="EI109" s="435"/>
      <c r="EJ109" s="435"/>
      <c r="EK109" s="435"/>
      <c r="EL109" s="128"/>
      <c r="EV109" s="128"/>
      <c r="FF109" s="128"/>
      <c r="FP109" s="128"/>
      <c r="FZ109" s="128"/>
      <c r="GJ109" s="128"/>
      <c r="GT109" s="128"/>
      <c r="HD109" s="128"/>
      <c r="HN109" s="128"/>
      <c r="HX109" s="128"/>
      <c r="IH109" s="128"/>
      <c r="IR109" s="128"/>
      <c r="JB109" s="128"/>
      <c r="JL109" s="128"/>
      <c r="JV109" s="128"/>
      <c r="KF109" s="128"/>
      <c r="KP109" s="128"/>
      <c r="KZ109" s="128"/>
    </row>
    <row xmlns:x14ac="http://schemas.microsoft.com/office/spreadsheetml/2009/9/ac" r="110" s="3" customFormat="true" x14ac:dyDescent="0.25">
      <c r="A110" s="391" t="str">
        <f ca="true">IF(ISBLANK('Data Summary'!A112),"",'Data Summary'!A112)</f>
        <v/>
      </c>
      <c r="B110" s="128"/>
      <c r="L110" s="128"/>
      <c r="V110" s="128"/>
      <c r="AF110" s="128"/>
      <c r="AP110" s="434"/>
      <c r="AQ110" s="435"/>
      <c r="AR110" s="435"/>
      <c r="AS110" s="435"/>
      <c r="AT110" s="435"/>
      <c r="AU110" s="435"/>
      <c r="AV110" s="435"/>
      <c r="AW110" s="435"/>
      <c r="AX110" s="435"/>
      <c r="AY110" s="435"/>
      <c r="AZ110" s="434"/>
      <c r="BA110" s="435"/>
      <c r="BB110" s="435"/>
      <c r="BC110" s="435"/>
      <c r="BD110" s="435"/>
      <c r="BE110" s="435"/>
      <c r="BF110" s="435"/>
      <c r="BG110" s="435"/>
      <c r="BH110" s="435"/>
      <c r="BI110" s="435"/>
      <c r="BJ110" s="128"/>
      <c r="BT110" s="128"/>
      <c r="BU110" s="128"/>
      <c r="BV110" s="128"/>
      <c r="BW110" s="128"/>
      <c r="BX110" s="128"/>
      <c r="BY110" s="128"/>
      <c r="BZ110" s="128"/>
      <c r="CA110" s="128"/>
      <c r="CD110" s="434"/>
      <c r="CE110" s="435"/>
      <c r="CF110" s="435"/>
      <c r="CG110" s="435"/>
      <c r="CH110" s="435"/>
      <c r="CI110" s="435"/>
      <c r="CJ110" s="435"/>
      <c r="CK110" s="435"/>
      <c r="CL110" s="435"/>
      <c r="CM110" s="435"/>
      <c r="CN110" s="434"/>
      <c r="CO110" s="435"/>
      <c r="CP110" s="435"/>
      <c r="CQ110" s="435"/>
      <c r="CR110" s="435"/>
      <c r="CS110" s="435"/>
      <c r="CT110" s="435"/>
      <c r="CU110" s="435"/>
      <c r="CV110" s="435"/>
      <c r="CW110" s="435"/>
      <c r="CX110" s="128"/>
      <c r="DH110" s="128"/>
      <c r="DR110" s="434"/>
      <c r="DS110" s="435"/>
      <c r="DT110" s="435"/>
      <c r="DU110" s="435"/>
      <c r="DV110" s="435"/>
      <c r="DW110" s="435"/>
      <c r="DX110" s="435"/>
      <c r="DY110" s="435"/>
      <c r="DZ110" s="435"/>
      <c r="EA110" s="435"/>
      <c r="EB110" s="434"/>
      <c r="EC110" s="435"/>
      <c r="ED110" s="435"/>
      <c r="EE110" s="435"/>
      <c r="EF110" s="435"/>
      <c r="EG110" s="435"/>
      <c r="EH110" s="435"/>
      <c r="EI110" s="435"/>
      <c r="EJ110" s="435"/>
      <c r="EK110" s="435"/>
      <c r="EL110" s="128"/>
      <c r="EV110" s="128"/>
      <c r="FF110" s="128"/>
      <c r="FP110" s="128"/>
      <c r="FZ110" s="128"/>
      <c r="GJ110" s="128"/>
      <c r="GT110" s="128"/>
      <c r="HD110" s="128"/>
      <c r="HN110" s="128"/>
      <c r="HX110" s="128"/>
      <c r="IH110" s="128"/>
      <c r="IR110" s="128"/>
      <c r="JB110" s="128"/>
      <c r="JL110" s="128"/>
      <c r="JV110" s="128"/>
      <c r="KF110" s="128"/>
      <c r="KP110" s="128"/>
      <c r="KZ110" s="128"/>
    </row>
    <row xmlns:x14ac="http://schemas.microsoft.com/office/spreadsheetml/2009/9/ac" r="111" s="3" customFormat="true" x14ac:dyDescent="0.25">
      <c r="A111" s="391" t="str">
        <f ca="true">IF(ISBLANK('Data Summary'!A113),"",'Data Summary'!A113)</f>
        <v/>
      </c>
      <c r="B111" s="128"/>
      <c r="L111" s="128"/>
      <c r="V111" s="128"/>
      <c r="AF111" s="128"/>
      <c r="AP111" s="434"/>
      <c r="AQ111" s="435"/>
      <c r="AR111" s="435"/>
      <c r="AS111" s="435"/>
      <c r="AT111" s="435"/>
      <c r="AU111" s="435"/>
      <c r="AV111" s="435"/>
      <c r="AW111" s="435"/>
      <c r="AX111" s="435"/>
      <c r="AY111" s="435"/>
      <c r="AZ111" s="434"/>
      <c r="BA111" s="435"/>
      <c r="BB111" s="435"/>
      <c r="BC111" s="435"/>
      <c r="BD111" s="435"/>
      <c r="BE111" s="435"/>
      <c r="BF111" s="435"/>
      <c r="BG111" s="435"/>
      <c r="BH111" s="435"/>
      <c r="BI111" s="435"/>
      <c r="BJ111" s="128"/>
      <c r="BT111" s="128"/>
      <c r="BU111" s="128"/>
      <c r="BV111" s="128"/>
      <c r="BW111" s="128"/>
      <c r="BX111" s="128"/>
      <c r="BY111" s="128"/>
      <c r="BZ111" s="128"/>
      <c r="CA111" s="128"/>
      <c r="CD111" s="434"/>
      <c r="CE111" s="435"/>
      <c r="CF111" s="435"/>
      <c r="CG111" s="435"/>
      <c r="CH111" s="435"/>
      <c r="CI111" s="435"/>
      <c r="CJ111" s="435"/>
      <c r="CK111" s="435"/>
      <c r="CL111" s="435"/>
      <c r="CM111" s="435"/>
      <c r="CN111" s="434"/>
      <c r="CO111" s="435"/>
      <c r="CP111" s="435"/>
      <c r="CQ111" s="435"/>
      <c r="CR111" s="435"/>
      <c r="CS111" s="435"/>
      <c r="CT111" s="435"/>
      <c r="CU111" s="435"/>
      <c r="CV111" s="435"/>
      <c r="CW111" s="435"/>
      <c r="CX111" s="128"/>
      <c r="DH111" s="128"/>
      <c r="DR111" s="434"/>
      <c r="DS111" s="435"/>
      <c r="DT111" s="435"/>
      <c r="DU111" s="435"/>
      <c r="DV111" s="435"/>
      <c r="DW111" s="435"/>
      <c r="DX111" s="435"/>
      <c r="DY111" s="435"/>
      <c r="DZ111" s="435"/>
      <c r="EA111" s="435"/>
      <c r="EB111" s="434"/>
      <c r="EC111" s="435"/>
      <c r="ED111" s="435"/>
      <c r="EE111" s="435"/>
      <c r="EF111" s="435"/>
      <c r="EG111" s="435"/>
      <c r="EH111" s="435"/>
      <c r="EI111" s="435"/>
      <c r="EJ111" s="435"/>
      <c r="EK111" s="435"/>
      <c r="EL111" s="128"/>
      <c r="EV111" s="128"/>
      <c r="FF111" s="128"/>
      <c r="FP111" s="128"/>
      <c r="FZ111" s="128"/>
      <c r="GJ111" s="128"/>
      <c r="GT111" s="128"/>
      <c r="HD111" s="128"/>
      <c r="HN111" s="128"/>
      <c r="HX111" s="128"/>
      <c r="IH111" s="128"/>
      <c r="IR111" s="128"/>
      <c r="JB111" s="128"/>
      <c r="JL111" s="128"/>
      <c r="JV111" s="128"/>
      <c r="KF111" s="128"/>
      <c r="KP111" s="128"/>
      <c r="KZ111" s="128"/>
    </row>
    <row xmlns:x14ac="http://schemas.microsoft.com/office/spreadsheetml/2009/9/ac" r="112" s="3" customFormat="true" x14ac:dyDescent="0.25">
      <c r="A112" s="391" t="str">
        <f ca="true">IF(ISBLANK('Data Summary'!A114),"",'Data Summary'!A114)</f>
        <v/>
      </c>
      <c r="B112" s="128"/>
      <c r="L112" s="128"/>
      <c r="V112" s="128"/>
      <c r="AF112" s="128"/>
      <c r="AP112" s="434"/>
      <c r="AQ112" s="435"/>
      <c r="AR112" s="435"/>
      <c r="AS112" s="435"/>
      <c r="AT112" s="435"/>
      <c r="AU112" s="435"/>
      <c r="AV112" s="435"/>
      <c r="AW112" s="435"/>
      <c r="AX112" s="435"/>
      <c r="AY112" s="435"/>
      <c r="AZ112" s="434"/>
      <c r="BA112" s="435"/>
      <c r="BB112" s="435"/>
      <c r="BC112" s="435"/>
      <c r="BD112" s="435"/>
      <c r="BE112" s="435"/>
      <c r="BF112" s="435"/>
      <c r="BG112" s="435"/>
      <c r="BH112" s="435"/>
      <c r="BI112" s="435"/>
      <c r="BJ112" s="128"/>
      <c r="BT112" s="128"/>
      <c r="BU112" s="128"/>
      <c r="BV112" s="128"/>
      <c r="BW112" s="128"/>
      <c r="BX112" s="128"/>
      <c r="BY112" s="128"/>
      <c r="BZ112" s="128"/>
      <c r="CA112" s="128"/>
      <c r="CD112" s="434"/>
      <c r="CE112" s="435"/>
      <c r="CF112" s="435"/>
      <c r="CG112" s="435"/>
      <c r="CH112" s="435"/>
      <c r="CI112" s="435"/>
      <c r="CJ112" s="435"/>
      <c r="CK112" s="435"/>
      <c r="CL112" s="435"/>
      <c r="CM112" s="435"/>
      <c r="CN112" s="434"/>
      <c r="CO112" s="435"/>
      <c r="CP112" s="435"/>
      <c r="CQ112" s="435"/>
      <c r="CR112" s="435"/>
      <c r="CS112" s="435"/>
      <c r="CT112" s="435"/>
      <c r="CU112" s="435"/>
      <c r="CV112" s="435"/>
      <c r="CW112" s="435"/>
      <c r="CX112" s="128"/>
      <c r="DH112" s="128"/>
      <c r="DR112" s="434"/>
      <c r="DS112" s="435"/>
      <c r="DT112" s="435"/>
      <c r="DU112" s="435"/>
      <c r="DV112" s="435"/>
      <c r="DW112" s="435"/>
      <c r="DX112" s="435"/>
      <c r="DY112" s="435"/>
      <c r="DZ112" s="435"/>
      <c r="EA112" s="435"/>
      <c r="EB112" s="434"/>
      <c r="EC112" s="435"/>
      <c r="ED112" s="435"/>
      <c r="EE112" s="435"/>
      <c r="EF112" s="435"/>
      <c r="EG112" s="435"/>
      <c r="EH112" s="435"/>
      <c r="EI112" s="435"/>
      <c r="EJ112" s="435"/>
      <c r="EK112" s="435"/>
      <c r="EL112" s="128"/>
      <c r="EV112" s="128"/>
      <c r="FF112" s="128"/>
      <c r="FP112" s="128"/>
      <c r="FZ112" s="128"/>
      <c r="GJ112" s="128"/>
      <c r="GT112" s="128"/>
      <c r="HD112" s="128"/>
      <c r="HN112" s="128"/>
      <c r="HX112" s="128"/>
      <c r="IH112" s="128"/>
      <c r="IR112" s="128"/>
      <c r="JB112" s="128"/>
      <c r="JL112" s="128"/>
      <c r="JV112" s="128"/>
      <c r="KF112" s="128"/>
      <c r="KP112" s="128"/>
      <c r="KZ112" s="128"/>
    </row>
    <row xmlns:x14ac="http://schemas.microsoft.com/office/spreadsheetml/2009/9/ac" r="113" s="3" customFormat="true" x14ac:dyDescent="0.25">
      <c r="A113" s="391" t="str">
        <f ca="true">IF(ISBLANK('Data Summary'!A115),"",'Data Summary'!A115)</f>
        <v/>
      </c>
      <c r="B113" s="128"/>
      <c r="L113" s="128"/>
      <c r="V113" s="128"/>
      <c r="AF113" s="128"/>
      <c r="AP113" s="434"/>
      <c r="AQ113" s="435"/>
      <c r="AR113" s="435"/>
      <c r="AS113" s="435"/>
      <c r="AT113" s="435"/>
      <c r="AU113" s="435"/>
      <c r="AV113" s="435"/>
      <c r="AW113" s="435"/>
      <c r="AX113" s="435"/>
      <c r="AY113" s="435"/>
      <c r="AZ113" s="434"/>
      <c r="BA113" s="435"/>
      <c r="BB113" s="435"/>
      <c r="BC113" s="435"/>
      <c r="BD113" s="435"/>
      <c r="BE113" s="435"/>
      <c r="BF113" s="435"/>
      <c r="BG113" s="435"/>
      <c r="BH113" s="435"/>
      <c r="BI113" s="435"/>
      <c r="BJ113" s="128"/>
      <c r="BT113" s="128"/>
      <c r="BU113" s="128"/>
      <c r="BV113" s="128"/>
      <c r="BW113" s="128"/>
      <c r="BX113" s="128"/>
      <c r="BY113" s="128"/>
      <c r="BZ113" s="128"/>
      <c r="CA113" s="128"/>
      <c r="CD113" s="434"/>
      <c r="CE113" s="435"/>
      <c r="CF113" s="435"/>
      <c r="CG113" s="435"/>
      <c r="CH113" s="435"/>
      <c r="CI113" s="435"/>
      <c r="CJ113" s="435"/>
      <c r="CK113" s="435"/>
      <c r="CL113" s="435"/>
      <c r="CM113" s="435"/>
      <c r="CN113" s="434"/>
      <c r="CO113" s="435"/>
      <c r="CP113" s="435"/>
      <c r="CQ113" s="435"/>
      <c r="CR113" s="435"/>
      <c r="CS113" s="435"/>
      <c r="CT113" s="435"/>
      <c r="CU113" s="435"/>
      <c r="CV113" s="435"/>
      <c r="CW113" s="435"/>
      <c r="CX113" s="128"/>
      <c r="DH113" s="128"/>
      <c r="DR113" s="434"/>
      <c r="DS113" s="435"/>
      <c r="DT113" s="435"/>
      <c r="DU113" s="435"/>
      <c r="DV113" s="435"/>
      <c r="DW113" s="435"/>
      <c r="DX113" s="435"/>
      <c r="DY113" s="435"/>
      <c r="DZ113" s="435"/>
      <c r="EA113" s="435"/>
      <c r="EB113" s="434"/>
      <c r="EC113" s="435"/>
      <c r="ED113" s="435"/>
      <c r="EE113" s="435"/>
      <c r="EF113" s="435"/>
      <c r="EG113" s="435"/>
      <c r="EH113" s="435"/>
      <c r="EI113" s="435"/>
      <c r="EJ113" s="435"/>
      <c r="EK113" s="435"/>
      <c r="EL113" s="128"/>
      <c r="EV113" s="128"/>
      <c r="FF113" s="128"/>
      <c r="FP113" s="128"/>
      <c r="FZ113" s="128"/>
      <c r="GJ113" s="128"/>
      <c r="GT113" s="128"/>
      <c r="HD113" s="128"/>
      <c r="HN113" s="128"/>
      <c r="HX113" s="128"/>
      <c r="IH113" s="128"/>
      <c r="IR113" s="128"/>
      <c r="JB113" s="128"/>
      <c r="JL113" s="128"/>
      <c r="JV113" s="128"/>
      <c r="KF113" s="128"/>
      <c r="KP113" s="128"/>
      <c r="KZ113" s="128"/>
    </row>
    <row xmlns:x14ac="http://schemas.microsoft.com/office/spreadsheetml/2009/9/ac" r="114" s="3" customFormat="true" x14ac:dyDescent="0.25">
      <c r="A114" s="391" t="str">
        <f ca="true">IF(ISBLANK('Data Summary'!A116),"",'Data Summary'!A116)</f>
        <v/>
      </c>
      <c r="B114" s="128"/>
      <c r="L114" s="128"/>
      <c r="V114" s="128"/>
      <c r="AF114" s="128"/>
      <c r="AP114" s="434"/>
      <c r="AQ114" s="435"/>
      <c r="AR114" s="435"/>
      <c r="AS114" s="435"/>
      <c r="AT114" s="435"/>
      <c r="AU114" s="435"/>
      <c r="AV114" s="435"/>
      <c r="AW114" s="435"/>
      <c r="AX114" s="435"/>
      <c r="AY114" s="435"/>
      <c r="AZ114" s="434"/>
      <c r="BA114" s="435"/>
      <c r="BB114" s="435"/>
      <c r="BC114" s="435"/>
      <c r="BD114" s="435"/>
      <c r="BE114" s="435"/>
      <c r="BF114" s="435"/>
      <c r="BG114" s="435"/>
      <c r="BH114" s="435"/>
      <c r="BI114" s="435"/>
      <c r="BJ114" s="128"/>
      <c r="BT114" s="128"/>
      <c r="BU114" s="128"/>
      <c r="BV114" s="128"/>
      <c r="BW114" s="128"/>
      <c r="BX114" s="128"/>
      <c r="BY114" s="128"/>
      <c r="BZ114" s="128"/>
      <c r="CA114" s="128"/>
      <c r="CD114" s="434"/>
      <c r="CE114" s="435"/>
      <c r="CF114" s="435"/>
      <c r="CG114" s="435"/>
      <c r="CH114" s="435"/>
      <c r="CI114" s="435"/>
      <c r="CJ114" s="435"/>
      <c r="CK114" s="435"/>
      <c r="CL114" s="435"/>
      <c r="CM114" s="435"/>
      <c r="CN114" s="434"/>
      <c r="CO114" s="435"/>
      <c r="CP114" s="435"/>
      <c r="CQ114" s="435"/>
      <c r="CR114" s="435"/>
      <c r="CS114" s="435"/>
      <c r="CT114" s="435"/>
      <c r="CU114" s="435"/>
      <c r="CV114" s="435"/>
      <c r="CW114" s="435"/>
      <c r="CX114" s="128"/>
      <c r="DH114" s="128"/>
      <c r="DR114" s="434"/>
      <c r="DS114" s="435"/>
      <c r="DT114" s="435"/>
      <c r="DU114" s="435"/>
      <c r="DV114" s="435"/>
      <c r="DW114" s="435"/>
      <c r="DX114" s="435"/>
      <c r="DY114" s="435"/>
      <c r="DZ114" s="435"/>
      <c r="EA114" s="435"/>
      <c r="EB114" s="434"/>
      <c r="EC114" s="435"/>
      <c r="ED114" s="435"/>
      <c r="EE114" s="435"/>
      <c r="EF114" s="435"/>
      <c r="EG114" s="435"/>
      <c r="EH114" s="435"/>
      <c r="EI114" s="435"/>
      <c r="EJ114" s="435"/>
      <c r="EK114" s="435"/>
      <c r="EL114" s="128"/>
      <c r="EV114" s="128"/>
      <c r="FF114" s="128"/>
      <c r="FP114" s="128"/>
      <c r="FZ114" s="128"/>
      <c r="GJ114" s="128"/>
      <c r="GT114" s="128"/>
      <c r="HD114" s="128"/>
      <c r="HN114" s="128"/>
      <c r="HX114" s="128"/>
      <c r="IH114" s="128"/>
      <c r="IR114" s="128"/>
      <c r="JB114" s="128"/>
      <c r="JL114" s="128"/>
      <c r="JV114" s="128"/>
      <c r="KF114" s="128"/>
      <c r="KP114" s="128"/>
      <c r="KZ114" s="128"/>
    </row>
    <row xmlns:x14ac="http://schemas.microsoft.com/office/spreadsheetml/2009/9/ac" r="115" s="3" customFormat="true" x14ac:dyDescent="0.25">
      <c r="A115" s="391" t="str">
        <f ca="true">IF(ISBLANK('Data Summary'!A117),"",'Data Summary'!A117)</f>
        <v/>
      </c>
      <c r="B115" s="128"/>
      <c r="L115" s="128"/>
      <c r="V115" s="128"/>
      <c r="AF115" s="128"/>
      <c r="AP115" s="434"/>
      <c r="AQ115" s="435"/>
      <c r="AR115" s="435"/>
      <c r="AS115" s="435"/>
      <c r="AT115" s="435"/>
      <c r="AU115" s="435"/>
      <c r="AV115" s="435"/>
      <c r="AW115" s="435"/>
      <c r="AX115" s="435"/>
      <c r="AY115" s="435"/>
      <c r="AZ115" s="434"/>
      <c r="BA115" s="435"/>
      <c r="BB115" s="435"/>
      <c r="BC115" s="435"/>
      <c r="BD115" s="435"/>
      <c r="BE115" s="435"/>
      <c r="BF115" s="435"/>
      <c r="BG115" s="435"/>
      <c r="BH115" s="435"/>
      <c r="BI115" s="435"/>
      <c r="BJ115" s="128"/>
      <c r="BT115" s="128"/>
      <c r="BU115" s="128"/>
      <c r="BV115" s="128"/>
      <c r="BW115" s="128"/>
      <c r="BX115" s="128"/>
      <c r="BY115" s="128"/>
      <c r="BZ115" s="128"/>
      <c r="CA115" s="128"/>
      <c r="CD115" s="434"/>
      <c r="CE115" s="435"/>
      <c r="CF115" s="435"/>
      <c r="CG115" s="435"/>
      <c r="CH115" s="435"/>
      <c r="CI115" s="435"/>
      <c r="CJ115" s="435"/>
      <c r="CK115" s="435"/>
      <c r="CL115" s="435"/>
      <c r="CM115" s="435"/>
      <c r="CN115" s="434"/>
      <c r="CO115" s="435"/>
      <c r="CP115" s="435"/>
      <c r="CQ115" s="435"/>
      <c r="CR115" s="435"/>
      <c r="CS115" s="435"/>
      <c r="CT115" s="435"/>
      <c r="CU115" s="435"/>
      <c r="CV115" s="435"/>
      <c r="CW115" s="435"/>
      <c r="CX115" s="128"/>
      <c r="DH115" s="128"/>
      <c r="DR115" s="434"/>
      <c r="DS115" s="435"/>
      <c r="DT115" s="435"/>
      <c r="DU115" s="435"/>
      <c r="DV115" s="435"/>
      <c r="DW115" s="435"/>
      <c r="DX115" s="435"/>
      <c r="DY115" s="435"/>
      <c r="DZ115" s="435"/>
      <c r="EA115" s="435"/>
      <c r="EB115" s="434"/>
      <c r="EC115" s="435"/>
      <c r="ED115" s="435"/>
      <c r="EE115" s="435"/>
      <c r="EF115" s="435"/>
      <c r="EG115" s="435"/>
      <c r="EH115" s="435"/>
      <c r="EI115" s="435"/>
      <c r="EJ115" s="435"/>
      <c r="EK115" s="435"/>
      <c r="EL115" s="128"/>
      <c r="EV115" s="128"/>
      <c r="FF115" s="128"/>
      <c r="FP115" s="128"/>
      <c r="FZ115" s="128"/>
      <c r="GJ115" s="128"/>
      <c r="GT115" s="128"/>
      <c r="HD115" s="128"/>
      <c r="HN115" s="128"/>
      <c r="HX115" s="128"/>
      <c r="IH115" s="128"/>
      <c r="IR115" s="128"/>
      <c r="JB115" s="128"/>
      <c r="JL115" s="128"/>
      <c r="JV115" s="128"/>
      <c r="KF115" s="128"/>
      <c r="KP115" s="128"/>
      <c r="KZ115" s="128"/>
    </row>
    <row xmlns:x14ac="http://schemas.microsoft.com/office/spreadsheetml/2009/9/ac" r="116" s="3" customFormat="true" x14ac:dyDescent="0.25">
      <c r="A116" s="391" t="str">
        <f ca="true">IF(ISBLANK('Data Summary'!A118),"",'Data Summary'!A118)</f>
        <v/>
      </c>
      <c r="B116" s="128"/>
      <c r="L116" s="128"/>
      <c r="V116" s="128"/>
      <c r="AF116" s="128"/>
      <c r="AP116" s="434"/>
      <c r="AQ116" s="435"/>
      <c r="AR116" s="435"/>
      <c r="AS116" s="435"/>
      <c r="AT116" s="435"/>
      <c r="AU116" s="435"/>
      <c r="AV116" s="435"/>
      <c r="AW116" s="435"/>
      <c r="AX116" s="435"/>
      <c r="AY116" s="435"/>
      <c r="AZ116" s="434"/>
      <c r="BA116" s="435"/>
      <c r="BB116" s="435"/>
      <c r="BC116" s="435"/>
      <c r="BD116" s="435"/>
      <c r="BE116" s="435"/>
      <c r="BF116" s="435"/>
      <c r="BG116" s="435"/>
      <c r="BH116" s="435"/>
      <c r="BI116" s="435"/>
      <c r="BJ116" s="128"/>
      <c r="BT116" s="128"/>
      <c r="BU116" s="128"/>
      <c r="BV116" s="128"/>
      <c r="BW116" s="128"/>
      <c r="BX116" s="128"/>
      <c r="BY116" s="128"/>
      <c r="BZ116" s="128"/>
      <c r="CA116" s="128"/>
      <c r="CD116" s="434"/>
      <c r="CE116" s="435"/>
      <c r="CF116" s="435"/>
      <c r="CG116" s="435"/>
      <c r="CH116" s="435"/>
      <c r="CI116" s="435"/>
      <c r="CJ116" s="435"/>
      <c r="CK116" s="435"/>
      <c r="CL116" s="435"/>
      <c r="CM116" s="435"/>
      <c r="CN116" s="434"/>
      <c r="CO116" s="435"/>
      <c r="CP116" s="435"/>
      <c r="CQ116" s="435"/>
      <c r="CR116" s="435"/>
      <c r="CS116" s="435"/>
      <c r="CT116" s="435"/>
      <c r="CU116" s="435"/>
      <c r="CV116" s="435"/>
      <c r="CW116" s="435"/>
      <c r="CX116" s="128"/>
      <c r="DH116" s="128"/>
      <c r="DR116" s="434"/>
      <c r="DS116" s="435"/>
      <c r="DT116" s="435"/>
      <c r="DU116" s="435"/>
      <c r="DV116" s="435"/>
      <c r="DW116" s="435"/>
      <c r="DX116" s="435"/>
      <c r="DY116" s="435"/>
      <c r="DZ116" s="435"/>
      <c r="EA116" s="435"/>
      <c r="EB116" s="434"/>
      <c r="EC116" s="435"/>
      <c r="ED116" s="435"/>
      <c r="EE116" s="435"/>
      <c r="EF116" s="435"/>
      <c r="EG116" s="435"/>
      <c r="EH116" s="435"/>
      <c r="EI116" s="435"/>
      <c r="EJ116" s="435"/>
      <c r="EK116" s="435"/>
      <c r="EL116" s="128"/>
      <c r="EV116" s="128"/>
      <c r="FF116" s="128"/>
      <c r="FP116" s="128"/>
      <c r="FZ116" s="128"/>
      <c r="GJ116" s="128"/>
      <c r="GT116" s="128"/>
      <c r="HD116" s="128"/>
      <c r="HN116" s="128"/>
      <c r="HX116" s="128"/>
      <c r="IH116" s="128"/>
      <c r="IR116" s="128"/>
      <c r="JB116" s="128"/>
      <c r="JL116" s="128"/>
      <c r="JV116" s="128"/>
      <c r="KF116" s="128"/>
      <c r="KP116" s="128"/>
      <c r="KZ116" s="128"/>
    </row>
    <row xmlns:x14ac="http://schemas.microsoft.com/office/spreadsheetml/2009/9/ac" r="117" s="3" customFormat="true" x14ac:dyDescent="0.25">
      <c r="A117" s="391" t="str">
        <f ca="true">IF(ISBLANK('Data Summary'!A119),"",'Data Summary'!A119)</f>
        <v/>
      </c>
      <c r="B117" s="128"/>
      <c r="L117" s="128"/>
      <c r="V117" s="128"/>
      <c r="AF117" s="128"/>
      <c r="AP117" s="434"/>
      <c r="AQ117" s="435"/>
      <c r="AR117" s="435"/>
      <c r="AS117" s="435"/>
      <c r="AT117" s="435"/>
      <c r="AU117" s="435"/>
      <c r="AV117" s="435"/>
      <c r="AW117" s="435"/>
      <c r="AX117" s="435"/>
      <c r="AY117" s="435"/>
      <c r="AZ117" s="434"/>
      <c r="BA117" s="435"/>
      <c r="BB117" s="435"/>
      <c r="BC117" s="435"/>
      <c r="BD117" s="435"/>
      <c r="BE117" s="435"/>
      <c r="BF117" s="435"/>
      <c r="BG117" s="435"/>
      <c r="BH117" s="435"/>
      <c r="BI117" s="435"/>
      <c r="BJ117" s="128"/>
      <c r="BT117" s="128"/>
      <c r="BU117" s="128"/>
      <c r="BV117" s="128"/>
      <c r="BW117" s="128"/>
      <c r="BX117" s="128"/>
      <c r="BY117" s="128"/>
      <c r="BZ117" s="128"/>
      <c r="CA117" s="128"/>
      <c r="CD117" s="434"/>
      <c r="CE117" s="435"/>
      <c r="CF117" s="435"/>
      <c r="CG117" s="435"/>
      <c r="CH117" s="435"/>
      <c r="CI117" s="435"/>
      <c r="CJ117" s="435"/>
      <c r="CK117" s="435"/>
      <c r="CL117" s="435"/>
      <c r="CM117" s="435"/>
      <c r="CN117" s="434"/>
      <c r="CO117" s="435"/>
      <c r="CP117" s="435"/>
      <c r="CQ117" s="435"/>
      <c r="CR117" s="435"/>
      <c r="CS117" s="435"/>
      <c r="CT117" s="435"/>
      <c r="CU117" s="435"/>
      <c r="CV117" s="435"/>
      <c r="CW117" s="435"/>
      <c r="CX117" s="128"/>
      <c r="DH117" s="128"/>
      <c r="DR117" s="434"/>
      <c r="DS117" s="435"/>
      <c r="DT117" s="435"/>
      <c r="DU117" s="435"/>
      <c r="DV117" s="435"/>
      <c r="DW117" s="435"/>
      <c r="DX117" s="435"/>
      <c r="DY117" s="435"/>
      <c r="DZ117" s="435"/>
      <c r="EA117" s="435"/>
      <c r="EB117" s="434"/>
      <c r="EC117" s="435"/>
      <c r="ED117" s="435"/>
      <c r="EE117" s="435"/>
      <c r="EF117" s="435"/>
      <c r="EG117" s="435"/>
      <c r="EH117" s="435"/>
      <c r="EI117" s="435"/>
      <c r="EJ117" s="435"/>
      <c r="EK117" s="435"/>
      <c r="EL117" s="128"/>
      <c r="EV117" s="128"/>
      <c r="FF117" s="128"/>
      <c r="FP117" s="128"/>
      <c r="FZ117" s="128"/>
      <c r="GJ117" s="128"/>
      <c r="GT117" s="128"/>
      <c r="HD117" s="128"/>
      <c r="HN117" s="128"/>
      <c r="HX117" s="128"/>
      <c r="IH117" s="128"/>
      <c r="IR117" s="128"/>
      <c r="JB117" s="128"/>
      <c r="JL117" s="128"/>
      <c r="JV117" s="128"/>
      <c r="KF117" s="128"/>
      <c r="KP117" s="128"/>
      <c r="KZ117" s="128"/>
    </row>
    <row xmlns:x14ac="http://schemas.microsoft.com/office/spreadsheetml/2009/9/ac" r="118" s="3" customFormat="true" x14ac:dyDescent="0.25">
      <c r="A118" s="391" t="str">
        <f ca="true">IF(ISBLANK('Data Summary'!A120),"",'Data Summary'!A120)</f>
        <v/>
      </c>
      <c r="B118" s="128"/>
      <c r="L118" s="128"/>
      <c r="V118" s="128"/>
      <c r="AF118" s="128"/>
      <c r="AP118" s="434"/>
      <c r="AQ118" s="435"/>
      <c r="AR118" s="435"/>
      <c r="AS118" s="435"/>
      <c r="AT118" s="435"/>
      <c r="AU118" s="435"/>
      <c r="AV118" s="435"/>
      <c r="AW118" s="435"/>
      <c r="AX118" s="435"/>
      <c r="AY118" s="435"/>
      <c r="AZ118" s="434"/>
      <c r="BA118" s="435"/>
      <c r="BB118" s="435"/>
      <c r="BC118" s="435"/>
      <c r="BD118" s="435"/>
      <c r="BE118" s="435"/>
      <c r="BF118" s="435"/>
      <c r="BG118" s="435"/>
      <c r="BH118" s="435"/>
      <c r="BI118" s="435"/>
      <c r="BJ118" s="128"/>
      <c r="BT118" s="128"/>
      <c r="BU118" s="128"/>
      <c r="BV118" s="128"/>
      <c r="BW118" s="128"/>
      <c r="BX118" s="128"/>
      <c r="BY118" s="128"/>
      <c r="BZ118" s="128"/>
      <c r="CA118" s="128"/>
      <c r="CD118" s="434"/>
      <c r="CE118" s="435"/>
      <c r="CF118" s="435"/>
      <c r="CG118" s="435"/>
      <c r="CH118" s="435"/>
      <c r="CI118" s="435"/>
      <c r="CJ118" s="435"/>
      <c r="CK118" s="435"/>
      <c r="CL118" s="435"/>
      <c r="CM118" s="435"/>
      <c r="CN118" s="434"/>
      <c r="CO118" s="435"/>
      <c r="CP118" s="435"/>
      <c r="CQ118" s="435"/>
      <c r="CR118" s="435"/>
      <c r="CS118" s="435"/>
      <c r="CT118" s="435"/>
      <c r="CU118" s="435"/>
      <c r="CV118" s="435"/>
      <c r="CW118" s="435"/>
      <c r="CX118" s="128"/>
      <c r="DH118" s="128"/>
      <c r="DR118" s="434"/>
      <c r="DS118" s="435"/>
      <c r="DT118" s="435"/>
      <c r="DU118" s="435"/>
      <c r="DV118" s="435"/>
      <c r="DW118" s="435"/>
      <c r="DX118" s="435"/>
      <c r="DY118" s="435"/>
      <c r="DZ118" s="435"/>
      <c r="EA118" s="435"/>
      <c r="EB118" s="434"/>
      <c r="EC118" s="435"/>
      <c r="ED118" s="435"/>
      <c r="EE118" s="435"/>
      <c r="EF118" s="435"/>
      <c r="EG118" s="435"/>
      <c r="EH118" s="435"/>
      <c r="EI118" s="435"/>
      <c r="EJ118" s="435"/>
      <c r="EK118" s="435"/>
      <c r="EL118" s="128"/>
      <c r="EV118" s="128"/>
      <c r="FF118" s="128"/>
      <c r="FP118" s="128"/>
      <c r="FZ118" s="128"/>
      <c r="GJ118" s="128"/>
      <c r="GT118" s="128"/>
      <c r="HD118" s="128"/>
      <c r="HN118" s="128"/>
      <c r="HX118" s="128"/>
      <c r="IH118" s="128"/>
      <c r="IR118" s="128"/>
      <c r="JB118" s="128"/>
      <c r="JL118" s="128"/>
      <c r="JV118" s="128"/>
      <c r="KF118" s="128"/>
      <c r="KP118" s="128"/>
      <c r="KZ118" s="128"/>
    </row>
    <row xmlns:x14ac="http://schemas.microsoft.com/office/spreadsheetml/2009/9/ac" r="119" s="3" customFormat="true" x14ac:dyDescent="0.25">
      <c r="A119" s="391" t="str">
        <f ca="true">IF(ISBLANK('Data Summary'!A121),"",'Data Summary'!A121)</f>
        <v/>
      </c>
      <c r="B119" s="128"/>
      <c r="L119" s="128"/>
      <c r="V119" s="128"/>
      <c r="AF119" s="128"/>
      <c r="AP119" s="434"/>
      <c r="AQ119" s="435"/>
      <c r="AR119" s="435"/>
      <c r="AS119" s="435"/>
      <c r="AT119" s="435"/>
      <c r="AU119" s="435"/>
      <c r="AV119" s="435"/>
      <c r="AW119" s="435"/>
      <c r="AX119" s="435"/>
      <c r="AY119" s="435"/>
      <c r="AZ119" s="434"/>
      <c r="BA119" s="435"/>
      <c r="BB119" s="435"/>
      <c r="BC119" s="435"/>
      <c r="BD119" s="435"/>
      <c r="BE119" s="435"/>
      <c r="BF119" s="435"/>
      <c r="BG119" s="435"/>
      <c r="BH119" s="435"/>
      <c r="BI119" s="435"/>
      <c r="BJ119" s="128"/>
      <c r="BT119" s="128"/>
      <c r="BU119" s="128"/>
      <c r="BV119" s="128"/>
      <c r="BW119" s="128"/>
      <c r="BX119" s="128"/>
      <c r="BY119" s="128"/>
      <c r="BZ119" s="128"/>
      <c r="CA119" s="128"/>
      <c r="CD119" s="434"/>
      <c r="CE119" s="435"/>
      <c r="CF119" s="435"/>
      <c r="CG119" s="435"/>
      <c r="CH119" s="435"/>
      <c r="CI119" s="435"/>
      <c r="CJ119" s="435"/>
      <c r="CK119" s="435"/>
      <c r="CL119" s="435"/>
      <c r="CM119" s="435"/>
      <c r="CN119" s="434"/>
      <c r="CO119" s="435"/>
      <c r="CP119" s="435"/>
      <c r="CQ119" s="435"/>
      <c r="CR119" s="435"/>
      <c r="CS119" s="435"/>
      <c r="CT119" s="435"/>
      <c r="CU119" s="435"/>
      <c r="CV119" s="435"/>
      <c r="CW119" s="435"/>
      <c r="CX119" s="128"/>
      <c r="DH119" s="128"/>
      <c r="DR119" s="434"/>
      <c r="DS119" s="435"/>
      <c r="DT119" s="435"/>
      <c r="DU119" s="435"/>
      <c r="DV119" s="435"/>
      <c r="DW119" s="435"/>
      <c r="DX119" s="435"/>
      <c r="DY119" s="435"/>
      <c r="DZ119" s="435"/>
      <c r="EA119" s="435"/>
      <c r="EB119" s="434"/>
      <c r="EC119" s="435"/>
      <c r="ED119" s="435"/>
      <c r="EE119" s="435"/>
      <c r="EF119" s="435"/>
      <c r="EG119" s="435"/>
      <c r="EH119" s="435"/>
      <c r="EI119" s="435"/>
      <c r="EJ119" s="435"/>
      <c r="EK119" s="435"/>
      <c r="EL119" s="128"/>
      <c r="EV119" s="128"/>
      <c r="FF119" s="128"/>
      <c r="FP119" s="128"/>
      <c r="FZ119" s="128"/>
      <c r="GJ119" s="128"/>
      <c r="GT119" s="128"/>
      <c r="HD119" s="128"/>
      <c r="HN119" s="128"/>
      <c r="HX119" s="128"/>
      <c r="IH119" s="128"/>
      <c r="IR119" s="128"/>
      <c r="JB119" s="128"/>
      <c r="JL119" s="128"/>
      <c r="JV119" s="128"/>
      <c r="KF119" s="128"/>
      <c r="KP119" s="128"/>
      <c r="KZ119" s="128"/>
    </row>
    <row xmlns:x14ac="http://schemas.microsoft.com/office/spreadsheetml/2009/9/ac" r="120" s="3" customFormat="true" x14ac:dyDescent="0.25">
      <c r="A120" s="391" t="str">
        <f ca="true">IF(ISBLANK('Data Summary'!A122),"",'Data Summary'!A122)</f>
        <v/>
      </c>
      <c r="B120" s="128"/>
      <c r="L120" s="128"/>
      <c r="V120" s="128"/>
      <c r="AF120" s="128"/>
      <c r="AP120" s="434"/>
      <c r="AQ120" s="435"/>
      <c r="AR120" s="435"/>
      <c r="AS120" s="435"/>
      <c r="AT120" s="435"/>
      <c r="AU120" s="435"/>
      <c r="AV120" s="435"/>
      <c r="AW120" s="435"/>
      <c r="AX120" s="435"/>
      <c r="AY120" s="435"/>
      <c r="AZ120" s="434"/>
      <c r="BA120" s="435"/>
      <c r="BB120" s="435"/>
      <c r="BC120" s="435"/>
      <c r="BD120" s="435"/>
      <c r="BE120" s="435"/>
      <c r="BF120" s="435"/>
      <c r="BG120" s="435"/>
      <c r="BH120" s="435"/>
      <c r="BI120" s="435"/>
      <c r="BJ120" s="128"/>
      <c r="BT120" s="128"/>
      <c r="BU120" s="128"/>
      <c r="BV120" s="128"/>
      <c r="BW120" s="128"/>
      <c r="BX120" s="128"/>
      <c r="BY120" s="128"/>
      <c r="BZ120" s="128"/>
      <c r="CA120" s="128"/>
      <c r="CD120" s="434"/>
      <c r="CE120" s="435"/>
      <c r="CF120" s="435"/>
      <c r="CG120" s="435"/>
      <c r="CH120" s="435"/>
      <c r="CI120" s="435"/>
      <c r="CJ120" s="435"/>
      <c r="CK120" s="435"/>
      <c r="CL120" s="435"/>
      <c r="CM120" s="435"/>
      <c r="CN120" s="434"/>
      <c r="CO120" s="435"/>
      <c r="CP120" s="435"/>
      <c r="CQ120" s="435"/>
      <c r="CR120" s="435"/>
      <c r="CS120" s="435"/>
      <c r="CT120" s="435"/>
      <c r="CU120" s="435"/>
      <c r="CV120" s="435"/>
      <c r="CW120" s="435"/>
      <c r="CX120" s="128"/>
      <c r="DH120" s="128"/>
      <c r="DR120" s="434"/>
      <c r="DS120" s="435"/>
      <c r="DT120" s="435"/>
      <c r="DU120" s="435"/>
      <c r="DV120" s="435"/>
      <c r="DW120" s="435"/>
      <c r="DX120" s="435"/>
      <c r="DY120" s="435"/>
      <c r="DZ120" s="435"/>
      <c r="EA120" s="435"/>
      <c r="EB120" s="434"/>
      <c r="EC120" s="435"/>
      <c r="ED120" s="435"/>
      <c r="EE120" s="435"/>
      <c r="EF120" s="435"/>
      <c r="EG120" s="435"/>
      <c r="EH120" s="435"/>
      <c r="EI120" s="435"/>
      <c r="EJ120" s="435"/>
      <c r="EK120" s="435"/>
      <c r="EL120" s="128"/>
      <c r="EV120" s="128"/>
      <c r="FF120" s="128"/>
      <c r="FP120" s="128"/>
      <c r="FZ120" s="128"/>
      <c r="GJ120" s="128"/>
      <c r="GT120" s="128"/>
      <c r="HD120" s="128"/>
      <c r="HN120" s="128"/>
      <c r="HX120" s="128"/>
      <c r="IH120" s="128"/>
      <c r="IR120" s="128"/>
      <c r="JB120" s="128"/>
      <c r="JL120" s="128"/>
      <c r="JV120" s="128"/>
      <c r="KF120" s="128"/>
      <c r="KP120" s="128"/>
      <c r="KZ120" s="128"/>
    </row>
    <row xmlns:x14ac="http://schemas.microsoft.com/office/spreadsheetml/2009/9/ac" r="121" s="3" customFormat="true" x14ac:dyDescent="0.25">
      <c r="A121" s="391" t="str">
        <f ca="true">IF(ISBLANK('Data Summary'!A123),"",'Data Summary'!A123)</f>
        <v/>
      </c>
      <c r="B121" s="128"/>
      <c r="L121" s="128"/>
      <c r="V121" s="128"/>
      <c r="AF121" s="128"/>
      <c r="AP121" s="434"/>
      <c r="AQ121" s="435"/>
      <c r="AR121" s="435"/>
      <c r="AS121" s="435"/>
      <c r="AT121" s="435"/>
      <c r="AU121" s="435"/>
      <c r="AV121" s="435"/>
      <c r="AW121" s="435"/>
      <c r="AX121" s="435"/>
      <c r="AY121" s="435"/>
      <c r="AZ121" s="434"/>
      <c r="BA121" s="435"/>
      <c r="BB121" s="435"/>
      <c r="BC121" s="435"/>
      <c r="BD121" s="435"/>
      <c r="BE121" s="435"/>
      <c r="BF121" s="435"/>
      <c r="BG121" s="435"/>
      <c r="BH121" s="435"/>
      <c r="BI121" s="435"/>
      <c r="BJ121" s="128"/>
      <c r="BT121" s="128"/>
      <c r="BU121" s="128"/>
      <c r="BV121" s="128"/>
      <c r="BW121" s="128"/>
      <c r="BX121" s="128"/>
      <c r="BY121" s="128"/>
      <c r="BZ121" s="128"/>
      <c r="CA121" s="128"/>
      <c r="CD121" s="434"/>
      <c r="CE121" s="435"/>
      <c r="CF121" s="435"/>
      <c r="CG121" s="435"/>
      <c r="CH121" s="435"/>
      <c r="CI121" s="435"/>
      <c r="CJ121" s="435"/>
      <c r="CK121" s="435"/>
      <c r="CL121" s="435"/>
      <c r="CM121" s="435"/>
      <c r="CN121" s="434"/>
      <c r="CO121" s="435"/>
      <c r="CP121" s="435"/>
      <c r="CQ121" s="435"/>
      <c r="CR121" s="435"/>
      <c r="CS121" s="435"/>
      <c r="CT121" s="435"/>
      <c r="CU121" s="435"/>
      <c r="CV121" s="435"/>
      <c r="CW121" s="435"/>
      <c r="CX121" s="128"/>
      <c r="DH121" s="128"/>
      <c r="DR121" s="434"/>
      <c r="DS121" s="435"/>
      <c r="DT121" s="435"/>
      <c r="DU121" s="435"/>
      <c r="DV121" s="435"/>
      <c r="DW121" s="435"/>
      <c r="DX121" s="435"/>
      <c r="DY121" s="435"/>
      <c r="DZ121" s="435"/>
      <c r="EA121" s="435"/>
      <c r="EB121" s="434"/>
      <c r="EC121" s="435"/>
      <c r="ED121" s="435"/>
      <c r="EE121" s="435"/>
      <c r="EF121" s="435"/>
      <c r="EG121" s="435"/>
      <c r="EH121" s="435"/>
      <c r="EI121" s="435"/>
      <c r="EJ121" s="435"/>
      <c r="EK121" s="435"/>
      <c r="EL121" s="128"/>
      <c r="EV121" s="128"/>
      <c r="FF121" s="128"/>
      <c r="FP121" s="128"/>
      <c r="FZ121" s="128"/>
      <c r="GJ121" s="128"/>
      <c r="GT121" s="128"/>
      <c r="HD121" s="128"/>
      <c r="HN121" s="128"/>
      <c r="HX121" s="128"/>
      <c r="IH121" s="128"/>
      <c r="IR121" s="128"/>
      <c r="JB121" s="128"/>
      <c r="JL121" s="128"/>
      <c r="JV121" s="128"/>
      <c r="KF121" s="128"/>
      <c r="KP121" s="128"/>
      <c r="KZ121" s="128"/>
    </row>
    <row xmlns:x14ac="http://schemas.microsoft.com/office/spreadsheetml/2009/9/ac" r="122" s="3" customFormat="true" x14ac:dyDescent="0.25">
      <c r="A122" s="391" t="str">
        <f ca="true">IF(ISBLANK('Data Summary'!A124),"",'Data Summary'!A124)</f>
        <v/>
      </c>
      <c r="B122" s="128"/>
      <c r="L122" s="128"/>
      <c r="V122" s="128"/>
      <c r="AF122" s="128"/>
      <c r="AP122" s="434"/>
      <c r="AQ122" s="435"/>
      <c r="AR122" s="435"/>
      <c r="AS122" s="435"/>
      <c r="AT122" s="435"/>
      <c r="AU122" s="435"/>
      <c r="AV122" s="435"/>
      <c r="AW122" s="435"/>
      <c r="AX122" s="435"/>
      <c r="AY122" s="435"/>
      <c r="AZ122" s="434"/>
      <c r="BA122" s="435"/>
      <c r="BB122" s="435"/>
      <c r="BC122" s="435"/>
      <c r="BD122" s="435"/>
      <c r="BE122" s="435"/>
      <c r="BF122" s="435"/>
      <c r="BG122" s="435"/>
      <c r="BH122" s="435"/>
      <c r="BI122" s="435"/>
      <c r="BJ122" s="128"/>
      <c r="BT122" s="128"/>
      <c r="BU122" s="128"/>
      <c r="BV122" s="128"/>
      <c r="BW122" s="128"/>
      <c r="BX122" s="128"/>
      <c r="BY122" s="128"/>
      <c r="BZ122" s="128"/>
      <c r="CA122" s="128"/>
      <c r="CD122" s="434"/>
      <c r="CE122" s="435"/>
      <c r="CF122" s="435"/>
      <c r="CG122" s="435"/>
      <c r="CH122" s="435"/>
      <c r="CI122" s="435"/>
      <c r="CJ122" s="435"/>
      <c r="CK122" s="435"/>
      <c r="CL122" s="435"/>
      <c r="CM122" s="435"/>
      <c r="CN122" s="434"/>
      <c r="CO122" s="435"/>
      <c r="CP122" s="435"/>
      <c r="CQ122" s="435"/>
      <c r="CR122" s="435"/>
      <c r="CS122" s="435"/>
      <c r="CT122" s="435"/>
      <c r="CU122" s="435"/>
      <c r="CV122" s="435"/>
      <c r="CW122" s="435"/>
      <c r="CX122" s="128"/>
      <c r="DH122" s="128"/>
      <c r="DR122" s="434"/>
      <c r="DS122" s="435"/>
      <c r="DT122" s="435"/>
      <c r="DU122" s="435"/>
      <c r="DV122" s="435"/>
      <c r="DW122" s="435"/>
      <c r="DX122" s="435"/>
      <c r="DY122" s="435"/>
      <c r="DZ122" s="435"/>
      <c r="EA122" s="435"/>
      <c r="EB122" s="434"/>
      <c r="EC122" s="435"/>
      <c r="ED122" s="435"/>
      <c r="EE122" s="435"/>
      <c r="EF122" s="435"/>
      <c r="EG122" s="435"/>
      <c r="EH122" s="435"/>
      <c r="EI122" s="435"/>
      <c r="EJ122" s="435"/>
      <c r="EK122" s="435"/>
      <c r="EL122" s="128"/>
      <c r="EV122" s="128"/>
      <c r="FF122" s="128"/>
      <c r="FP122" s="128"/>
      <c r="FZ122" s="128"/>
      <c r="GJ122" s="128"/>
      <c r="GT122" s="128"/>
      <c r="HD122" s="128"/>
      <c r="HN122" s="128"/>
      <c r="HX122" s="128"/>
      <c r="IH122" s="128"/>
      <c r="IR122" s="128"/>
      <c r="JB122" s="128"/>
      <c r="JL122" s="128"/>
      <c r="JV122" s="128"/>
      <c r="KF122" s="128"/>
      <c r="KP122" s="128"/>
      <c r="KZ122" s="128"/>
    </row>
    <row xmlns:x14ac="http://schemas.microsoft.com/office/spreadsheetml/2009/9/ac" r="123" s="3" customFormat="true" x14ac:dyDescent="0.25">
      <c r="A123" s="391" t="str">
        <f ca="true">IF(ISBLANK('Data Summary'!A125),"",'Data Summary'!A125)</f>
        <v/>
      </c>
      <c r="B123" s="128"/>
      <c r="L123" s="128"/>
      <c r="V123" s="128"/>
      <c r="AF123" s="128"/>
      <c r="AP123" s="434"/>
      <c r="AQ123" s="435"/>
      <c r="AR123" s="435"/>
      <c r="AS123" s="435"/>
      <c r="AT123" s="435"/>
      <c r="AU123" s="435"/>
      <c r="AV123" s="435"/>
      <c r="AW123" s="435"/>
      <c r="AX123" s="435"/>
      <c r="AY123" s="435"/>
      <c r="AZ123" s="434"/>
      <c r="BA123" s="435"/>
      <c r="BB123" s="435"/>
      <c r="BC123" s="435"/>
      <c r="BD123" s="435"/>
      <c r="BE123" s="435"/>
      <c r="BF123" s="435"/>
      <c r="BG123" s="435"/>
      <c r="BH123" s="435"/>
      <c r="BI123" s="435"/>
      <c r="BJ123" s="128"/>
      <c r="BT123" s="128"/>
      <c r="BU123" s="128"/>
      <c r="BV123" s="128"/>
      <c r="BW123" s="128"/>
      <c r="BX123" s="128"/>
      <c r="BY123" s="128"/>
      <c r="BZ123" s="128"/>
      <c r="CA123" s="128"/>
      <c r="CD123" s="434"/>
      <c r="CE123" s="435"/>
      <c r="CF123" s="435"/>
      <c r="CG123" s="435"/>
      <c r="CH123" s="435"/>
      <c r="CI123" s="435"/>
      <c r="CJ123" s="435"/>
      <c r="CK123" s="435"/>
      <c r="CL123" s="435"/>
      <c r="CM123" s="435"/>
      <c r="CN123" s="434"/>
      <c r="CO123" s="435"/>
      <c r="CP123" s="435"/>
      <c r="CQ123" s="435"/>
      <c r="CR123" s="435"/>
      <c r="CS123" s="435"/>
      <c r="CT123" s="435"/>
      <c r="CU123" s="435"/>
      <c r="CV123" s="435"/>
      <c r="CW123" s="435"/>
      <c r="CX123" s="128"/>
      <c r="DH123" s="128"/>
      <c r="DR123" s="434"/>
      <c r="DS123" s="435"/>
      <c r="DT123" s="435"/>
      <c r="DU123" s="435"/>
      <c r="DV123" s="435"/>
      <c r="DW123" s="435"/>
      <c r="DX123" s="435"/>
      <c r="DY123" s="435"/>
      <c r="DZ123" s="435"/>
      <c r="EA123" s="435"/>
      <c r="EB123" s="434"/>
      <c r="EC123" s="435"/>
      <c r="ED123" s="435"/>
      <c r="EE123" s="435"/>
      <c r="EF123" s="435"/>
      <c r="EG123" s="435"/>
      <c r="EH123" s="435"/>
      <c r="EI123" s="435"/>
      <c r="EJ123" s="435"/>
      <c r="EK123" s="435"/>
      <c r="EL123" s="128"/>
      <c r="EV123" s="128"/>
      <c r="FF123" s="128"/>
      <c r="FP123" s="128"/>
      <c r="FZ123" s="128"/>
      <c r="GJ123" s="128"/>
      <c r="GT123" s="128"/>
      <c r="HD123" s="128"/>
      <c r="HN123" s="128"/>
      <c r="HX123" s="128"/>
      <c r="IH123" s="128"/>
      <c r="IR123" s="128"/>
      <c r="JB123" s="128"/>
      <c r="JL123" s="128"/>
      <c r="JV123" s="128"/>
      <c r="KF123" s="128"/>
      <c r="KP123" s="128"/>
      <c r="KZ123" s="128"/>
    </row>
    <row xmlns:x14ac="http://schemas.microsoft.com/office/spreadsheetml/2009/9/ac" r="124" s="3" customFormat="true" x14ac:dyDescent="0.25">
      <c r="A124" s="391" t="str">
        <f ca="true">IF(ISBLANK('Data Summary'!A126),"",'Data Summary'!A126)</f>
        <v/>
      </c>
      <c r="B124" s="128"/>
      <c r="L124" s="128"/>
      <c r="V124" s="128"/>
      <c r="AF124" s="128"/>
      <c r="AP124" s="434"/>
      <c r="AQ124" s="435"/>
      <c r="AR124" s="435"/>
      <c r="AS124" s="435"/>
      <c r="AT124" s="435"/>
      <c r="AU124" s="435"/>
      <c r="AV124" s="435"/>
      <c r="AW124" s="435"/>
      <c r="AX124" s="435"/>
      <c r="AY124" s="435"/>
      <c r="AZ124" s="434"/>
      <c r="BA124" s="435"/>
      <c r="BB124" s="435"/>
      <c r="BC124" s="435"/>
      <c r="BD124" s="435"/>
      <c r="BE124" s="435"/>
      <c r="BF124" s="435"/>
      <c r="BG124" s="435"/>
      <c r="BH124" s="435"/>
      <c r="BI124" s="435"/>
      <c r="BJ124" s="128"/>
      <c r="BT124" s="128"/>
      <c r="BU124" s="128"/>
      <c r="BV124" s="128"/>
      <c r="BW124" s="128"/>
      <c r="BX124" s="128"/>
      <c r="BY124" s="128"/>
      <c r="BZ124" s="128"/>
      <c r="CA124" s="128"/>
      <c r="CD124" s="434"/>
      <c r="CE124" s="435"/>
      <c r="CF124" s="435"/>
      <c r="CG124" s="435"/>
      <c r="CH124" s="435"/>
      <c r="CI124" s="435"/>
      <c r="CJ124" s="435"/>
      <c r="CK124" s="435"/>
      <c r="CL124" s="435"/>
      <c r="CM124" s="435"/>
      <c r="CN124" s="434"/>
      <c r="CO124" s="435"/>
      <c r="CP124" s="435"/>
      <c r="CQ124" s="435"/>
      <c r="CR124" s="435"/>
      <c r="CS124" s="435"/>
      <c r="CT124" s="435"/>
      <c r="CU124" s="435"/>
      <c r="CV124" s="435"/>
      <c r="CW124" s="435"/>
      <c r="CX124" s="128"/>
      <c r="DH124" s="128"/>
      <c r="DR124" s="434"/>
      <c r="DS124" s="435"/>
      <c r="DT124" s="435"/>
      <c r="DU124" s="435"/>
      <c r="DV124" s="435"/>
      <c r="DW124" s="435"/>
      <c r="DX124" s="435"/>
      <c r="DY124" s="435"/>
      <c r="DZ124" s="435"/>
      <c r="EA124" s="435"/>
      <c r="EB124" s="434"/>
      <c r="EC124" s="435"/>
      <c r="ED124" s="435"/>
      <c r="EE124" s="435"/>
      <c r="EF124" s="435"/>
      <c r="EG124" s="435"/>
      <c r="EH124" s="435"/>
      <c r="EI124" s="435"/>
      <c r="EJ124" s="435"/>
      <c r="EK124" s="435"/>
      <c r="EL124" s="128"/>
      <c r="EV124" s="128"/>
      <c r="FF124" s="128"/>
      <c r="FP124" s="128"/>
      <c r="FZ124" s="128"/>
      <c r="GJ124" s="128"/>
      <c r="GT124" s="128"/>
      <c r="HD124" s="128"/>
      <c r="HN124" s="128"/>
      <c r="HX124" s="128"/>
      <c r="IH124" s="128"/>
      <c r="IR124" s="128"/>
      <c r="JB124" s="128"/>
      <c r="JL124" s="128"/>
      <c r="JV124" s="128"/>
      <c r="KF124" s="128"/>
      <c r="KP124" s="128"/>
      <c r="KZ124" s="128"/>
    </row>
    <row xmlns:x14ac="http://schemas.microsoft.com/office/spreadsheetml/2009/9/ac" r="125" s="3" customFormat="true" x14ac:dyDescent="0.25">
      <c r="A125" s="391" t="str">
        <f ca="true">IF(ISBLANK('Data Summary'!A127),"",'Data Summary'!A127)</f>
        <v/>
      </c>
      <c r="B125" s="128"/>
      <c r="L125" s="128"/>
      <c r="V125" s="128"/>
      <c r="AF125" s="128"/>
      <c r="AP125" s="434"/>
      <c r="AQ125" s="435"/>
      <c r="AR125" s="435"/>
      <c r="AS125" s="435"/>
      <c r="AT125" s="435"/>
      <c r="AU125" s="435"/>
      <c r="AV125" s="435"/>
      <c r="AW125" s="435"/>
      <c r="AX125" s="435"/>
      <c r="AY125" s="435"/>
      <c r="AZ125" s="434"/>
      <c r="BA125" s="435"/>
      <c r="BB125" s="435"/>
      <c r="BC125" s="435"/>
      <c r="BD125" s="435"/>
      <c r="BE125" s="435"/>
      <c r="BF125" s="435"/>
      <c r="BG125" s="435"/>
      <c r="BH125" s="435"/>
      <c r="BI125" s="435"/>
      <c r="BJ125" s="128"/>
      <c r="BT125" s="128"/>
      <c r="BU125" s="128"/>
      <c r="BV125" s="128"/>
      <c r="BW125" s="128"/>
      <c r="BX125" s="128"/>
      <c r="BY125" s="128"/>
      <c r="BZ125" s="128"/>
      <c r="CA125" s="128"/>
      <c r="CD125" s="434"/>
      <c r="CE125" s="435"/>
      <c r="CF125" s="435"/>
      <c r="CG125" s="435"/>
      <c r="CH125" s="435"/>
      <c r="CI125" s="435"/>
      <c r="CJ125" s="435"/>
      <c r="CK125" s="435"/>
      <c r="CL125" s="435"/>
      <c r="CM125" s="435"/>
      <c r="CN125" s="434"/>
      <c r="CO125" s="435"/>
      <c r="CP125" s="435"/>
      <c r="CQ125" s="435"/>
      <c r="CR125" s="435"/>
      <c r="CS125" s="435"/>
      <c r="CT125" s="435"/>
      <c r="CU125" s="435"/>
      <c r="CV125" s="435"/>
      <c r="CW125" s="435"/>
      <c r="CX125" s="128"/>
      <c r="DH125" s="128"/>
      <c r="DR125" s="434"/>
      <c r="DS125" s="435"/>
      <c r="DT125" s="435"/>
      <c r="DU125" s="435"/>
      <c r="DV125" s="435"/>
      <c r="DW125" s="435"/>
      <c r="DX125" s="435"/>
      <c r="DY125" s="435"/>
      <c r="DZ125" s="435"/>
      <c r="EA125" s="435"/>
      <c r="EB125" s="434"/>
      <c r="EC125" s="435"/>
      <c r="ED125" s="435"/>
      <c r="EE125" s="435"/>
      <c r="EF125" s="435"/>
      <c r="EG125" s="435"/>
      <c r="EH125" s="435"/>
      <c r="EI125" s="435"/>
      <c r="EJ125" s="435"/>
      <c r="EK125" s="435"/>
      <c r="EL125" s="128"/>
      <c r="EV125" s="128"/>
      <c r="FF125" s="128"/>
      <c r="FP125" s="128"/>
      <c r="FZ125" s="128"/>
      <c r="GJ125" s="128"/>
      <c r="GT125" s="128"/>
      <c r="HD125" s="128"/>
      <c r="HN125" s="128"/>
      <c r="HX125" s="128"/>
      <c r="IH125" s="128"/>
      <c r="IR125" s="128"/>
      <c r="JB125" s="128"/>
      <c r="JL125" s="128"/>
      <c r="JV125" s="128"/>
      <c r="KF125" s="128"/>
      <c r="KP125" s="128"/>
      <c r="KZ125" s="128"/>
    </row>
    <row xmlns:x14ac="http://schemas.microsoft.com/office/spreadsheetml/2009/9/ac" r="126" s="3" customFormat="true" x14ac:dyDescent="0.25">
      <c r="A126" s="391" t="str">
        <f ca="true">IF(ISBLANK('Data Summary'!A128),"",'Data Summary'!A128)</f>
        <v/>
      </c>
      <c r="B126" s="128"/>
      <c r="L126" s="128"/>
      <c r="V126" s="128"/>
      <c r="AF126" s="128"/>
      <c r="AP126" s="434"/>
      <c r="AQ126" s="435"/>
      <c r="AR126" s="435"/>
      <c r="AS126" s="435"/>
      <c r="AT126" s="435"/>
      <c r="AU126" s="435"/>
      <c r="AV126" s="435"/>
      <c r="AW126" s="435"/>
      <c r="AX126" s="435"/>
      <c r="AY126" s="435"/>
      <c r="AZ126" s="434"/>
      <c r="BA126" s="435"/>
      <c r="BB126" s="435"/>
      <c r="BC126" s="435"/>
      <c r="BD126" s="435"/>
      <c r="BE126" s="435"/>
      <c r="BF126" s="435"/>
      <c r="BG126" s="435"/>
      <c r="BH126" s="435"/>
      <c r="BI126" s="435"/>
      <c r="BJ126" s="128"/>
      <c r="BT126" s="128"/>
      <c r="BU126" s="128"/>
      <c r="BV126" s="128"/>
      <c r="BW126" s="128"/>
      <c r="BX126" s="128"/>
      <c r="BY126" s="128"/>
      <c r="BZ126" s="128"/>
      <c r="CA126" s="128"/>
      <c r="CD126" s="434"/>
      <c r="CE126" s="435"/>
      <c r="CF126" s="435"/>
      <c r="CG126" s="435"/>
      <c r="CH126" s="435"/>
      <c r="CI126" s="435"/>
      <c r="CJ126" s="435"/>
      <c r="CK126" s="435"/>
      <c r="CL126" s="435"/>
      <c r="CM126" s="435"/>
      <c r="CN126" s="434"/>
      <c r="CO126" s="435"/>
      <c r="CP126" s="435"/>
      <c r="CQ126" s="435"/>
      <c r="CR126" s="435"/>
      <c r="CS126" s="435"/>
      <c r="CT126" s="435"/>
      <c r="CU126" s="435"/>
      <c r="CV126" s="435"/>
      <c r="CW126" s="435"/>
      <c r="CX126" s="128"/>
      <c r="DH126" s="128"/>
      <c r="DR126" s="434"/>
      <c r="DS126" s="435"/>
      <c r="DT126" s="435"/>
      <c r="DU126" s="435"/>
      <c r="DV126" s="435"/>
      <c r="DW126" s="435"/>
      <c r="DX126" s="435"/>
      <c r="DY126" s="435"/>
      <c r="DZ126" s="435"/>
      <c r="EA126" s="435"/>
      <c r="EB126" s="434"/>
      <c r="EC126" s="435"/>
      <c r="ED126" s="435"/>
      <c r="EE126" s="435"/>
      <c r="EF126" s="435"/>
      <c r="EG126" s="435"/>
      <c r="EH126" s="435"/>
      <c r="EI126" s="435"/>
      <c r="EJ126" s="435"/>
      <c r="EK126" s="435"/>
      <c r="EL126" s="128"/>
      <c r="EV126" s="128"/>
      <c r="FF126" s="128"/>
      <c r="FP126" s="128"/>
      <c r="FZ126" s="128"/>
      <c r="GJ126" s="128"/>
      <c r="GT126" s="128"/>
      <c r="HD126" s="128"/>
      <c r="HN126" s="128"/>
      <c r="HX126" s="128"/>
      <c r="IH126" s="128"/>
      <c r="IR126" s="128"/>
      <c r="JB126" s="128"/>
      <c r="JL126" s="128"/>
      <c r="JV126" s="128"/>
      <c r="KF126" s="128"/>
      <c r="KP126" s="128"/>
      <c r="KZ126" s="128"/>
    </row>
    <row xmlns:x14ac="http://schemas.microsoft.com/office/spreadsheetml/2009/9/ac" r="127" s="3" customFormat="true" x14ac:dyDescent="0.25">
      <c r="A127" s="391" t="str">
        <f ca="true">IF(ISBLANK('Data Summary'!A129),"",'Data Summary'!A129)</f>
        <v/>
      </c>
      <c r="B127" s="128"/>
      <c r="L127" s="128"/>
      <c r="V127" s="128"/>
      <c r="AF127" s="128"/>
      <c r="AP127" s="434"/>
      <c r="AQ127" s="435"/>
      <c r="AR127" s="435"/>
      <c r="AS127" s="435"/>
      <c r="AT127" s="435"/>
      <c r="AU127" s="435"/>
      <c r="AV127" s="435"/>
      <c r="AW127" s="435"/>
      <c r="AX127" s="435"/>
      <c r="AY127" s="435"/>
      <c r="AZ127" s="434"/>
      <c r="BA127" s="435"/>
      <c r="BB127" s="435"/>
      <c r="BC127" s="435"/>
      <c r="BD127" s="435"/>
      <c r="BE127" s="435"/>
      <c r="BF127" s="435"/>
      <c r="BG127" s="435"/>
      <c r="BH127" s="435"/>
      <c r="BI127" s="435"/>
      <c r="BJ127" s="128"/>
      <c r="BT127" s="128"/>
      <c r="BU127" s="128"/>
      <c r="BV127" s="128"/>
      <c r="BW127" s="128"/>
      <c r="BX127" s="128"/>
      <c r="BY127" s="128"/>
      <c r="BZ127" s="128"/>
      <c r="CA127" s="128"/>
      <c r="CD127" s="434"/>
      <c r="CE127" s="435"/>
      <c r="CF127" s="435"/>
      <c r="CG127" s="435"/>
      <c r="CH127" s="435"/>
      <c r="CI127" s="435"/>
      <c r="CJ127" s="435"/>
      <c r="CK127" s="435"/>
      <c r="CL127" s="435"/>
      <c r="CM127" s="435"/>
      <c r="CN127" s="434"/>
      <c r="CO127" s="435"/>
      <c r="CP127" s="435"/>
      <c r="CQ127" s="435"/>
      <c r="CR127" s="435"/>
      <c r="CS127" s="435"/>
      <c r="CT127" s="435"/>
      <c r="CU127" s="435"/>
      <c r="CV127" s="435"/>
      <c r="CW127" s="435"/>
      <c r="CX127" s="128"/>
      <c r="DH127" s="128"/>
      <c r="DR127" s="434"/>
      <c r="DS127" s="435"/>
      <c r="DT127" s="435"/>
      <c r="DU127" s="435"/>
      <c r="DV127" s="435"/>
      <c r="DW127" s="435"/>
      <c r="DX127" s="435"/>
      <c r="DY127" s="435"/>
      <c r="DZ127" s="435"/>
      <c r="EA127" s="435"/>
      <c r="EB127" s="434"/>
      <c r="EC127" s="435"/>
      <c r="ED127" s="435"/>
      <c r="EE127" s="435"/>
      <c r="EF127" s="435"/>
      <c r="EG127" s="435"/>
      <c r="EH127" s="435"/>
      <c r="EI127" s="435"/>
      <c r="EJ127" s="435"/>
      <c r="EK127" s="435"/>
      <c r="EL127" s="128"/>
      <c r="EV127" s="128"/>
      <c r="FF127" s="128"/>
      <c r="FP127" s="128"/>
      <c r="FZ127" s="128"/>
      <c r="GJ127" s="128"/>
      <c r="GT127" s="128"/>
      <c r="HD127" s="128"/>
      <c r="HN127" s="128"/>
      <c r="HX127" s="128"/>
      <c r="IH127" s="128"/>
      <c r="IR127" s="128"/>
      <c r="JB127" s="128"/>
      <c r="JL127" s="128"/>
      <c r="JV127" s="128"/>
      <c r="KF127" s="128"/>
      <c r="KP127" s="128"/>
      <c r="KZ127" s="128"/>
    </row>
    <row xmlns:x14ac="http://schemas.microsoft.com/office/spreadsheetml/2009/9/ac" r="128" s="3" customFormat="true" x14ac:dyDescent="0.25">
      <c r="A128" s="391" t="str">
        <f ca="true">IF(ISBLANK('Data Summary'!A130),"",'Data Summary'!A130)</f>
        <v/>
      </c>
      <c r="B128" s="128"/>
      <c r="L128" s="128"/>
      <c r="V128" s="128"/>
      <c r="AF128" s="128"/>
      <c r="AP128" s="434"/>
      <c r="AQ128" s="435"/>
      <c r="AR128" s="435"/>
      <c r="AS128" s="435"/>
      <c r="AT128" s="435"/>
      <c r="AU128" s="435"/>
      <c r="AV128" s="435"/>
      <c r="AW128" s="435"/>
      <c r="AX128" s="435"/>
      <c r="AY128" s="435"/>
      <c r="AZ128" s="434"/>
      <c r="BA128" s="435"/>
      <c r="BB128" s="435"/>
      <c r="BC128" s="435"/>
      <c r="BD128" s="435"/>
      <c r="BE128" s="435"/>
      <c r="BF128" s="435"/>
      <c r="BG128" s="435"/>
      <c r="BH128" s="435"/>
      <c r="BI128" s="435"/>
      <c r="BJ128" s="128"/>
      <c r="BT128" s="128"/>
      <c r="BU128" s="128"/>
      <c r="BV128" s="128"/>
      <c r="BW128" s="128"/>
      <c r="BX128" s="128"/>
      <c r="BY128" s="128"/>
      <c r="BZ128" s="128"/>
      <c r="CA128" s="128"/>
      <c r="CD128" s="434"/>
      <c r="CE128" s="435"/>
      <c r="CF128" s="435"/>
      <c r="CG128" s="435"/>
      <c r="CH128" s="435"/>
      <c r="CI128" s="435"/>
      <c r="CJ128" s="435"/>
      <c r="CK128" s="435"/>
      <c r="CL128" s="435"/>
      <c r="CM128" s="435"/>
      <c r="CN128" s="434"/>
      <c r="CO128" s="435"/>
      <c r="CP128" s="435"/>
      <c r="CQ128" s="435"/>
      <c r="CR128" s="435"/>
      <c r="CS128" s="435"/>
      <c r="CT128" s="435"/>
      <c r="CU128" s="435"/>
      <c r="CV128" s="435"/>
      <c r="CW128" s="435"/>
      <c r="CX128" s="128"/>
      <c r="DH128" s="128"/>
      <c r="DR128" s="434"/>
      <c r="DS128" s="435"/>
      <c r="DT128" s="435"/>
      <c r="DU128" s="435"/>
      <c r="DV128" s="435"/>
      <c r="DW128" s="435"/>
      <c r="DX128" s="435"/>
      <c r="DY128" s="435"/>
      <c r="DZ128" s="435"/>
      <c r="EA128" s="435"/>
      <c r="EB128" s="434"/>
      <c r="EC128" s="435"/>
      <c r="ED128" s="435"/>
      <c r="EE128" s="435"/>
      <c r="EF128" s="435"/>
      <c r="EG128" s="435"/>
      <c r="EH128" s="435"/>
      <c r="EI128" s="435"/>
      <c r="EJ128" s="435"/>
      <c r="EK128" s="435"/>
      <c r="EL128" s="128"/>
      <c r="EV128" s="128"/>
      <c r="FF128" s="128"/>
      <c r="FP128" s="128"/>
      <c r="FZ128" s="128"/>
      <c r="GJ128" s="128"/>
      <c r="GT128" s="128"/>
      <c r="HD128" s="128"/>
      <c r="HN128" s="128"/>
      <c r="HX128" s="128"/>
      <c r="IH128" s="128"/>
      <c r="IR128" s="128"/>
      <c r="JB128" s="128"/>
      <c r="JL128" s="128"/>
      <c r="JV128" s="128"/>
      <c r="KF128" s="128"/>
      <c r="KP128" s="128"/>
      <c r="KZ128" s="128"/>
    </row>
    <row xmlns:x14ac="http://schemas.microsoft.com/office/spreadsheetml/2009/9/ac" r="129" s="3" customFormat="true" x14ac:dyDescent="0.25">
      <c r="A129" s="391" t="str">
        <f ca="true">IF(ISBLANK('Data Summary'!A131),"",'Data Summary'!A131)</f>
        <v/>
      </c>
      <c r="B129" s="128"/>
      <c r="L129" s="128"/>
      <c r="V129" s="128"/>
      <c r="AF129" s="128"/>
      <c r="AP129" s="434"/>
      <c r="AQ129" s="435"/>
      <c r="AR129" s="435"/>
      <c r="AS129" s="435"/>
      <c r="AT129" s="435"/>
      <c r="AU129" s="435"/>
      <c r="AV129" s="435"/>
      <c r="AW129" s="435"/>
      <c r="AX129" s="435"/>
      <c r="AY129" s="435"/>
      <c r="AZ129" s="434"/>
      <c r="BA129" s="435"/>
      <c r="BB129" s="435"/>
      <c r="BC129" s="435"/>
      <c r="BD129" s="435"/>
      <c r="BE129" s="435"/>
      <c r="BF129" s="435"/>
      <c r="BG129" s="435"/>
      <c r="BH129" s="435"/>
      <c r="BI129" s="435"/>
      <c r="BJ129" s="128"/>
      <c r="BT129" s="128"/>
      <c r="BU129" s="128"/>
      <c r="BV129" s="128"/>
      <c r="BW129" s="128"/>
      <c r="BX129" s="128"/>
      <c r="BY129" s="128"/>
      <c r="BZ129" s="128"/>
      <c r="CA129" s="128"/>
      <c r="CD129" s="434"/>
      <c r="CE129" s="435"/>
      <c r="CF129" s="435"/>
      <c r="CG129" s="435"/>
      <c r="CH129" s="435"/>
      <c r="CI129" s="435"/>
      <c r="CJ129" s="435"/>
      <c r="CK129" s="435"/>
      <c r="CL129" s="435"/>
      <c r="CM129" s="435"/>
      <c r="CN129" s="434"/>
      <c r="CO129" s="435"/>
      <c r="CP129" s="435"/>
      <c r="CQ129" s="435"/>
      <c r="CR129" s="435"/>
      <c r="CS129" s="435"/>
      <c r="CT129" s="435"/>
      <c r="CU129" s="435"/>
      <c r="CV129" s="435"/>
      <c r="CW129" s="435"/>
      <c r="CX129" s="128"/>
      <c r="DH129" s="128"/>
      <c r="DR129" s="434"/>
      <c r="DS129" s="435"/>
      <c r="DT129" s="435"/>
      <c r="DU129" s="435"/>
      <c r="DV129" s="435"/>
      <c r="DW129" s="435"/>
      <c r="DX129" s="435"/>
      <c r="DY129" s="435"/>
      <c r="DZ129" s="435"/>
      <c r="EA129" s="435"/>
      <c r="EB129" s="434"/>
      <c r="EC129" s="435"/>
      <c r="ED129" s="435"/>
      <c r="EE129" s="435"/>
      <c r="EF129" s="435"/>
      <c r="EG129" s="435"/>
      <c r="EH129" s="435"/>
      <c r="EI129" s="435"/>
      <c r="EJ129" s="435"/>
      <c r="EK129" s="435"/>
      <c r="EL129" s="128"/>
      <c r="EV129" s="128"/>
      <c r="FF129" s="128"/>
      <c r="FP129" s="128"/>
      <c r="FZ129" s="128"/>
      <c r="GJ129" s="128"/>
      <c r="GT129" s="128"/>
      <c r="HD129" s="128"/>
      <c r="HN129" s="128"/>
      <c r="HX129" s="128"/>
      <c r="IH129" s="128"/>
      <c r="IR129" s="128"/>
      <c r="JB129" s="128"/>
      <c r="JL129" s="128"/>
      <c r="JV129" s="128"/>
      <c r="KF129" s="128"/>
      <c r="KP129" s="128"/>
      <c r="KZ129" s="128"/>
    </row>
    <row xmlns:x14ac="http://schemas.microsoft.com/office/spreadsheetml/2009/9/ac" r="130" s="3" customFormat="true" x14ac:dyDescent="0.25">
      <c r="A130" s="391" t="str">
        <f ca="true">IF(ISBLANK('Data Summary'!A132),"",'Data Summary'!A132)</f>
        <v/>
      </c>
      <c r="B130" s="128"/>
      <c r="L130" s="128"/>
      <c r="V130" s="128"/>
      <c r="AF130" s="128"/>
      <c r="AP130" s="434"/>
      <c r="AQ130" s="435"/>
      <c r="AR130" s="435"/>
      <c r="AS130" s="435"/>
      <c r="AT130" s="435"/>
      <c r="AU130" s="435"/>
      <c r="AV130" s="435"/>
      <c r="AW130" s="435"/>
      <c r="AX130" s="435"/>
      <c r="AY130" s="435"/>
      <c r="AZ130" s="434"/>
      <c r="BA130" s="435"/>
      <c r="BB130" s="435"/>
      <c r="BC130" s="435"/>
      <c r="BD130" s="435"/>
      <c r="BE130" s="435"/>
      <c r="BF130" s="435"/>
      <c r="BG130" s="435"/>
      <c r="BH130" s="435"/>
      <c r="BI130" s="435"/>
      <c r="BJ130" s="128"/>
      <c r="BT130" s="128"/>
      <c r="BU130" s="128"/>
      <c r="BV130" s="128"/>
      <c r="BW130" s="128"/>
      <c r="BX130" s="128"/>
      <c r="BY130" s="128"/>
      <c r="BZ130" s="128"/>
      <c r="CA130" s="128"/>
      <c r="CD130" s="434"/>
      <c r="CE130" s="435"/>
      <c r="CF130" s="435"/>
      <c r="CG130" s="435"/>
      <c r="CH130" s="435"/>
      <c r="CI130" s="435"/>
      <c r="CJ130" s="435"/>
      <c r="CK130" s="435"/>
      <c r="CL130" s="435"/>
      <c r="CM130" s="435"/>
      <c r="CN130" s="434"/>
      <c r="CO130" s="435"/>
      <c r="CP130" s="435"/>
      <c r="CQ130" s="435"/>
      <c r="CR130" s="435"/>
      <c r="CS130" s="435"/>
      <c r="CT130" s="435"/>
      <c r="CU130" s="435"/>
      <c r="CV130" s="435"/>
      <c r="CW130" s="435"/>
      <c r="CX130" s="128"/>
      <c r="DH130" s="128"/>
      <c r="DR130" s="434"/>
      <c r="DS130" s="435"/>
      <c r="DT130" s="435"/>
      <c r="DU130" s="435"/>
      <c r="DV130" s="435"/>
      <c r="DW130" s="435"/>
      <c r="DX130" s="435"/>
      <c r="DY130" s="435"/>
      <c r="DZ130" s="435"/>
      <c r="EA130" s="435"/>
      <c r="EB130" s="434"/>
      <c r="EC130" s="435"/>
      <c r="ED130" s="435"/>
      <c r="EE130" s="435"/>
      <c r="EF130" s="435"/>
      <c r="EG130" s="435"/>
      <c r="EH130" s="435"/>
      <c r="EI130" s="435"/>
      <c r="EJ130" s="435"/>
      <c r="EK130" s="435"/>
      <c r="EL130" s="128"/>
      <c r="EV130" s="128"/>
      <c r="FF130" s="128"/>
      <c r="FP130" s="128"/>
      <c r="FZ130" s="128"/>
      <c r="GJ130" s="128"/>
      <c r="GT130" s="128"/>
      <c r="HD130" s="128"/>
      <c r="HN130" s="128"/>
      <c r="HX130" s="128"/>
      <c r="IH130" s="128"/>
      <c r="IR130" s="128"/>
      <c r="JB130" s="128"/>
      <c r="JL130" s="128"/>
      <c r="JV130" s="128"/>
      <c r="KF130" s="128"/>
      <c r="KP130" s="128"/>
      <c r="KZ130" s="128"/>
    </row>
    <row xmlns:x14ac="http://schemas.microsoft.com/office/spreadsheetml/2009/9/ac" r="131" s="3" customFormat="true" x14ac:dyDescent="0.25">
      <c r="A131" s="391" t="str">
        <f ca="true">IF(ISBLANK('Data Summary'!A133),"",'Data Summary'!A133)</f>
        <v/>
      </c>
      <c r="B131" s="128"/>
      <c r="L131" s="128"/>
      <c r="V131" s="128"/>
      <c r="AF131" s="128"/>
      <c r="AP131" s="434"/>
      <c r="AQ131" s="435"/>
      <c r="AR131" s="435"/>
      <c r="AS131" s="435"/>
      <c r="AT131" s="435"/>
      <c r="AU131" s="435"/>
      <c r="AV131" s="435"/>
      <c r="AW131" s="435"/>
      <c r="AX131" s="435"/>
      <c r="AY131" s="435"/>
      <c r="AZ131" s="434"/>
      <c r="BA131" s="435"/>
      <c r="BB131" s="435"/>
      <c r="BC131" s="435"/>
      <c r="BD131" s="435"/>
      <c r="BE131" s="435"/>
      <c r="BF131" s="435"/>
      <c r="BG131" s="435"/>
      <c r="BH131" s="435"/>
      <c r="BI131" s="435"/>
      <c r="BJ131" s="128"/>
      <c r="BT131" s="128"/>
      <c r="BU131" s="128"/>
      <c r="BV131" s="128"/>
      <c r="BW131" s="128"/>
      <c r="BX131" s="128"/>
      <c r="BY131" s="128"/>
      <c r="BZ131" s="128"/>
      <c r="CA131" s="128"/>
      <c r="CD131" s="434"/>
      <c r="CE131" s="435"/>
      <c r="CF131" s="435"/>
      <c r="CG131" s="435"/>
      <c r="CH131" s="435"/>
      <c r="CI131" s="435"/>
      <c r="CJ131" s="435"/>
      <c r="CK131" s="435"/>
      <c r="CL131" s="435"/>
      <c r="CM131" s="435"/>
      <c r="CN131" s="434"/>
      <c r="CO131" s="435"/>
      <c r="CP131" s="435"/>
      <c r="CQ131" s="435"/>
      <c r="CR131" s="435"/>
      <c r="CS131" s="435"/>
      <c r="CT131" s="435"/>
      <c r="CU131" s="435"/>
      <c r="CV131" s="435"/>
      <c r="CW131" s="435"/>
      <c r="CX131" s="128"/>
      <c r="DH131" s="128"/>
      <c r="DR131" s="434"/>
      <c r="DS131" s="435"/>
      <c r="DT131" s="435"/>
      <c r="DU131" s="435"/>
      <c r="DV131" s="435"/>
      <c r="DW131" s="435"/>
      <c r="DX131" s="435"/>
      <c r="DY131" s="435"/>
      <c r="DZ131" s="435"/>
      <c r="EA131" s="435"/>
      <c r="EB131" s="434"/>
      <c r="EC131" s="435"/>
      <c r="ED131" s="435"/>
      <c r="EE131" s="435"/>
      <c r="EF131" s="435"/>
      <c r="EG131" s="435"/>
      <c r="EH131" s="435"/>
      <c r="EI131" s="435"/>
      <c r="EJ131" s="435"/>
      <c r="EK131" s="435"/>
      <c r="EL131" s="128"/>
      <c r="EV131" s="128"/>
      <c r="FF131" s="128"/>
      <c r="FP131" s="128"/>
      <c r="FZ131" s="128"/>
      <c r="GJ131" s="128"/>
      <c r="GT131" s="128"/>
      <c r="HD131" s="128"/>
      <c r="HN131" s="128"/>
      <c r="HX131" s="128"/>
      <c r="IH131" s="128"/>
      <c r="IR131" s="128"/>
      <c r="JB131" s="128"/>
      <c r="JL131" s="128"/>
      <c r="JV131" s="128"/>
      <c r="KF131" s="128"/>
      <c r="KP131" s="128"/>
      <c r="KZ131" s="128"/>
    </row>
    <row xmlns:x14ac="http://schemas.microsoft.com/office/spreadsheetml/2009/9/ac" r="132" s="3" customFormat="true" x14ac:dyDescent="0.25">
      <c r="A132" s="391" t="str">
        <f ca="true">IF(ISBLANK('Data Summary'!A134),"",'Data Summary'!A134)</f>
        <v/>
      </c>
      <c r="B132" s="128"/>
      <c r="L132" s="128"/>
      <c r="V132" s="128"/>
      <c r="AF132" s="128"/>
      <c r="AP132" s="434"/>
      <c r="AQ132" s="435"/>
      <c r="AR132" s="435"/>
      <c r="AS132" s="435"/>
      <c r="AT132" s="435"/>
      <c r="AU132" s="435"/>
      <c r="AV132" s="435"/>
      <c r="AW132" s="435"/>
      <c r="AX132" s="435"/>
      <c r="AY132" s="435"/>
      <c r="AZ132" s="434"/>
      <c r="BA132" s="435"/>
      <c r="BB132" s="435"/>
      <c r="BC132" s="435"/>
      <c r="BD132" s="435"/>
      <c r="BE132" s="435"/>
      <c r="BF132" s="435"/>
      <c r="BG132" s="435"/>
      <c r="BH132" s="435"/>
      <c r="BI132" s="435"/>
      <c r="BJ132" s="128"/>
      <c r="BT132" s="128"/>
      <c r="BU132" s="128"/>
      <c r="BV132" s="128"/>
      <c r="BW132" s="128"/>
      <c r="BX132" s="128"/>
      <c r="BY132" s="128"/>
      <c r="BZ132" s="128"/>
      <c r="CA132" s="128"/>
      <c r="CD132" s="434"/>
      <c r="CE132" s="435"/>
      <c r="CF132" s="435"/>
      <c r="CG132" s="435"/>
      <c r="CH132" s="435"/>
      <c r="CI132" s="435"/>
      <c r="CJ132" s="435"/>
      <c r="CK132" s="435"/>
      <c r="CL132" s="435"/>
      <c r="CM132" s="435"/>
      <c r="CN132" s="434"/>
      <c r="CO132" s="435"/>
      <c r="CP132" s="435"/>
      <c r="CQ132" s="435"/>
      <c r="CR132" s="435"/>
      <c r="CS132" s="435"/>
      <c r="CT132" s="435"/>
      <c r="CU132" s="435"/>
      <c r="CV132" s="435"/>
      <c r="CW132" s="435"/>
      <c r="CX132" s="128"/>
      <c r="DH132" s="128"/>
      <c r="DR132" s="434"/>
      <c r="DS132" s="435"/>
      <c r="DT132" s="435"/>
      <c r="DU132" s="435"/>
      <c r="DV132" s="435"/>
      <c r="DW132" s="435"/>
      <c r="DX132" s="435"/>
      <c r="DY132" s="435"/>
      <c r="DZ132" s="435"/>
      <c r="EA132" s="435"/>
      <c r="EB132" s="434"/>
      <c r="EC132" s="435"/>
      <c r="ED132" s="435"/>
      <c r="EE132" s="435"/>
      <c r="EF132" s="435"/>
      <c r="EG132" s="435"/>
      <c r="EH132" s="435"/>
      <c r="EI132" s="435"/>
      <c r="EJ132" s="435"/>
      <c r="EK132" s="435"/>
      <c r="EL132" s="128"/>
      <c r="EV132" s="128"/>
      <c r="FF132" s="128"/>
      <c r="FP132" s="128"/>
      <c r="FZ132" s="128"/>
      <c r="GJ132" s="128"/>
      <c r="GT132" s="128"/>
      <c r="HD132" s="128"/>
      <c r="HN132" s="128"/>
      <c r="HX132" s="128"/>
      <c r="IH132" s="128"/>
      <c r="IR132" s="128"/>
      <c r="JB132" s="128"/>
      <c r="JL132" s="128"/>
      <c r="JV132" s="128"/>
      <c r="KF132" s="128"/>
      <c r="KP132" s="128"/>
      <c r="KZ132" s="128"/>
    </row>
    <row xmlns:x14ac="http://schemas.microsoft.com/office/spreadsheetml/2009/9/ac" r="133" s="3" customFormat="true" x14ac:dyDescent="0.25">
      <c r="A133" s="391" t="str">
        <f ca="true">IF(ISBLANK('Data Summary'!A135),"",'Data Summary'!A135)</f>
        <v/>
      </c>
      <c r="B133" s="128"/>
      <c r="L133" s="128"/>
      <c r="V133" s="128"/>
      <c r="AF133" s="128"/>
      <c r="AP133" s="434"/>
      <c r="AQ133" s="435"/>
      <c r="AR133" s="435"/>
      <c r="AS133" s="435"/>
      <c r="AT133" s="435"/>
      <c r="AU133" s="435"/>
      <c r="AV133" s="435"/>
      <c r="AW133" s="435"/>
      <c r="AX133" s="435"/>
      <c r="AY133" s="435"/>
      <c r="AZ133" s="434"/>
      <c r="BA133" s="435"/>
      <c r="BB133" s="435"/>
      <c r="BC133" s="435"/>
      <c r="BD133" s="435"/>
      <c r="BE133" s="435"/>
      <c r="BF133" s="435"/>
      <c r="BG133" s="435"/>
      <c r="BH133" s="435"/>
      <c r="BI133" s="435"/>
      <c r="BJ133" s="128"/>
      <c r="BT133" s="128"/>
      <c r="BU133" s="128"/>
      <c r="BV133" s="128"/>
      <c r="BW133" s="128"/>
      <c r="BX133" s="128"/>
      <c r="BY133" s="128"/>
      <c r="BZ133" s="128"/>
      <c r="CA133" s="128"/>
      <c r="CD133" s="434"/>
      <c r="CE133" s="435"/>
      <c r="CF133" s="435"/>
      <c r="CG133" s="435"/>
      <c r="CH133" s="435"/>
      <c r="CI133" s="435"/>
      <c r="CJ133" s="435"/>
      <c r="CK133" s="435"/>
      <c r="CL133" s="435"/>
      <c r="CM133" s="435"/>
      <c r="CN133" s="434"/>
      <c r="CO133" s="435"/>
      <c r="CP133" s="435"/>
      <c r="CQ133" s="435"/>
      <c r="CR133" s="435"/>
      <c r="CS133" s="435"/>
      <c r="CT133" s="435"/>
      <c r="CU133" s="435"/>
      <c r="CV133" s="435"/>
      <c r="CW133" s="435"/>
      <c r="CX133" s="128"/>
      <c r="DH133" s="128"/>
      <c r="DR133" s="434"/>
      <c r="DS133" s="435"/>
      <c r="DT133" s="435"/>
      <c r="DU133" s="435"/>
      <c r="DV133" s="435"/>
      <c r="DW133" s="435"/>
      <c r="DX133" s="435"/>
      <c r="DY133" s="435"/>
      <c r="DZ133" s="435"/>
      <c r="EA133" s="435"/>
      <c r="EB133" s="434"/>
      <c r="EC133" s="435"/>
      <c r="ED133" s="435"/>
      <c r="EE133" s="435"/>
      <c r="EF133" s="435"/>
      <c r="EG133" s="435"/>
      <c r="EH133" s="435"/>
      <c r="EI133" s="435"/>
      <c r="EJ133" s="435"/>
      <c r="EK133" s="435"/>
      <c r="EL133" s="128"/>
      <c r="EV133" s="128"/>
      <c r="FF133" s="128"/>
      <c r="FP133" s="128"/>
      <c r="FZ133" s="128"/>
      <c r="GJ133" s="128"/>
      <c r="GT133" s="128"/>
      <c r="HD133" s="128"/>
      <c r="HN133" s="128"/>
      <c r="HX133" s="128"/>
      <c r="IH133" s="128"/>
      <c r="IR133" s="128"/>
      <c r="JB133" s="128"/>
      <c r="JL133" s="128"/>
      <c r="JV133" s="128"/>
      <c r="KF133" s="128"/>
      <c r="KP133" s="128"/>
      <c r="KZ133" s="128"/>
    </row>
    <row xmlns:x14ac="http://schemas.microsoft.com/office/spreadsheetml/2009/9/ac" r="134" s="3" customFormat="true" x14ac:dyDescent="0.25">
      <c r="A134" s="391" t="str">
        <f ca="true">IF(ISBLANK('Data Summary'!A136),"",'Data Summary'!A136)</f>
        <v/>
      </c>
      <c r="B134" s="128"/>
      <c r="L134" s="128"/>
      <c r="V134" s="128"/>
      <c r="AF134" s="128"/>
      <c r="AP134" s="434"/>
      <c r="AQ134" s="435"/>
      <c r="AR134" s="435"/>
      <c r="AS134" s="435"/>
      <c r="AT134" s="435"/>
      <c r="AU134" s="435"/>
      <c r="AV134" s="435"/>
      <c r="AW134" s="435"/>
      <c r="AX134" s="435"/>
      <c r="AY134" s="435"/>
      <c r="AZ134" s="434"/>
      <c r="BA134" s="435"/>
      <c r="BB134" s="435"/>
      <c r="BC134" s="435"/>
      <c r="BD134" s="435"/>
      <c r="BE134" s="435"/>
      <c r="BF134" s="435"/>
      <c r="BG134" s="435"/>
      <c r="BH134" s="435"/>
      <c r="BI134" s="435"/>
      <c r="BJ134" s="128"/>
      <c r="BT134" s="128"/>
      <c r="BU134" s="128"/>
      <c r="BV134" s="128"/>
      <c r="BW134" s="128"/>
      <c r="BX134" s="128"/>
      <c r="BY134" s="128"/>
      <c r="BZ134" s="128"/>
      <c r="CA134" s="128"/>
      <c r="CD134" s="434"/>
      <c r="CE134" s="435"/>
      <c r="CF134" s="435"/>
      <c r="CG134" s="435"/>
      <c r="CH134" s="435"/>
      <c r="CI134" s="435"/>
      <c r="CJ134" s="435"/>
      <c r="CK134" s="435"/>
      <c r="CL134" s="435"/>
      <c r="CM134" s="435"/>
      <c r="CN134" s="434"/>
      <c r="CO134" s="435"/>
      <c r="CP134" s="435"/>
      <c r="CQ134" s="435"/>
      <c r="CR134" s="435"/>
      <c r="CS134" s="435"/>
      <c r="CT134" s="435"/>
      <c r="CU134" s="435"/>
      <c r="CV134" s="435"/>
      <c r="CW134" s="435"/>
      <c r="CX134" s="128"/>
      <c r="DH134" s="128"/>
      <c r="DR134" s="434"/>
      <c r="DS134" s="435"/>
      <c r="DT134" s="435"/>
      <c r="DU134" s="435"/>
      <c r="DV134" s="435"/>
      <c r="DW134" s="435"/>
      <c r="DX134" s="435"/>
      <c r="DY134" s="435"/>
      <c r="DZ134" s="435"/>
      <c r="EA134" s="435"/>
      <c r="EB134" s="434"/>
      <c r="EC134" s="435"/>
      <c r="ED134" s="435"/>
      <c r="EE134" s="435"/>
      <c r="EF134" s="435"/>
      <c r="EG134" s="435"/>
      <c r="EH134" s="435"/>
      <c r="EI134" s="435"/>
      <c r="EJ134" s="435"/>
      <c r="EK134" s="435"/>
      <c r="EL134" s="128"/>
      <c r="EV134" s="128"/>
      <c r="FF134" s="128"/>
      <c r="FP134" s="128"/>
      <c r="FZ134" s="128"/>
      <c r="GJ134" s="128"/>
      <c r="GT134" s="128"/>
      <c r="HD134" s="128"/>
      <c r="HN134" s="128"/>
      <c r="HX134" s="128"/>
      <c r="IH134" s="128"/>
      <c r="IR134" s="128"/>
      <c r="JB134" s="128"/>
      <c r="JL134" s="128"/>
      <c r="JV134" s="128"/>
      <c r="KF134" s="128"/>
      <c r="KP134" s="128"/>
      <c r="KZ134" s="128"/>
    </row>
    <row xmlns:x14ac="http://schemas.microsoft.com/office/spreadsheetml/2009/9/ac" r="135" s="3" customFormat="true" x14ac:dyDescent="0.25">
      <c r="A135" s="391" t="str">
        <f ca="true">IF(ISBLANK('Data Summary'!A137),"",'Data Summary'!A137)</f>
        <v/>
      </c>
      <c r="B135" s="128"/>
      <c r="L135" s="128"/>
      <c r="V135" s="128"/>
      <c r="AF135" s="128"/>
      <c r="AP135" s="434"/>
      <c r="AQ135" s="435"/>
      <c r="AR135" s="435"/>
      <c r="AS135" s="435"/>
      <c r="AT135" s="435"/>
      <c r="AU135" s="435"/>
      <c r="AV135" s="435"/>
      <c r="AW135" s="435"/>
      <c r="AX135" s="435"/>
      <c r="AY135" s="435"/>
      <c r="AZ135" s="434"/>
      <c r="BA135" s="435"/>
      <c r="BB135" s="435"/>
      <c r="BC135" s="435"/>
      <c r="BD135" s="435"/>
      <c r="BE135" s="435"/>
      <c r="BF135" s="435"/>
      <c r="BG135" s="435"/>
      <c r="BH135" s="435"/>
      <c r="BI135" s="435"/>
      <c r="BJ135" s="128"/>
      <c r="BT135" s="128"/>
      <c r="BU135" s="128"/>
      <c r="BV135" s="128"/>
      <c r="BW135" s="128"/>
      <c r="BX135" s="128"/>
      <c r="BY135" s="128"/>
      <c r="BZ135" s="128"/>
      <c r="CA135" s="128"/>
      <c r="CD135" s="434"/>
      <c r="CE135" s="435"/>
      <c r="CF135" s="435"/>
      <c r="CG135" s="435"/>
      <c r="CH135" s="435"/>
      <c r="CI135" s="435"/>
      <c r="CJ135" s="435"/>
      <c r="CK135" s="435"/>
      <c r="CL135" s="435"/>
      <c r="CM135" s="435"/>
      <c r="CN135" s="434"/>
      <c r="CO135" s="435"/>
      <c r="CP135" s="435"/>
      <c r="CQ135" s="435"/>
      <c r="CR135" s="435"/>
      <c r="CS135" s="435"/>
      <c r="CT135" s="435"/>
      <c r="CU135" s="435"/>
      <c r="CV135" s="435"/>
      <c r="CW135" s="435"/>
      <c r="CX135" s="128"/>
      <c r="DH135" s="128"/>
      <c r="DR135" s="434"/>
      <c r="DS135" s="435"/>
      <c r="DT135" s="435"/>
      <c r="DU135" s="435"/>
      <c r="DV135" s="435"/>
      <c r="DW135" s="435"/>
      <c r="DX135" s="435"/>
      <c r="DY135" s="435"/>
      <c r="DZ135" s="435"/>
      <c r="EA135" s="435"/>
      <c r="EB135" s="434"/>
      <c r="EC135" s="435"/>
      <c r="ED135" s="435"/>
      <c r="EE135" s="435"/>
      <c r="EF135" s="435"/>
      <c r="EG135" s="435"/>
      <c r="EH135" s="435"/>
      <c r="EI135" s="435"/>
      <c r="EJ135" s="435"/>
      <c r="EK135" s="435"/>
      <c r="EL135" s="128"/>
      <c r="EV135" s="128"/>
      <c r="FF135" s="128"/>
      <c r="FP135" s="128"/>
      <c r="FZ135" s="128"/>
      <c r="GJ135" s="128"/>
      <c r="GT135" s="128"/>
      <c r="HD135" s="128"/>
      <c r="HN135" s="128"/>
      <c r="HX135" s="128"/>
      <c r="IH135" s="128"/>
      <c r="IR135" s="128"/>
      <c r="JB135" s="128"/>
      <c r="JL135" s="128"/>
      <c r="JV135" s="128"/>
      <c r="KF135" s="128"/>
      <c r="KP135" s="128"/>
      <c r="KZ135" s="128"/>
    </row>
    <row xmlns:x14ac="http://schemas.microsoft.com/office/spreadsheetml/2009/9/ac" r="136" s="3" customFormat="true" x14ac:dyDescent="0.25">
      <c r="A136" s="391" t="str">
        <f ca="true">IF(ISBLANK('Data Summary'!A138),"",'Data Summary'!A138)</f>
        <v/>
      </c>
      <c r="B136" s="128"/>
      <c r="L136" s="128"/>
      <c r="V136" s="128"/>
      <c r="AF136" s="128"/>
      <c r="AP136" s="434"/>
      <c r="AQ136" s="435"/>
      <c r="AR136" s="435"/>
      <c r="AS136" s="435"/>
      <c r="AT136" s="435"/>
      <c r="AU136" s="435"/>
      <c r="AV136" s="435"/>
      <c r="AW136" s="435"/>
      <c r="AX136" s="435"/>
      <c r="AY136" s="435"/>
      <c r="AZ136" s="434"/>
      <c r="BA136" s="435"/>
      <c r="BB136" s="435"/>
      <c r="BC136" s="435"/>
      <c r="BD136" s="435"/>
      <c r="BE136" s="435"/>
      <c r="BF136" s="435"/>
      <c r="BG136" s="435"/>
      <c r="BH136" s="435"/>
      <c r="BI136" s="435"/>
      <c r="BJ136" s="128"/>
      <c r="BT136" s="128"/>
      <c r="BU136" s="128"/>
      <c r="BV136" s="128"/>
      <c r="BW136" s="128"/>
      <c r="BX136" s="128"/>
      <c r="BY136" s="128"/>
      <c r="BZ136" s="128"/>
      <c r="CA136" s="128"/>
      <c r="CD136" s="434"/>
      <c r="CE136" s="435"/>
      <c r="CF136" s="435"/>
      <c r="CG136" s="435"/>
      <c r="CH136" s="435"/>
      <c r="CI136" s="435"/>
      <c r="CJ136" s="435"/>
      <c r="CK136" s="435"/>
      <c r="CL136" s="435"/>
      <c r="CM136" s="435"/>
      <c r="CN136" s="434"/>
      <c r="CO136" s="435"/>
      <c r="CP136" s="435"/>
      <c r="CQ136" s="435"/>
      <c r="CR136" s="435"/>
      <c r="CS136" s="435"/>
      <c r="CT136" s="435"/>
      <c r="CU136" s="435"/>
      <c r="CV136" s="435"/>
      <c r="CW136" s="435"/>
      <c r="CX136" s="128"/>
      <c r="DH136" s="128"/>
      <c r="DR136" s="434"/>
      <c r="DS136" s="435"/>
      <c r="DT136" s="435"/>
      <c r="DU136" s="435"/>
      <c r="DV136" s="435"/>
      <c r="DW136" s="435"/>
      <c r="DX136" s="435"/>
      <c r="DY136" s="435"/>
      <c r="DZ136" s="435"/>
      <c r="EA136" s="435"/>
      <c r="EB136" s="434"/>
      <c r="EC136" s="435"/>
      <c r="ED136" s="435"/>
      <c r="EE136" s="435"/>
      <c r="EF136" s="435"/>
      <c r="EG136" s="435"/>
      <c r="EH136" s="435"/>
      <c r="EI136" s="435"/>
      <c r="EJ136" s="435"/>
      <c r="EK136" s="435"/>
      <c r="EL136" s="128"/>
      <c r="EV136" s="128"/>
      <c r="FF136" s="128"/>
      <c r="FP136" s="128"/>
      <c r="FZ136" s="128"/>
      <c r="GJ136" s="128"/>
      <c r="GT136" s="128"/>
      <c r="HD136" s="128"/>
      <c r="HN136" s="128"/>
      <c r="HX136" s="128"/>
      <c r="IH136" s="128"/>
      <c r="IR136" s="128"/>
      <c r="JB136" s="128"/>
      <c r="JL136" s="128"/>
      <c r="JV136" s="128"/>
      <c r="KF136" s="128"/>
      <c r="KP136" s="128"/>
      <c r="KZ136" s="128"/>
    </row>
    <row xmlns:x14ac="http://schemas.microsoft.com/office/spreadsheetml/2009/9/ac" r="137" s="3" customFormat="true" x14ac:dyDescent="0.25">
      <c r="A137" s="391" t="str">
        <f ca="true">IF(ISBLANK('Data Summary'!A139),"",'Data Summary'!A139)</f>
        <v/>
      </c>
      <c r="B137" s="128"/>
      <c r="L137" s="128"/>
      <c r="V137" s="128"/>
      <c r="AF137" s="128"/>
      <c r="AP137" s="434"/>
      <c r="AQ137" s="435"/>
      <c r="AR137" s="435"/>
      <c r="AS137" s="435"/>
      <c r="AT137" s="435"/>
      <c r="AU137" s="435"/>
      <c r="AV137" s="435"/>
      <c r="AW137" s="435"/>
      <c r="AX137" s="435"/>
      <c r="AY137" s="435"/>
      <c r="AZ137" s="434"/>
      <c r="BA137" s="435"/>
      <c r="BB137" s="435"/>
      <c r="BC137" s="435"/>
      <c r="BD137" s="435"/>
      <c r="BE137" s="435"/>
      <c r="BF137" s="435"/>
      <c r="BG137" s="435"/>
      <c r="BH137" s="435"/>
      <c r="BI137" s="435"/>
      <c r="BJ137" s="128"/>
      <c r="BT137" s="128"/>
      <c r="BU137" s="128"/>
      <c r="BV137" s="128"/>
      <c r="BW137" s="128"/>
      <c r="BX137" s="128"/>
      <c r="BY137" s="128"/>
      <c r="BZ137" s="128"/>
      <c r="CA137" s="128"/>
      <c r="CD137" s="434"/>
      <c r="CE137" s="435"/>
      <c r="CF137" s="435"/>
      <c r="CG137" s="435"/>
      <c r="CH137" s="435"/>
      <c r="CI137" s="435"/>
      <c r="CJ137" s="435"/>
      <c r="CK137" s="435"/>
      <c r="CL137" s="435"/>
      <c r="CM137" s="435"/>
      <c r="CN137" s="434"/>
      <c r="CO137" s="435"/>
      <c r="CP137" s="435"/>
      <c r="CQ137" s="435"/>
      <c r="CR137" s="435"/>
      <c r="CS137" s="435"/>
      <c r="CT137" s="435"/>
      <c r="CU137" s="435"/>
      <c r="CV137" s="435"/>
      <c r="CW137" s="435"/>
      <c r="CX137" s="128"/>
      <c r="DH137" s="128"/>
      <c r="DR137" s="434"/>
      <c r="DS137" s="435"/>
      <c r="DT137" s="435"/>
      <c r="DU137" s="435"/>
      <c r="DV137" s="435"/>
      <c r="DW137" s="435"/>
      <c r="DX137" s="435"/>
      <c r="DY137" s="435"/>
      <c r="DZ137" s="435"/>
      <c r="EA137" s="435"/>
      <c r="EB137" s="434"/>
      <c r="EC137" s="435"/>
      <c r="ED137" s="435"/>
      <c r="EE137" s="435"/>
      <c r="EF137" s="435"/>
      <c r="EG137" s="435"/>
      <c r="EH137" s="435"/>
      <c r="EI137" s="435"/>
      <c r="EJ137" s="435"/>
      <c r="EK137" s="435"/>
      <c r="EL137" s="128"/>
      <c r="EV137" s="128"/>
      <c r="FF137" s="128"/>
      <c r="FP137" s="128"/>
      <c r="FZ137" s="128"/>
      <c r="GJ137" s="128"/>
      <c r="GT137" s="128"/>
      <c r="HD137" s="128"/>
      <c r="HN137" s="128"/>
      <c r="HX137" s="128"/>
      <c r="IH137" s="128"/>
      <c r="IR137" s="128"/>
      <c r="JB137" s="128"/>
      <c r="JL137" s="128"/>
      <c r="JV137" s="128"/>
      <c r="KF137" s="128"/>
      <c r="KP137" s="128"/>
      <c r="KZ137" s="128"/>
    </row>
    <row xmlns:x14ac="http://schemas.microsoft.com/office/spreadsheetml/2009/9/ac" r="138" s="3" customFormat="true" x14ac:dyDescent="0.25">
      <c r="A138" s="391" t="str">
        <f ca="true">IF(ISBLANK('Data Summary'!A140),"",'Data Summary'!A140)</f>
        <v/>
      </c>
      <c r="B138" s="128"/>
      <c r="L138" s="128"/>
      <c r="V138" s="128"/>
      <c r="AF138" s="128"/>
      <c r="AP138" s="434"/>
      <c r="AQ138" s="435"/>
      <c r="AR138" s="435"/>
      <c r="AS138" s="435"/>
      <c r="AT138" s="435"/>
      <c r="AU138" s="435"/>
      <c r="AV138" s="435"/>
      <c r="AW138" s="435"/>
      <c r="AX138" s="435"/>
      <c r="AY138" s="435"/>
      <c r="AZ138" s="434"/>
      <c r="BA138" s="435"/>
      <c r="BB138" s="435"/>
      <c r="BC138" s="435"/>
      <c r="BD138" s="435"/>
      <c r="BE138" s="435"/>
      <c r="BF138" s="435"/>
      <c r="BG138" s="435"/>
      <c r="BH138" s="435"/>
      <c r="BI138" s="435"/>
      <c r="BJ138" s="128"/>
      <c r="BT138" s="128"/>
      <c r="BU138" s="128"/>
      <c r="BV138" s="128"/>
      <c r="BW138" s="128"/>
      <c r="BX138" s="128"/>
      <c r="BY138" s="128"/>
      <c r="BZ138" s="128"/>
      <c r="CA138" s="128"/>
      <c r="CD138" s="434"/>
      <c r="CE138" s="435"/>
      <c r="CF138" s="435"/>
      <c r="CG138" s="435"/>
      <c r="CH138" s="435"/>
      <c r="CI138" s="435"/>
      <c r="CJ138" s="435"/>
      <c r="CK138" s="435"/>
      <c r="CL138" s="435"/>
      <c r="CM138" s="435"/>
      <c r="CN138" s="434"/>
      <c r="CO138" s="435"/>
      <c r="CP138" s="435"/>
      <c r="CQ138" s="435"/>
      <c r="CR138" s="435"/>
      <c r="CS138" s="435"/>
      <c r="CT138" s="435"/>
      <c r="CU138" s="435"/>
      <c r="CV138" s="435"/>
      <c r="CW138" s="435"/>
      <c r="CX138" s="128"/>
      <c r="DH138" s="128"/>
      <c r="DR138" s="434"/>
      <c r="DS138" s="435"/>
      <c r="DT138" s="435"/>
      <c r="DU138" s="435"/>
      <c r="DV138" s="435"/>
      <c r="DW138" s="435"/>
      <c r="DX138" s="435"/>
      <c r="DY138" s="435"/>
      <c r="DZ138" s="435"/>
      <c r="EA138" s="435"/>
      <c r="EB138" s="434"/>
      <c r="EC138" s="435"/>
      <c r="ED138" s="435"/>
      <c r="EE138" s="435"/>
      <c r="EF138" s="435"/>
      <c r="EG138" s="435"/>
      <c r="EH138" s="435"/>
      <c r="EI138" s="435"/>
      <c r="EJ138" s="435"/>
      <c r="EK138" s="435"/>
      <c r="EL138" s="128"/>
      <c r="EV138" s="128"/>
      <c r="FF138" s="128"/>
      <c r="FP138" s="128"/>
      <c r="FZ138" s="128"/>
      <c r="GJ138" s="128"/>
      <c r="GT138" s="128"/>
      <c r="HD138" s="128"/>
      <c r="HN138" s="128"/>
      <c r="HX138" s="128"/>
      <c r="IH138" s="128"/>
      <c r="IR138" s="128"/>
      <c r="JB138" s="128"/>
      <c r="JL138" s="128"/>
      <c r="JV138" s="128"/>
      <c r="KF138" s="128"/>
      <c r="KP138" s="128"/>
      <c r="KZ138" s="128"/>
    </row>
    <row xmlns:x14ac="http://schemas.microsoft.com/office/spreadsheetml/2009/9/ac" r="139" s="3" customFormat="true" x14ac:dyDescent="0.25">
      <c r="A139" s="391" t="str">
        <f ca="true">IF(ISBLANK('Data Summary'!A141),"",'Data Summary'!A141)</f>
        <v/>
      </c>
      <c r="B139" s="128"/>
      <c r="L139" s="128"/>
      <c r="V139" s="128"/>
      <c r="AF139" s="128"/>
      <c r="AP139" s="434"/>
      <c r="AQ139" s="435"/>
      <c r="AR139" s="435"/>
      <c r="AS139" s="435"/>
      <c r="AT139" s="435"/>
      <c r="AU139" s="435"/>
      <c r="AV139" s="435"/>
      <c r="AW139" s="435"/>
      <c r="AX139" s="435"/>
      <c r="AY139" s="435"/>
      <c r="AZ139" s="434"/>
      <c r="BA139" s="435"/>
      <c r="BB139" s="435"/>
      <c r="BC139" s="435"/>
      <c r="BD139" s="435"/>
      <c r="BE139" s="435"/>
      <c r="BF139" s="435"/>
      <c r="BG139" s="435"/>
      <c r="BH139" s="435"/>
      <c r="BI139" s="435"/>
      <c r="BJ139" s="128"/>
      <c r="BT139" s="128"/>
      <c r="BU139" s="128"/>
      <c r="BV139" s="128"/>
      <c r="BW139" s="128"/>
      <c r="BX139" s="128"/>
      <c r="BY139" s="128"/>
      <c r="BZ139" s="128"/>
      <c r="CA139" s="128"/>
      <c r="CD139" s="434"/>
      <c r="CE139" s="435"/>
      <c r="CF139" s="435"/>
      <c r="CG139" s="435"/>
      <c r="CH139" s="435"/>
      <c r="CI139" s="435"/>
      <c r="CJ139" s="435"/>
      <c r="CK139" s="435"/>
      <c r="CL139" s="435"/>
      <c r="CM139" s="435"/>
      <c r="CN139" s="434"/>
      <c r="CO139" s="435"/>
      <c r="CP139" s="435"/>
      <c r="CQ139" s="435"/>
      <c r="CR139" s="435"/>
      <c r="CS139" s="435"/>
      <c r="CT139" s="435"/>
      <c r="CU139" s="435"/>
      <c r="CV139" s="435"/>
      <c r="CW139" s="435"/>
      <c r="CX139" s="128"/>
      <c r="DH139" s="128"/>
      <c r="DR139" s="434"/>
      <c r="DS139" s="435"/>
      <c r="DT139" s="435"/>
      <c r="DU139" s="435"/>
      <c r="DV139" s="435"/>
      <c r="DW139" s="435"/>
      <c r="DX139" s="435"/>
      <c r="DY139" s="435"/>
      <c r="DZ139" s="435"/>
      <c r="EA139" s="435"/>
      <c r="EB139" s="434"/>
      <c r="EC139" s="435"/>
      <c r="ED139" s="435"/>
      <c r="EE139" s="435"/>
      <c r="EF139" s="435"/>
      <c r="EG139" s="435"/>
      <c r="EH139" s="435"/>
      <c r="EI139" s="435"/>
      <c r="EJ139" s="435"/>
      <c r="EK139" s="435"/>
      <c r="EL139" s="128"/>
      <c r="EV139" s="128"/>
      <c r="FF139" s="128"/>
      <c r="FP139" s="128"/>
      <c r="FZ139" s="128"/>
      <c r="GJ139" s="128"/>
      <c r="GT139" s="128"/>
      <c r="HD139" s="128"/>
      <c r="HN139" s="128"/>
      <c r="HX139" s="128"/>
      <c r="IH139" s="128"/>
      <c r="IR139" s="128"/>
      <c r="JB139" s="128"/>
      <c r="JL139" s="128"/>
      <c r="JV139" s="128"/>
      <c r="KF139" s="128"/>
      <c r="KP139" s="128"/>
      <c r="KZ139" s="128"/>
    </row>
    <row xmlns:x14ac="http://schemas.microsoft.com/office/spreadsheetml/2009/9/ac" r="140" s="3" customFormat="true" x14ac:dyDescent="0.25">
      <c r="A140" s="391" t="str">
        <f ca="true">IF(ISBLANK('Data Summary'!A142),"",'Data Summary'!A142)</f>
        <v/>
      </c>
      <c r="B140" s="128"/>
      <c r="L140" s="128"/>
      <c r="V140" s="128"/>
      <c r="AF140" s="128"/>
      <c r="AP140" s="434"/>
      <c r="AQ140" s="435"/>
      <c r="AR140" s="435"/>
      <c r="AS140" s="435"/>
      <c r="AT140" s="435"/>
      <c r="AU140" s="435"/>
      <c r="AV140" s="435"/>
      <c r="AW140" s="435"/>
      <c r="AX140" s="435"/>
      <c r="AY140" s="435"/>
      <c r="AZ140" s="434"/>
      <c r="BA140" s="435"/>
      <c r="BB140" s="435"/>
      <c r="BC140" s="435"/>
      <c r="BD140" s="435"/>
      <c r="BE140" s="435"/>
      <c r="BF140" s="435"/>
      <c r="BG140" s="435"/>
      <c r="BH140" s="435"/>
      <c r="BI140" s="435"/>
      <c r="BJ140" s="128"/>
      <c r="BT140" s="128"/>
      <c r="BU140" s="128"/>
      <c r="BV140" s="128"/>
      <c r="BW140" s="128"/>
      <c r="BX140" s="128"/>
      <c r="BY140" s="128"/>
      <c r="BZ140" s="128"/>
      <c r="CA140" s="128"/>
      <c r="CD140" s="434"/>
      <c r="CE140" s="435"/>
      <c r="CF140" s="435"/>
      <c r="CG140" s="435"/>
      <c r="CH140" s="435"/>
      <c r="CI140" s="435"/>
      <c r="CJ140" s="435"/>
      <c r="CK140" s="435"/>
      <c r="CL140" s="435"/>
      <c r="CM140" s="435"/>
      <c r="CN140" s="434"/>
      <c r="CO140" s="435"/>
      <c r="CP140" s="435"/>
      <c r="CQ140" s="435"/>
      <c r="CR140" s="435"/>
      <c r="CS140" s="435"/>
      <c r="CT140" s="435"/>
      <c r="CU140" s="435"/>
      <c r="CV140" s="435"/>
      <c r="CW140" s="435"/>
      <c r="CX140" s="128"/>
      <c r="DH140" s="128"/>
      <c r="DR140" s="434"/>
      <c r="DS140" s="435"/>
      <c r="DT140" s="435"/>
      <c r="DU140" s="435"/>
      <c r="DV140" s="435"/>
      <c r="DW140" s="435"/>
      <c r="DX140" s="435"/>
      <c r="DY140" s="435"/>
      <c r="DZ140" s="435"/>
      <c r="EA140" s="435"/>
      <c r="EB140" s="434"/>
      <c r="EC140" s="435"/>
      <c r="ED140" s="435"/>
      <c r="EE140" s="435"/>
      <c r="EF140" s="435"/>
      <c r="EG140" s="435"/>
      <c r="EH140" s="435"/>
      <c r="EI140" s="435"/>
      <c r="EJ140" s="435"/>
      <c r="EK140" s="435"/>
      <c r="EL140" s="128"/>
      <c r="EV140" s="128"/>
      <c r="FF140" s="128"/>
      <c r="FP140" s="128"/>
      <c r="FZ140" s="128"/>
      <c r="GJ140" s="128"/>
      <c r="GT140" s="128"/>
      <c r="HD140" s="128"/>
      <c r="HN140" s="128"/>
      <c r="HX140" s="128"/>
      <c r="IH140" s="128"/>
      <c r="IR140" s="128"/>
      <c r="JB140" s="128"/>
      <c r="JL140" s="128"/>
      <c r="JV140" s="128"/>
      <c r="KF140" s="128"/>
      <c r="KP140" s="128"/>
      <c r="KZ140" s="128"/>
    </row>
    <row xmlns:x14ac="http://schemas.microsoft.com/office/spreadsheetml/2009/9/ac" r="141" s="3" customFormat="true" x14ac:dyDescent="0.25">
      <c r="A141" s="391" t="str">
        <f ca="true">IF(ISBLANK('Data Summary'!A143),"",'Data Summary'!A143)</f>
        <v/>
      </c>
      <c r="B141" s="128"/>
      <c r="L141" s="128"/>
      <c r="V141" s="128"/>
      <c r="AF141" s="128"/>
      <c r="AP141" s="434"/>
      <c r="AQ141" s="435"/>
      <c r="AR141" s="435"/>
      <c r="AS141" s="435"/>
      <c r="AT141" s="435"/>
      <c r="AU141" s="435"/>
      <c r="AV141" s="435"/>
      <c r="AW141" s="435"/>
      <c r="AX141" s="435"/>
      <c r="AY141" s="435"/>
      <c r="AZ141" s="434"/>
      <c r="BA141" s="435"/>
      <c r="BB141" s="435"/>
      <c r="BC141" s="435"/>
      <c r="BD141" s="435"/>
      <c r="BE141" s="435"/>
      <c r="BF141" s="435"/>
      <c r="BG141" s="435"/>
      <c r="BH141" s="435"/>
      <c r="BI141" s="435"/>
      <c r="BJ141" s="128"/>
      <c r="BT141" s="128"/>
      <c r="BU141" s="128"/>
      <c r="BV141" s="128"/>
      <c r="BW141" s="128"/>
      <c r="BX141" s="128"/>
      <c r="BY141" s="128"/>
      <c r="BZ141" s="128"/>
      <c r="CA141" s="128"/>
      <c r="CD141" s="434"/>
      <c r="CE141" s="435"/>
      <c r="CF141" s="435"/>
      <c r="CG141" s="435"/>
      <c r="CH141" s="435"/>
      <c r="CI141" s="435"/>
      <c r="CJ141" s="435"/>
      <c r="CK141" s="435"/>
      <c r="CL141" s="435"/>
      <c r="CM141" s="435"/>
      <c r="CN141" s="434"/>
      <c r="CO141" s="435"/>
      <c r="CP141" s="435"/>
      <c r="CQ141" s="435"/>
      <c r="CR141" s="435"/>
      <c r="CS141" s="435"/>
      <c r="CT141" s="435"/>
      <c r="CU141" s="435"/>
      <c r="CV141" s="435"/>
      <c r="CW141" s="435"/>
      <c r="CX141" s="128"/>
      <c r="DH141" s="128"/>
      <c r="DR141" s="434"/>
      <c r="DS141" s="435"/>
      <c r="DT141" s="435"/>
      <c r="DU141" s="435"/>
      <c r="DV141" s="435"/>
      <c r="DW141" s="435"/>
      <c r="DX141" s="435"/>
      <c r="DY141" s="435"/>
      <c r="DZ141" s="435"/>
      <c r="EA141" s="435"/>
      <c r="EB141" s="434"/>
      <c r="EC141" s="435"/>
      <c r="ED141" s="435"/>
      <c r="EE141" s="435"/>
      <c r="EF141" s="435"/>
      <c r="EG141" s="435"/>
      <c r="EH141" s="435"/>
      <c r="EI141" s="435"/>
      <c r="EJ141" s="435"/>
      <c r="EK141" s="435"/>
      <c r="EL141" s="128"/>
      <c r="EV141" s="128"/>
      <c r="FF141" s="128"/>
      <c r="FP141" s="128"/>
      <c r="FZ141" s="128"/>
      <c r="GJ141" s="128"/>
      <c r="GT141" s="128"/>
      <c r="HD141" s="128"/>
      <c r="HN141" s="128"/>
      <c r="HX141" s="128"/>
      <c r="IH141" s="128"/>
      <c r="IR141" s="128"/>
      <c r="JB141" s="128"/>
      <c r="JL141" s="128"/>
      <c r="JV141" s="128"/>
      <c r="KF141" s="128"/>
      <c r="KP141" s="128"/>
      <c r="KZ141" s="128"/>
    </row>
    <row xmlns:x14ac="http://schemas.microsoft.com/office/spreadsheetml/2009/9/ac" r="142" s="3" customFormat="true" x14ac:dyDescent="0.25">
      <c r="A142" s="391" t="str">
        <f ca="true">IF(ISBLANK('Data Summary'!A144),"",'Data Summary'!A144)</f>
        <v/>
      </c>
      <c r="B142" s="128"/>
      <c r="L142" s="128"/>
      <c r="V142" s="128"/>
      <c r="AF142" s="128"/>
      <c r="AP142" s="434"/>
      <c r="AQ142" s="435"/>
      <c r="AR142" s="435"/>
      <c r="AS142" s="435"/>
      <c r="AT142" s="435"/>
      <c r="AU142" s="435"/>
      <c r="AV142" s="435"/>
      <c r="AW142" s="435"/>
      <c r="AX142" s="435"/>
      <c r="AY142" s="435"/>
      <c r="AZ142" s="434"/>
      <c r="BA142" s="435"/>
      <c r="BB142" s="435"/>
      <c r="BC142" s="435"/>
      <c r="BD142" s="435"/>
      <c r="BE142" s="435"/>
      <c r="BF142" s="435"/>
      <c r="BG142" s="435"/>
      <c r="BH142" s="435"/>
      <c r="BI142" s="435"/>
      <c r="BJ142" s="128"/>
      <c r="BT142" s="128"/>
      <c r="BU142" s="128"/>
      <c r="BV142" s="128"/>
      <c r="BW142" s="128"/>
      <c r="BX142" s="128"/>
      <c r="BY142" s="128"/>
      <c r="BZ142" s="128"/>
      <c r="CA142" s="128"/>
      <c r="CD142" s="434"/>
      <c r="CE142" s="435"/>
      <c r="CF142" s="435"/>
      <c r="CG142" s="435"/>
      <c r="CH142" s="435"/>
      <c r="CI142" s="435"/>
      <c r="CJ142" s="435"/>
      <c r="CK142" s="435"/>
      <c r="CL142" s="435"/>
      <c r="CM142" s="435"/>
      <c r="CN142" s="434"/>
      <c r="CO142" s="435"/>
      <c r="CP142" s="435"/>
      <c r="CQ142" s="435"/>
      <c r="CR142" s="435"/>
      <c r="CS142" s="435"/>
      <c r="CT142" s="435"/>
      <c r="CU142" s="435"/>
      <c r="CV142" s="435"/>
      <c r="CW142" s="435"/>
      <c r="CX142" s="128"/>
      <c r="DH142" s="128"/>
      <c r="DR142" s="434"/>
      <c r="DS142" s="435"/>
      <c r="DT142" s="435"/>
      <c r="DU142" s="435"/>
      <c r="DV142" s="435"/>
      <c r="DW142" s="435"/>
      <c r="DX142" s="435"/>
      <c r="DY142" s="435"/>
      <c r="DZ142" s="435"/>
      <c r="EA142" s="435"/>
      <c r="EB142" s="434"/>
      <c r="EC142" s="435"/>
      <c r="ED142" s="435"/>
      <c r="EE142" s="435"/>
      <c r="EF142" s="435"/>
      <c r="EG142" s="435"/>
      <c r="EH142" s="435"/>
      <c r="EI142" s="435"/>
      <c r="EJ142" s="435"/>
      <c r="EK142" s="435"/>
      <c r="EL142" s="128"/>
      <c r="EV142" s="128"/>
      <c r="FF142" s="128"/>
      <c r="FP142" s="128"/>
      <c r="FZ142" s="128"/>
      <c r="GJ142" s="128"/>
      <c r="GT142" s="128"/>
      <c r="HD142" s="128"/>
      <c r="HN142" s="128"/>
      <c r="HX142" s="128"/>
      <c r="IH142" s="128"/>
      <c r="IR142" s="128"/>
      <c r="JB142" s="128"/>
      <c r="JL142" s="128"/>
      <c r="JV142" s="128"/>
      <c r="KF142" s="128"/>
      <c r="KP142" s="128"/>
      <c r="KZ142" s="128"/>
    </row>
    <row xmlns:x14ac="http://schemas.microsoft.com/office/spreadsheetml/2009/9/ac" r="143" s="3" customFormat="true" x14ac:dyDescent="0.25">
      <c r="A143" s="391" t="str">
        <f ca="true">IF(ISBLANK('Data Summary'!A145),"",'Data Summary'!A145)</f>
        <v/>
      </c>
      <c r="B143" s="128"/>
      <c r="L143" s="128"/>
      <c r="V143" s="128"/>
      <c r="AF143" s="128"/>
      <c r="AP143" s="434"/>
      <c r="AQ143" s="435"/>
      <c r="AR143" s="435"/>
      <c r="AS143" s="435"/>
      <c r="AT143" s="435"/>
      <c r="AU143" s="435"/>
      <c r="AV143" s="435"/>
      <c r="AW143" s="435"/>
      <c r="AX143" s="435"/>
      <c r="AY143" s="435"/>
      <c r="AZ143" s="434"/>
      <c r="BA143" s="435"/>
      <c r="BB143" s="435"/>
      <c r="BC143" s="435"/>
      <c r="BD143" s="435"/>
      <c r="BE143" s="435"/>
      <c r="BF143" s="435"/>
      <c r="BG143" s="435"/>
      <c r="BH143" s="435"/>
      <c r="BI143" s="435"/>
      <c r="BJ143" s="128"/>
      <c r="BT143" s="128"/>
      <c r="BU143" s="128"/>
      <c r="BV143" s="128"/>
      <c r="BW143" s="128"/>
      <c r="BX143" s="128"/>
      <c r="BY143" s="128"/>
      <c r="BZ143" s="128"/>
      <c r="CA143" s="128"/>
      <c r="CD143" s="434"/>
      <c r="CE143" s="435"/>
      <c r="CF143" s="435"/>
      <c r="CG143" s="435"/>
      <c r="CH143" s="435"/>
      <c r="CI143" s="435"/>
      <c r="CJ143" s="435"/>
      <c r="CK143" s="435"/>
      <c r="CL143" s="435"/>
      <c r="CM143" s="435"/>
      <c r="CN143" s="434"/>
      <c r="CO143" s="435"/>
      <c r="CP143" s="435"/>
      <c r="CQ143" s="435"/>
      <c r="CR143" s="435"/>
      <c r="CS143" s="435"/>
      <c r="CT143" s="435"/>
      <c r="CU143" s="435"/>
      <c r="CV143" s="435"/>
      <c r="CW143" s="435"/>
      <c r="CX143" s="128"/>
      <c r="DH143" s="128"/>
      <c r="DR143" s="434"/>
      <c r="DS143" s="435"/>
      <c r="DT143" s="435"/>
      <c r="DU143" s="435"/>
      <c r="DV143" s="435"/>
      <c r="DW143" s="435"/>
      <c r="DX143" s="435"/>
      <c r="DY143" s="435"/>
      <c r="DZ143" s="435"/>
      <c r="EA143" s="435"/>
      <c r="EB143" s="434"/>
      <c r="EC143" s="435"/>
      <c r="ED143" s="435"/>
      <c r="EE143" s="435"/>
      <c r="EF143" s="435"/>
      <c r="EG143" s="435"/>
      <c r="EH143" s="435"/>
      <c r="EI143" s="435"/>
      <c r="EJ143" s="435"/>
      <c r="EK143" s="435"/>
      <c r="EL143" s="128"/>
      <c r="EV143" s="128"/>
      <c r="FF143" s="128"/>
      <c r="FP143" s="128"/>
      <c r="FZ143" s="128"/>
      <c r="GJ143" s="128"/>
      <c r="GT143" s="128"/>
      <c r="HD143" s="128"/>
      <c r="HN143" s="128"/>
      <c r="HX143" s="128"/>
      <c r="IH143" s="128"/>
      <c r="IR143" s="128"/>
      <c r="JB143" s="128"/>
      <c r="JL143" s="128"/>
      <c r="JV143" s="128"/>
      <c r="KF143" s="128"/>
      <c r="KP143" s="128"/>
      <c r="KZ143" s="128"/>
    </row>
    <row xmlns:x14ac="http://schemas.microsoft.com/office/spreadsheetml/2009/9/ac" r="144" s="3" customFormat="true" x14ac:dyDescent="0.25">
      <c r="A144" s="391" t="str">
        <f ca="true">IF(ISBLANK('Data Summary'!A146),"",'Data Summary'!A146)</f>
        <v/>
      </c>
      <c r="B144" s="128"/>
      <c r="L144" s="128"/>
      <c r="V144" s="128"/>
      <c r="AF144" s="128"/>
      <c r="AP144" s="434"/>
      <c r="AQ144" s="435"/>
      <c r="AR144" s="435"/>
      <c r="AS144" s="435"/>
      <c r="AT144" s="435"/>
      <c r="AU144" s="435"/>
      <c r="AV144" s="435"/>
      <c r="AW144" s="435"/>
      <c r="AX144" s="435"/>
      <c r="AY144" s="435"/>
      <c r="AZ144" s="434"/>
      <c r="BA144" s="435"/>
      <c r="BB144" s="435"/>
      <c r="BC144" s="435"/>
      <c r="BD144" s="435"/>
      <c r="BE144" s="435"/>
      <c r="BF144" s="435"/>
      <c r="BG144" s="435"/>
      <c r="BH144" s="435"/>
      <c r="BI144" s="435"/>
      <c r="BJ144" s="128"/>
      <c r="BT144" s="128"/>
      <c r="BU144" s="128"/>
      <c r="BV144" s="128"/>
      <c r="BW144" s="128"/>
      <c r="BX144" s="128"/>
      <c r="BY144" s="128"/>
      <c r="BZ144" s="128"/>
      <c r="CA144" s="128"/>
      <c r="CD144" s="434"/>
      <c r="CE144" s="435"/>
      <c r="CF144" s="435"/>
      <c r="CG144" s="435"/>
      <c r="CH144" s="435"/>
      <c r="CI144" s="435"/>
      <c r="CJ144" s="435"/>
      <c r="CK144" s="435"/>
      <c r="CL144" s="435"/>
      <c r="CM144" s="435"/>
      <c r="CN144" s="434"/>
      <c r="CO144" s="435"/>
      <c r="CP144" s="435"/>
      <c r="CQ144" s="435"/>
      <c r="CR144" s="435"/>
      <c r="CS144" s="435"/>
      <c r="CT144" s="435"/>
      <c r="CU144" s="435"/>
      <c r="CV144" s="435"/>
      <c r="CW144" s="435"/>
      <c r="CX144" s="128"/>
      <c r="DH144" s="128"/>
      <c r="DR144" s="434"/>
      <c r="DS144" s="435"/>
      <c r="DT144" s="435"/>
      <c r="DU144" s="435"/>
      <c r="DV144" s="435"/>
      <c r="DW144" s="435"/>
      <c r="DX144" s="435"/>
      <c r="DY144" s="435"/>
      <c r="DZ144" s="435"/>
      <c r="EA144" s="435"/>
      <c r="EB144" s="434"/>
      <c r="EC144" s="435"/>
      <c r="ED144" s="435"/>
      <c r="EE144" s="435"/>
      <c r="EF144" s="435"/>
      <c r="EG144" s="435"/>
      <c r="EH144" s="435"/>
      <c r="EI144" s="435"/>
      <c r="EJ144" s="435"/>
      <c r="EK144" s="435"/>
      <c r="EL144" s="128"/>
      <c r="EV144" s="128"/>
      <c r="FF144" s="128"/>
      <c r="FP144" s="128"/>
      <c r="FZ144" s="128"/>
      <c r="GJ144" s="128"/>
      <c r="GT144" s="128"/>
      <c r="HD144" s="128"/>
      <c r="HN144" s="128"/>
      <c r="HX144" s="128"/>
      <c r="IH144" s="128"/>
      <c r="IR144" s="128"/>
      <c r="JB144" s="128"/>
      <c r="JL144" s="128"/>
      <c r="JV144" s="128"/>
      <c r="KF144" s="128"/>
      <c r="KP144" s="128"/>
      <c r="KZ144" s="128"/>
    </row>
    <row xmlns:x14ac="http://schemas.microsoft.com/office/spreadsheetml/2009/9/ac" r="145" s="3" customFormat="true" x14ac:dyDescent="0.25">
      <c r="A145" s="391" t="str">
        <f ca="true">IF(ISBLANK('Data Summary'!A147),"",'Data Summary'!A147)</f>
        <v/>
      </c>
      <c r="B145" s="128"/>
      <c r="L145" s="128"/>
      <c r="V145" s="128"/>
      <c r="AF145" s="128"/>
      <c r="AP145" s="434"/>
      <c r="AQ145" s="435"/>
      <c r="AR145" s="435"/>
      <c r="AS145" s="435"/>
      <c r="AT145" s="435"/>
      <c r="AU145" s="435"/>
      <c r="AV145" s="435"/>
      <c r="AW145" s="435"/>
      <c r="AX145" s="435"/>
      <c r="AY145" s="435"/>
      <c r="AZ145" s="434"/>
      <c r="BA145" s="435"/>
      <c r="BB145" s="435"/>
      <c r="BC145" s="435"/>
      <c r="BD145" s="435"/>
      <c r="BE145" s="435"/>
      <c r="BF145" s="435"/>
      <c r="BG145" s="435"/>
      <c r="BH145" s="435"/>
      <c r="BI145" s="435"/>
      <c r="BJ145" s="128"/>
      <c r="BT145" s="128"/>
      <c r="BU145" s="128"/>
      <c r="BV145" s="128"/>
      <c r="BW145" s="128"/>
      <c r="BX145" s="128"/>
      <c r="BY145" s="128"/>
      <c r="BZ145" s="128"/>
      <c r="CA145" s="128"/>
      <c r="CD145" s="434"/>
      <c r="CE145" s="435"/>
      <c r="CF145" s="435"/>
      <c r="CG145" s="435"/>
      <c r="CH145" s="435"/>
      <c r="CI145" s="435"/>
      <c r="CJ145" s="435"/>
      <c r="CK145" s="435"/>
      <c r="CL145" s="435"/>
      <c r="CM145" s="435"/>
      <c r="CN145" s="434"/>
      <c r="CO145" s="435"/>
      <c r="CP145" s="435"/>
      <c r="CQ145" s="435"/>
      <c r="CR145" s="435"/>
      <c r="CS145" s="435"/>
      <c r="CT145" s="435"/>
      <c r="CU145" s="435"/>
      <c r="CV145" s="435"/>
      <c r="CW145" s="435"/>
      <c r="CX145" s="128"/>
      <c r="DH145" s="128"/>
      <c r="DR145" s="434"/>
      <c r="DS145" s="435"/>
      <c r="DT145" s="435"/>
      <c r="DU145" s="435"/>
      <c r="DV145" s="435"/>
      <c r="DW145" s="435"/>
      <c r="DX145" s="435"/>
      <c r="DY145" s="435"/>
      <c r="DZ145" s="435"/>
      <c r="EA145" s="435"/>
      <c r="EB145" s="434"/>
      <c r="EC145" s="435"/>
      <c r="ED145" s="435"/>
      <c r="EE145" s="435"/>
      <c r="EF145" s="435"/>
      <c r="EG145" s="435"/>
      <c r="EH145" s="435"/>
      <c r="EI145" s="435"/>
      <c r="EJ145" s="435"/>
      <c r="EK145" s="435"/>
      <c r="EL145" s="128"/>
      <c r="EV145" s="128"/>
      <c r="FF145" s="128"/>
      <c r="FP145" s="128"/>
      <c r="FZ145" s="128"/>
      <c r="GJ145" s="128"/>
      <c r="GT145" s="128"/>
      <c r="HD145" s="128"/>
      <c r="HN145" s="128"/>
      <c r="HX145" s="128"/>
      <c r="IH145" s="128"/>
      <c r="IR145" s="128"/>
      <c r="JB145" s="128"/>
      <c r="JL145" s="128"/>
      <c r="JV145" s="128"/>
      <c r="KF145" s="128"/>
      <c r="KP145" s="128"/>
      <c r="KZ145" s="128"/>
    </row>
    <row xmlns:x14ac="http://schemas.microsoft.com/office/spreadsheetml/2009/9/ac" r="146" s="3" customFormat="true" x14ac:dyDescent="0.25">
      <c r="A146" s="391" t="str">
        <f ca="true">IF(ISBLANK('Data Summary'!A148),"",'Data Summary'!A148)</f>
        <v/>
      </c>
      <c r="B146" s="128"/>
      <c r="L146" s="128"/>
      <c r="V146" s="128"/>
      <c r="AF146" s="128"/>
      <c r="AP146" s="434"/>
      <c r="AQ146" s="435"/>
      <c r="AR146" s="435"/>
      <c r="AS146" s="435"/>
      <c r="AT146" s="435"/>
      <c r="AU146" s="435"/>
      <c r="AV146" s="435"/>
      <c r="AW146" s="435"/>
      <c r="AX146" s="435"/>
      <c r="AY146" s="435"/>
      <c r="AZ146" s="434"/>
      <c r="BA146" s="435"/>
      <c r="BB146" s="435"/>
      <c r="BC146" s="435"/>
      <c r="BD146" s="435"/>
      <c r="BE146" s="435"/>
      <c r="BF146" s="435"/>
      <c r="BG146" s="435"/>
      <c r="BH146" s="435"/>
      <c r="BI146" s="435"/>
      <c r="BJ146" s="128"/>
      <c r="BT146" s="128"/>
      <c r="BU146" s="128"/>
      <c r="BV146" s="128"/>
      <c r="BW146" s="128"/>
      <c r="BX146" s="128"/>
      <c r="BY146" s="128"/>
      <c r="BZ146" s="128"/>
      <c r="CA146" s="128"/>
      <c r="CD146" s="434"/>
      <c r="CE146" s="435"/>
      <c r="CF146" s="435"/>
      <c r="CG146" s="435"/>
      <c r="CH146" s="435"/>
      <c r="CI146" s="435"/>
      <c r="CJ146" s="435"/>
      <c r="CK146" s="435"/>
      <c r="CL146" s="435"/>
      <c r="CM146" s="435"/>
      <c r="CN146" s="434"/>
      <c r="CO146" s="435"/>
      <c r="CP146" s="435"/>
      <c r="CQ146" s="435"/>
      <c r="CR146" s="435"/>
      <c r="CS146" s="435"/>
      <c r="CT146" s="435"/>
      <c r="CU146" s="435"/>
      <c r="CV146" s="435"/>
      <c r="CW146" s="435"/>
      <c r="CX146" s="128"/>
      <c r="DH146" s="128"/>
      <c r="DR146" s="434"/>
      <c r="DS146" s="435"/>
      <c r="DT146" s="435"/>
      <c r="DU146" s="435"/>
      <c r="DV146" s="435"/>
      <c r="DW146" s="435"/>
      <c r="DX146" s="435"/>
      <c r="DY146" s="435"/>
      <c r="DZ146" s="435"/>
      <c r="EA146" s="435"/>
      <c r="EB146" s="434"/>
      <c r="EC146" s="435"/>
      <c r="ED146" s="435"/>
      <c r="EE146" s="435"/>
      <c r="EF146" s="435"/>
      <c r="EG146" s="435"/>
      <c r="EH146" s="435"/>
      <c r="EI146" s="435"/>
      <c r="EJ146" s="435"/>
      <c r="EK146" s="435"/>
      <c r="EL146" s="128"/>
      <c r="EV146" s="128"/>
      <c r="FF146" s="128"/>
      <c r="FP146" s="128"/>
      <c r="FZ146" s="128"/>
      <c r="GJ146" s="128"/>
      <c r="GT146" s="128"/>
      <c r="HD146" s="128"/>
      <c r="HN146" s="128"/>
      <c r="HX146" s="128"/>
      <c r="IH146" s="128"/>
      <c r="IR146" s="128"/>
      <c r="JB146" s="128"/>
      <c r="JL146" s="128"/>
      <c r="JV146" s="128"/>
      <c r="KF146" s="128"/>
      <c r="KP146" s="128"/>
      <c r="KZ146" s="128"/>
    </row>
    <row xmlns:x14ac="http://schemas.microsoft.com/office/spreadsheetml/2009/9/ac" r="147" s="3" customFormat="true" x14ac:dyDescent="0.25">
      <c r="A147" s="391" t="str">
        <f ca="true">IF(ISBLANK('Data Summary'!A149),"",'Data Summary'!A149)</f>
        <v/>
      </c>
      <c r="B147" s="128"/>
      <c r="L147" s="128"/>
      <c r="V147" s="128"/>
      <c r="AF147" s="128"/>
      <c r="AP147" s="434"/>
      <c r="AQ147" s="435"/>
      <c r="AR147" s="435"/>
      <c r="AS147" s="435"/>
      <c r="AT147" s="435"/>
      <c r="AU147" s="435"/>
      <c r="AV147" s="435"/>
      <c r="AW147" s="435"/>
      <c r="AX147" s="435"/>
      <c r="AY147" s="435"/>
      <c r="AZ147" s="434"/>
      <c r="BA147" s="435"/>
      <c r="BB147" s="435"/>
      <c r="BC147" s="435"/>
      <c r="BD147" s="435"/>
      <c r="BE147" s="435"/>
      <c r="BF147" s="435"/>
      <c r="BG147" s="435"/>
      <c r="BH147" s="435"/>
      <c r="BI147" s="435"/>
      <c r="BJ147" s="128"/>
      <c r="BT147" s="128"/>
      <c r="BU147" s="128"/>
      <c r="BV147" s="128"/>
      <c r="BW147" s="128"/>
      <c r="BX147" s="128"/>
      <c r="BY147" s="128"/>
      <c r="BZ147" s="128"/>
      <c r="CA147" s="128"/>
      <c r="CD147" s="434"/>
      <c r="CE147" s="435"/>
      <c r="CF147" s="435"/>
      <c r="CG147" s="435"/>
      <c r="CH147" s="435"/>
      <c r="CI147" s="435"/>
      <c r="CJ147" s="435"/>
      <c r="CK147" s="435"/>
      <c r="CL147" s="435"/>
      <c r="CM147" s="435"/>
      <c r="CN147" s="434"/>
      <c r="CO147" s="435"/>
      <c r="CP147" s="435"/>
      <c r="CQ147" s="435"/>
      <c r="CR147" s="435"/>
      <c r="CS147" s="435"/>
      <c r="CT147" s="435"/>
      <c r="CU147" s="435"/>
      <c r="CV147" s="435"/>
      <c r="CW147" s="435"/>
      <c r="CX147" s="128"/>
      <c r="DH147" s="128"/>
      <c r="DR147" s="434"/>
      <c r="DS147" s="435"/>
      <c r="DT147" s="435"/>
      <c r="DU147" s="435"/>
      <c r="DV147" s="435"/>
      <c r="DW147" s="435"/>
      <c r="DX147" s="435"/>
      <c r="DY147" s="435"/>
      <c r="DZ147" s="435"/>
      <c r="EA147" s="435"/>
      <c r="EB147" s="434"/>
      <c r="EC147" s="435"/>
      <c r="ED147" s="435"/>
      <c r="EE147" s="435"/>
      <c r="EF147" s="435"/>
      <c r="EG147" s="435"/>
      <c r="EH147" s="435"/>
      <c r="EI147" s="435"/>
      <c r="EJ147" s="435"/>
      <c r="EK147" s="435"/>
      <c r="EL147" s="128"/>
      <c r="EV147" s="128"/>
      <c r="FF147" s="128"/>
      <c r="FP147" s="128"/>
      <c r="FZ147" s="128"/>
      <c r="GJ147" s="128"/>
      <c r="GT147" s="128"/>
      <c r="HD147" s="128"/>
      <c r="HN147" s="128"/>
      <c r="HX147" s="128"/>
      <c r="IH147" s="128"/>
      <c r="IR147" s="128"/>
      <c r="JB147" s="128"/>
      <c r="JL147" s="128"/>
      <c r="JV147" s="128"/>
      <c r="KF147" s="128"/>
      <c r="KP147" s="128"/>
      <c r="KZ147" s="128"/>
    </row>
    <row xmlns:x14ac="http://schemas.microsoft.com/office/spreadsheetml/2009/9/ac" r="148" s="3" customFormat="true" x14ac:dyDescent="0.25">
      <c r="A148" s="391" t="str">
        <f ca="true">IF(ISBLANK('Data Summary'!A150),"",'Data Summary'!A150)</f>
        <v/>
      </c>
      <c r="B148" s="128"/>
      <c r="L148" s="128"/>
      <c r="V148" s="128"/>
      <c r="AF148" s="128"/>
      <c r="AP148" s="434"/>
      <c r="AQ148" s="435"/>
      <c r="AR148" s="435"/>
      <c r="AS148" s="435"/>
      <c r="AT148" s="435"/>
      <c r="AU148" s="435"/>
      <c r="AV148" s="435"/>
      <c r="AW148" s="435"/>
      <c r="AX148" s="435"/>
      <c r="AY148" s="435"/>
      <c r="AZ148" s="434"/>
      <c r="BA148" s="435"/>
      <c r="BB148" s="435"/>
      <c r="BC148" s="435"/>
      <c r="BD148" s="435"/>
      <c r="BE148" s="435"/>
      <c r="BF148" s="435"/>
      <c r="BG148" s="435"/>
      <c r="BH148" s="435"/>
      <c r="BI148" s="435"/>
      <c r="BJ148" s="128"/>
      <c r="BT148" s="128"/>
      <c r="BU148" s="128"/>
      <c r="BV148" s="128"/>
      <c r="BW148" s="128"/>
      <c r="BX148" s="128"/>
      <c r="BY148" s="128"/>
      <c r="BZ148" s="128"/>
      <c r="CA148" s="128"/>
      <c r="CD148" s="434"/>
      <c r="CE148" s="435"/>
      <c r="CF148" s="435"/>
      <c r="CG148" s="435"/>
      <c r="CH148" s="435"/>
      <c r="CI148" s="435"/>
      <c r="CJ148" s="435"/>
      <c r="CK148" s="435"/>
      <c r="CL148" s="435"/>
      <c r="CM148" s="435"/>
      <c r="CN148" s="434"/>
      <c r="CO148" s="435"/>
      <c r="CP148" s="435"/>
      <c r="CQ148" s="435"/>
      <c r="CR148" s="435"/>
      <c r="CS148" s="435"/>
      <c r="CT148" s="435"/>
      <c r="CU148" s="435"/>
      <c r="CV148" s="435"/>
      <c r="CW148" s="435"/>
      <c r="CX148" s="128"/>
      <c r="DH148" s="128"/>
      <c r="DR148" s="434"/>
      <c r="DS148" s="435"/>
      <c r="DT148" s="435"/>
      <c r="DU148" s="435"/>
      <c r="DV148" s="435"/>
      <c r="DW148" s="435"/>
      <c r="DX148" s="435"/>
      <c r="DY148" s="435"/>
      <c r="DZ148" s="435"/>
      <c r="EA148" s="435"/>
      <c r="EB148" s="434"/>
      <c r="EC148" s="435"/>
      <c r="ED148" s="435"/>
      <c r="EE148" s="435"/>
      <c r="EF148" s="435"/>
      <c r="EG148" s="435"/>
      <c r="EH148" s="435"/>
      <c r="EI148" s="435"/>
      <c r="EJ148" s="435"/>
      <c r="EK148" s="435"/>
      <c r="EL148" s="128"/>
      <c r="EV148" s="128"/>
      <c r="FF148" s="128"/>
      <c r="FP148" s="128"/>
      <c r="FZ148" s="128"/>
      <c r="GJ148" s="128"/>
      <c r="GT148" s="128"/>
      <c r="HD148" s="128"/>
      <c r="HN148" s="128"/>
      <c r="HX148" s="128"/>
      <c r="IH148" s="128"/>
      <c r="IR148" s="128"/>
      <c r="JB148" s="128"/>
      <c r="JL148" s="128"/>
      <c r="JV148" s="128"/>
      <c r="KF148" s="128"/>
      <c r="KP148" s="128"/>
      <c r="KZ148" s="128"/>
    </row>
    <row xmlns:x14ac="http://schemas.microsoft.com/office/spreadsheetml/2009/9/ac" r="149" s="3" customFormat="true" x14ac:dyDescent="0.25">
      <c r="A149" s="391" t="str">
        <f ca="true">IF(ISBLANK('Data Summary'!A151),"",'Data Summary'!A151)</f>
        <v/>
      </c>
      <c r="B149" s="128"/>
      <c r="L149" s="128"/>
      <c r="V149" s="128"/>
      <c r="AF149" s="128"/>
      <c r="AP149" s="434"/>
      <c r="AQ149" s="435"/>
      <c r="AR149" s="435"/>
      <c r="AS149" s="435"/>
      <c r="AT149" s="435"/>
      <c r="AU149" s="435"/>
      <c r="AV149" s="435"/>
      <c r="AW149" s="435"/>
      <c r="AX149" s="435"/>
      <c r="AY149" s="435"/>
      <c r="AZ149" s="434"/>
      <c r="BA149" s="435"/>
      <c r="BB149" s="435"/>
      <c r="BC149" s="435"/>
      <c r="BD149" s="435"/>
      <c r="BE149" s="435"/>
      <c r="BF149" s="435"/>
      <c r="BG149" s="435"/>
      <c r="BH149" s="435"/>
      <c r="BI149" s="435"/>
      <c r="BJ149" s="128"/>
      <c r="BT149" s="128"/>
      <c r="BU149" s="128"/>
      <c r="BV149" s="128"/>
      <c r="BW149" s="128"/>
      <c r="BX149" s="128"/>
      <c r="BY149" s="128"/>
      <c r="BZ149" s="128"/>
      <c r="CA149" s="128"/>
      <c r="CD149" s="434"/>
      <c r="CE149" s="435"/>
      <c r="CF149" s="435"/>
      <c r="CG149" s="435"/>
      <c r="CH149" s="435"/>
      <c r="CI149" s="435"/>
      <c r="CJ149" s="435"/>
      <c r="CK149" s="435"/>
      <c r="CL149" s="435"/>
      <c r="CM149" s="435"/>
      <c r="CN149" s="434"/>
      <c r="CO149" s="435"/>
      <c r="CP149" s="435"/>
      <c r="CQ149" s="435"/>
      <c r="CR149" s="435"/>
      <c r="CS149" s="435"/>
      <c r="CT149" s="435"/>
      <c r="CU149" s="435"/>
      <c r="CV149" s="435"/>
      <c r="CW149" s="435"/>
      <c r="CX149" s="128"/>
      <c r="DH149" s="128"/>
      <c r="DR149" s="434"/>
      <c r="DS149" s="435"/>
      <c r="DT149" s="435"/>
      <c r="DU149" s="435"/>
      <c r="DV149" s="435"/>
      <c r="DW149" s="435"/>
      <c r="DX149" s="435"/>
      <c r="DY149" s="435"/>
      <c r="DZ149" s="435"/>
      <c r="EA149" s="435"/>
      <c r="EB149" s="434"/>
      <c r="EC149" s="435"/>
      <c r="ED149" s="435"/>
      <c r="EE149" s="435"/>
      <c r="EF149" s="435"/>
      <c r="EG149" s="435"/>
      <c r="EH149" s="435"/>
      <c r="EI149" s="435"/>
      <c r="EJ149" s="435"/>
      <c r="EK149" s="435"/>
      <c r="EL149" s="128"/>
      <c r="EV149" s="128"/>
      <c r="FF149" s="128"/>
      <c r="FP149" s="128"/>
      <c r="FZ149" s="128"/>
      <c r="GJ149" s="128"/>
      <c r="GT149" s="128"/>
      <c r="HD149" s="128"/>
      <c r="HN149" s="128"/>
      <c r="HX149" s="128"/>
      <c r="IH149" s="128"/>
      <c r="IR149" s="128"/>
      <c r="JB149" s="128"/>
      <c r="JL149" s="128"/>
      <c r="JV149" s="128"/>
      <c r="KF149" s="128"/>
      <c r="KP149" s="128"/>
      <c r="KZ149" s="128"/>
    </row>
    <row xmlns:x14ac="http://schemas.microsoft.com/office/spreadsheetml/2009/9/ac" r="150" s="3" customFormat="true" x14ac:dyDescent="0.25">
      <c r="A150" s="391" t="str">
        <f ca="true">IF(ISBLANK('Data Summary'!A152),"",'Data Summary'!A152)</f>
        <v/>
      </c>
      <c r="B150" s="128"/>
      <c r="L150" s="128"/>
      <c r="V150" s="128"/>
      <c r="AF150" s="128"/>
      <c r="AP150" s="434"/>
      <c r="AQ150" s="435"/>
      <c r="AR150" s="435"/>
      <c r="AS150" s="435"/>
      <c r="AT150" s="435"/>
      <c r="AU150" s="435"/>
      <c r="AV150" s="435"/>
      <c r="AW150" s="435"/>
      <c r="AX150" s="435"/>
      <c r="AY150" s="435"/>
      <c r="AZ150" s="434"/>
      <c r="BA150" s="435"/>
      <c r="BB150" s="435"/>
      <c r="BC150" s="435"/>
      <c r="BD150" s="435"/>
      <c r="BE150" s="435"/>
      <c r="BF150" s="435"/>
      <c r="BG150" s="435"/>
      <c r="BH150" s="435"/>
      <c r="BI150" s="435"/>
      <c r="BJ150" s="128"/>
      <c r="BT150" s="128"/>
      <c r="BU150" s="128"/>
      <c r="BV150" s="128"/>
      <c r="BW150" s="128"/>
      <c r="BX150" s="128"/>
      <c r="BY150" s="128"/>
      <c r="BZ150" s="128"/>
      <c r="CA150" s="128"/>
      <c r="CD150" s="434"/>
      <c r="CE150" s="435"/>
      <c r="CF150" s="435"/>
      <c r="CG150" s="435"/>
      <c r="CH150" s="435"/>
      <c r="CI150" s="435"/>
      <c r="CJ150" s="435"/>
      <c r="CK150" s="435"/>
      <c r="CL150" s="435"/>
      <c r="CM150" s="435"/>
      <c r="CN150" s="434"/>
      <c r="CO150" s="435"/>
      <c r="CP150" s="435"/>
      <c r="CQ150" s="435"/>
      <c r="CR150" s="435"/>
      <c r="CS150" s="435"/>
      <c r="CT150" s="435"/>
      <c r="CU150" s="435"/>
      <c r="CV150" s="435"/>
      <c r="CW150" s="435"/>
      <c r="CX150" s="128"/>
      <c r="DH150" s="128"/>
      <c r="DR150" s="434"/>
      <c r="DS150" s="435"/>
      <c r="DT150" s="435"/>
      <c r="DU150" s="435"/>
      <c r="DV150" s="435"/>
      <c r="DW150" s="435"/>
      <c r="DX150" s="435"/>
      <c r="DY150" s="435"/>
      <c r="DZ150" s="435"/>
      <c r="EA150" s="435"/>
      <c r="EB150" s="434"/>
      <c r="EC150" s="435"/>
      <c r="ED150" s="435"/>
      <c r="EE150" s="435"/>
      <c r="EF150" s="435"/>
      <c r="EG150" s="435"/>
      <c r="EH150" s="435"/>
      <c r="EI150" s="435"/>
      <c r="EJ150" s="435"/>
      <c r="EK150" s="435"/>
      <c r="EL150" s="128"/>
      <c r="EV150" s="128"/>
      <c r="FF150" s="128"/>
      <c r="FP150" s="128"/>
      <c r="FZ150" s="128"/>
      <c r="GJ150" s="128"/>
      <c r="GT150" s="128"/>
      <c r="HD150" s="128"/>
      <c r="HN150" s="128"/>
      <c r="HX150" s="128"/>
      <c r="IH150" s="128"/>
      <c r="IR150" s="128"/>
      <c r="JB150" s="128"/>
      <c r="JL150" s="128"/>
      <c r="JV150" s="128"/>
      <c r="KF150" s="128"/>
      <c r="KP150" s="128"/>
      <c r="KZ150" s="128"/>
    </row>
    <row xmlns:x14ac="http://schemas.microsoft.com/office/spreadsheetml/2009/9/ac" r="151" s="3" customFormat="true" x14ac:dyDescent="0.25">
      <c r="A151" s="391" t="str">
        <f ca="true">IF(ISBLANK('Data Summary'!A153),"",'Data Summary'!A153)</f>
        <v/>
      </c>
      <c r="B151" s="128"/>
      <c r="L151" s="128"/>
      <c r="V151" s="128"/>
      <c r="AF151" s="128"/>
      <c r="AP151" s="434"/>
      <c r="AQ151" s="435"/>
      <c r="AR151" s="435"/>
      <c r="AS151" s="435"/>
      <c r="AT151" s="435"/>
      <c r="AU151" s="435"/>
      <c r="AV151" s="435"/>
      <c r="AW151" s="435"/>
      <c r="AX151" s="435"/>
      <c r="AY151" s="435"/>
      <c r="AZ151" s="434"/>
      <c r="BA151" s="435"/>
      <c r="BB151" s="435"/>
      <c r="BC151" s="435"/>
      <c r="BD151" s="435"/>
      <c r="BE151" s="435"/>
      <c r="BF151" s="435"/>
      <c r="BG151" s="435"/>
      <c r="BH151" s="435"/>
      <c r="BI151" s="435"/>
      <c r="BJ151" s="128"/>
      <c r="BT151" s="128"/>
      <c r="BU151" s="128"/>
      <c r="BV151" s="128"/>
      <c r="BW151" s="128"/>
      <c r="BX151" s="128"/>
      <c r="BY151" s="128"/>
      <c r="BZ151" s="128"/>
      <c r="CA151" s="128"/>
      <c r="CD151" s="434"/>
      <c r="CE151" s="435"/>
      <c r="CF151" s="435"/>
      <c r="CG151" s="435"/>
      <c r="CH151" s="435"/>
      <c r="CI151" s="435"/>
      <c r="CJ151" s="435"/>
      <c r="CK151" s="435"/>
      <c r="CL151" s="435"/>
      <c r="CM151" s="435"/>
      <c r="CN151" s="434"/>
      <c r="CO151" s="435"/>
      <c r="CP151" s="435"/>
      <c r="CQ151" s="435"/>
      <c r="CR151" s="435"/>
      <c r="CS151" s="435"/>
      <c r="CT151" s="435"/>
      <c r="CU151" s="435"/>
      <c r="CV151" s="435"/>
      <c r="CW151" s="435"/>
      <c r="CX151" s="128"/>
      <c r="DH151" s="128"/>
      <c r="DR151" s="434"/>
      <c r="DS151" s="435"/>
      <c r="DT151" s="435"/>
      <c r="DU151" s="435"/>
      <c r="DV151" s="435"/>
      <c r="DW151" s="435"/>
      <c r="DX151" s="435"/>
      <c r="DY151" s="435"/>
      <c r="DZ151" s="435"/>
      <c r="EA151" s="435"/>
      <c r="EB151" s="434"/>
      <c r="EC151" s="435"/>
      <c r="ED151" s="435"/>
      <c r="EE151" s="435"/>
      <c r="EF151" s="435"/>
      <c r="EG151" s="435"/>
      <c r="EH151" s="435"/>
      <c r="EI151" s="435"/>
      <c r="EJ151" s="435"/>
      <c r="EK151" s="435"/>
      <c r="EL151" s="128"/>
      <c r="EV151" s="128"/>
      <c r="FF151" s="128"/>
      <c r="FP151" s="128"/>
      <c r="FZ151" s="128"/>
      <c r="GJ151" s="128"/>
      <c r="GT151" s="128"/>
      <c r="HD151" s="128"/>
      <c r="HN151" s="128"/>
      <c r="HX151" s="128"/>
      <c r="IH151" s="128"/>
      <c r="IR151" s="128"/>
      <c r="JB151" s="128"/>
      <c r="JL151" s="128"/>
      <c r="JV151" s="128"/>
      <c r="KF151" s="128"/>
      <c r="KP151" s="128"/>
      <c r="KZ151" s="128"/>
    </row>
    <row xmlns:x14ac="http://schemas.microsoft.com/office/spreadsheetml/2009/9/ac" r="152" s="3" customFormat="true" x14ac:dyDescent="0.25">
      <c r="A152" s="389"/>
      <c r="B152" s="128"/>
      <c r="L152" s="128"/>
      <c r="V152" s="128"/>
      <c r="AF152" s="128"/>
      <c r="AP152" s="434"/>
      <c r="AQ152" s="435"/>
      <c r="AR152" s="435"/>
      <c r="AS152" s="435"/>
      <c r="AT152" s="435"/>
      <c r="AU152" s="435"/>
      <c r="AV152" s="435"/>
      <c r="AW152" s="435"/>
      <c r="AX152" s="435"/>
      <c r="AY152" s="435"/>
      <c r="AZ152" s="434"/>
      <c r="BA152" s="435"/>
      <c r="BB152" s="435"/>
      <c r="BC152" s="435"/>
      <c r="BD152" s="435"/>
      <c r="BE152" s="435"/>
      <c r="BF152" s="435"/>
      <c r="BG152" s="435"/>
      <c r="BH152" s="435"/>
      <c r="BI152" s="435"/>
      <c r="BJ152" s="128"/>
      <c r="BT152" s="128"/>
      <c r="BU152" s="128"/>
      <c r="BV152" s="128"/>
      <c r="BW152" s="128"/>
      <c r="BX152" s="128"/>
      <c r="BY152" s="128"/>
      <c r="BZ152" s="128"/>
      <c r="CA152" s="128"/>
      <c r="CD152" s="434"/>
      <c r="CE152" s="435"/>
      <c r="CF152" s="435"/>
      <c r="CG152" s="435"/>
      <c r="CH152" s="435"/>
      <c r="CI152" s="435"/>
      <c r="CJ152" s="435"/>
      <c r="CK152" s="435"/>
      <c r="CL152" s="435"/>
      <c r="CM152" s="435"/>
      <c r="CN152" s="434"/>
      <c r="CO152" s="435"/>
      <c r="CP152" s="435"/>
      <c r="CQ152" s="435"/>
      <c r="CR152" s="435"/>
      <c r="CS152" s="435"/>
      <c r="CT152" s="435"/>
      <c r="CU152" s="435"/>
      <c r="CV152" s="435"/>
      <c r="CW152" s="435"/>
      <c r="CX152" s="128"/>
      <c r="DH152" s="128"/>
      <c r="DR152" s="434"/>
      <c r="DS152" s="435"/>
      <c r="DT152" s="435"/>
      <c r="DU152" s="435"/>
      <c r="DV152" s="435"/>
      <c r="DW152" s="435"/>
      <c r="DX152" s="435"/>
      <c r="DY152" s="435"/>
      <c r="DZ152" s="435"/>
      <c r="EA152" s="435"/>
      <c r="EB152" s="434"/>
      <c r="EC152" s="435"/>
      <c r="ED152" s="435"/>
      <c r="EE152" s="435"/>
      <c r="EF152" s="435"/>
      <c r="EG152" s="435"/>
      <c r="EH152" s="435"/>
      <c r="EI152" s="435"/>
      <c r="EJ152" s="435"/>
      <c r="EK152" s="435"/>
      <c r="EL152" s="128"/>
      <c r="EV152" s="128"/>
      <c r="FF152" s="128"/>
      <c r="FP152" s="128"/>
      <c r="FZ152" s="128"/>
      <c r="GJ152" s="128"/>
      <c r="GT152" s="128"/>
      <c r="HD152" s="128"/>
      <c r="HN152" s="128"/>
      <c r="HX152" s="128"/>
      <c r="IH152" s="128"/>
      <c r="IR152" s="128"/>
      <c r="JB152" s="128"/>
      <c r="JL152" s="128"/>
      <c r="JV152" s="128"/>
      <c r="KF152" s="128"/>
      <c r="KP152" s="128"/>
      <c r="KZ152" s="128"/>
    </row>
    <row xmlns:x14ac="http://schemas.microsoft.com/office/spreadsheetml/2009/9/ac" r="153" s="3" customFormat="true" x14ac:dyDescent="0.25">
      <c r="A153" s="389"/>
      <c r="B153" s="128"/>
      <c r="L153" s="128"/>
      <c r="V153" s="128"/>
      <c r="AF153" s="128"/>
      <c r="AP153" s="434"/>
      <c r="AQ153" s="435"/>
      <c r="AR153" s="435"/>
      <c r="AS153" s="435"/>
      <c r="AT153" s="435"/>
      <c r="AU153" s="435"/>
      <c r="AV153" s="435"/>
      <c r="AW153" s="435"/>
      <c r="AX153" s="435"/>
      <c r="AY153" s="435"/>
      <c r="AZ153" s="434"/>
      <c r="BA153" s="435"/>
      <c r="BB153" s="435"/>
      <c r="BC153" s="435"/>
      <c r="BD153" s="435"/>
      <c r="BE153" s="435"/>
      <c r="BF153" s="435"/>
      <c r="BG153" s="435"/>
      <c r="BH153" s="435"/>
      <c r="BI153" s="435"/>
      <c r="BJ153" s="128"/>
      <c r="BT153" s="128"/>
      <c r="BU153" s="128"/>
      <c r="BV153" s="128"/>
      <c r="BW153" s="128"/>
      <c r="BX153" s="128"/>
      <c r="BY153" s="128"/>
      <c r="BZ153" s="128"/>
      <c r="CA153" s="128"/>
      <c r="CD153" s="434"/>
      <c r="CE153" s="435"/>
      <c r="CF153" s="435"/>
      <c r="CG153" s="435"/>
      <c r="CH153" s="435"/>
      <c r="CI153" s="435"/>
      <c r="CJ153" s="435"/>
      <c r="CK153" s="435"/>
      <c r="CL153" s="435"/>
      <c r="CM153" s="435"/>
      <c r="CN153" s="434"/>
      <c r="CO153" s="435"/>
      <c r="CP153" s="435"/>
      <c r="CQ153" s="435"/>
      <c r="CR153" s="435"/>
      <c r="CS153" s="435"/>
      <c r="CT153" s="435"/>
      <c r="CU153" s="435"/>
      <c r="CV153" s="435"/>
      <c r="CW153" s="435"/>
      <c r="CX153" s="128"/>
      <c r="DH153" s="128"/>
      <c r="DR153" s="434"/>
      <c r="DS153" s="435"/>
      <c r="DT153" s="435"/>
      <c r="DU153" s="435"/>
      <c r="DV153" s="435"/>
      <c r="DW153" s="435"/>
      <c r="DX153" s="435"/>
      <c r="DY153" s="435"/>
      <c r="DZ153" s="435"/>
      <c r="EA153" s="435"/>
      <c r="EB153" s="434"/>
      <c r="EC153" s="435"/>
      <c r="ED153" s="435"/>
      <c r="EE153" s="435"/>
      <c r="EF153" s="435"/>
      <c r="EG153" s="435"/>
      <c r="EH153" s="435"/>
      <c r="EI153" s="435"/>
      <c r="EJ153" s="435"/>
      <c r="EK153" s="435"/>
      <c r="EL153" s="128"/>
      <c r="EV153" s="128"/>
      <c r="FF153" s="128"/>
      <c r="FP153" s="128"/>
      <c r="FZ153" s="128"/>
      <c r="GJ153" s="128"/>
      <c r="GT153" s="128"/>
      <c r="HD153" s="128"/>
      <c r="HN153" s="128"/>
      <c r="HX153" s="128"/>
      <c r="IH153" s="128"/>
      <c r="IR153" s="128"/>
      <c r="JB153" s="128"/>
      <c r="JL153" s="128"/>
      <c r="JV153" s="128"/>
      <c r="KF153" s="128"/>
      <c r="KP153" s="128"/>
      <c r="KZ153" s="128"/>
    </row>
    <row xmlns:x14ac="http://schemas.microsoft.com/office/spreadsheetml/2009/9/ac" r="154" s="3" customFormat="true" x14ac:dyDescent="0.25">
      <c r="A154" s="389"/>
      <c r="B154" s="128"/>
      <c r="L154" s="128"/>
      <c r="V154" s="128"/>
      <c r="AF154" s="128"/>
      <c r="AP154" s="434"/>
      <c r="AQ154" s="435"/>
      <c r="AR154" s="435"/>
      <c r="AS154" s="435"/>
      <c r="AT154" s="435"/>
      <c r="AU154" s="435"/>
      <c r="AV154" s="435"/>
      <c r="AW154" s="435"/>
      <c r="AX154" s="435"/>
      <c r="AY154" s="435"/>
      <c r="AZ154" s="434"/>
      <c r="BA154" s="435"/>
      <c r="BB154" s="435"/>
      <c r="BC154" s="435"/>
      <c r="BD154" s="435"/>
      <c r="BE154" s="435"/>
      <c r="BF154" s="435"/>
      <c r="BG154" s="435"/>
      <c r="BH154" s="435"/>
      <c r="BI154" s="435"/>
      <c r="BJ154" s="128"/>
      <c r="BT154" s="128"/>
      <c r="BU154" s="128"/>
      <c r="BV154" s="128"/>
      <c r="BW154" s="128"/>
      <c r="BX154" s="128"/>
      <c r="BY154" s="128"/>
      <c r="BZ154" s="128"/>
      <c r="CA154" s="128"/>
      <c r="CD154" s="434"/>
      <c r="CE154" s="435"/>
      <c r="CF154" s="435"/>
      <c r="CG154" s="435"/>
      <c r="CH154" s="435"/>
      <c r="CI154" s="435"/>
      <c r="CJ154" s="435"/>
      <c r="CK154" s="435"/>
      <c r="CL154" s="435"/>
      <c r="CM154" s="435"/>
      <c r="CN154" s="434"/>
      <c r="CO154" s="435"/>
      <c r="CP154" s="435"/>
      <c r="CQ154" s="435"/>
      <c r="CR154" s="435"/>
      <c r="CS154" s="435"/>
      <c r="CT154" s="435"/>
      <c r="CU154" s="435"/>
      <c r="CV154" s="435"/>
      <c r="CW154" s="435"/>
      <c r="CX154" s="128"/>
      <c r="DH154" s="128"/>
      <c r="DR154" s="434"/>
      <c r="DS154" s="435"/>
      <c r="DT154" s="435"/>
      <c r="DU154" s="435"/>
      <c r="DV154" s="435"/>
      <c r="DW154" s="435"/>
      <c r="DX154" s="435"/>
      <c r="DY154" s="435"/>
      <c r="DZ154" s="435"/>
      <c r="EA154" s="435"/>
      <c r="EB154" s="434"/>
      <c r="EC154" s="435"/>
      <c r="ED154" s="435"/>
      <c r="EE154" s="435"/>
      <c r="EF154" s="435"/>
      <c r="EG154" s="435"/>
      <c r="EH154" s="435"/>
      <c r="EI154" s="435"/>
      <c r="EJ154" s="435"/>
      <c r="EK154" s="435"/>
      <c r="EL154" s="128"/>
      <c r="EV154" s="128"/>
      <c r="FF154" s="128"/>
      <c r="FP154" s="128"/>
      <c r="FZ154" s="128"/>
      <c r="GJ154" s="128"/>
      <c r="GT154" s="128"/>
      <c r="HD154" s="128"/>
      <c r="HN154" s="128"/>
      <c r="HX154" s="128"/>
      <c r="IH154" s="128"/>
      <c r="IR154" s="128"/>
      <c r="JB154" s="128"/>
      <c r="JL154" s="128"/>
      <c r="JV154" s="128"/>
      <c r="KF154" s="128"/>
      <c r="KP154" s="128"/>
      <c r="KZ154" s="128"/>
    </row>
    <row xmlns:x14ac="http://schemas.microsoft.com/office/spreadsheetml/2009/9/ac" r="155" s="3" customFormat="true" x14ac:dyDescent="0.25">
      <c r="A155" s="389"/>
      <c r="B155" s="128"/>
      <c r="L155" s="128"/>
      <c r="V155" s="128"/>
      <c r="AF155" s="128"/>
      <c r="AP155" s="434"/>
      <c r="AQ155" s="435"/>
      <c r="AR155" s="435"/>
      <c r="AS155" s="435"/>
      <c r="AT155" s="435"/>
      <c r="AU155" s="435"/>
      <c r="AV155" s="435"/>
      <c r="AW155" s="435"/>
      <c r="AX155" s="435"/>
      <c r="AY155" s="435"/>
      <c r="AZ155" s="434"/>
      <c r="BA155" s="435"/>
      <c r="BB155" s="435"/>
      <c r="BC155" s="435"/>
      <c r="BD155" s="435"/>
      <c r="BE155" s="435"/>
      <c r="BF155" s="435"/>
      <c r="BG155" s="435"/>
      <c r="BH155" s="435"/>
      <c r="BI155" s="435"/>
      <c r="BJ155" s="128"/>
      <c r="BT155" s="128"/>
      <c r="BU155" s="128"/>
      <c r="BV155" s="128"/>
      <c r="BW155" s="128"/>
      <c r="BX155" s="128"/>
      <c r="BY155" s="128"/>
      <c r="BZ155" s="128"/>
      <c r="CA155" s="128"/>
      <c r="CD155" s="434"/>
      <c r="CE155" s="435"/>
      <c r="CF155" s="435"/>
      <c r="CG155" s="435"/>
      <c r="CH155" s="435"/>
      <c r="CI155" s="435"/>
      <c r="CJ155" s="435"/>
      <c r="CK155" s="435"/>
      <c r="CL155" s="435"/>
      <c r="CM155" s="435"/>
      <c r="CN155" s="434"/>
      <c r="CO155" s="435"/>
      <c r="CP155" s="435"/>
      <c r="CQ155" s="435"/>
      <c r="CR155" s="435"/>
      <c r="CS155" s="435"/>
      <c r="CT155" s="435"/>
      <c r="CU155" s="435"/>
      <c r="CV155" s="435"/>
      <c r="CW155" s="435"/>
      <c r="CX155" s="128"/>
      <c r="DH155" s="128"/>
      <c r="DR155" s="434"/>
      <c r="DS155" s="435"/>
      <c r="DT155" s="435"/>
      <c r="DU155" s="435"/>
      <c r="DV155" s="435"/>
      <c r="DW155" s="435"/>
      <c r="DX155" s="435"/>
      <c r="DY155" s="435"/>
      <c r="DZ155" s="435"/>
      <c r="EA155" s="435"/>
      <c r="EB155" s="434"/>
      <c r="EC155" s="435"/>
      <c r="ED155" s="435"/>
      <c r="EE155" s="435"/>
      <c r="EF155" s="435"/>
      <c r="EG155" s="435"/>
      <c r="EH155" s="435"/>
      <c r="EI155" s="435"/>
      <c r="EJ155" s="435"/>
      <c r="EK155" s="435"/>
      <c r="EL155" s="128"/>
      <c r="EV155" s="128"/>
      <c r="FF155" s="128"/>
      <c r="FP155" s="128"/>
      <c r="FZ155" s="128"/>
      <c r="GJ155" s="128"/>
      <c r="GT155" s="128"/>
      <c r="HD155" s="128"/>
      <c r="HN155" s="128"/>
      <c r="HX155" s="128"/>
      <c r="IH155" s="128"/>
      <c r="IR155" s="128"/>
      <c r="JB155" s="128"/>
      <c r="JL155" s="128"/>
      <c r="JV155" s="128"/>
      <c r="KF155" s="128"/>
      <c r="KP155" s="128"/>
      <c r="KZ155" s="128"/>
    </row>
    <row xmlns:x14ac="http://schemas.microsoft.com/office/spreadsheetml/2009/9/ac" r="156" s="3" customFormat="true" x14ac:dyDescent="0.25">
      <c r="A156" s="389"/>
      <c r="B156" s="128"/>
      <c r="L156" s="128"/>
      <c r="V156" s="128"/>
      <c r="AF156" s="128"/>
      <c r="AP156" s="434"/>
      <c r="AQ156" s="435"/>
      <c r="AR156" s="435"/>
      <c r="AS156" s="435"/>
      <c r="AT156" s="435"/>
      <c r="AU156" s="435"/>
      <c r="AV156" s="435"/>
      <c r="AW156" s="435"/>
      <c r="AX156" s="435"/>
      <c r="AY156" s="435"/>
      <c r="AZ156" s="434"/>
      <c r="BA156" s="435"/>
      <c r="BB156" s="435"/>
      <c r="BC156" s="435"/>
      <c r="BD156" s="435"/>
      <c r="BE156" s="435"/>
      <c r="BF156" s="435"/>
      <c r="BG156" s="435"/>
      <c r="BH156" s="435"/>
      <c r="BI156" s="435"/>
      <c r="BJ156" s="128"/>
      <c r="BT156" s="128"/>
      <c r="BU156" s="128"/>
      <c r="BV156" s="128"/>
      <c r="BW156" s="128"/>
      <c r="BX156" s="128"/>
      <c r="BY156" s="128"/>
      <c r="BZ156" s="128"/>
      <c r="CA156" s="128"/>
      <c r="CD156" s="434"/>
      <c r="CE156" s="435"/>
      <c r="CF156" s="435"/>
      <c r="CG156" s="435"/>
      <c r="CH156" s="435"/>
      <c r="CI156" s="435"/>
      <c r="CJ156" s="435"/>
      <c r="CK156" s="435"/>
      <c r="CL156" s="435"/>
      <c r="CM156" s="435"/>
      <c r="CN156" s="434"/>
      <c r="CO156" s="435"/>
      <c r="CP156" s="435"/>
      <c r="CQ156" s="435"/>
      <c r="CR156" s="435"/>
      <c r="CS156" s="435"/>
      <c r="CT156" s="435"/>
      <c r="CU156" s="435"/>
      <c r="CV156" s="435"/>
      <c r="CW156" s="435"/>
      <c r="CX156" s="128"/>
      <c r="DH156" s="128"/>
      <c r="DR156" s="434"/>
      <c r="DS156" s="435"/>
      <c r="DT156" s="435"/>
      <c r="DU156" s="435"/>
      <c r="DV156" s="435"/>
      <c r="DW156" s="435"/>
      <c r="DX156" s="435"/>
      <c r="DY156" s="435"/>
      <c r="DZ156" s="435"/>
      <c r="EA156" s="435"/>
      <c r="EB156" s="434"/>
      <c r="EC156" s="435"/>
      <c r="ED156" s="435"/>
      <c r="EE156" s="435"/>
      <c r="EF156" s="435"/>
      <c r="EG156" s="435"/>
      <c r="EH156" s="435"/>
      <c r="EI156" s="435"/>
      <c r="EJ156" s="435"/>
      <c r="EK156" s="435"/>
      <c r="EL156" s="128"/>
      <c r="EV156" s="128"/>
      <c r="FF156" s="128"/>
      <c r="FP156" s="128"/>
      <c r="FZ156" s="128"/>
      <c r="GJ156" s="128"/>
      <c r="GT156" s="128"/>
      <c r="HD156" s="128"/>
      <c r="HN156" s="128"/>
      <c r="HX156" s="128"/>
      <c r="IH156" s="128"/>
      <c r="IR156" s="128"/>
      <c r="JB156" s="128"/>
      <c r="JL156" s="128"/>
      <c r="JV156" s="128"/>
      <c r="KF156" s="128"/>
      <c r="KP156" s="128"/>
      <c r="KZ156" s="128"/>
    </row>
    <row xmlns:x14ac="http://schemas.microsoft.com/office/spreadsheetml/2009/9/ac" r="157" s="3" customFormat="true" x14ac:dyDescent="0.25">
      <c r="A157" s="389"/>
      <c r="B157" s="128"/>
      <c r="L157" s="128"/>
      <c r="V157" s="128"/>
      <c r="AF157" s="128"/>
      <c r="AP157" s="434"/>
      <c r="AQ157" s="435"/>
      <c r="AR157" s="435"/>
      <c r="AS157" s="435"/>
      <c r="AT157" s="435"/>
      <c r="AU157" s="435"/>
      <c r="AV157" s="435"/>
      <c r="AW157" s="435"/>
      <c r="AX157" s="435"/>
      <c r="AY157" s="435"/>
      <c r="AZ157" s="434"/>
      <c r="BA157" s="435"/>
      <c r="BB157" s="435"/>
      <c r="BC157" s="435"/>
      <c r="BD157" s="435"/>
      <c r="BE157" s="435"/>
      <c r="BF157" s="435"/>
      <c r="BG157" s="435"/>
      <c r="BH157" s="435"/>
      <c r="BI157" s="435"/>
      <c r="BJ157" s="128"/>
      <c r="BT157" s="128"/>
      <c r="BU157" s="128"/>
      <c r="BV157" s="128"/>
      <c r="BW157" s="128"/>
      <c r="BX157" s="128"/>
      <c r="BY157" s="128"/>
      <c r="BZ157" s="128"/>
      <c r="CA157" s="128"/>
      <c r="CD157" s="434"/>
      <c r="CE157" s="435"/>
      <c r="CF157" s="435"/>
      <c r="CG157" s="435"/>
      <c r="CH157" s="435"/>
      <c r="CI157" s="435"/>
      <c r="CJ157" s="435"/>
      <c r="CK157" s="435"/>
      <c r="CL157" s="435"/>
      <c r="CM157" s="435"/>
      <c r="CN157" s="434"/>
      <c r="CO157" s="435"/>
      <c r="CP157" s="435"/>
      <c r="CQ157" s="435"/>
      <c r="CR157" s="435"/>
      <c r="CS157" s="435"/>
      <c r="CT157" s="435"/>
      <c r="CU157" s="435"/>
      <c r="CV157" s="435"/>
      <c r="CW157" s="435"/>
      <c r="CX157" s="128"/>
      <c r="DH157" s="128"/>
      <c r="DR157" s="434"/>
      <c r="DS157" s="435"/>
      <c r="DT157" s="435"/>
      <c r="DU157" s="435"/>
      <c r="DV157" s="435"/>
      <c r="DW157" s="435"/>
      <c r="DX157" s="435"/>
      <c r="DY157" s="435"/>
      <c r="DZ157" s="435"/>
      <c r="EA157" s="435"/>
      <c r="EB157" s="434"/>
      <c r="EC157" s="435"/>
      <c r="ED157" s="435"/>
      <c r="EE157" s="435"/>
      <c r="EF157" s="435"/>
      <c r="EG157" s="435"/>
      <c r="EH157" s="435"/>
      <c r="EI157" s="435"/>
      <c r="EJ157" s="435"/>
      <c r="EK157" s="435"/>
      <c r="EL157" s="128"/>
      <c r="EV157" s="128"/>
      <c r="FF157" s="128"/>
      <c r="FP157" s="128"/>
      <c r="FZ157" s="128"/>
      <c r="GJ157" s="128"/>
      <c r="GT157" s="128"/>
      <c r="HD157" s="128"/>
      <c r="HN157" s="128"/>
      <c r="HX157" s="128"/>
      <c r="IH157" s="128"/>
      <c r="IR157" s="128"/>
      <c r="JB157" s="128"/>
      <c r="JL157" s="128"/>
      <c r="JV157" s="128"/>
      <c r="KF157" s="128"/>
      <c r="KP157" s="128"/>
      <c r="KZ157" s="128"/>
    </row>
    <row xmlns:x14ac="http://schemas.microsoft.com/office/spreadsheetml/2009/9/ac" r="158" s="3" customFormat="true" x14ac:dyDescent="0.25">
      <c r="A158" s="389"/>
      <c r="B158" s="128"/>
      <c r="L158" s="128"/>
      <c r="V158" s="128"/>
      <c r="AF158" s="128"/>
      <c r="AP158" s="434"/>
      <c r="AQ158" s="435"/>
      <c r="AR158" s="435"/>
      <c r="AS158" s="435"/>
      <c r="AT158" s="435"/>
      <c r="AU158" s="435"/>
      <c r="AV158" s="435"/>
      <c r="AW158" s="435"/>
      <c r="AX158" s="435"/>
      <c r="AY158" s="435"/>
      <c r="AZ158" s="434"/>
      <c r="BA158" s="435"/>
      <c r="BB158" s="435"/>
      <c r="BC158" s="435"/>
      <c r="BD158" s="435"/>
      <c r="BE158" s="435"/>
      <c r="BF158" s="435"/>
      <c r="BG158" s="435"/>
      <c r="BH158" s="435"/>
      <c r="BI158" s="435"/>
      <c r="BJ158" s="128"/>
      <c r="BT158" s="128"/>
      <c r="BU158" s="128"/>
      <c r="BV158" s="128"/>
      <c r="BW158" s="128"/>
      <c r="BX158" s="128"/>
      <c r="BY158" s="128"/>
      <c r="BZ158" s="128"/>
      <c r="CA158" s="128"/>
      <c r="CD158" s="434"/>
      <c r="CE158" s="435"/>
      <c r="CF158" s="435"/>
      <c r="CG158" s="435"/>
      <c r="CH158" s="435"/>
      <c r="CI158" s="435"/>
      <c r="CJ158" s="435"/>
      <c r="CK158" s="435"/>
      <c r="CL158" s="435"/>
      <c r="CM158" s="435"/>
      <c r="CN158" s="434"/>
      <c r="CO158" s="435"/>
      <c r="CP158" s="435"/>
      <c r="CQ158" s="435"/>
      <c r="CR158" s="435"/>
      <c r="CS158" s="435"/>
      <c r="CT158" s="435"/>
      <c r="CU158" s="435"/>
      <c r="CV158" s="435"/>
      <c r="CW158" s="435"/>
      <c r="CX158" s="128"/>
      <c r="DH158" s="128"/>
      <c r="DR158" s="434"/>
      <c r="DS158" s="435"/>
      <c r="DT158" s="435"/>
      <c r="DU158" s="435"/>
      <c r="DV158" s="435"/>
      <c r="DW158" s="435"/>
      <c r="DX158" s="435"/>
      <c r="DY158" s="435"/>
      <c r="DZ158" s="435"/>
      <c r="EA158" s="435"/>
      <c r="EB158" s="434"/>
      <c r="EC158" s="435"/>
      <c r="ED158" s="435"/>
      <c r="EE158" s="435"/>
      <c r="EF158" s="435"/>
      <c r="EG158" s="435"/>
      <c r="EH158" s="435"/>
      <c r="EI158" s="435"/>
      <c r="EJ158" s="435"/>
      <c r="EK158" s="435"/>
      <c r="EL158" s="128"/>
      <c r="EV158" s="128"/>
      <c r="FF158" s="128"/>
      <c r="FP158" s="128"/>
      <c r="FZ158" s="128"/>
      <c r="GJ158" s="128"/>
      <c r="GT158" s="128"/>
      <c r="HD158" s="128"/>
      <c r="HN158" s="128"/>
      <c r="HX158" s="128"/>
      <c r="IH158" s="128"/>
      <c r="IR158" s="128"/>
      <c r="JB158" s="128"/>
      <c r="JL158" s="128"/>
      <c r="JV158" s="128"/>
      <c r="KF158" s="128"/>
      <c r="KP158" s="128"/>
      <c r="KZ158" s="128"/>
    </row>
    <row xmlns:x14ac="http://schemas.microsoft.com/office/spreadsheetml/2009/9/ac" r="159" s="3" customFormat="true" x14ac:dyDescent="0.25">
      <c r="A159" s="389"/>
      <c r="B159" s="128"/>
      <c r="L159" s="128"/>
      <c r="V159" s="128"/>
      <c r="AF159" s="128"/>
      <c r="AP159" s="434"/>
      <c r="AQ159" s="435"/>
      <c r="AR159" s="435"/>
      <c r="AS159" s="435"/>
      <c r="AT159" s="435"/>
      <c r="AU159" s="435"/>
      <c r="AV159" s="435"/>
      <c r="AW159" s="435"/>
      <c r="AX159" s="435"/>
      <c r="AY159" s="435"/>
      <c r="AZ159" s="434"/>
      <c r="BA159" s="435"/>
      <c r="BB159" s="435"/>
      <c r="BC159" s="435"/>
      <c r="BD159" s="435"/>
      <c r="BE159" s="435"/>
      <c r="BF159" s="435"/>
      <c r="BG159" s="435"/>
      <c r="BH159" s="435"/>
      <c r="BI159" s="435"/>
      <c r="BJ159" s="128"/>
      <c r="BT159" s="128"/>
      <c r="BU159" s="128"/>
      <c r="BV159" s="128"/>
      <c r="BW159" s="128"/>
      <c r="BX159" s="128"/>
      <c r="BY159" s="128"/>
      <c r="BZ159" s="128"/>
      <c r="CA159" s="128"/>
      <c r="CD159" s="434"/>
      <c r="CE159" s="435"/>
      <c r="CF159" s="435"/>
      <c r="CG159" s="435"/>
      <c r="CH159" s="435"/>
      <c r="CI159" s="435"/>
      <c r="CJ159" s="435"/>
      <c r="CK159" s="435"/>
      <c r="CL159" s="435"/>
      <c r="CM159" s="435"/>
      <c r="CN159" s="434"/>
      <c r="CO159" s="435"/>
      <c r="CP159" s="435"/>
      <c r="CQ159" s="435"/>
      <c r="CR159" s="435"/>
      <c r="CS159" s="435"/>
      <c r="CT159" s="435"/>
      <c r="CU159" s="435"/>
      <c r="CV159" s="435"/>
      <c r="CW159" s="435"/>
      <c r="CX159" s="128"/>
      <c r="DH159" s="128"/>
      <c r="DR159" s="434"/>
      <c r="DS159" s="435"/>
      <c r="DT159" s="435"/>
      <c r="DU159" s="435"/>
      <c r="DV159" s="435"/>
      <c r="DW159" s="435"/>
      <c r="DX159" s="435"/>
      <c r="DY159" s="435"/>
      <c r="DZ159" s="435"/>
      <c r="EA159" s="435"/>
      <c r="EB159" s="434"/>
      <c r="EC159" s="435"/>
      <c r="ED159" s="435"/>
      <c r="EE159" s="435"/>
      <c r="EF159" s="435"/>
      <c r="EG159" s="435"/>
      <c r="EH159" s="435"/>
      <c r="EI159" s="435"/>
      <c r="EJ159" s="435"/>
      <c r="EK159" s="435"/>
      <c r="EL159" s="128"/>
      <c r="EV159" s="128"/>
      <c r="FF159" s="128"/>
      <c r="FP159" s="128"/>
      <c r="FZ159" s="128"/>
      <c r="GJ159" s="128"/>
      <c r="GT159" s="128"/>
      <c r="HD159" s="128"/>
      <c r="HN159" s="128"/>
      <c r="HX159" s="128"/>
      <c r="IH159" s="128"/>
      <c r="IR159" s="128"/>
      <c r="JB159" s="128"/>
      <c r="JL159" s="128"/>
      <c r="JV159" s="128"/>
      <c r="KF159" s="128"/>
      <c r="KP159" s="128"/>
      <c r="KZ159" s="128"/>
    </row>
    <row xmlns:x14ac="http://schemas.microsoft.com/office/spreadsheetml/2009/9/ac" r="160" s="3" customFormat="true" x14ac:dyDescent="0.25">
      <c r="A160" s="389"/>
      <c r="B160" s="128"/>
      <c r="L160" s="128"/>
      <c r="V160" s="128"/>
      <c r="AF160" s="128"/>
      <c r="AP160" s="434"/>
      <c r="AQ160" s="435"/>
      <c r="AR160" s="435"/>
      <c r="AS160" s="435"/>
      <c r="AT160" s="435"/>
      <c r="AU160" s="435"/>
      <c r="AV160" s="435"/>
      <c r="AW160" s="435"/>
      <c r="AX160" s="435"/>
      <c r="AY160" s="435"/>
      <c r="AZ160" s="434"/>
      <c r="BA160" s="435"/>
      <c r="BB160" s="435"/>
      <c r="BC160" s="435"/>
      <c r="BD160" s="435"/>
      <c r="BE160" s="435"/>
      <c r="BF160" s="435"/>
      <c r="BG160" s="435"/>
      <c r="BH160" s="435"/>
      <c r="BI160" s="435"/>
      <c r="BJ160" s="128"/>
      <c r="BT160" s="128"/>
      <c r="BU160" s="128"/>
      <c r="BV160" s="128"/>
      <c r="BW160" s="128"/>
      <c r="BX160" s="128"/>
      <c r="BY160" s="128"/>
      <c r="BZ160" s="128"/>
      <c r="CA160" s="128"/>
      <c r="CD160" s="434"/>
      <c r="CE160" s="435"/>
      <c r="CF160" s="435"/>
      <c r="CG160" s="435"/>
      <c r="CH160" s="435"/>
      <c r="CI160" s="435"/>
      <c r="CJ160" s="435"/>
      <c r="CK160" s="435"/>
      <c r="CL160" s="435"/>
      <c r="CM160" s="435"/>
      <c r="CN160" s="434"/>
      <c r="CO160" s="435"/>
      <c r="CP160" s="435"/>
      <c r="CQ160" s="435"/>
      <c r="CR160" s="435"/>
      <c r="CS160" s="435"/>
      <c r="CT160" s="435"/>
      <c r="CU160" s="435"/>
      <c r="CV160" s="435"/>
      <c r="CW160" s="435"/>
      <c r="CX160" s="128"/>
      <c r="DH160" s="128"/>
      <c r="DR160" s="434"/>
      <c r="DS160" s="435"/>
      <c r="DT160" s="435"/>
      <c r="DU160" s="435"/>
      <c r="DV160" s="435"/>
      <c r="DW160" s="435"/>
      <c r="DX160" s="435"/>
      <c r="DY160" s="435"/>
      <c r="DZ160" s="435"/>
      <c r="EA160" s="435"/>
      <c r="EB160" s="434"/>
      <c r="EC160" s="435"/>
      <c r="ED160" s="435"/>
      <c r="EE160" s="435"/>
      <c r="EF160" s="435"/>
      <c r="EG160" s="435"/>
      <c r="EH160" s="435"/>
      <c r="EI160" s="435"/>
      <c r="EJ160" s="435"/>
      <c r="EK160" s="435"/>
      <c r="EL160" s="128"/>
      <c r="EV160" s="128"/>
      <c r="FF160" s="128"/>
      <c r="FP160" s="128"/>
      <c r="FZ160" s="128"/>
      <c r="GJ160" s="128"/>
      <c r="GT160" s="128"/>
      <c r="HD160" s="128"/>
      <c r="HN160" s="128"/>
      <c r="HX160" s="128"/>
      <c r="IH160" s="128"/>
      <c r="IR160" s="128"/>
      <c r="JB160" s="128"/>
      <c r="JL160" s="128"/>
      <c r="JV160" s="128"/>
      <c r="KF160" s="128"/>
      <c r="KP160" s="128"/>
      <c r="KZ160" s="128"/>
    </row>
    <row xmlns:x14ac="http://schemas.microsoft.com/office/spreadsheetml/2009/9/ac" r="161" s="3" customFormat="true" x14ac:dyDescent="0.25">
      <c r="A161" s="389"/>
      <c r="B161" s="128"/>
      <c r="L161" s="128"/>
      <c r="V161" s="128"/>
      <c r="AF161" s="128"/>
      <c r="AP161" s="434"/>
      <c r="AQ161" s="435"/>
      <c r="AR161" s="435"/>
      <c r="AS161" s="435"/>
      <c r="AT161" s="435"/>
      <c r="AU161" s="435"/>
      <c r="AV161" s="435"/>
      <c r="AW161" s="435"/>
      <c r="AX161" s="435"/>
      <c r="AY161" s="435"/>
      <c r="AZ161" s="434"/>
      <c r="BA161" s="435"/>
      <c r="BB161" s="435"/>
      <c r="BC161" s="435"/>
      <c r="BD161" s="435"/>
      <c r="BE161" s="435"/>
      <c r="BF161" s="435"/>
      <c r="BG161" s="435"/>
      <c r="BH161" s="435"/>
      <c r="BI161" s="435"/>
      <c r="BJ161" s="128"/>
      <c r="BT161" s="128"/>
      <c r="BU161" s="128"/>
      <c r="BV161" s="128"/>
      <c r="BW161" s="128"/>
      <c r="BX161" s="128"/>
      <c r="BY161" s="128"/>
      <c r="BZ161" s="128"/>
      <c r="CA161" s="128"/>
      <c r="CD161" s="434"/>
      <c r="CE161" s="435"/>
      <c r="CF161" s="435"/>
      <c r="CG161" s="435"/>
      <c r="CH161" s="435"/>
      <c r="CI161" s="435"/>
      <c r="CJ161" s="435"/>
      <c r="CK161" s="435"/>
      <c r="CL161" s="435"/>
      <c r="CM161" s="435"/>
      <c r="CN161" s="434"/>
      <c r="CO161" s="435"/>
      <c r="CP161" s="435"/>
      <c r="CQ161" s="435"/>
      <c r="CR161" s="435"/>
      <c r="CS161" s="435"/>
      <c r="CT161" s="435"/>
      <c r="CU161" s="435"/>
      <c r="CV161" s="435"/>
      <c r="CW161" s="435"/>
      <c r="CX161" s="128"/>
      <c r="DH161" s="128"/>
      <c r="DR161" s="434"/>
      <c r="DS161" s="435"/>
      <c r="DT161" s="435"/>
      <c r="DU161" s="435"/>
      <c r="DV161" s="435"/>
      <c r="DW161" s="435"/>
      <c r="DX161" s="435"/>
      <c r="DY161" s="435"/>
      <c r="DZ161" s="435"/>
      <c r="EA161" s="435"/>
      <c r="EB161" s="434"/>
      <c r="EC161" s="435"/>
      <c r="ED161" s="435"/>
      <c r="EE161" s="435"/>
      <c r="EF161" s="435"/>
      <c r="EG161" s="435"/>
      <c r="EH161" s="435"/>
      <c r="EI161" s="435"/>
      <c r="EJ161" s="435"/>
      <c r="EK161" s="435"/>
      <c r="EL161" s="128"/>
      <c r="EV161" s="128"/>
      <c r="FF161" s="128"/>
      <c r="FP161" s="128"/>
      <c r="FZ161" s="128"/>
      <c r="GJ161" s="128"/>
      <c r="GT161" s="128"/>
      <c r="HD161" s="128"/>
      <c r="HN161" s="128"/>
      <c r="HX161" s="128"/>
      <c r="IH161" s="128"/>
      <c r="IR161" s="128"/>
      <c r="JB161" s="128"/>
      <c r="JL161" s="128"/>
      <c r="JV161" s="128"/>
      <c r="KF161" s="128"/>
      <c r="KP161" s="128"/>
      <c r="KZ161" s="128"/>
    </row>
    <row xmlns:x14ac="http://schemas.microsoft.com/office/spreadsheetml/2009/9/ac" r="162" s="3" customFormat="true" x14ac:dyDescent="0.25">
      <c r="A162" s="389"/>
      <c r="B162" s="128"/>
      <c r="L162" s="128"/>
      <c r="V162" s="128"/>
      <c r="AF162" s="128"/>
      <c r="AP162" s="434"/>
      <c r="AQ162" s="435"/>
      <c r="AR162" s="435"/>
      <c r="AS162" s="435"/>
      <c r="AT162" s="435"/>
      <c r="AU162" s="435"/>
      <c r="AV162" s="435"/>
      <c r="AW162" s="435"/>
      <c r="AX162" s="435"/>
      <c r="AY162" s="435"/>
      <c r="AZ162" s="434"/>
      <c r="BA162" s="435"/>
      <c r="BB162" s="435"/>
      <c r="BC162" s="435"/>
      <c r="BD162" s="435"/>
      <c r="BE162" s="435"/>
      <c r="BF162" s="435"/>
      <c r="BG162" s="435"/>
      <c r="BH162" s="435"/>
      <c r="BI162" s="435"/>
      <c r="BJ162" s="128"/>
      <c r="BT162" s="128"/>
      <c r="BU162" s="128"/>
      <c r="BV162" s="128"/>
      <c r="BW162" s="128"/>
      <c r="BX162" s="128"/>
      <c r="BY162" s="128"/>
      <c r="BZ162" s="128"/>
      <c r="CA162" s="128"/>
      <c r="CD162" s="434"/>
      <c r="CE162" s="435"/>
      <c r="CF162" s="435"/>
      <c r="CG162" s="435"/>
      <c r="CH162" s="435"/>
      <c r="CI162" s="435"/>
      <c r="CJ162" s="435"/>
      <c r="CK162" s="435"/>
      <c r="CL162" s="435"/>
      <c r="CM162" s="435"/>
      <c r="CN162" s="434"/>
      <c r="CO162" s="435"/>
      <c r="CP162" s="435"/>
      <c r="CQ162" s="435"/>
      <c r="CR162" s="435"/>
      <c r="CS162" s="435"/>
      <c r="CT162" s="435"/>
      <c r="CU162" s="435"/>
      <c r="CV162" s="435"/>
      <c r="CW162" s="435"/>
      <c r="CX162" s="128"/>
      <c r="DH162" s="128"/>
      <c r="DR162" s="434"/>
      <c r="DS162" s="435"/>
      <c r="DT162" s="435"/>
      <c r="DU162" s="435"/>
      <c r="DV162" s="435"/>
      <c r="DW162" s="435"/>
      <c r="DX162" s="435"/>
      <c r="DY162" s="435"/>
      <c r="DZ162" s="435"/>
      <c r="EA162" s="435"/>
      <c r="EB162" s="434"/>
      <c r="EC162" s="435"/>
      <c r="ED162" s="435"/>
      <c r="EE162" s="435"/>
      <c r="EF162" s="435"/>
      <c r="EG162" s="435"/>
      <c r="EH162" s="435"/>
      <c r="EI162" s="435"/>
      <c r="EJ162" s="435"/>
      <c r="EK162" s="435"/>
      <c r="EL162" s="128"/>
      <c r="EV162" s="128"/>
      <c r="FF162" s="128"/>
      <c r="FP162" s="128"/>
      <c r="FZ162" s="128"/>
      <c r="GJ162" s="128"/>
      <c r="GT162" s="128"/>
      <c r="HD162" s="128"/>
      <c r="HN162" s="128"/>
      <c r="HX162" s="128"/>
      <c r="IH162" s="128"/>
      <c r="IR162" s="128"/>
      <c r="JB162" s="128"/>
      <c r="JL162" s="128"/>
      <c r="JV162" s="128"/>
      <c r="KF162" s="128"/>
      <c r="KP162" s="128"/>
      <c r="KZ162" s="128"/>
    </row>
    <row xmlns:x14ac="http://schemas.microsoft.com/office/spreadsheetml/2009/9/ac" r="163" s="3" customFormat="true" x14ac:dyDescent="0.25">
      <c r="A163" s="389"/>
      <c r="B163" s="128"/>
      <c r="L163" s="128"/>
      <c r="V163" s="128"/>
      <c r="AF163" s="128"/>
      <c r="AP163" s="434"/>
      <c r="AQ163" s="435"/>
      <c r="AR163" s="435"/>
      <c r="AS163" s="435"/>
      <c r="AT163" s="435"/>
      <c r="AU163" s="435"/>
      <c r="AV163" s="435"/>
      <c r="AW163" s="435"/>
      <c r="AX163" s="435"/>
      <c r="AY163" s="435"/>
      <c r="AZ163" s="434"/>
      <c r="BA163" s="435"/>
      <c r="BB163" s="435"/>
      <c r="BC163" s="435"/>
      <c r="BD163" s="435"/>
      <c r="BE163" s="435"/>
      <c r="BF163" s="435"/>
      <c r="BG163" s="435"/>
      <c r="BH163" s="435"/>
      <c r="BI163" s="435"/>
      <c r="BJ163" s="128"/>
      <c r="BT163" s="128"/>
      <c r="BU163" s="128"/>
      <c r="BV163" s="128"/>
      <c r="BW163" s="128"/>
      <c r="BX163" s="128"/>
      <c r="BY163" s="128"/>
      <c r="BZ163" s="128"/>
      <c r="CA163" s="128"/>
      <c r="CD163" s="434"/>
      <c r="CE163" s="435"/>
      <c r="CF163" s="435"/>
      <c r="CG163" s="435"/>
      <c r="CH163" s="435"/>
      <c r="CI163" s="435"/>
      <c r="CJ163" s="435"/>
      <c r="CK163" s="435"/>
      <c r="CL163" s="435"/>
      <c r="CM163" s="435"/>
      <c r="CN163" s="434"/>
      <c r="CO163" s="435"/>
      <c r="CP163" s="435"/>
      <c r="CQ163" s="435"/>
      <c r="CR163" s="435"/>
      <c r="CS163" s="435"/>
      <c r="CT163" s="435"/>
      <c r="CU163" s="435"/>
      <c r="CV163" s="435"/>
      <c r="CW163" s="435"/>
      <c r="CX163" s="128"/>
      <c r="DH163" s="128"/>
      <c r="DR163" s="434"/>
      <c r="DS163" s="435"/>
      <c r="DT163" s="435"/>
      <c r="DU163" s="435"/>
      <c r="DV163" s="435"/>
      <c r="DW163" s="435"/>
      <c r="DX163" s="435"/>
      <c r="DY163" s="435"/>
      <c r="DZ163" s="435"/>
      <c r="EA163" s="435"/>
      <c r="EB163" s="434"/>
      <c r="EC163" s="435"/>
      <c r="ED163" s="435"/>
      <c r="EE163" s="435"/>
      <c r="EF163" s="435"/>
      <c r="EG163" s="435"/>
      <c r="EH163" s="435"/>
      <c r="EI163" s="435"/>
      <c r="EJ163" s="435"/>
      <c r="EK163" s="435"/>
      <c r="EL163" s="128"/>
      <c r="EV163" s="128"/>
      <c r="FF163" s="128"/>
      <c r="FP163" s="128"/>
      <c r="FZ163" s="128"/>
      <c r="GJ163" s="128"/>
      <c r="GT163" s="128"/>
      <c r="HD163" s="128"/>
      <c r="HN163" s="128"/>
      <c r="HX163" s="128"/>
      <c r="IH163" s="128"/>
      <c r="IR163" s="128"/>
      <c r="JB163" s="128"/>
      <c r="JL163" s="128"/>
      <c r="JV163" s="128"/>
      <c r="KF163" s="128"/>
      <c r="KP163" s="128"/>
      <c r="KZ163" s="128"/>
    </row>
    <row xmlns:x14ac="http://schemas.microsoft.com/office/spreadsheetml/2009/9/ac" r="164" s="3" customFormat="true" x14ac:dyDescent="0.25">
      <c r="A164" s="389"/>
      <c r="B164" s="128"/>
      <c r="L164" s="128"/>
      <c r="V164" s="128"/>
      <c r="AF164" s="128"/>
      <c r="AP164" s="434"/>
      <c r="AQ164" s="435"/>
      <c r="AR164" s="435"/>
      <c r="AS164" s="435"/>
      <c r="AT164" s="435"/>
      <c r="AU164" s="435"/>
      <c r="AV164" s="435"/>
      <c r="AW164" s="435"/>
      <c r="AX164" s="435"/>
      <c r="AY164" s="435"/>
      <c r="AZ164" s="434"/>
      <c r="BA164" s="435"/>
      <c r="BB164" s="435"/>
      <c r="BC164" s="435"/>
      <c r="BD164" s="435"/>
      <c r="BE164" s="435"/>
      <c r="BF164" s="435"/>
      <c r="BG164" s="435"/>
      <c r="BH164" s="435"/>
      <c r="BI164" s="435"/>
      <c r="BJ164" s="128"/>
      <c r="BT164" s="128"/>
      <c r="BU164" s="128"/>
      <c r="BV164" s="128"/>
      <c r="BW164" s="128"/>
      <c r="BX164" s="128"/>
      <c r="BY164" s="128"/>
      <c r="BZ164" s="128"/>
      <c r="CA164" s="128"/>
      <c r="CD164" s="434"/>
      <c r="CE164" s="435"/>
      <c r="CF164" s="435"/>
      <c r="CG164" s="435"/>
      <c r="CH164" s="435"/>
      <c r="CI164" s="435"/>
      <c r="CJ164" s="435"/>
      <c r="CK164" s="435"/>
      <c r="CL164" s="435"/>
      <c r="CM164" s="435"/>
      <c r="CN164" s="434"/>
      <c r="CO164" s="435"/>
      <c r="CP164" s="435"/>
      <c r="CQ164" s="435"/>
      <c r="CR164" s="435"/>
      <c r="CS164" s="435"/>
      <c r="CT164" s="435"/>
      <c r="CU164" s="435"/>
      <c r="CV164" s="435"/>
      <c r="CW164" s="435"/>
      <c r="CX164" s="128"/>
      <c r="DH164" s="128"/>
      <c r="DR164" s="434"/>
      <c r="DS164" s="435"/>
      <c r="DT164" s="435"/>
      <c r="DU164" s="435"/>
      <c r="DV164" s="435"/>
      <c r="DW164" s="435"/>
      <c r="DX164" s="435"/>
      <c r="DY164" s="435"/>
      <c r="DZ164" s="435"/>
      <c r="EA164" s="435"/>
      <c r="EB164" s="434"/>
      <c r="EC164" s="435"/>
      <c r="ED164" s="435"/>
      <c r="EE164" s="435"/>
      <c r="EF164" s="435"/>
      <c r="EG164" s="435"/>
      <c r="EH164" s="435"/>
      <c r="EI164" s="435"/>
      <c r="EJ164" s="435"/>
      <c r="EK164" s="435"/>
      <c r="EL164" s="128"/>
      <c r="EV164" s="128"/>
      <c r="FF164" s="128"/>
      <c r="FP164" s="128"/>
      <c r="FZ164" s="128"/>
      <c r="GJ164" s="128"/>
      <c r="GT164" s="128"/>
      <c r="HD164" s="128"/>
      <c r="HN164" s="128"/>
      <c r="HX164" s="128"/>
      <c r="IH164" s="128"/>
      <c r="IR164" s="128"/>
      <c r="JB164" s="128"/>
      <c r="JL164" s="128"/>
      <c r="JV164" s="128"/>
      <c r="KF164" s="128"/>
      <c r="KP164" s="128"/>
      <c r="KZ164" s="128"/>
    </row>
    <row xmlns:x14ac="http://schemas.microsoft.com/office/spreadsheetml/2009/9/ac" r="165" s="3" customFormat="true" x14ac:dyDescent="0.25">
      <c r="A165" s="389"/>
      <c r="B165" s="128"/>
      <c r="L165" s="128"/>
      <c r="V165" s="128"/>
      <c r="AF165" s="128"/>
      <c r="AP165" s="434"/>
      <c r="AQ165" s="435"/>
      <c r="AR165" s="435"/>
      <c r="AS165" s="435"/>
      <c r="AT165" s="435"/>
      <c r="AU165" s="435"/>
      <c r="AV165" s="435"/>
      <c r="AW165" s="435"/>
      <c r="AX165" s="435"/>
      <c r="AY165" s="435"/>
      <c r="AZ165" s="434"/>
      <c r="BA165" s="435"/>
      <c r="BB165" s="435"/>
      <c r="BC165" s="435"/>
      <c r="BD165" s="435"/>
      <c r="BE165" s="435"/>
      <c r="BF165" s="435"/>
      <c r="BG165" s="435"/>
      <c r="BH165" s="435"/>
      <c r="BI165" s="435"/>
      <c r="BJ165" s="128"/>
      <c r="BT165" s="128"/>
      <c r="BU165" s="128"/>
      <c r="BV165" s="128"/>
      <c r="BW165" s="128"/>
      <c r="BX165" s="128"/>
      <c r="BY165" s="128"/>
      <c r="BZ165" s="128"/>
      <c r="CA165" s="128"/>
      <c r="CD165" s="434"/>
      <c r="CE165" s="435"/>
      <c r="CF165" s="435"/>
      <c r="CG165" s="435"/>
      <c r="CH165" s="435"/>
      <c r="CI165" s="435"/>
      <c r="CJ165" s="435"/>
      <c r="CK165" s="435"/>
      <c r="CL165" s="435"/>
      <c r="CM165" s="435"/>
      <c r="CN165" s="434"/>
      <c r="CO165" s="435"/>
      <c r="CP165" s="435"/>
      <c r="CQ165" s="435"/>
      <c r="CR165" s="435"/>
      <c r="CS165" s="435"/>
      <c r="CT165" s="435"/>
      <c r="CU165" s="435"/>
      <c r="CV165" s="435"/>
      <c r="CW165" s="435"/>
      <c r="CX165" s="128"/>
      <c r="DH165" s="128"/>
      <c r="DR165" s="434"/>
      <c r="DS165" s="435"/>
      <c r="DT165" s="435"/>
      <c r="DU165" s="435"/>
      <c r="DV165" s="435"/>
      <c r="DW165" s="435"/>
      <c r="DX165" s="435"/>
      <c r="DY165" s="435"/>
      <c r="DZ165" s="435"/>
      <c r="EA165" s="435"/>
      <c r="EB165" s="434"/>
      <c r="EC165" s="435"/>
      <c r="ED165" s="435"/>
      <c r="EE165" s="435"/>
      <c r="EF165" s="435"/>
      <c r="EG165" s="435"/>
      <c r="EH165" s="435"/>
      <c r="EI165" s="435"/>
      <c r="EJ165" s="435"/>
      <c r="EK165" s="435"/>
      <c r="EL165" s="128"/>
      <c r="EV165" s="128"/>
      <c r="FF165" s="128"/>
      <c r="FP165" s="128"/>
      <c r="FZ165" s="128"/>
      <c r="GJ165" s="128"/>
      <c r="GT165" s="128"/>
      <c r="HD165" s="128"/>
      <c r="HN165" s="128"/>
      <c r="HX165" s="128"/>
      <c r="IH165" s="128"/>
      <c r="IR165" s="128"/>
      <c r="JB165" s="128"/>
      <c r="JL165" s="128"/>
      <c r="JV165" s="128"/>
      <c r="KF165" s="128"/>
      <c r="KP165" s="128"/>
      <c r="KZ165" s="128"/>
    </row>
    <row xmlns:x14ac="http://schemas.microsoft.com/office/spreadsheetml/2009/9/ac" r="166" s="3" customFormat="true" x14ac:dyDescent="0.25">
      <c r="A166" s="389"/>
      <c r="B166" s="128"/>
      <c r="L166" s="128"/>
      <c r="V166" s="128"/>
      <c r="AF166" s="128"/>
      <c r="AP166" s="434"/>
      <c r="AQ166" s="435"/>
      <c r="AR166" s="435"/>
      <c r="AS166" s="435"/>
      <c r="AT166" s="435"/>
      <c r="AU166" s="435"/>
      <c r="AV166" s="435"/>
      <c r="AW166" s="435"/>
      <c r="AX166" s="435"/>
      <c r="AY166" s="435"/>
      <c r="AZ166" s="434"/>
      <c r="BA166" s="435"/>
      <c r="BB166" s="435"/>
      <c r="BC166" s="435"/>
      <c r="BD166" s="435"/>
      <c r="BE166" s="435"/>
      <c r="BF166" s="435"/>
      <c r="BG166" s="435"/>
      <c r="BH166" s="435"/>
      <c r="BI166" s="435"/>
      <c r="BJ166" s="128"/>
      <c r="BT166" s="128"/>
      <c r="BU166" s="128"/>
      <c r="BV166" s="128"/>
      <c r="BW166" s="128"/>
      <c r="BX166" s="128"/>
      <c r="BY166" s="128"/>
      <c r="BZ166" s="128"/>
      <c r="CA166" s="128"/>
      <c r="CD166" s="434"/>
      <c r="CE166" s="435"/>
      <c r="CF166" s="435"/>
      <c r="CG166" s="435"/>
      <c r="CH166" s="435"/>
      <c r="CI166" s="435"/>
      <c r="CJ166" s="435"/>
      <c r="CK166" s="435"/>
      <c r="CL166" s="435"/>
      <c r="CM166" s="435"/>
      <c r="CN166" s="434"/>
      <c r="CO166" s="435"/>
      <c r="CP166" s="435"/>
      <c r="CQ166" s="435"/>
      <c r="CR166" s="435"/>
      <c r="CS166" s="435"/>
      <c r="CT166" s="435"/>
      <c r="CU166" s="435"/>
      <c r="CV166" s="435"/>
      <c r="CW166" s="435"/>
      <c r="CX166" s="128"/>
      <c r="DH166" s="128"/>
      <c r="DR166" s="434"/>
      <c r="DS166" s="435"/>
      <c r="DT166" s="435"/>
      <c r="DU166" s="435"/>
      <c r="DV166" s="435"/>
      <c r="DW166" s="435"/>
      <c r="DX166" s="435"/>
      <c r="DY166" s="435"/>
      <c r="DZ166" s="435"/>
      <c r="EA166" s="435"/>
      <c r="EB166" s="434"/>
      <c r="EC166" s="435"/>
      <c r="ED166" s="435"/>
      <c r="EE166" s="435"/>
      <c r="EF166" s="435"/>
      <c r="EG166" s="435"/>
      <c r="EH166" s="435"/>
      <c r="EI166" s="435"/>
      <c r="EJ166" s="435"/>
      <c r="EK166" s="435"/>
      <c r="EL166" s="128"/>
      <c r="EV166" s="128"/>
      <c r="FF166" s="128"/>
      <c r="FP166" s="128"/>
      <c r="FZ166" s="128"/>
      <c r="GJ166" s="128"/>
      <c r="GT166" s="128"/>
      <c r="HD166" s="128"/>
      <c r="HN166" s="128"/>
      <c r="HX166" s="128"/>
      <c r="IH166" s="128"/>
      <c r="IR166" s="128"/>
      <c r="JB166" s="128"/>
      <c r="JL166" s="128"/>
      <c r="JV166" s="128"/>
      <c r="KF166" s="128"/>
      <c r="KP166" s="128"/>
      <c r="KZ166" s="128"/>
    </row>
    <row xmlns:x14ac="http://schemas.microsoft.com/office/spreadsheetml/2009/9/ac" r="167" s="3" customFormat="true" x14ac:dyDescent="0.25">
      <c r="A167" s="389"/>
      <c r="B167" s="128"/>
      <c r="L167" s="128"/>
      <c r="V167" s="128"/>
      <c r="AF167" s="128"/>
      <c r="AP167" s="434"/>
      <c r="AQ167" s="435"/>
      <c r="AR167" s="435"/>
      <c r="AS167" s="435"/>
      <c r="AT167" s="435"/>
      <c r="AU167" s="435"/>
      <c r="AV167" s="435"/>
      <c r="AW167" s="435"/>
      <c r="AX167" s="435"/>
      <c r="AY167" s="435"/>
      <c r="AZ167" s="434"/>
      <c r="BA167" s="435"/>
      <c r="BB167" s="435"/>
      <c r="BC167" s="435"/>
      <c r="BD167" s="435"/>
      <c r="BE167" s="435"/>
      <c r="BF167" s="435"/>
      <c r="BG167" s="435"/>
      <c r="BH167" s="435"/>
      <c r="BI167" s="435"/>
      <c r="BJ167" s="128"/>
      <c r="BT167" s="128"/>
      <c r="BU167" s="128"/>
      <c r="BV167" s="128"/>
      <c r="BW167" s="128"/>
      <c r="BX167" s="128"/>
      <c r="BY167" s="128"/>
      <c r="BZ167" s="128"/>
      <c r="CA167" s="128"/>
      <c r="CD167" s="434"/>
      <c r="CE167" s="435"/>
      <c r="CF167" s="435"/>
      <c r="CG167" s="435"/>
      <c r="CH167" s="435"/>
      <c r="CI167" s="435"/>
      <c r="CJ167" s="435"/>
      <c r="CK167" s="435"/>
      <c r="CL167" s="435"/>
      <c r="CM167" s="435"/>
      <c r="CN167" s="434"/>
      <c r="CO167" s="435"/>
      <c r="CP167" s="435"/>
      <c r="CQ167" s="435"/>
      <c r="CR167" s="435"/>
      <c r="CS167" s="435"/>
      <c r="CT167" s="435"/>
      <c r="CU167" s="435"/>
      <c r="CV167" s="435"/>
      <c r="CW167" s="435"/>
      <c r="CX167" s="128"/>
      <c r="DH167" s="128"/>
      <c r="DR167" s="434"/>
      <c r="DS167" s="435"/>
      <c r="DT167" s="435"/>
      <c r="DU167" s="435"/>
      <c r="DV167" s="435"/>
      <c r="DW167" s="435"/>
      <c r="DX167" s="435"/>
      <c r="DY167" s="435"/>
      <c r="DZ167" s="435"/>
      <c r="EA167" s="435"/>
      <c r="EB167" s="434"/>
      <c r="EC167" s="435"/>
      <c r="ED167" s="435"/>
      <c r="EE167" s="435"/>
      <c r="EF167" s="435"/>
      <c r="EG167" s="435"/>
      <c r="EH167" s="435"/>
      <c r="EI167" s="435"/>
      <c r="EJ167" s="435"/>
      <c r="EK167" s="435"/>
      <c r="EL167" s="128"/>
      <c r="EV167" s="128"/>
      <c r="FF167" s="128"/>
      <c r="FP167" s="128"/>
      <c r="FZ167" s="128"/>
      <c r="GJ167" s="128"/>
      <c r="GT167" s="128"/>
      <c r="HD167" s="128"/>
      <c r="HN167" s="128"/>
      <c r="HX167" s="128"/>
      <c r="IH167" s="128"/>
      <c r="IR167" s="128"/>
      <c r="JB167" s="128"/>
      <c r="JL167" s="128"/>
      <c r="JV167" s="128"/>
      <c r="KF167" s="128"/>
      <c r="KP167" s="128"/>
      <c r="KZ167" s="128"/>
    </row>
    <row xmlns:x14ac="http://schemas.microsoft.com/office/spreadsheetml/2009/9/ac" r="168" s="3" customFormat="true" x14ac:dyDescent="0.25">
      <c r="A168" s="389"/>
      <c r="B168" s="128"/>
      <c r="L168" s="128"/>
      <c r="V168" s="128"/>
      <c r="AF168" s="128"/>
      <c r="AP168" s="434"/>
      <c r="AQ168" s="435"/>
      <c r="AR168" s="435"/>
      <c r="AS168" s="435"/>
      <c r="AT168" s="435"/>
      <c r="AU168" s="435"/>
      <c r="AV168" s="435"/>
      <c r="AW168" s="435"/>
      <c r="AX168" s="435"/>
      <c r="AY168" s="435"/>
      <c r="AZ168" s="434"/>
      <c r="BA168" s="435"/>
      <c r="BB168" s="435"/>
      <c r="BC168" s="435"/>
      <c r="BD168" s="435"/>
      <c r="BE168" s="435"/>
      <c r="BF168" s="435"/>
      <c r="BG168" s="435"/>
      <c r="BH168" s="435"/>
      <c r="BI168" s="435"/>
      <c r="BJ168" s="128"/>
      <c r="BT168" s="128"/>
      <c r="BU168" s="128"/>
      <c r="BV168" s="128"/>
      <c r="BW168" s="128"/>
      <c r="BX168" s="128"/>
      <c r="BY168" s="128"/>
      <c r="BZ168" s="128"/>
      <c r="CA168" s="128"/>
      <c r="CD168" s="434"/>
      <c r="CE168" s="435"/>
      <c r="CF168" s="435"/>
      <c r="CG168" s="435"/>
      <c r="CH168" s="435"/>
      <c r="CI168" s="435"/>
      <c r="CJ168" s="435"/>
      <c r="CK168" s="435"/>
      <c r="CL168" s="435"/>
      <c r="CM168" s="435"/>
      <c r="CN168" s="434"/>
      <c r="CO168" s="435"/>
      <c r="CP168" s="435"/>
      <c r="CQ168" s="435"/>
      <c r="CR168" s="435"/>
      <c r="CS168" s="435"/>
      <c r="CT168" s="435"/>
      <c r="CU168" s="435"/>
      <c r="CV168" s="435"/>
      <c r="CW168" s="435"/>
      <c r="CX168" s="128"/>
      <c r="DH168" s="128"/>
      <c r="DR168" s="434"/>
      <c r="DS168" s="435"/>
      <c r="DT168" s="435"/>
      <c r="DU168" s="435"/>
      <c r="DV168" s="435"/>
      <c r="DW168" s="435"/>
      <c r="DX168" s="435"/>
      <c r="DY168" s="435"/>
      <c r="DZ168" s="435"/>
      <c r="EA168" s="435"/>
      <c r="EB168" s="434"/>
      <c r="EC168" s="435"/>
      <c r="ED168" s="435"/>
      <c r="EE168" s="435"/>
      <c r="EF168" s="435"/>
      <c r="EG168" s="435"/>
      <c r="EH168" s="435"/>
      <c r="EI168" s="435"/>
      <c r="EJ168" s="435"/>
      <c r="EK168" s="435"/>
      <c r="EL168" s="128"/>
      <c r="EV168" s="128"/>
      <c r="FF168" s="128"/>
      <c r="FP168" s="128"/>
      <c r="FZ168" s="128"/>
      <c r="GJ168" s="128"/>
      <c r="GT168" s="128"/>
      <c r="HD168" s="128"/>
      <c r="HN168" s="128"/>
      <c r="HX168" s="128"/>
      <c r="IH168" s="128"/>
      <c r="IR168" s="128"/>
      <c r="JB168" s="128"/>
      <c r="JL168" s="128"/>
      <c r="JV168" s="128"/>
      <c r="KF168" s="128"/>
      <c r="KP168" s="128"/>
      <c r="KZ168" s="128"/>
    </row>
    <row xmlns:x14ac="http://schemas.microsoft.com/office/spreadsheetml/2009/9/ac" r="169" s="3" customFormat="true" x14ac:dyDescent="0.25">
      <c r="A169" s="389"/>
      <c r="B169" s="128"/>
      <c r="L169" s="128"/>
      <c r="V169" s="128"/>
      <c r="AF169" s="128"/>
      <c r="AP169" s="434"/>
      <c r="AQ169" s="435"/>
      <c r="AR169" s="435"/>
      <c r="AS169" s="435"/>
      <c r="AT169" s="435"/>
      <c r="AU169" s="435"/>
      <c r="AV169" s="435"/>
      <c r="AW169" s="435"/>
      <c r="AX169" s="435"/>
      <c r="AY169" s="435"/>
      <c r="AZ169" s="434"/>
      <c r="BA169" s="435"/>
      <c r="BB169" s="435"/>
      <c r="BC169" s="435"/>
      <c r="BD169" s="435"/>
      <c r="BE169" s="435"/>
      <c r="BF169" s="435"/>
      <c r="BG169" s="435"/>
      <c r="BH169" s="435"/>
      <c r="BI169" s="435"/>
      <c r="BJ169" s="128"/>
      <c r="BT169" s="128"/>
      <c r="BU169" s="128"/>
      <c r="BV169" s="128"/>
      <c r="BW169" s="128"/>
      <c r="BX169" s="128"/>
      <c r="BY169" s="128"/>
      <c r="BZ169" s="128"/>
      <c r="CA169" s="128"/>
      <c r="CD169" s="434"/>
      <c r="CE169" s="435"/>
      <c r="CF169" s="435"/>
      <c r="CG169" s="435"/>
      <c r="CH169" s="435"/>
      <c r="CI169" s="435"/>
      <c r="CJ169" s="435"/>
      <c r="CK169" s="435"/>
      <c r="CL169" s="435"/>
      <c r="CM169" s="435"/>
      <c r="CN169" s="434"/>
      <c r="CO169" s="435"/>
      <c r="CP169" s="435"/>
      <c r="CQ169" s="435"/>
      <c r="CR169" s="435"/>
      <c r="CS169" s="435"/>
      <c r="CT169" s="435"/>
      <c r="CU169" s="435"/>
      <c r="CV169" s="435"/>
      <c r="CW169" s="435"/>
      <c r="CX169" s="128"/>
      <c r="DH169" s="128"/>
      <c r="DR169" s="434"/>
      <c r="DS169" s="435"/>
      <c r="DT169" s="435"/>
      <c r="DU169" s="435"/>
      <c r="DV169" s="435"/>
      <c r="DW169" s="435"/>
      <c r="DX169" s="435"/>
      <c r="DY169" s="435"/>
      <c r="DZ169" s="435"/>
      <c r="EA169" s="435"/>
      <c r="EB169" s="434"/>
      <c r="EC169" s="435"/>
      <c r="ED169" s="435"/>
      <c r="EE169" s="435"/>
      <c r="EF169" s="435"/>
      <c r="EG169" s="435"/>
      <c r="EH169" s="435"/>
      <c r="EI169" s="435"/>
      <c r="EJ169" s="435"/>
      <c r="EK169" s="435"/>
      <c r="EL169" s="128"/>
      <c r="EV169" s="128"/>
      <c r="FF169" s="128"/>
      <c r="FP169" s="128"/>
      <c r="FZ169" s="128"/>
      <c r="GJ169" s="128"/>
      <c r="GT169" s="128"/>
      <c r="HD169" s="128"/>
      <c r="HN169" s="128"/>
      <c r="HX169" s="128"/>
      <c r="IH169" s="128"/>
      <c r="IR169" s="128"/>
      <c r="JB169" s="128"/>
      <c r="JL169" s="128"/>
      <c r="JV169" s="128"/>
      <c r="KF169" s="128"/>
      <c r="KP169" s="128"/>
      <c r="KZ169" s="128"/>
    </row>
    <row xmlns:x14ac="http://schemas.microsoft.com/office/spreadsheetml/2009/9/ac" r="170" s="3" customFormat="true" x14ac:dyDescent="0.25">
      <c r="A170" s="389"/>
      <c r="B170" s="128"/>
      <c r="L170" s="128"/>
      <c r="V170" s="128"/>
      <c r="AF170" s="128"/>
      <c r="AP170" s="434"/>
      <c r="AQ170" s="435"/>
      <c r="AR170" s="435"/>
      <c r="AS170" s="435"/>
      <c r="AT170" s="435"/>
      <c r="AU170" s="435"/>
      <c r="AV170" s="435"/>
      <c r="AW170" s="435"/>
      <c r="AX170" s="435"/>
      <c r="AY170" s="435"/>
      <c r="AZ170" s="434"/>
      <c r="BA170" s="435"/>
      <c r="BB170" s="435"/>
      <c r="BC170" s="435"/>
      <c r="BD170" s="435"/>
      <c r="BE170" s="435"/>
      <c r="BF170" s="435"/>
      <c r="BG170" s="435"/>
      <c r="BH170" s="435"/>
      <c r="BI170" s="435"/>
      <c r="BJ170" s="128"/>
      <c r="BT170" s="128"/>
      <c r="BU170" s="128"/>
      <c r="BV170" s="128"/>
      <c r="BW170" s="128"/>
      <c r="BX170" s="128"/>
      <c r="BY170" s="128"/>
      <c r="BZ170" s="128"/>
      <c r="CA170" s="128"/>
      <c r="CD170" s="434"/>
      <c r="CE170" s="435"/>
      <c r="CF170" s="435"/>
      <c r="CG170" s="435"/>
      <c r="CH170" s="435"/>
      <c r="CI170" s="435"/>
      <c r="CJ170" s="435"/>
      <c r="CK170" s="435"/>
      <c r="CL170" s="435"/>
      <c r="CM170" s="435"/>
      <c r="CN170" s="434"/>
      <c r="CO170" s="435"/>
      <c r="CP170" s="435"/>
      <c r="CQ170" s="435"/>
      <c r="CR170" s="435"/>
      <c r="CS170" s="435"/>
      <c r="CT170" s="435"/>
      <c r="CU170" s="435"/>
      <c r="CV170" s="435"/>
      <c r="CW170" s="435"/>
      <c r="CX170" s="128"/>
      <c r="DH170" s="128"/>
      <c r="DR170" s="434"/>
      <c r="DS170" s="435"/>
      <c r="DT170" s="435"/>
      <c r="DU170" s="435"/>
      <c r="DV170" s="435"/>
      <c r="DW170" s="435"/>
      <c r="DX170" s="435"/>
      <c r="DY170" s="435"/>
      <c r="DZ170" s="435"/>
      <c r="EA170" s="435"/>
      <c r="EB170" s="434"/>
      <c r="EC170" s="435"/>
      <c r="ED170" s="435"/>
      <c r="EE170" s="435"/>
      <c r="EF170" s="435"/>
      <c r="EG170" s="435"/>
      <c r="EH170" s="435"/>
      <c r="EI170" s="435"/>
      <c r="EJ170" s="435"/>
      <c r="EK170" s="435"/>
      <c r="EL170" s="128"/>
      <c r="EV170" s="128"/>
      <c r="FF170" s="128"/>
      <c r="FP170" s="128"/>
      <c r="FZ170" s="128"/>
      <c r="GJ170" s="128"/>
      <c r="GT170" s="128"/>
      <c r="HD170" s="128"/>
      <c r="HN170" s="128"/>
      <c r="HX170" s="128"/>
      <c r="IH170" s="128"/>
      <c r="IR170" s="128"/>
      <c r="JB170" s="128"/>
      <c r="JL170" s="128"/>
      <c r="JV170" s="128"/>
      <c r="KF170" s="128"/>
      <c r="KP170" s="128"/>
      <c r="KZ170" s="128"/>
    </row>
    <row xmlns:x14ac="http://schemas.microsoft.com/office/spreadsheetml/2009/9/ac" r="171" s="3" customFormat="true" x14ac:dyDescent="0.25">
      <c r="A171" s="389"/>
      <c r="B171" s="128"/>
      <c r="L171" s="128"/>
      <c r="V171" s="128"/>
      <c r="AF171" s="128"/>
      <c r="AP171" s="434"/>
      <c r="AQ171" s="435"/>
      <c r="AR171" s="435"/>
      <c r="AS171" s="435"/>
      <c r="AT171" s="435"/>
      <c r="AU171" s="435"/>
      <c r="AV171" s="435"/>
      <c r="AW171" s="435"/>
      <c r="AX171" s="435"/>
      <c r="AY171" s="435"/>
      <c r="AZ171" s="434"/>
      <c r="BA171" s="435"/>
      <c r="BB171" s="435"/>
      <c r="BC171" s="435"/>
      <c r="BD171" s="435"/>
      <c r="BE171" s="435"/>
      <c r="BF171" s="435"/>
      <c r="BG171" s="435"/>
      <c r="BH171" s="435"/>
      <c r="BI171" s="435"/>
      <c r="BJ171" s="128"/>
      <c r="BT171" s="128"/>
      <c r="BU171" s="128"/>
      <c r="BV171" s="128"/>
      <c r="BW171" s="128"/>
      <c r="BX171" s="128"/>
      <c r="BY171" s="128"/>
      <c r="BZ171" s="128"/>
      <c r="CA171" s="128"/>
      <c r="CD171" s="434"/>
      <c r="CE171" s="435"/>
      <c r="CF171" s="435"/>
      <c r="CG171" s="435"/>
      <c r="CH171" s="435"/>
      <c r="CI171" s="435"/>
      <c r="CJ171" s="435"/>
      <c r="CK171" s="435"/>
      <c r="CL171" s="435"/>
      <c r="CM171" s="435"/>
      <c r="CN171" s="434"/>
      <c r="CO171" s="435"/>
      <c r="CP171" s="435"/>
      <c r="CQ171" s="435"/>
      <c r="CR171" s="435"/>
      <c r="CS171" s="435"/>
      <c r="CT171" s="435"/>
      <c r="CU171" s="435"/>
      <c r="CV171" s="435"/>
      <c r="CW171" s="435"/>
      <c r="CX171" s="128"/>
      <c r="DH171" s="128"/>
      <c r="DR171" s="434"/>
      <c r="DS171" s="435"/>
      <c r="DT171" s="435"/>
      <c r="DU171" s="435"/>
      <c r="DV171" s="435"/>
      <c r="DW171" s="435"/>
      <c r="DX171" s="435"/>
      <c r="DY171" s="435"/>
      <c r="DZ171" s="435"/>
      <c r="EA171" s="435"/>
      <c r="EB171" s="434"/>
      <c r="EC171" s="435"/>
      <c r="ED171" s="435"/>
      <c r="EE171" s="435"/>
      <c r="EF171" s="435"/>
      <c r="EG171" s="435"/>
      <c r="EH171" s="435"/>
      <c r="EI171" s="435"/>
      <c r="EJ171" s="435"/>
      <c r="EK171" s="435"/>
      <c r="EL171" s="128"/>
      <c r="EV171" s="128"/>
      <c r="FF171" s="128"/>
      <c r="FP171" s="128"/>
      <c r="FZ171" s="128"/>
      <c r="GJ171" s="128"/>
      <c r="GT171" s="128"/>
      <c r="HD171" s="128"/>
      <c r="HN171" s="128"/>
      <c r="HX171" s="128"/>
      <c r="IH171" s="128"/>
      <c r="IR171" s="128"/>
      <c r="JB171" s="128"/>
      <c r="JL171" s="128"/>
      <c r="JV171" s="128"/>
      <c r="KF171" s="128"/>
      <c r="KP171" s="128"/>
      <c r="KZ171" s="128"/>
    </row>
    <row xmlns:x14ac="http://schemas.microsoft.com/office/spreadsheetml/2009/9/ac" r="172" s="3" customFormat="true" x14ac:dyDescent="0.25">
      <c r="A172" s="389"/>
      <c r="B172" s="128"/>
      <c r="L172" s="128"/>
      <c r="V172" s="128"/>
      <c r="AF172" s="128"/>
      <c r="AP172" s="434"/>
      <c r="AQ172" s="435"/>
      <c r="AR172" s="435"/>
      <c r="AS172" s="435"/>
      <c r="AT172" s="435"/>
      <c r="AU172" s="435"/>
      <c r="AV172" s="435"/>
      <c r="AW172" s="435"/>
      <c r="AX172" s="435"/>
      <c r="AY172" s="435"/>
      <c r="AZ172" s="434"/>
      <c r="BA172" s="435"/>
      <c r="BB172" s="435"/>
      <c r="BC172" s="435"/>
      <c r="BD172" s="435"/>
      <c r="BE172" s="435"/>
      <c r="BF172" s="435"/>
      <c r="BG172" s="435"/>
      <c r="BH172" s="435"/>
      <c r="BI172" s="435"/>
      <c r="BJ172" s="128"/>
      <c r="BT172" s="128"/>
      <c r="BU172" s="128"/>
      <c r="BV172" s="128"/>
      <c r="BW172" s="128"/>
      <c r="BX172" s="128"/>
      <c r="BY172" s="128"/>
      <c r="BZ172" s="128"/>
      <c r="CA172" s="128"/>
      <c r="CD172" s="434"/>
      <c r="CE172" s="435"/>
      <c r="CF172" s="435"/>
      <c r="CG172" s="435"/>
      <c r="CH172" s="435"/>
      <c r="CI172" s="435"/>
      <c r="CJ172" s="435"/>
      <c r="CK172" s="435"/>
      <c r="CL172" s="435"/>
      <c r="CM172" s="435"/>
      <c r="CN172" s="434"/>
      <c r="CO172" s="435"/>
      <c r="CP172" s="435"/>
      <c r="CQ172" s="435"/>
      <c r="CR172" s="435"/>
      <c r="CS172" s="435"/>
      <c r="CT172" s="435"/>
      <c r="CU172" s="435"/>
      <c r="CV172" s="435"/>
      <c r="CW172" s="435"/>
      <c r="CX172" s="128"/>
      <c r="DH172" s="128"/>
      <c r="DR172" s="434"/>
      <c r="DS172" s="435"/>
      <c r="DT172" s="435"/>
      <c r="DU172" s="435"/>
      <c r="DV172" s="435"/>
      <c r="DW172" s="435"/>
      <c r="DX172" s="435"/>
      <c r="DY172" s="435"/>
      <c r="DZ172" s="435"/>
      <c r="EA172" s="435"/>
      <c r="EB172" s="434"/>
      <c r="EC172" s="435"/>
      <c r="ED172" s="435"/>
      <c r="EE172" s="435"/>
      <c r="EF172" s="435"/>
      <c r="EG172" s="435"/>
      <c r="EH172" s="435"/>
      <c r="EI172" s="435"/>
      <c r="EJ172" s="435"/>
      <c r="EK172" s="435"/>
      <c r="EL172" s="128"/>
      <c r="EV172" s="128"/>
      <c r="FF172" s="128"/>
      <c r="FP172" s="128"/>
      <c r="FZ172" s="128"/>
      <c r="GJ172" s="128"/>
      <c r="GT172" s="128"/>
      <c r="HD172" s="128"/>
      <c r="HN172" s="128"/>
      <c r="HX172" s="128"/>
      <c r="IH172" s="128"/>
      <c r="IR172" s="128"/>
      <c r="JB172" s="128"/>
      <c r="JL172" s="128"/>
      <c r="JV172" s="128"/>
      <c r="KF172" s="128"/>
      <c r="KP172" s="128"/>
      <c r="KZ172" s="128"/>
    </row>
    <row xmlns:x14ac="http://schemas.microsoft.com/office/spreadsheetml/2009/9/ac" r="173" s="3" customFormat="true" x14ac:dyDescent="0.25">
      <c r="A173" s="389"/>
      <c r="B173" s="128"/>
      <c r="L173" s="128"/>
      <c r="V173" s="128"/>
      <c r="AF173" s="128"/>
      <c r="AP173" s="434"/>
      <c r="AQ173" s="435"/>
      <c r="AR173" s="435"/>
      <c r="AS173" s="435"/>
      <c r="AT173" s="435"/>
      <c r="AU173" s="435"/>
      <c r="AV173" s="435"/>
      <c r="AW173" s="435"/>
      <c r="AX173" s="435"/>
      <c r="AY173" s="435"/>
      <c r="AZ173" s="434"/>
      <c r="BA173" s="435"/>
      <c r="BB173" s="435"/>
      <c r="BC173" s="435"/>
      <c r="BD173" s="435"/>
      <c r="BE173" s="435"/>
      <c r="BF173" s="435"/>
      <c r="BG173" s="435"/>
      <c r="BH173" s="435"/>
      <c r="BI173" s="435"/>
      <c r="BJ173" s="128"/>
      <c r="BT173" s="128"/>
      <c r="BU173" s="128"/>
      <c r="BV173" s="128"/>
      <c r="BW173" s="128"/>
      <c r="BX173" s="128"/>
      <c r="BY173" s="128"/>
      <c r="BZ173" s="128"/>
      <c r="CA173" s="128"/>
      <c r="CD173" s="434"/>
      <c r="CE173" s="435"/>
      <c r="CF173" s="435"/>
      <c r="CG173" s="435"/>
      <c r="CH173" s="435"/>
      <c r="CI173" s="435"/>
      <c r="CJ173" s="435"/>
      <c r="CK173" s="435"/>
      <c r="CL173" s="435"/>
      <c r="CM173" s="435"/>
      <c r="CN173" s="434"/>
      <c r="CO173" s="435"/>
      <c r="CP173" s="435"/>
      <c r="CQ173" s="435"/>
      <c r="CR173" s="435"/>
      <c r="CS173" s="435"/>
      <c r="CT173" s="435"/>
      <c r="CU173" s="435"/>
      <c r="CV173" s="435"/>
      <c r="CW173" s="435"/>
      <c r="CX173" s="128"/>
      <c r="DH173" s="128"/>
      <c r="DR173" s="434"/>
      <c r="DS173" s="435"/>
      <c r="DT173" s="435"/>
      <c r="DU173" s="435"/>
      <c r="DV173" s="435"/>
      <c r="DW173" s="435"/>
      <c r="DX173" s="435"/>
      <c r="DY173" s="435"/>
      <c r="DZ173" s="435"/>
      <c r="EA173" s="435"/>
      <c r="EB173" s="434"/>
      <c r="EC173" s="435"/>
      <c r="ED173" s="435"/>
      <c r="EE173" s="435"/>
      <c r="EF173" s="435"/>
      <c r="EG173" s="435"/>
      <c r="EH173" s="435"/>
      <c r="EI173" s="435"/>
      <c r="EJ173" s="435"/>
      <c r="EK173" s="435"/>
      <c r="EL173" s="128"/>
      <c r="EV173" s="128"/>
      <c r="FF173" s="128"/>
      <c r="FP173" s="128"/>
      <c r="FZ173" s="128"/>
      <c r="GJ173" s="128"/>
      <c r="GT173" s="128"/>
      <c r="HD173" s="128"/>
      <c r="HN173" s="128"/>
      <c r="HX173" s="128"/>
      <c r="IH173" s="128"/>
      <c r="IR173" s="128"/>
      <c r="JB173" s="128"/>
      <c r="JL173" s="128"/>
      <c r="JV173" s="128"/>
      <c r="KF173" s="128"/>
      <c r="KP173" s="128"/>
      <c r="KZ173" s="128"/>
    </row>
    <row xmlns:x14ac="http://schemas.microsoft.com/office/spreadsheetml/2009/9/ac" r="174" s="3" customFormat="true" x14ac:dyDescent="0.25">
      <c r="A174" s="389"/>
      <c r="B174" s="128"/>
      <c r="L174" s="128"/>
      <c r="V174" s="128"/>
      <c r="AF174" s="128"/>
      <c r="AP174" s="434"/>
      <c r="AQ174" s="435"/>
      <c r="AR174" s="435"/>
      <c r="AS174" s="435"/>
      <c r="AT174" s="435"/>
      <c r="AU174" s="435"/>
      <c r="AV174" s="435"/>
      <c r="AW174" s="435"/>
      <c r="AX174" s="435"/>
      <c r="AY174" s="435"/>
      <c r="AZ174" s="434"/>
      <c r="BA174" s="435"/>
      <c r="BB174" s="435"/>
      <c r="BC174" s="435"/>
      <c r="BD174" s="435"/>
      <c r="BE174" s="435"/>
      <c r="BF174" s="435"/>
      <c r="BG174" s="435"/>
      <c r="BH174" s="435"/>
      <c r="BI174" s="435"/>
      <c r="BJ174" s="128"/>
      <c r="BT174" s="128"/>
      <c r="BU174" s="128"/>
      <c r="BV174" s="128"/>
      <c r="BW174" s="128"/>
      <c r="BX174" s="128"/>
      <c r="BY174" s="128"/>
      <c r="BZ174" s="128"/>
      <c r="CA174" s="128"/>
      <c r="CD174" s="434"/>
      <c r="CE174" s="435"/>
      <c r="CF174" s="435"/>
      <c r="CG174" s="435"/>
      <c r="CH174" s="435"/>
      <c r="CI174" s="435"/>
      <c r="CJ174" s="435"/>
      <c r="CK174" s="435"/>
      <c r="CL174" s="435"/>
      <c r="CM174" s="435"/>
      <c r="CN174" s="434"/>
      <c r="CO174" s="435"/>
      <c r="CP174" s="435"/>
      <c r="CQ174" s="435"/>
      <c r="CR174" s="435"/>
      <c r="CS174" s="435"/>
      <c r="CT174" s="435"/>
      <c r="CU174" s="435"/>
      <c r="CV174" s="435"/>
      <c r="CW174" s="435"/>
      <c r="CX174" s="128"/>
      <c r="DH174" s="128"/>
      <c r="DR174" s="434"/>
      <c r="DS174" s="435"/>
      <c r="DT174" s="435"/>
      <c r="DU174" s="435"/>
      <c r="DV174" s="435"/>
      <c r="DW174" s="435"/>
      <c r="DX174" s="435"/>
      <c r="DY174" s="435"/>
      <c r="DZ174" s="435"/>
      <c r="EA174" s="435"/>
      <c r="EB174" s="434"/>
      <c r="EC174" s="435"/>
      <c r="ED174" s="435"/>
      <c r="EE174" s="435"/>
      <c r="EF174" s="435"/>
      <c r="EG174" s="435"/>
      <c r="EH174" s="435"/>
      <c r="EI174" s="435"/>
      <c r="EJ174" s="435"/>
      <c r="EK174" s="435"/>
      <c r="EL174" s="128"/>
      <c r="EV174" s="128"/>
      <c r="FF174" s="128"/>
      <c r="FP174" s="128"/>
      <c r="FZ174" s="128"/>
      <c r="GJ174" s="128"/>
      <c r="GT174" s="128"/>
      <c r="HD174" s="128"/>
      <c r="HN174" s="128"/>
      <c r="HX174" s="128"/>
      <c r="IH174" s="128"/>
      <c r="IR174" s="128"/>
      <c r="JB174" s="128"/>
      <c r="JL174" s="128"/>
      <c r="JV174" s="128"/>
      <c r="KF174" s="128"/>
      <c r="KP174" s="128"/>
      <c r="KZ174" s="128"/>
    </row>
    <row xmlns:x14ac="http://schemas.microsoft.com/office/spreadsheetml/2009/9/ac" r="175" s="3" customFormat="true" x14ac:dyDescent="0.25">
      <c r="A175" s="389"/>
      <c r="B175" s="128"/>
      <c r="L175" s="128"/>
      <c r="V175" s="128"/>
      <c r="AF175" s="128"/>
      <c r="AP175" s="434"/>
      <c r="AQ175" s="435"/>
      <c r="AR175" s="435"/>
      <c r="AS175" s="435"/>
      <c r="AT175" s="435"/>
      <c r="AU175" s="435"/>
      <c r="AV175" s="435"/>
      <c r="AW175" s="435"/>
      <c r="AX175" s="435"/>
      <c r="AY175" s="435"/>
      <c r="AZ175" s="434"/>
      <c r="BA175" s="435"/>
      <c r="BB175" s="435"/>
      <c r="BC175" s="435"/>
      <c r="BD175" s="435"/>
      <c r="BE175" s="435"/>
      <c r="BF175" s="435"/>
      <c r="BG175" s="435"/>
      <c r="BH175" s="435"/>
      <c r="BI175" s="435"/>
      <c r="BJ175" s="128"/>
      <c r="BT175" s="128"/>
      <c r="BU175" s="128"/>
      <c r="BV175" s="128"/>
      <c r="BW175" s="128"/>
      <c r="BX175" s="128"/>
      <c r="BY175" s="128"/>
      <c r="BZ175" s="128"/>
      <c r="CA175" s="128"/>
      <c r="CD175" s="434"/>
      <c r="CE175" s="435"/>
      <c r="CF175" s="435"/>
      <c r="CG175" s="435"/>
      <c r="CH175" s="435"/>
      <c r="CI175" s="435"/>
      <c r="CJ175" s="435"/>
      <c r="CK175" s="435"/>
      <c r="CL175" s="435"/>
      <c r="CM175" s="435"/>
      <c r="CN175" s="434"/>
      <c r="CO175" s="435"/>
      <c r="CP175" s="435"/>
      <c r="CQ175" s="435"/>
      <c r="CR175" s="435"/>
      <c r="CS175" s="435"/>
      <c r="CT175" s="435"/>
      <c r="CU175" s="435"/>
      <c r="CV175" s="435"/>
      <c r="CW175" s="435"/>
      <c r="CX175" s="128"/>
      <c r="DH175" s="128"/>
      <c r="DR175" s="434"/>
      <c r="DS175" s="435"/>
      <c r="DT175" s="435"/>
      <c r="DU175" s="435"/>
      <c r="DV175" s="435"/>
      <c r="DW175" s="435"/>
      <c r="DX175" s="435"/>
      <c r="DY175" s="435"/>
      <c r="DZ175" s="435"/>
      <c r="EA175" s="435"/>
      <c r="EB175" s="434"/>
      <c r="EC175" s="435"/>
      <c r="ED175" s="435"/>
      <c r="EE175" s="435"/>
      <c r="EF175" s="435"/>
      <c r="EG175" s="435"/>
      <c r="EH175" s="435"/>
      <c r="EI175" s="435"/>
      <c r="EJ175" s="435"/>
      <c r="EK175" s="435"/>
      <c r="EL175" s="128"/>
      <c r="EV175" s="128"/>
      <c r="FF175" s="128"/>
      <c r="FP175" s="128"/>
      <c r="FZ175" s="128"/>
      <c r="GJ175" s="128"/>
      <c r="GT175" s="128"/>
      <c r="HD175" s="128"/>
      <c r="HN175" s="128"/>
      <c r="HX175" s="128"/>
      <c r="IH175" s="128"/>
      <c r="IR175" s="128"/>
      <c r="JB175" s="128"/>
      <c r="JL175" s="128"/>
      <c r="JV175" s="128"/>
      <c r="KF175" s="128"/>
      <c r="KP175" s="128"/>
      <c r="KZ175" s="128"/>
    </row>
    <row xmlns:x14ac="http://schemas.microsoft.com/office/spreadsheetml/2009/9/ac" r="176" s="3" customFormat="true" x14ac:dyDescent="0.25">
      <c r="A176" s="389"/>
      <c r="B176" s="128"/>
      <c r="L176" s="128"/>
      <c r="V176" s="128"/>
      <c r="AF176" s="128"/>
      <c r="AP176" s="434"/>
      <c r="AQ176" s="435"/>
      <c r="AR176" s="435"/>
      <c r="AS176" s="435"/>
      <c r="AT176" s="435"/>
      <c r="AU176" s="435"/>
      <c r="AV176" s="435"/>
      <c r="AW176" s="435"/>
      <c r="AX176" s="435"/>
      <c r="AY176" s="435"/>
      <c r="AZ176" s="434"/>
      <c r="BA176" s="435"/>
      <c r="BB176" s="435"/>
      <c r="BC176" s="435"/>
      <c r="BD176" s="435"/>
      <c r="BE176" s="435"/>
      <c r="BF176" s="435"/>
      <c r="BG176" s="435"/>
      <c r="BH176" s="435"/>
      <c r="BI176" s="435"/>
      <c r="BJ176" s="128"/>
      <c r="BT176" s="128"/>
      <c r="BU176" s="128"/>
      <c r="BV176" s="128"/>
      <c r="BW176" s="128"/>
      <c r="BX176" s="128"/>
      <c r="BY176" s="128"/>
      <c r="BZ176" s="128"/>
      <c r="CA176" s="128"/>
      <c r="CD176" s="434"/>
      <c r="CE176" s="435"/>
      <c r="CF176" s="435"/>
      <c r="CG176" s="435"/>
      <c r="CH176" s="435"/>
      <c r="CI176" s="435"/>
      <c r="CJ176" s="435"/>
      <c r="CK176" s="435"/>
      <c r="CL176" s="435"/>
      <c r="CM176" s="435"/>
      <c r="CN176" s="434"/>
      <c r="CO176" s="435"/>
      <c r="CP176" s="435"/>
      <c r="CQ176" s="435"/>
      <c r="CR176" s="435"/>
      <c r="CS176" s="435"/>
      <c r="CT176" s="435"/>
      <c r="CU176" s="435"/>
      <c r="CV176" s="435"/>
      <c r="CW176" s="435"/>
      <c r="CX176" s="128"/>
      <c r="DH176" s="128"/>
      <c r="DR176" s="434"/>
      <c r="DS176" s="435"/>
      <c r="DT176" s="435"/>
      <c r="DU176" s="435"/>
      <c r="DV176" s="435"/>
      <c r="DW176" s="435"/>
      <c r="DX176" s="435"/>
      <c r="DY176" s="435"/>
      <c r="DZ176" s="435"/>
      <c r="EA176" s="435"/>
      <c r="EB176" s="434"/>
      <c r="EC176" s="435"/>
      <c r="ED176" s="435"/>
      <c r="EE176" s="435"/>
      <c r="EF176" s="435"/>
      <c r="EG176" s="435"/>
      <c r="EH176" s="435"/>
      <c r="EI176" s="435"/>
      <c r="EJ176" s="435"/>
      <c r="EK176" s="435"/>
      <c r="EL176" s="128"/>
      <c r="EV176" s="128"/>
      <c r="FF176" s="128"/>
      <c r="FP176" s="128"/>
      <c r="FZ176" s="128"/>
      <c r="GJ176" s="128"/>
      <c r="GT176" s="128"/>
      <c r="HD176" s="128"/>
      <c r="HN176" s="128"/>
      <c r="HX176" s="128"/>
      <c r="IH176" s="128"/>
      <c r="IR176" s="128"/>
      <c r="JB176" s="128"/>
      <c r="JL176" s="128"/>
      <c r="JV176" s="128"/>
      <c r="KF176" s="128"/>
      <c r="KP176" s="128"/>
      <c r="KZ176" s="128"/>
    </row>
    <row xmlns:x14ac="http://schemas.microsoft.com/office/spreadsheetml/2009/9/ac" r="177" s="3" customFormat="true" x14ac:dyDescent="0.25">
      <c r="A177" s="389"/>
      <c r="B177" s="128"/>
      <c r="L177" s="128"/>
      <c r="V177" s="128"/>
      <c r="AF177" s="128"/>
      <c r="AP177" s="434"/>
      <c r="AQ177" s="435"/>
      <c r="AR177" s="435"/>
      <c r="AS177" s="435"/>
      <c r="AT177" s="435"/>
      <c r="AU177" s="435"/>
      <c r="AV177" s="435"/>
      <c r="AW177" s="435"/>
      <c r="AX177" s="435"/>
      <c r="AY177" s="435"/>
      <c r="AZ177" s="434"/>
      <c r="BA177" s="435"/>
      <c r="BB177" s="435"/>
      <c r="BC177" s="435"/>
      <c r="BD177" s="435"/>
      <c r="BE177" s="435"/>
      <c r="BF177" s="435"/>
      <c r="BG177" s="435"/>
      <c r="BH177" s="435"/>
      <c r="BI177" s="435"/>
      <c r="BJ177" s="128"/>
      <c r="BT177" s="128"/>
      <c r="BU177" s="128"/>
      <c r="BV177" s="128"/>
      <c r="BW177" s="128"/>
      <c r="BX177" s="128"/>
      <c r="BY177" s="128"/>
      <c r="BZ177" s="128"/>
      <c r="CA177" s="128"/>
      <c r="CD177" s="434"/>
      <c r="CE177" s="435"/>
      <c r="CF177" s="435"/>
      <c r="CG177" s="435"/>
      <c r="CH177" s="435"/>
      <c r="CI177" s="435"/>
      <c r="CJ177" s="435"/>
      <c r="CK177" s="435"/>
      <c r="CL177" s="435"/>
      <c r="CM177" s="435"/>
      <c r="CN177" s="434"/>
      <c r="CO177" s="435"/>
      <c r="CP177" s="435"/>
      <c r="CQ177" s="435"/>
      <c r="CR177" s="435"/>
      <c r="CS177" s="435"/>
      <c r="CT177" s="435"/>
      <c r="CU177" s="435"/>
      <c r="CV177" s="435"/>
      <c r="CW177" s="435"/>
      <c r="CX177" s="128"/>
      <c r="DH177" s="128"/>
      <c r="DR177" s="434"/>
      <c r="DS177" s="435"/>
      <c r="DT177" s="435"/>
      <c r="DU177" s="435"/>
      <c r="DV177" s="435"/>
      <c r="DW177" s="435"/>
      <c r="DX177" s="435"/>
      <c r="DY177" s="435"/>
      <c r="DZ177" s="435"/>
      <c r="EA177" s="435"/>
      <c r="EB177" s="434"/>
      <c r="EC177" s="435"/>
      <c r="ED177" s="435"/>
      <c r="EE177" s="435"/>
      <c r="EF177" s="435"/>
      <c r="EG177" s="435"/>
      <c r="EH177" s="435"/>
      <c r="EI177" s="435"/>
      <c r="EJ177" s="435"/>
      <c r="EK177" s="435"/>
      <c r="EL177" s="128"/>
      <c r="EV177" s="128"/>
      <c r="FF177" s="128"/>
      <c r="FP177" s="128"/>
      <c r="FZ177" s="128"/>
      <c r="GJ177" s="128"/>
      <c r="GT177" s="128"/>
      <c r="HD177" s="128"/>
      <c r="HN177" s="128"/>
      <c r="HX177" s="128"/>
      <c r="IH177" s="128"/>
      <c r="IR177" s="128"/>
      <c r="JB177" s="128"/>
      <c r="JL177" s="128"/>
      <c r="JV177" s="128"/>
      <c r="KF177" s="128"/>
      <c r="KP177" s="128"/>
      <c r="KZ177" s="128"/>
    </row>
    <row xmlns:x14ac="http://schemas.microsoft.com/office/spreadsheetml/2009/9/ac" r="178" s="3" customFormat="true" x14ac:dyDescent="0.25">
      <c r="A178" s="389"/>
      <c r="B178" s="128"/>
      <c r="L178" s="128"/>
      <c r="V178" s="128"/>
      <c r="AF178" s="128"/>
      <c r="AP178" s="434"/>
      <c r="AQ178" s="435"/>
      <c r="AR178" s="435"/>
      <c r="AS178" s="435"/>
      <c r="AT178" s="435"/>
      <c r="AU178" s="435"/>
      <c r="AV178" s="435"/>
      <c r="AW178" s="435"/>
      <c r="AX178" s="435"/>
      <c r="AY178" s="435"/>
      <c r="AZ178" s="434"/>
      <c r="BA178" s="435"/>
      <c r="BB178" s="435"/>
      <c r="BC178" s="435"/>
      <c r="BD178" s="435"/>
      <c r="BE178" s="435"/>
      <c r="BF178" s="435"/>
      <c r="BG178" s="435"/>
      <c r="BH178" s="435"/>
      <c r="BI178" s="435"/>
      <c r="BJ178" s="128"/>
      <c r="BT178" s="128"/>
      <c r="BU178" s="128"/>
      <c r="BV178" s="128"/>
      <c r="BW178" s="128"/>
      <c r="BX178" s="128"/>
      <c r="BY178" s="128"/>
      <c r="BZ178" s="128"/>
      <c r="CA178" s="128"/>
      <c r="CD178" s="434"/>
      <c r="CE178" s="435"/>
      <c r="CF178" s="435"/>
      <c r="CG178" s="435"/>
      <c r="CH178" s="435"/>
      <c r="CI178" s="435"/>
      <c r="CJ178" s="435"/>
      <c r="CK178" s="435"/>
      <c r="CL178" s="435"/>
      <c r="CM178" s="435"/>
      <c r="CN178" s="434"/>
      <c r="CO178" s="435"/>
      <c r="CP178" s="435"/>
      <c r="CQ178" s="435"/>
      <c r="CR178" s="435"/>
      <c r="CS178" s="435"/>
      <c r="CT178" s="435"/>
      <c r="CU178" s="435"/>
      <c r="CV178" s="435"/>
      <c r="CW178" s="435"/>
      <c r="CX178" s="128"/>
      <c r="DH178" s="128"/>
      <c r="DR178" s="434"/>
      <c r="DS178" s="435"/>
      <c r="DT178" s="435"/>
      <c r="DU178" s="435"/>
      <c r="DV178" s="435"/>
      <c r="DW178" s="435"/>
      <c r="DX178" s="435"/>
      <c r="DY178" s="435"/>
      <c r="DZ178" s="435"/>
      <c r="EA178" s="435"/>
      <c r="EB178" s="434"/>
      <c r="EC178" s="435"/>
      <c r="ED178" s="435"/>
      <c r="EE178" s="435"/>
      <c r="EF178" s="435"/>
      <c r="EG178" s="435"/>
      <c r="EH178" s="435"/>
      <c r="EI178" s="435"/>
      <c r="EJ178" s="435"/>
      <c r="EK178" s="435"/>
      <c r="EL178" s="128"/>
      <c r="EV178" s="128"/>
      <c r="FF178" s="128"/>
      <c r="FP178" s="128"/>
      <c r="FZ178" s="128"/>
      <c r="GJ178" s="128"/>
      <c r="GT178" s="128"/>
      <c r="HD178" s="128"/>
      <c r="HN178" s="128"/>
      <c r="HX178" s="128"/>
      <c r="IH178" s="128"/>
      <c r="IR178" s="128"/>
      <c r="JB178" s="128"/>
      <c r="JL178" s="128"/>
      <c r="JV178" s="128"/>
      <c r="KF178" s="128"/>
      <c r="KP178" s="128"/>
      <c r="KZ178" s="128"/>
    </row>
    <row xmlns:x14ac="http://schemas.microsoft.com/office/spreadsheetml/2009/9/ac" r="179" s="3" customFormat="true" x14ac:dyDescent="0.25">
      <c r="A179" s="389"/>
      <c r="B179" s="128"/>
      <c r="L179" s="128"/>
      <c r="V179" s="128"/>
      <c r="AF179" s="128"/>
      <c r="AP179" s="434"/>
      <c r="AQ179" s="435"/>
      <c r="AR179" s="435"/>
      <c r="AS179" s="435"/>
      <c r="AT179" s="435"/>
      <c r="AU179" s="435"/>
      <c r="AV179" s="435"/>
      <c r="AW179" s="435"/>
      <c r="AX179" s="435"/>
      <c r="AY179" s="435"/>
      <c r="AZ179" s="434"/>
      <c r="BA179" s="435"/>
      <c r="BB179" s="435"/>
      <c r="BC179" s="435"/>
      <c r="BD179" s="435"/>
      <c r="BE179" s="435"/>
      <c r="BF179" s="435"/>
      <c r="BG179" s="435"/>
      <c r="BH179" s="435"/>
      <c r="BI179" s="435"/>
      <c r="BJ179" s="128"/>
      <c r="BT179" s="128"/>
      <c r="BU179" s="128"/>
      <c r="BV179" s="128"/>
      <c r="BW179" s="128"/>
      <c r="BX179" s="128"/>
      <c r="BY179" s="128"/>
      <c r="BZ179" s="128"/>
      <c r="CA179" s="128"/>
      <c r="CD179" s="434"/>
      <c r="CE179" s="435"/>
      <c r="CF179" s="435"/>
      <c r="CG179" s="435"/>
      <c r="CH179" s="435"/>
      <c r="CI179" s="435"/>
      <c r="CJ179" s="435"/>
      <c r="CK179" s="435"/>
      <c r="CL179" s="435"/>
      <c r="CM179" s="435"/>
      <c r="CN179" s="434"/>
      <c r="CO179" s="435"/>
      <c r="CP179" s="435"/>
      <c r="CQ179" s="435"/>
      <c r="CR179" s="435"/>
      <c r="CS179" s="435"/>
      <c r="CT179" s="435"/>
      <c r="CU179" s="435"/>
      <c r="CV179" s="435"/>
      <c r="CW179" s="435"/>
      <c r="CX179" s="128"/>
      <c r="DH179" s="128"/>
      <c r="DR179" s="434"/>
      <c r="DS179" s="435"/>
      <c r="DT179" s="435"/>
      <c r="DU179" s="435"/>
      <c r="DV179" s="435"/>
      <c r="DW179" s="435"/>
      <c r="DX179" s="435"/>
      <c r="DY179" s="435"/>
      <c r="DZ179" s="435"/>
      <c r="EA179" s="435"/>
      <c r="EB179" s="434"/>
      <c r="EC179" s="435"/>
      <c r="ED179" s="435"/>
      <c r="EE179" s="435"/>
      <c r="EF179" s="435"/>
      <c r="EG179" s="435"/>
      <c r="EH179" s="435"/>
      <c r="EI179" s="435"/>
      <c r="EJ179" s="435"/>
      <c r="EK179" s="435"/>
      <c r="EL179" s="128"/>
      <c r="EV179" s="128"/>
      <c r="FF179" s="128"/>
      <c r="FP179" s="128"/>
      <c r="FZ179" s="128"/>
      <c r="GJ179" s="128"/>
      <c r="GT179" s="128"/>
      <c r="HD179" s="128"/>
      <c r="HN179" s="128"/>
      <c r="HX179" s="128"/>
      <c r="IH179" s="128"/>
      <c r="IR179" s="128"/>
      <c r="JB179" s="128"/>
      <c r="JL179" s="128"/>
      <c r="JV179" s="128"/>
      <c r="KF179" s="128"/>
      <c r="KP179" s="128"/>
      <c r="KZ179" s="128"/>
    </row>
    <row xmlns:x14ac="http://schemas.microsoft.com/office/spreadsheetml/2009/9/ac" r="180" s="3" customFormat="true" x14ac:dyDescent="0.25">
      <c r="A180" s="389"/>
      <c r="B180" s="128"/>
      <c r="L180" s="128"/>
      <c r="V180" s="128"/>
      <c r="AF180" s="128"/>
      <c r="AP180" s="434"/>
      <c r="AQ180" s="435"/>
      <c r="AR180" s="435"/>
      <c r="AS180" s="435"/>
      <c r="AT180" s="435"/>
      <c r="AU180" s="435"/>
      <c r="AV180" s="435"/>
      <c r="AW180" s="435"/>
      <c r="AX180" s="435"/>
      <c r="AY180" s="435"/>
      <c r="AZ180" s="434"/>
      <c r="BA180" s="435"/>
      <c r="BB180" s="435"/>
      <c r="BC180" s="435"/>
      <c r="BD180" s="435"/>
      <c r="BE180" s="435"/>
      <c r="BF180" s="435"/>
      <c r="BG180" s="435"/>
      <c r="BH180" s="435"/>
      <c r="BI180" s="435"/>
      <c r="BJ180" s="128"/>
      <c r="BT180" s="128"/>
      <c r="BU180" s="128"/>
      <c r="BV180" s="128"/>
      <c r="BW180" s="128"/>
      <c r="BX180" s="128"/>
      <c r="BY180" s="128"/>
      <c r="BZ180" s="128"/>
      <c r="CA180" s="128"/>
      <c r="CD180" s="434"/>
      <c r="CE180" s="435"/>
      <c r="CF180" s="435"/>
      <c r="CG180" s="435"/>
      <c r="CH180" s="435"/>
      <c r="CI180" s="435"/>
      <c r="CJ180" s="435"/>
      <c r="CK180" s="435"/>
      <c r="CL180" s="435"/>
      <c r="CM180" s="435"/>
      <c r="CN180" s="434"/>
      <c r="CO180" s="435"/>
      <c r="CP180" s="435"/>
      <c r="CQ180" s="435"/>
      <c r="CR180" s="435"/>
      <c r="CS180" s="435"/>
      <c r="CT180" s="435"/>
      <c r="CU180" s="435"/>
      <c r="CV180" s="435"/>
      <c r="CW180" s="435"/>
      <c r="CX180" s="128"/>
      <c r="DH180" s="128"/>
      <c r="DR180" s="434"/>
      <c r="DS180" s="435"/>
      <c r="DT180" s="435"/>
      <c r="DU180" s="435"/>
      <c r="DV180" s="435"/>
      <c r="DW180" s="435"/>
      <c r="DX180" s="435"/>
      <c r="DY180" s="435"/>
      <c r="DZ180" s="435"/>
      <c r="EA180" s="435"/>
      <c r="EB180" s="434"/>
      <c r="EC180" s="435"/>
      <c r="ED180" s="435"/>
      <c r="EE180" s="435"/>
      <c r="EF180" s="435"/>
      <c r="EG180" s="435"/>
      <c r="EH180" s="435"/>
      <c r="EI180" s="435"/>
      <c r="EJ180" s="435"/>
      <c r="EK180" s="435"/>
      <c r="EL180" s="128"/>
      <c r="EV180" s="128"/>
      <c r="FF180" s="128"/>
      <c r="FP180" s="128"/>
      <c r="FZ180" s="128"/>
      <c r="GJ180" s="128"/>
      <c r="GT180" s="128"/>
      <c r="HD180" s="128"/>
      <c r="HN180" s="128"/>
      <c r="HX180" s="128"/>
      <c r="IH180" s="128"/>
      <c r="IR180" s="128"/>
      <c r="JB180" s="128"/>
      <c r="JL180" s="128"/>
      <c r="JV180" s="128"/>
      <c r="KF180" s="128"/>
      <c r="KP180" s="128"/>
      <c r="KZ180" s="128"/>
    </row>
    <row xmlns:x14ac="http://schemas.microsoft.com/office/spreadsheetml/2009/9/ac" r="181" s="3" customFormat="true" x14ac:dyDescent="0.25">
      <c r="A181" s="389"/>
      <c r="B181" s="128"/>
      <c r="L181" s="128"/>
      <c r="V181" s="128"/>
      <c r="AF181" s="128"/>
      <c r="AP181" s="434"/>
      <c r="AQ181" s="435"/>
      <c r="AR181" s="435"/>
      <c r="AS181" s="435"/>
      <c r="AT181" s="435"/>
      <c r="AU181" s="435"/>
      <c r="AV181" s="435"/>
      <c r="AW181" s="435"/>
      <c r="AX181" s="435"/>
      <c r="AY181" s="435"/>
      <c r="AZ181" s="434"/>
      <c r="BA181" s="435"/>
      <c r="BB181" s="435"/>
      <c r="BC181" s="435"/>
      <c r="BD181" s="435"/>
      <c r="BE181" s="435"/>
      <c r="BF181" s="435"/>
      <c r="BG181" s="435"/>
      <c r="BH181" s="435"/>
      <c r="BI181" s="435"/>
      <c r="BJ181" s="128"/>
      <c r="BT181" s="128"/>
      <c r="BU181" s="128"/>
      <c r="BV181" s="128"/>
      <c r="BW181" s="128"/>
      <c r="BX181" s="128"/>
      <c r="BY181" s="128"/>
      <c r="BZ181" s="128"/>
      <c r="CA181" s="128"/>
      <c r="CD181" s="434"/>
      <c r="CE181" s="435"/>
      <c r="CF181" s="435"/>
      <c r="CG181" s="435"/>
      <c r="CH181" s="435"/>
      <c r="CI181" s="435"/>
      <c r="CJ181" s="435"/>
      <c r="CK181" s="435"/>
      <c r="CL181" s="435"/>
      <c r="CM181" s="435"/>
      <c r="CN181" s="434"/>
      <c r="CO181" s="435"/>
      <c r="CP181" s="435"/>
      <c r="CQ181" s="435"/>
      <c r="CR181" s="435"/>
      <c r="CS181" s="435"/>
      <c r="CT181" s="435"/>
      <c r="CU181" s="435"/>
      <c r="CV181" s="435"/>
      <c r="CW181" s="435"/>
      <c r="CX181" s="128"/>
      <c r="DH181" s="128"/>
      <c r="DR181" s="434"/>
      <c r="DS181" s="435"/>
      <c r="DT181" s="435"/>
      <c r="DU181" s="435"/>
      <c r="DV181" s="435"/>
      <c r="DW181" s="435"/>
      <c r="DX181" s="435"/>
      <c r="DY181" s="435"/>
      <c r="DZ181" s="435"/>
      <c r="EA181" s="435"/>
      <c r="EB181" s="434"/>
      <c r="EC181" s="435"/>
      <c r="ED181" s="435"/>
      <c r="EE181" s="435"/>
      <c r="EF181" s="435"/>
      <c r="EG181" s="435"/>
      <c r="EH181" s="435"/>
      <c r="EI181" s="435"/>
      <c r="EJ181" s="435"/>
      <c r="EK181" s="435"/>
      <c r="EL181" s="128"/>
      <c r="EV181" s="128"/>
      <c r="FF181" s="128"/>
      <c r="FP181" s="128"/>
      <c r="FZ181" s="128"/>
      <c r="GJ181" s="128"/>
      <c r="GT181" s="128"/>
      <c r="HD181" s="128"/>
      <c r="HN181" s="128"/>
      <c r="HX181" s="128"/>
      <c r="IH181" s="128"/>
      <c r="IR181" s="128"/>
      <c r="JB181" s="128"/>
      <c r="JL181" s="128"/>
      <c r="JV181" s="128"/>
      <c r="KF181" s="128"/>
      <c r="KP181" s="128"/>
      <c r="KZ181" s="128"/>
    </row>
    <row xmlns:x14ac="http://schemas.microsoft.com/office/spreadsheetml/2009/9/ac" r="182" s="3" customFormat="true" x14ac:dyDescent="0.25">
      <c r="A182" s="389"/>
      <c r="B182" s="128"/>
      <c r="L182" s="128"/>
      <c r="V182" s="128"/>
      <c r="AF182" s="128"/>
      <c r="AP182" s="434"/>
      <c r="AQ182" s="435"/>
      <c r="AR182" s="435"/>
      <c r="AS182" s="435"/>
      <c r="AT182" s="435"/>
      <c r="AU182" s="435"/>
      <c r="AV182" s="435"/>
      <c r="AW182" s="435"/>
      <c r="AX182" s="435"/>
      <c r="AY182" s="435"/>
      <c r="AZ182" s="434"/>
      <c r="BA182" s="435"/>
      <c r="BB182" s="435"/>
      <c r="BC182" s="435"/>
      <c r="BD182" s="435"/>
      <c r="BE182" s="435"/>
      <c r="BF182" s="435"/>
      <c r="BG182" s="435"/>
      <c r="BH182" s="435"/>
      <c r="BI182" s="435"/>
      <c r="BJ182" s="128"/>
      <c r="BT182" s="128"/>
      <c r="BU182" s="128"/>
      <c r="BV182" s="128"/>
      <c r="BW182" s="128"/>
      <c r="BX182" s="128"/>
      <c r="BY182" s="128"/>
      <c r="BZ182" s="128"/>
      <c r="CA182" s="128"/>
      <c r="CD182" s="434"/>
      <c r="CE182" s="435"/>
      <c r="CF182" s="435"/>
      <c r="CG182" s="435"/>
      <c r="CH182" s="435"/>
      <c r="CI182" s="435"/>
      <c r="CJ182" s="435"/>
      <c r="CK182" s="435"/>
      <c r="CL182" s="435"/>
      <c r="CM182" s="435"/>
      <c r="CN182" s="434"/>
      <c r="CO182" s="435"/>
      <c r="CP182" s="435"/>
      <c r="CQ182" s="435"/>
      <c r="CR182" s="435"/>
      <c r="CS182" s="435"/>
      <c r="CT182" s="435"/>
      <c r="CU182" s="435"/>
      <c r="CV182" s="435"/>
      <c r="CW182" s="435"/>
      <c r="CX182" s="128"/>
      <c r="DH182" s="128"/>
      <c r="DR182" s="434"/>
      <c r="DS182" s="435"/>
      <c r="DT182" s="435"/>
      <c r="DU182" s="435"/>
      <c r="DV182" s="435"/>
      <c r="DW182" s="435"/>
      <c r="DX182" s="435"/>
      <c r="DY182" s="435"/>
      <c r="DZ182" s="435"/>
      <c r="EA182" s="435"/>
      <c r="EB182" s="434"/>
      <c r="EC182" s="435"/>
      <c r="ED182" s="435"/>
      <c r="EE182" s="435"/>
      <c r="EF182" s="435"/>
      <c r="EG182" s="435"/>
      <c r="EH182" s="435"/>
      <c r="EI182" s="435"/>
      <c r="EJ182" s="435"/>
      <c r="EK182" s="435"/>
      <c r="EL182" s="128"/>
      <c r="EV182" s="128"/>
      <c r="FF182" s="128"/>
      <c r="FP182" s="128"/>
      <c r="FZ182" s="128"/>
      <c r="GJ182" s="128"/>
      <c r="GT182" s="128"/>
      <c r="HD182" s="128"/>
      <c r="HN182" s="128"/>
      <c r="HX182" s="128"/>
      <c r="IH182" s="128"/>
      <c r="IR182" s="128"/>
      <c r="JB182" s="128"/>
      <c r="JL182" s="128"/>
      <c r="JV182" s="128"/>
      <c r="KF182" s="128"/>
      <c r="KP182" s="128"/>
      <c r="KZ182" s="128"/>
    </row>
    <row xmlns:x14ac="http://schemas.microsoft.com/office/spreadsheetml/2009/9/ac" r="183" s="3" customFormat="true" x14ac:dyDescent="0.25">
      <c r="A183" s="389"/>
      <c r="B183" s="128"/>
      <c r="L183" s="128"/>
      <c r="V183" s="128"/>
      <c r="AF183" s="128"/>
      <c r="AP183" s="434"/>
      <c r="AQ183" s="435"/>
      <c r="AR183" s="435"/>
      <c r="AS183" s="435"/>
      <c r="AT183" s="435"/>
      <c r="AU183" s="435"/>
      <c r="AV183" s="435"/>
      <c r="AW183" s="435"/>
      <c r="AX183" s="435"/>
      <c r="AY183" s="435"/>
      <c r="AZ183" s="434"/>
      <c r="BA183" s="435"/>
      <c r="BB183" s="435"/>
      <c r="BC183" s="435"/>
      <c r="BD183" s="435"/>
      <c r="BE183" s="435"/>
      <c r="BF183" s="435"/>
      <c r="BG183" s="435"/>
      <c r="BH183" s="435"/>
      <c r="BI183" s="435"/>
      <c r="BJ183" s="128"/>
      <c r="BT183" s="128"/>
      <c r="BU183" s="128"/>
      <c r="BV183" s="128"/>
      <c r="BW183" s="128"/>
      <c r="BX183" s="128"/>
      <c r="BY183" s="128"/>
      <c r="BZ183" s="128"/>
      <c r="CA183" s="128"/>
      <c r="CD183" s="434"/>
      <c r="CE183" s="435"/>
      <c r="CF183" s="435"/>
      <c r="CG183" s="435"/>
      <c r="CH183" s="435"/>
      <c r="CI183" s="435"/>
      <c r="CJ183" s="435"/>
      <c r="CK183" s="435"/>
      <c r="CL183" s="435"/>
      <c r="CM183" s="435"/>
      <c r="CN183" s="434"/>
      <c r="CO183" s="435"/>
      <c r="CP183" s="435"/>
      <c r="CQ183" s="435"/>
      <c r="CR183" s="435"/>
      <c r="CS183" s="435"/>
      <c r="CT183" s="435"/>
      <c r="CU183" s="435"/>
      <c r="CV183" s="435"/>
      <c r="CW183" s="435"/>
      <c r="CX183" s="128"/>
      <c r="DH183" s="128"/>
      <c r="DR183" s="434"/>
      <c r="DS183" s="435"/>
      <c r="DT183" s="435"/>
      <c r="DU183" s="435"/>
      <c r="DV183" s="435"/>
      <c r="DW183" s="435"/>
      <c r="DX183" s="435"/>
      <c r="DY183" s="435"/>
      <c r="DZ183" s="435"/>
      <c r="EA183" s="435"/>
      <c r="EB183" s="434"/>
      <c r="EC183" s="435"/>
      <c r="ED183" s="435"/>
      <c r="EE183" s="435"/>
      <c r="EF183" s="435"/>
      <c r="EG183" s="435"/>
      <c r="EH183" s="435"/>
      <c r="EI183" s="435"/>
      <c r="EJ183" s="435"/>
      <c r="EK183" s="435"/>
      <c r="EL183" s="128"/>
      <c r="EV183" s="128"/>
      <c r="FF183" s="128"/>
      <c r="FP183" s="128"/>
      <c r="FZ183" s="128"/>
      <c r="GJ183" s="128"/>
      <c r="GT183" s="128"/>
      <c r="HD183" s="128"/>
      <c r="HN183" s="128"/>
      <c r="HX183" s="128"/>
      <c r="IH183" s="128"/>
      <c r="IR183" s="128"/>
      <c r="JB183" s="128"/>
      <c r="JL183" s="128"/>
      <c r="JV183" s="128"/>
      <c r="KF183" s="128"/>
      <c r="KP183" s="128"/>
      <c r="KZ183" s="128"/>
    </row>
    <row xmlns:x14ac="http://schemas.microsoft.com/office/spreadsheetml/2009/9/ac" r="184" s="3" customFormat="true" x14ac:dyDescent="0.25">
      <c r="A184" s="389"/>
      <c r="B184" s="128"/>
      <c r="L184" s="128"/>
      <c r="V184" s="128"/>
      <c r="AF184" s="128"/>
      <c r="AP184" s="434"/>
      <c r="AQ184" s="435"/>
      <c r="AR184" s="435"/>
      <c r="AS184" s="435"/>
      <c r="AT184" s="435"/>
      <c r="AU184" s="435"/>
      <c r="AV184" s="435"/>
      <c r="AW184" s="435"/>
      <c r="AX184" s="435"/>
      <c r="AY184" s="435"/>
      <c r="AZ184" s="434"/>
      <c r="BA184" s="435"/>
      <c r="BB184" s="435"/>
      <c r="BC184" s="435"/>
      <c r="BD184" s="435"/>
      <c r="BE184" s="435"/>
      <c r="BF184" s="435"/>
      <c r="BG184" s="435"/>
      <c r="BH184" s="435"/>
      <c r="BI184" s="435"/>
      <c r="BJ184" s="128"/>
      <c r="BT184" s="128"/>
      <c r="BU184" s="128"/>
      <c r="BV184" s="128"/>
      <c r="BW184" s="128"/>
      <c r="BX184" s="128"/>
      <c r="BY184" s="128"/>
      <c r="BZ184" s="128"/>
      <c r="CA184" s="128"/>
      <c r="CD184" s="434"/>
      <c r="CE184" s="435"/>
      <c r="CF184" s="435"/>
      <c r="CG184" s="435"/>
      <c r="CH184" s="435"/>
      <c r="CI184" s="435"/>
      <c r="CJ184" s="435"/>
      <c r="CK184" s="435"/>
      <c r="CL184" s="435"/>
      <c r="CM184" s="435"/>
      <c r="CN184" s="434"/>
      <c r="CO184" s="435"/>
      <c r="CP184" s="435"/>
      <c r="CQ184" s="435"/>
      <c r="CR184" s="435"/>
      <c r="CS184" s="435"/>
      <c r="CT184" s="435"/>
      <c r="CU184" s="435"/>
      <c r="CV184" s="435"/>
      <c r="CW184" s="435"/>
      <c r="CX184" s="128"/>
      <c r="DH184" s="128"/>
      <c r="DR184" s="434"/>
      <c r="DS184" s="435"/>
      <c r="DT184" s="435"/>
      <c r="DU184" s="435"/>
      <c r="DV184" s="435"/>
      <c r="DW184" s="435"/>
      <c r="DX184" s="435"/>
      <c r="DY184" s="435"/>
      <c r="DZ184" s="435"/>
      <c r="EA184" s="435"/>
      <c r="EB184" s="434"/>
      <c r="EC184" s="435"/>
      <c r="ED184" s="435"/>
      <c r="EE184" s="435"/>
      <c r="EF184" s="435"/>
      <c r="EG184" s="435"/>
      <c r="EH184" s="435"/>
      <c r="EI184" s="435"/>
      <c r="EJ184" s="435"/>
      <c r="EK184" s="435"/>
      <c r="EL184" s="128"/>
      <c r="EV184" s="128"/>
      <c r="FF184" s="128"/>
      <c r="FP184" s="128"/>
      <c r="FZ184" s="128"/>
      <c r="GJ184" s="128"/>
      <c r="GT184" s="128"/>
      <c r="HD184" s="128"/>
      <c r="HN184" s="128"/>
      <c r="HX184" s="128"/>
      <c r="IH184" s="128"/>
      <c r="IR184" s="128"/>
      <c r="JB184" s="128"/>
      <c r="JL184" s="128"/>
      <c r="JV184" s="128"/>
      <c r="KF184" s="128"/>
      <c r="KP184" s="128"/>
      <c r="KZ184" s="128"/>
    </row>
    <row xmlns:x14ac="http://schemas.microsoft.com/office/spreadsheetml/2009/9/ac" r="185" s="3" customFormat="true" x14ac:dyDescent="0.25">
      <c r="A185" s="389"/>
      <c r="B185" s="128"/>
      <c r="L185" s="128"/>
      <c r="V185" s="128"/>
      <c r="AF185" s="128"/>
      <c r="AP185" s="434"/>
      <c r="AQ185" s="435"/>
      <c r="AR185" s="435"/>
      <c r="AS185" s="435"/>
      <c r="AT185" s="435"/>
      <c r="AU185" s="435"/>
      <c r="AV185" s="435"/>
      <c r="AW185" s="435"/>
      <c r="AX185" s="435"/>
      <c r="AY185" s="435"/>
      <c r="AZ185" s="434"/>
      <c r="BA185" s="435"/>
      <c r="BB185" s="435"/>
      <c r="BC185" s="435"/>
      <c r="BD185" s="435"/>
      <c r="BE185" s="435"/>
      <c r="BF185" s="435"/>
      <c r="BG185" s="435"/>
      <c r="BH185" s="435"/>
      <c r="BI185" s="435"/>
      <c r="BJ185" s="128"/>
      <c r="BT185" s="128"/>
      <c r="BU185" s="128"/>
      <c r="BV185" s="128"/>
      <c r="BW185" s="128"/>
      <c r="BX185" s="128"/>
      <c r="BY185" s="128"/>
      <c r="BZ185" s="128"/>
      <c r="CA185" s="128"/>
      <c r="CD185" s="434"/>
      <c r="CE185" s="435"/>
      <c r="CF185" s="435"/>
      <c r="CG185" s="435"/>
      <c r="CH185" s="435"/>
      <c r="CI185" s="435"/>
      <c r="CJ185" s="435"/>
      <c r="CK185" s="435"/>
      <c r="CL185" s="435"/>
      <c r="CM185" s="435"/>
      <c r="CN185" s="434"/>
      <c r="CO185" s="435"/>
      <c r="CP185" s="435"/>
      <c r="CQ185" s="435"/>
      <c r="CR185" s="435"/>
      <c r="CS185" s="435"/>
      <c r="CT185" s="435"/>
      <c r="CU185" s="435"/>
      <c r="CV185" s="435"/>
      <c r="CW185" s="435"/>
      <c r="CX185" s="128"/>
      <c r="DH185" s="128"/>
      <c r="DR185" s="434"/>
      <c r="DS185" s="435"/>
      <c r="DT185" s="435"/>
      <c r="DU185" s="435"/>
      <c r="DV185" s="435"/>
      <c r="DW185" s="435"/>
      <c r="DX185" s="435"/>
      <c r="DY185" s="435"/>
      <c r="DZ185" s="435"/>
      <c r="EA185" s="435"/>
      <c r="EB185" s="434"/>
      <c r="EC185" s="435"/>
      <c r="ED185" s="435"/>
      <c r="EE185" s="435"/>
      <c r="EF185" s="435"/>
      <c r="EG185" s="435"/>
      <c r="EH185" s="435"/>
      <c r="EI185" s="435"/>
      <c r="EJ185" s="435"/>
      <c r="EK185" s="435"/>
      <c r="EL185" s="128"/>
      <c r="EV185" s="128"/>
      <c r="FF185" s="128"/>
      <c r="FP185" s="128"/>
      <c r="FZ185" s="128"/>
      <c r="GJ185" s="128"/>
      <c r="GT185" s="128"/>
      <c r="HD185" s="128"/>
      <c r="HN185" s="128"/>
      <c r="HX185" s="128"/>
      <c r="IH185" s="128"/>
      <c r="IR185" s="128"/>
      <c r="JB185" s="128"/>
      <c r="JL185" s="128"/>
      <c r="JV185" s="128"/>
      <c r="KF185" s="128"/>
      <c r="KP185" s="128"/>
      <c r="KZ185" s="128"/>
    </row>
    <row xmlns:x14ac="http://schemas.microsoft.com/office/spreadsheetml/2009/9/ac" r="186" s="3" customFormat="true" x14ac:dyDescent="0.25">
      <c r="A186" s="389"/>
      <c r="B186" s="128"/>
      <c r="L186" s="128"/>
      <c r="V186" s="128"/>
      <c r="AF186" s="128"/>
      <c r="AP186" s="434"/>
      <c r="AQ186" s="435"/>
      <c r="AR186" s="435"/>
      <c r="AS186" s="435"/>
      <c r="AT186" s="435"/>
      <c r="AU186" s="435"/>
      <c r="AV186" s="435"/>
      <c r="AW186" s="435"/>
      <c r="AX186" s="435"/>
      <c r="AY186" s="435"/>
      <c r="AZ186" s="434"/>
      <c r="BA186" s="435"/>
      <c r="BB186" s="435"/>
      <c r="BC186" s="435"/>
      <c r="BD186" s="435"/>
      <c r="BE186" s="435"/>
      <c r="BF186" s="435"/>
      <c r="BG186" s="435"/>
      <c r="BH186" s="435"/>
      <c r="BI186" s="435"/>
      <c r="BJ186" s="128"/>
      <c r="BT186" s="128"/>
      <c r="BU186" s="128"/>
      <c r="BV186" s="128"/>
      <c r="BW186" s="128"/>
      <c r="BX186" s="128"/>
      <c r="BY186" s="128"/>
      <c r="BZ186" s="128"/>
      <c r="CA186" s="128"/>
      <c r="CD186" s="434"/>
      <c r="CE186" s="435"/>
      <c r="CF186" s="435"/>
      <c r="CG186" s="435"/>
      <c r="CH186" s="435"/>
      <c r="CI186" s="435"/>
      <c r="CJ186" s="435"/>
      <c r="CK186" s="435"/>
      <c r="CL186" s="435"/>
      <c r="CM186" s="435"/>
      <c r="CN186" s="434"/>
      <c r="CO186" s="435"/>
      <c r="CP186" s="435"/>
      <c r="CQ186" s="435"/>
      <c r="CR186" s="435"/>
      <c r="CS186" s="435"/>
      <c r="CT186" s="435"/>
      <c r="CU186" s="435"/>
      <c r="CV186" s="435"/>
      <c r="CW186" s="435"/>
      <c r="CX186" s="128"/>
      <c r="DH186" s="128"/>
      <c r="DR186" s="434"/>
      <c r="DS186" s="435"/>
      <c r="DT186" s="435"/>
      <c r="DU186" s="435"/>
      <c r="DV186" s="435"/>
      <c r="DW186" s="435"/>
      <c r="DX186" s="435"/>
      <c r="DY186" s="435"/>
      <c r="DZ186" s="435"/>
      <c r="EA186" s="435"/>
      <c r="EB186" s="434"/>
      <c r="EC186" s="435"/>
      <c r="ED186" s="435"/>
      <c r="EE186" s="435"/>
      <c r="EF186" s="435"/>
      <c r="EG186" s="435"/>
      <c r="EH186" s="435"/>
      <c r="EI186" s="435"/>
      <c r="EJ186" s="435"/>
      <c r="EK186" s="435"/>
      <c r="EL186" s="128"/>
      <c r="EV186" s="128"/>
      <c r="FF186" s="128"/>
      <c r="FP186" s="128"/>
      <c r="FZ186" s="128"/>
      <c r="GJ186" s="128"/>
      <c r="GT186" s="128"/>
      <c r="HD186" s="128"/>
      <c r="HN186" s="128"/>
      <c r="HX186" s="128"/>
      <c r="IH186" s="128"/>
      <c r="IR186" s="128"/>
      <c r="JB186" s="128"/>
      <c r="JL186" s="128"/>
      <c r="JV186" s="128"/>
      <c r="KF186" s="128"/>
      <c r="KP186" s="128"/>
      <c r="KZ186" s="128"/>
    </row>
    <row xmlns:x14ac="http://schemas.microsoft.com/office/spreadsheetml/2009/9/ac" r="187" s="3" customFormat="true" x14ac:dyDescent="0.25">
      <c r="A187" s="389"/>
      <c r="B187" s="128"/>
      <c r="L187" s="128"/>
      <c r="V187" s="128"/>
      <c r="AF187" s="128"/>
      <c r="AP187" s="434"/>
      <c r="AQ187" s="435"/>
      <c r="AR187" s="435"/>
      <c r="AS187" s="435"/>
      <c r="AT187" s="435"/>
      <c r="AU187" s="435"/>
      <c r="AV187" s="435"/>
      <c r="AW187" s="435"/>
      <c r="AX187" s="435"/>
      <c r="AY187" s="435"/>
      <c r="AZ187" s="434"/>
      <c r="BA187" s="435"/>
      <c r="BB187" s="435"/>
      <c r="BC187" s="435"/>
      <c r="BD187" s="435"/>
      <c r="BE187" s="435"/>
      <c r="BF187" s="435"/>
      <c r="BG187" s="435"/>
      <c r="BH187" s="435"/>
      <c r="BI187" s="435"/>
      <c r="BJ187" s="128"/>
      <c r="BT187" s="128"/>
      <c r="BU187" s="128"/>
      <c r="BV187" s="128"/>
      <c r="BW187" s="128"/>
      <c r="BX187" s="128"/>
      <c r="BY187" s="128"/>
      <c r="BZ187" s="128"/>
      <c r="CA187" s="128"/>
      <c r="CD187" s="434"/>
      <c r="CE187" s="435"/>
      <c r="CF187" s="435"/>
      <c r="CG187" s="435"/>
      <c r="CH187" s="435"/>
      <c r="CI187" s="435"/>
      <c r="CJ187" s="435"/>
      <c r="CK187" s="435"/>
      <c r="CL187" s="435"/>
      <c r="CM187" s="435"/>
      <c r="CN187" s="434"/>
      <c r="CO187" s="435"/>
      <c r="CP187" s="435"/>
      <c r="CQ187" s="435"/>
      <c r="CR187" s="435"/>
      <c r="CS187" s="435"/>
      <c r="CT187" s="435"/>
      <c r="CU187" s="435"/>
      <c r="CV187" s="435"/>
      <c r="CW187" s="435"/>
      <c r="CX187" s="128"/>
      <c r="DH187" s="128"/>
      <c r="DR187" s="434"/>
      <c r="DS187" s="435"/>
      <c r="DT187" s="435"/>
      <c r="DU187" s="435"/>
      <c r="DV187" s="435"/>
      <c r="DW187" s="435"/>
      <c r="DX187" s="435"/>
      <c r="DY187" s="435"/>
      <c r="DZ187" s="435"/>
      <c r="EA187" s="435"/>
      <c r="EB187" s="434"/>
      <c r="EC187" s="435"/>
      <c r="ED187" s="435"/>
      <c r="EE187" s="435"/>
      <c r="EF187" s="435"/>
      <c r="EG187" s="435"/>
      <c r="EH187" s="435"/>
      <c r="EI187" s="435"/>
      <c r="EJ187" s="435"/>
      <c r="EK187" s="435"/>
      <c r="EL187" s="128"/>
      <c r="EV187" s="128"/>
      <c r="FF187" s="128"/>
      <c r="FP187" s="128"/>
      <c r="FZ187" s="128"/>
      <c r="GJ187" s="128"/>
      <c r="GT187" s="128"/>
      <c r="HD187" s="128"/>
      <c r="HN187" s="128"/>
      <c r="HX187" s="128"/>
      <c r="IH187" s="128"/>
      <c r="IR187" s="128"/>
      <c r="JB187" s="128"/>
      <c r="JL187" s="128"/>
      <c r="JV187" s="128"/>
      <c r="KF187" s="128"/>
      <c r="KP187" s="128"/>
      <c r="KZ187" s="128"/>
    </row>
    <row xmlns:x14ac="http://schemas.microsoft.com/office/spreadsheetml/2009/9/ac" r="188" s="3" customFormat="true" x14ac:dyDescent="0.25">
      <c r="A188" s="389"/>
      <c r="B188" s="128"/>
      <c r="L188" s="128"/>
      <c r="V188" s="128"/>
      <c r="AF188" s="128"/>
      <c r="AP188" s="434"/>
      <c r="AQ188" s="435"/>
      <c r="AR188" s="435"/>
      <c r="AS188" s="435"/>
      <c r="AT188" s="435"/>
      <c r="AU188" s="435"/>
      <c r="AV188" s="435"/>
      <c r="AW188" s="435"/>
      <c r="AX188" s="435"/>
      <c r="AY188" s="435"/>
      <c r="AZ188" s="434"/>
      <c r="BA188" s="435"/>
      <c r="BB188" s="435"/>
      <c r="BC188" s="435"/>
      <c r="BD188" s="435"/>
      <c r="BE188" s="435"/>
      <c r="BF188" s="435"/>
      <c r="BG188" s="435"/>
      <c r="BH188" s="435"/>
      <c r="BI188" s="435"/>
      <c r="BJ188" s="128"/>
      <c r="BT188" s="128"/>
      <c r="BU188" s="128"/>
      <c r="BV188" s="128"/>
      <c r="BW188" s="128"/>
      <c r="BX188" s="128"/>
      <c r="BY188" s="128"/>
      <c r="BZ188" s="128"/>
      <c r="CA188" s="128"/>
      <c r="CD188" s="434"/>
      <c r="CE188" s="435"/>
      <c r="CF188" s="435"/>
      <c r="CG188" s="435"/>
      <c r="CH188" s="435"/>
      <c r="CI188" s="435"/>
      <c r="CJ188" s="435"/>
      <c r="CK188" s="435"/>
      <c r="CL188" s="435"/>
      <c r="CM188" s="435"/>
      <c r="CN188" s="434"/>
      <c r="CO188" s="435"/>
      <c r="CP188" s="435"/>
      <c r="CQ188" s="435"/>
      <c r="CR188" s="435"/>
      <c r="CS188" s="435"/>
      <c r="CT188" s="435"/>
      <c r="CU188" s="435"/>
      <c r="CV188" s="435"/>
      <c r="CW188" s="435"/>
      <c r="CX188" s="128"/>
      <c r="DH188" s="128"/>
      <c r="DR188" s="434"/>
      <c r="DS188" s="435"/>
      <c r="DT188" s="435"/>
      <c r="DU188" s="435"/>
      <c r="DV188" s="435"/>
      <c r="DW188" s="435"/>
      <c r="DX188" s="435"/>
      <c r="DY188" s="435"/>
      <c r="DZ188" s="435"/>
      <c r="EA188" s="435"/>
      <c r="EB188" s="434"/>
      <c r="EC188" s="435"/>
      <c r="ED188" s="435"/>
      <c r="EE188" s="435"/>
      <c r="EF188" s="435"/>
      <c r="EG188" s="435"/>
      <c r="EH188" s="435"/>
      <c r="EI188" s="435"/>
      <c r="EJ188" s="435"/>
      <c r="EK188" s="435"/>
      <c r="EL188" s="128"/>
      <c r="EV188" s="128"/>
      <c r="FF188" s="128"/>
      <c r="FP188" s="128"/>
      <c r="FZ188" s="128"/>
      <c r="GJ188" s="128"/>
      <c r="GT188" s="128"/>
      <c r="HD188" s="128"/>
      <c r="HN188" s="128"/>
      <c r="HX188" s="128"/>
      <c r="IH188" s="128"/>
      <c r="IR188" s="128"/>
      <c r="JB188" s="128"/>
      <c r="JL188" s="128"/>
      <c r="JV188" s="128"/>
      <c r="KF188" s="128"/>
      <c r="KP188" s="128"/>
      <c r="KZ188" s="128"/>
    </row>
    <row xmlns:x14ac="http://schemas.microsoft.com/office/spreadsheetml/2009/9/ac" r="189" s="3" customFormat="true" x14ac:dyDescent="0.25">
      <c r="A189" s="389"/>
      <c r="B189" s="128"/>
      <c r="L189" s="128"/>
      <c r="V189" s="128"/>
      <c r="AF189" s="128"/>
      <c r="AP189" s="434"/>
      <c r="AQ189" s="435"/>
      <c r="AR189" s="435"/>
      <c r="AS189" s="435"/>
      <c r="AT189" s="435"/>
      <c r="AU189" s="435"/>
      <c r="AV189" s="435"/>
      <c r="AW189" s="435"/>
      <c r="AX189" s="435"/>
      <c r="AY189" s="435"/>
      <c r="AZ189" s="434"/>
      <c r="BA189" s="435"/>
      <c r="BB189" s="435"/>
      <c r="BC189" s="435"/>
      <c r="BD189" s="435"/>
      <c r="BE189" s="435"/>
      <c r="BF189" s="435"/>
      <c r="BG189" s="435"/>
      <c r="BH189" s="435"/>
      <c r="BI189" s="435"/>
      <c r="BJ189" s="128"/>
      <c r="BT189" s="128"/>
      <c r="BU189" s="128"/>
      <c r="BV189" s="128"/>
      <c r="BW189" s="128"/>
      <c r="BX189" s="128"/>
      <c r="BY189" s="128"/>
      <c r="BZ189" s="128"/>
      <c r="CA189" s="128"/>
      <c r="CD189" s="434"/>
      <c r="CE189" s="435"/>
      <c r="CF189" s="435"/>
      <c r="CG189" s="435"/>
      <c r="CH189" s="435"/>
      <c r="CI189" s="435"/>
      <c r="CJ189" s="435"/>
      <c r="CK189" s="435"/>
      <c r="CL189" s="435"/>
      <c r="CM189" s="435"/>
      <c r="CN189" s="434"/>
      <c r="CO189" s="435"/>
      <c r="CP189" s="435"/>
      <c r="CQ189" s="435"/>
      <c r="CR189" s="435"/>
      <c r="CS189" s="435"/>
      <c r="CT189" s="435"/>
      <c r="CU189" s="435"/>
      <c r="CV189" s="435"/>
      <c r="CW189" s="435"/>
      <c r="CX189" s="128"/>
      <c r="DH189" s="128"/>
      <c r="DR189" s="434"/>
      <c r="DS189" s="435"/>
      <c r="DT189" s="435"/>
      <c r="DU189" s="435"/>
      <c r="DV189" s="435"/>
      <c r="DW189" s="435"/>
      <c r="DX189" s="435"/>
      <c r="DY189" s="435"/>
      <c r="DZ189" s="435"/>
      <c r="EA189" s="435"/>
      <c r="EB189" s="434"/>
      <c r="EC189" s="435"/>
      <c r="ED189" s="435"/>
      <c r="EE189" s="435"/>
      <c r="EF189" s="435"/>
      <c r="EG189" s="435"/>
      <c r="EH189" s="435"/>
      <c r="EI189" s="435"/>
      <c r="EJ189" s="435"/>
      <c r="EK189" s="435"/>
      <c r="EL189" s="128"/>
      <c r="EV189" s="128"/>
      <c r="FF189" s="128"/>
      <c r="FP189" s="128"/>
      <c r="FZ189" s="128"/>
      <c r="GJ189" s="128"/>
      <c r="GT189" s="128"/>
      <c r="HD189" s="128"/>
      <c r="HN189" s="128"/>
      <c r="HX189" s="128"/>
      <c r="IH189" s="128"/>
      <c r="IR189" s="128"/>
      <c r="JB189" s="128"/>
      <c r="JL189" s="128"/>
      <c r="JV189" s="128"/>
      <c r="KF189" s="128"/>
      <c r="KP189" s="128"/>
      <c r="KZ189" s="128"/>
    </row>
    <row xmlns:x14ac="http://schemas.microsoft.com/office/spreadsheetml/2009/9/ac" r="190" s="3" customFormat="true" x14ac:dyDescent="0.25">
      <c r="A190" s="389"/>
      <c r="B190" s="128"/>
      <c r="L190" s="128"/>
      <c r="V190" s="128"/>
      <c r="AF190" s="128"/>
      <c r="AP190" s="434"/>
      <c r="AQ190" s="435"/>
      <c r="AR190" s="435"/>
      <c r="AS190" s="435"/>
      <c r="AT190" s="435"/>
      <c r="AU190" s="435"/>
      <c r="AV190" s="435"/>
      <c r="AW190" s="435"/>
      <c r="AX190" s="435"/>
      <c r="AY190" s="435"/>
      <c r="AZ190" s="434"/>
      <c r="BA190" s="435"/>
      <c r="BB190" s="435"/>
      <c r="BC190" s="435"/>
      <c r="BD190" s="435"/>
      <c r="BE190" s="435"/>
      <c r="BF190" s="435"/>
      <c r="BG190" s="435"/>
      <c r="BH190" s="435"/>
      <c r="BI190" s="435"/>
      <c r="BJ190" s="128"/>
      <c r="BT190" s="128"/>
      <c r="BU190" s="128"/>
      <c r="BV190" s="128"/>
      <c r="BW190" s="128"/>
      <c r="BX190" s="128"/>
      <c r="BY190" s="128"/>
      <c r="BZ190" s="128"/>
      <c r="CA190" s="128"/>
      <c r="CD190" s="434"/>
      <c r="CE190" s="435"/>
      <c r="CF190" s="435"/>
      <c r="CG190" s="435"/>
      <c r="CH190" s="435"/>
      <c r="CI190" s="435"/>
      <c r="CJ190" s="435"/>
      <c r="CK190" s="435"/>
      <c r="CL190" s="435"/>
      <c r="CM190" s="435"/>
      <c r="CN190" s="434"/>
      <c r="CO190" s="435"/>
      <c r="CP190" s="435"/>
      <c r="CQ190" s="435"/>
      <c r="CR190" s="435"/>
      <c r="CS190" s="435"/>
      <c r="CT190" s="435"/>
      <c r="CU190" s="435"/>
      <c r="CV190" s="435"/>
      <c r="CW190" s="435"/>
      <c r="CX190" s="128"/>
      <c r="DH190" s="128"/>
      <c r="DR190" s="434"/>
      <c r="DS190" s="435"/>
      <c r="DT190" s="435"/>
      <c r="DU190" s="435"/>
      <c r="DV190" s="435"/>
      <c r="DW190" s="435"/>
      <c r="DX190" s="435"/>
      <c r="DY190" s="435"/>
      <c r="DZ190" s="435"/>
      <c r="EA190" s="435"/>
      <c r="EB190" s="434"/>
      <c r="EC190" s="435"/>
      <c r="ED190" s="435"/>
      <c r="EE190" s="435"/>
      <c r="EF190" s="435"/>
      <c r="EG190" s="435"/>
      <c r="EH190" s="435"/>
      <c r="EI190" s="435"/>
      <c r="EJ190" s="435"/>
      <c r="EK190" s="435"/>
      <c r="EL190" s="128"/>
      <c r="EV190" s="128"/>
      <c r="FF190" s="128"/>
      <c r="FP190" s="128"/>
      <c r="FZ190" s="128"/>
      <c r="GJ190" s="128"/>
      <c r="GT190" s="128"/>
      <c r="HD190" s="128"/>
      <c r="HN190" s="128"/>
      <c r="HX190" s="128"/>
      <c r="IH190" s="128"/>
      <c r="IR190" s="128"/>
      <c r="JB190" s="128"/>
      <c r="JL190" s="128"/>
      <c r="JV190" s="128"/>
      <c r="KF190" s="128"/>
      <c r="KP190" s="128"/>
      <c r="KZ190" s="128"/>
    </row>
    <row xmlns:x14ac="http://schemas.microsoft.com/office/spreadsheetml/2009/9/ac" r="191" s="3" customFormat="true" x14ac:dyDescent="0.25">
      <c r="A191" s="389"/>
      <c r="B191" s="128"/>
      <c r="L191" s="128"/>
      <c r="V191" s="128"/>
      <c r="AF191" s="128"/>
      <c r="AP191" s="434"/>
      <c r="AQ191" s="435"/>
      <c r="AR191" s="435"/>
      <c r="AS191" s="435"/>
      <c r="AT191" s="435"/>
      <c r="AU191" s="435"/>
      <c r="AV191" s="435"/>
      <c r="AW191" s="435"/>
      <c r="AX191" s="435"/>
      <c r="AY191" s="435"/>
      <c r="AZ191" s="434"/>
      <c r="BA191" s="435"/>
      <c r="BB191" s="435"/>
      <c r="BC191" s="435"/>
      <c r="BD191" s="435"/>
      <c r="BE191" s="435"/>
      <c r="BF191" s="435"/>
      <c r="BG191" s="435"/>
      <c r="BH191" s="435"/>
      <c r="BI191" s="435"/>
      <c r="BJ191" s="128"/>
      <c r="BT191" s="128"/>
      <c r="BU191" s="128"/>
      <c r="BV191" s="128"/>
      <c r="BW191" s="128"/>
      <c r="BX191" s="128"/>
      <c r="BY191" s="128"/>
      <c r="BZ191" s="128"/>
      <c r="CA191" s="128"/>
      <c r="CD191" s="434"/>
      <c r="CE191" s="435"/>
      <c r="CF191" s="435"/>
      <c r="CG191" s="435"/>
      <c r="CH191" s="435"/>
      <c r="CI191" s="435"/>
      <c r="CJ191" s="435"/>
      <c r="CK191" s="435"/>
      <c r="CL191" s="435"/>
      <c r="CM191" s="435"/>
      <c r="CN191" s="434"/>
      <c r="CO191" s="435"/>
      <c r="CP191" s="435"/>
      <c r="CQ191" s="435"/>
      <c r="CR191" s="435"/>
      <c r="CS191" s="435"/>
      <c r="CT191" s="435"/>
      <c r="CU191" s="435"/>
      <c r="CV191" s="435"/>
      <c r="CW191" s="435"/>
      <c r="CX191" s="128"/>
      <c r="DH191" s="128"/>
      <c r="DR191" s="434"/>
      <c r="DS191" s="435"/>
      <c r="DT191" s="435"/>
      <c r="DU191" s="435"/>
      <c r="DV191" s="435"/>
      <c r="DW191" s="435"/>
      <c r="DX191" s="435"/>
      <c r="DY191" s="435"/>
      <c r="DZ191" s="435"/>
      <c r="EA191" s="435"/>
      <c r="EB191" s="434"/>
      <c r="EC191" s="435"/>
      <c r="ED191" s="435"/>
      <c r="EE191" s="435"/>
      <c r="EF191" s="435"/>
      <c r="EG191" s="435"/>
      <c r="EH191" s="435"/>
      <c r="EI191" s="435"/>
      <c r="EJ191" s="435"/>
      <c r="EK191" s="435"/>
      <c r="EL191" s="128"/>
      <c r="EV191" s="128"/>
      <c r="FF191" s="128"/>
      <c r="FP191" s="128"/>
      <c r="FZ191" s="128"/>
      <c r="GJ191" s="128"/>
      <c r="GT191" s="128"/>
      <c r="HD191" s="128"/>
      <c r="HN191" s="128"/>
      <c r="HX191" s="128"/>
      <c r="IH191" s="128"/>
      <c r="IR191" s="128"/>
      <c r="JB191" s="128"/>
      <c r="JL191" s="128"/>
      <c r="JV191" s="128"/>
      <c r="KF191" s="128"/>
      <c r="KP191" s="128"/>
      <c r="KZ191" s="128"/>
    </row>
    <row xmlns:x14ac="http://schemas.microsoft.com/office/spreadsheetml/2009/9/ac" r="192" s="3" customFormat="true" x14ac:dyDescent="0.25">
      <c r="A192" s="389"/>
      <c r="B192" s="128"/>
      <c r="L192" s="128"/>
      <c r="V192" s="128"/>
      <c r="AF192" s="128"/>
      <c r="AP192" s="434"/>
      <c r="AQ192" s="435"/>
      <c r="AR192" s="435"/>
      <c r="AS192" s="435"/>
      <c r="AT192" s="435"/>
      <c r="AU192" s="435"/>
      <c r="AV192" s="435"/>
      <c r="AW192" s="435"/>
      <c r="AX192" s="435"/>
      <c r="AY192" s="435"/>
      <c r="AZ192" s="434"/>
      <c r="BA192" s="435"/>
      <c r="BB192" s="435"/>
      <c r="BC192" s="435"/>
      <c r="BD192" s="435"/>
      <c r="BE192" s="435"/>
      <c r="BF192" s="435"/>
      <c r="BG192" s="435"/>
      <c r="BH192" s="435"/>
      <c r="BI192" s="435"/>
      <c r="BJ192" s="128"/>
      <c r="BT192" s="128"/>
      <c r="BU192" s="128"/>
      <c r="BV192" s="128"/>
      <c r="BW192" s="128"/>
      <c r="BX192" s="128"/>
      <c r="BY192" s="128"/>
      <c r="BZ192" s="128"/>
      <c r="CA192" s="128"/>
      <c r="CD192" s="434"/>
      <c r="CE192" s="435"/>
      <c r="CF192" s="435"/>
      <c r="CG192" s="435"/>
      <c r="CH192" s="435"/>
      <c r="CI192" s="435"/>
      <c r="CJ192" s="435"/>
      <c r="CK192" s="435"/>
      <c r="CL192" s="435"/>
      <c r="CM192" s="435"/>
      <c r="CN192" s="434"/>
      <c r="CO192" s="435"/>
      <c r="CP192" s="435"/>
      <c r="CQ192" s="435"/>
      <c r="CR192" s="435"/>
      <c r="CS192" s="435"/>
      <c r="CT192" s="435"/>
      <c r="CU192" s="435"/>
      <c r="CV192" s="435"/>
      <c r="CW192" s="435"/>
      <c r="CX192" s="128"/>
      <c r="DH192" s="128"/>
      <c r="DR192" s="434"/>
      <c r="DS192" s="435"/>
      <c r="DT192" s="435"/>
      <c r="DU192" s="435"/>
      <c r="DV192" s="435"/>
      <c r="DW192" s="435"/>
      <c r="DX192" s="435"/>
      <c r="DY192" s="435"/>
      <c r="DZ192" s="435"/>
      <c r="EA192" s="435"/>
      <c r="EB192" s="434"/>
      <c r="EC192" s="435"/>
      <c r="ED192" s="435"/>
      <c r="EE192" s="435"/>
      <c r="EF192" s="435"/>
      <c r="EG192" s="435"/>
      <c r="EH192" s="435"/>
      <c r="EI192" s="435"/>
      <c r="EJ192" s="435"/>
      <c r="EK192" s="435"/>
      <c r="EL192" s="128"/>
      <c r="EV192" s="128"/>
      <c r="FF192" s="128"/>
      <c r="FP192" s="128"/>
      <c r="FZ192" s="128"/>
      <c r="GJ192" s="128"/>
      <c r="GT192" s="128"/>
      <c r="HD192" s="128"/>
      <c r="HN192" s="128"/>
      <c r="HX192" s="128"/>
      <c r="IH192" s="128"/>
      <c r="IR192" s="128"/>
      <c r="JB192" s="128"/>
      <c r="JL192" s="128"/>
      <c r="JV192" s="128"/>
      <c r="KF192" s="128"/>
      <c r="KP192" s="128"/>
      <c r="KZ192" s="128"/>
    </row>
    <row xmlns:x14ac="http://schemas.microsoft.com/office/spreadsheetml/2009/9/ac" r="193" s="3" customFormat="true" x14ac:dyDescent="0.25">
      <c r="A193" s="389"/>
      <c r="B193" s="128"/>
      <c r="L193" s="128"/>
      <c r="V193" s="128"/>
      <c r="AF193" s="128"/>
      <c r="AP193" s="434"/>
      <c r="AQ193" s="435"/>
      <c r="AR193" s="435"/>
      <c r="AS193" s="435"/>
      <c r="AT193" s="435"/>
      <c r="AU193" s="435"/>
      <c r="AV193" s="435"/>
      <c r="AW193" s="435"/>
      <c r="AX193" s="435"/>
      <c r="AY193" s="435"/>
      <c r="AZ193" s="434"/>
      <c r="BA193" s="435"/>
      <c r="BB193" s="435"/>
      <c r="BC193" s="435"/>
      <c r="BD193" s="435"/>
      <c r="BE193" s="435"/>
      <c r="BF193" s="435"/>
      <c r="BG193" s="435"/>
      <c r="BH193" s="435"/>
      <c r="BI193" s="435"/>
      <c r="BJ193" s="128"/>
      <c r="BT193" s="128"/>
      <c r="BU193" s="128"/>
      <c r="BV193" s="128"/>
      <c r="BW193" s="128"/>
      <c r="BX193" s="128"/>
      <c r="BY193" s="128"/>
      <c r="BZ193" s="128"/>
      <c r="CA193" s="128"/>
      <c r="CD193" s="434"/>
      <c r="CE193" s="435"/>
      <c r="CF193" s="435"/>
      <c r="CG193" s="435"/>
      <c r="CH193" s="435"/>
      <c r="CI193" s="435"/>
      <c r="CJ193" s="435"/>
      <c r="CK193" s="435"/>
      <c r="CL193" s="435"/>
      <c r="CM193" s="435"/>
      <c r="CN193" s="434"/>
      <c r="CO193" s="435"/>
      <c r="CP193" s="435"/>
      <c r="CQ193" s="435"/>
      <c r="CR193" s="435"/>
      <c r="CS193" s="435"/>
      <c r="CT193" s="435"/>
      <c r="CU193" s="435"/>
      <c r="CV193" s="435"/>
      <c r="CW193" s="435"/>
      <c r="CX193" s="128"/>
      <c r="DH193" s="128"/>
      <c r="DR193" s="434"/>
      <c r="DS193" s="435"/>
      <c r="DT193" s="435"/>
      <c r="DU193" s="435"/>
      <c r="DV193" s="435"/>
      <c r="DW193" s="435"/>
      <c r="DX193" s="435"/>
      <c r="DY193" s="435"/>
      <c r="DZ193" s="435"/>
      <c r="EA193" s="435"/>
      <c r="EB193" s="434"/>
      <c r="EC193" s="435"/>
      <c r="ED193" s="435"/>
      <c r="EE193" s="435"/>
      <c r="EF193" s="435"/>
      <c r="EG193" s="435"/>
      <c r="EH193" s="435"/>
      <c r="EI193" s="435"/>
      <c r="EJ193" s="435"/>
      <c r="EK193" s="435"/>
      <c r="EL193" s="128"/>
      <c r="EV193" s="128"/>
      <c r="FF193" s="128"/>
      <c r="FP193" s="128"/>
      <c r="FZ193" s="128"/>
      <c r="GJ193" s="128"/>
      <c r="GT193" s="128"/>
      <c r="HD193" s="128"/>
      <c r="HN193" s="128"/>
      <c r="HX193" s="128"/>
      <c r="IH193" s="128"/>
      <c r="IR193" s="128"/>
      <c r="JB193" s="128"/>
      <c r="JL193" s="128"/>
      <c r="JV193" s="128"/>
      <c r="KF193" s="128"/>
      <c r="KP193" s="128"/>
      <c r="KZ193" s="128"/>
    </row>
    <row xmlns:x14ac="http://schemas.microsoft.com/office/spreadsheetml/2009/9/ac" r="194" s="3" customFormat="true" x14ac:dyDescent="0.25">
      <c r="A194" s="389"/>
      <c r="B194" s="128"/>
      <c r="L194" s="128"/>
      <c r="V194" s="128"/>
      <c r="AF194" s="128"/>
      <c r="AP194" s="434"/>
      <c r="AQ194" s="435"/>
      <c r="AR194" s="435"/>
      <c r="AS194" s="435"/>
      <c r="AT194" s="435"/>
      <c r="AU194" s="435"/>
      <c r="AV194" s="435"/>
      <c r="AW194" s="435"/>
      <c r="AX194" s="435"/>
      <c r="AY194" s="435"/>
      <c r="AZ194" s="434"/>
      <c r="BA194" s="435"/>
      <c r="BB194" s="435"/>
      <c r="BC194" s="435"/>
      <c r="BD194" s="435"/>
      <c r="BE194" s="435"/>
      <c r="BF194" s="435"/>
      <c r="BG194" s="435"/>
      <c r="BH194" s="435"/>
      <c r="BI194" s="435"/>
      <c r="BJ194" s="128"/>
      <c r="BT194" s="128"/>
      <c r="BU194" s="128"/>
      <c r="BV194" s="128"/>
      <c r="BW194" s="128"/>
      <c r="BX194" s="128"/>
      <c r="BY194" s="128"/>
      <c r="BZ194" s="128"/>
      <c r="CA194" s="128"/>
      <c r="CD194" s="434"/>
      <c r="CE194" s="435"/>
      <c r="CF194" s="435"/>
      <c r="CG194" s="435"/>
      <c r="CH194" s="435"/>
      <c r="CI194" s="435"/>
      <c r="CJ194" s="435"/>
      <c r="CK194" s="435"/>
      <c r="CL194" s="435"/>
      <c r="CM194" s="435"/>
      <c r="CN194" s="434"/>
      <c r="CO194" s="435"/>
      <c r="CP194" s="435"/>
      <c r="CQ194" s="435"/>
      <c r="CR194" s="435"/>
      <c r="CS194" s="435"/>
      <c r="CT194" s="435"/>
      <c r="CU194" s="435"/>
      <c r="CV194" s="435"/>
      <c r="CW194" s="435"/>
      <c r="CX194" s="128"/>
      <c r="DH194" s="128"/>
      <c r="DR194" s="434"/>
      <c r="DS194" s="435"/>
      <c r="DT194" s="435"/>
      <c r="DU194" s="435"/>
      <c r="DV194" s="435"/>
      <c r="DW194" s="435"/>
      <c r="DX194" s="435"/>
      <c r="DY194" s="435"/>
      <c r="DZ194" s="435"/>
      <c r="EA194" s="435"/>
      <c r="EB194" s="434"/>
      <c r="EC194" s="435"/>
      <c r="ED194" s="435"/>
      <c r="EE194" s="435"/>
      <c r="EF194" s="435"/>
      <c r="EG194" s="435"/>
      <c r="EH194" s="435"/>
      <c r="EI194" s="435"/>
      <c r="EJ194" s="435"/>
      <c r="EK194" s="435"/>
      <c r="EL194" s="128"/>
      <c r="EV194" s="128"/>
      <c r="FF194" s="128"/>
      <c r="FP194" s="128"/>
      <c r="FZ194" s="128"/>
      <c r="GJ194" s="128"/>
      <c r="GT194" s="128"/>
      <c r="HD194" s="128"/>
      <c r="HN194" s="128"/>
      <c r="HX194" s="128"/>
      <c r="IH194" s="128"/>
      <c r="IR194" s="128"/>
      <c r="JB194" s="128"/>
      <c r="JL194" s="128"/>
      <c r="JV194" s="128"/>
      <c r="KF194" s="128"/>
      <c r="KP194" s="128"/>
      <c r="KZ194" s="128"/>
    </row>
    <row xmlns:x14ac="http://schemas.microsoft.com/office/spreadsheetml/2009/9/ac" r="195" s="3" customFormat="true" x14ac:dyDescent="0.25">
      <c r="A195" s="389"/>
      <c r="B195" s="128"/>
      <c r="L195" s="128"/>
      <c r="V195" s="128"/>
      <c r="AF195" s="128"/>
      <c r="AP195" s="434"/>
      <c r="AQ195" s="435"/>
      <c r="AR195" s="435"/>
      <c r="AS195" s="435"/>
      <c r="AT195" s="435"/>
      <c r="AU195" s="435"/>
      <c r="AV195" s="435"/>
      <c r="AW195" s="435"/>
      <c r="AX195" s="435"/>
      <c r="AY195" s="435"/>
      <c r="AZ195" s="434"/>
      <c r="BA195" s="435"/>
      <c r="BB195" s="435"/>
      <c r="BC195" s="435"/>
      <c r="BD195" s="435"/>
      <c r="BE195" s="435"/>
      <c r="BF195" s="435"/>
      <c r="BG195" s="435"/>
      <c r="BH195" s="435"/>
      <c r="BI195" s="435"/>
      <c r="BJ195" s="128"/>
      <c r="BT195" s="128"/>
      <c r="BU195" s="128"/>
      <c r="BV195" s="128"/>
      <c r="BW195" s="128"/>
      <c r="BX195" s="128"/>
      <c r="BY195" s="128"/>
      <c r="BZ195" s="128"/>
      <c r="CA195" s="128"/>
      <c r="CD195" s="434"/>
      <c r="CE195" s="435"/>
      <c r="CF195" s="435"/>
      <c r="CG195" s="435"/>
      <c r="CH195" s="435"/>
      <c r="CI195" s="435"/>
      <c r="CJ195" s="435"/>
      <c r="CK195" s="435"/>
      <c r="CL195" s="435"/>
      <c r="CM195" s="435"/>
      <c r="CN195" s="434"/>
      <c r="CO195" s="435"/>
      <c r="CP195" s="435"/>
      <c r="CQ195" s="435"/>
      <c r="CR195" s="435"/>
      <c r="CS195" s="435"/>
      <c r="CT195" s="435"/>
      <c r="CU195" s="435"/>
      <c r="CV195" s="435"/>
      <c r="CW195" s="435"/>
      <c r="CX195" s="128"/>
      <c r="DH195" s="128"/>
      <c r="DR195" s="434"/>
      <c r="DS195" s="435"/>
      <c r="DT195" s="435"/>
      <c r="DU195" s="435"/>
      <c r="DV195" s="435"/>
      <c r="DW195" s="435"/>
      <c r="DX195" s="435"/>
      <c r="DY195" s="435"/>
      <c r="DZ195" s="435"/>
      <c r="EA195" s="435"/>
      <c r="EB195" s="434"/>
      <c r="EC195" s="435"/>
      <c r="ED195" s="435"/>
      <c r="EE195" s="435"/>
      <c r="EF195" s="435"/>
      <c r="EG195" s="435"/>
      <c r="EH195" s="435"/>
      <c r="EI195" s="435"/>
      <c r="EJ195" s="435"/>
      <c r="EK195" s="435"/>
      <c r="EL195" s="128"/>
      <c r="EV195" s="128"/>
      <c r="FF195" s="128"/>
      <c r="FP195" s="128"/>
      <c r="FZ195" s="128"/>
      <c r="GJ195" s="128"/>
      <c r="GT195" s="128"/>
      <c r="HD195" s="128"/>
      <c r="HN195" s="128"/>
      <c r="HX195" s="128"/>
      <c r="IH195" s="128"/>
      <c r="IR195" s="128"/>
      <c r="JB195" s="128"/>
      <c r="JL195" s="128"/>
      <c r="JV195" s="128"/>
      <c r="KF195" s="128"/>
      <c r="KP195" s="128"/>
      <c r="KZ195" s="128"/>
    </row>
    <row xmlns:x14ac="http://schemas.microsoft.com/office/spreadsheetml/2009/9/ac" r="196" s="3" customFormat="true" x14ac:dyDescent="0.25">
      <c r="A196" s="389"/>
      <c r="B196" s="128"/>
      <c r="L196" s="128"/>
      <c r="V196" s="128"/>
      <c r="AF196" s="128"/>
      <c r="AP196" s="434"/>
      <c r="AQ196" s="435"/>
      <c r="AR196" s="435"/>
      <c r="AS196" s="435"/>
      <c r="AT196" s="435"/>
      <c r="AU196" s="435"/>
      <c r="AV196" s="435"/>
      <c r="AW196" s="435"/>
      <c r="AX196" s="435"/>
      <c r="AY196" s="435"/>
      <c r="AZ196" s="434"/>
      <c r="BA196" s="435"/>
      <c r="BB196" s="435"/>
      <c r="BC196" s="435"/>
      <c r="BD196" s="435"/>
      <c r="BE196" s="435"/>
      <c r="BF196" s="435"/>
      <c r="BG196" s="435"/>
      <c r="BH196" s="435"/>
      <c r="BI196" s="435"/>
      <c r="BJ196" s="128"/>
      <c r="BT196" s="128"/>
      <c r="BU196" s="128"/>
      <c r="BV196" s="128"/>
      <c r="BW196" s="128"/>
      <c r="BX196" s="128"/>
      <c r="BY196" s="128"/>
      <c r="BZ196" s="128"/>
      <c r="CA196" s="128"/>
      <c r="CD196" s="434"/>
      <c r="CE196" s="435"/>
      <c r="CF196" s="435"/>
      <c r="CG196" s="435"/>
      <c r="CH196" s="435"/>
      <c r="CI196" s="435"/>
      <c r="CJ196" s="435"/>
      <c r="CK196" s="435"/>
      <c r="CL196" s="435"/>
      <c r="CM196" s="435"/>
      <c r="CN196" s="434"/>
      <c r="CO196" s="435"/>
      <c r="CP196" s="435"/>
      <c r="CQ196" s="435"/>
      <c r="CR196" s="435"/>
      <c r="CS196" s="435"/>
      <c r="CT196" s="435"/>
      <c r="CU196" s="435"/>
      <c r="CV196" s="435"/>
      <c r="CW196" s="435"/>
      <c r="CX196" s="128"/>
      <c r="DH196" s="128"/>
      <c r="DR196" s="434"/>
      <c r="DS196" s="435"/>
      <c r="DT196" s="435"/>
      <c r="DU196" s="435"/>
      <c r="DV196" s="435"/>
      <c r="DW196" s="435"/>
      <c r="DX196" s="435"/>
      <c r="DY196" s="435"/>
      <c r="DZ196" s="435"/>
      <c r="EA196" s="435"/>
      <c r="EB196" s="434"/>
      <c r="EC196" s="435"/>
      <c r="ED196" s="435"/>
      <c r="EE196" s="435"/>
      <c r="EF196" s="435"/>
      <c r="EG196" s="435"/>
      <c r="EH196" s="435"/>
      <c r="EI196" s="435"/>
      <c r="EJ196" s="435"/>
      <c r="EK196" s="435"/>
      <c r="EL196" s="128"/>
      <c r="EV196" s="128"/>
      <c r="FF196" s="128"/>
      <c r="FP196" s="128"/>
      <c r="FZ196" s="128"/>
      <c r="GJ196" s="128"/>
      <c r="GT196" s="128"/>
      <c r="HD196" s="128"/>
      <c r="HN196" s="128"/>
      <c r="HX196" s="128"/>
      <c r="IH196" s="128"/>
      <c r="IR196" s="128"/>
      <c r="JB196" s="128"/>
      <c r="JL196" s="128"/>
      <c r="JV196" s="128"/>
      <c r="KF196" s="128"/>
      <c r="KP196" s="128"/>
      <c r="KZ196" s="128"/>
    </row>
    <row xmlns:x14ac="http://schemas.microsoft.com/office/spreadsheetml/2009/9/ac" r="197" s="3" customFormat="true" x14ac:dyDescent="0.25">
      <c r="A197" s="389"/>
      <c r="B197" s="128"/>
      <c r="L197" s="128"/>
      <c r="V197" s="128"/>
      <c r="AF197" s="128"/>
      <c r="AP197" s="434"/>
      <c r="AQ197" s="435"/>
      <c r="AR197" s="435"/>
      <c r="AS197" s="435"/>
      <c r="AT197" s="435"/>
      <c r="AU197" s="435"/>
      <c r="AV197" s="435"/>
      <c r="AW197" s="435"/>
      <c r="AX197" s="435"/>
      <c r="AY197" s="435"/>
      <c r="AZ197" s="434"/>
      <c r="BA197" s="435"/>
      <c r="BB197" s="435"/>
      <c r="BC197" s="435"/>
      <c r="BD197" s="435"/>
      <c r="BE197" s="435"/>
      <c r="BF197" s="435"/>
      <c r="BG197" s="435"/>
      <c r="BH197" s="435"/>
      <c r="BI197" s="435"/>
      <c r="BJ197" s="128"/>
      <c r="BT197" s="128"/>
      <c r="BU197" s="128"/>
      <c r="BV197" s="128"/>
      <c r="BW197" s="128"/>
      <c r="BX197" s="128"/>
      <c r="BY197" s="128"/>
      <c r="BZ197" s="128"/>
      <c r="CA197" s="128"/>
      <c r="CD197" s="434"/>
      <c r="CE197" s="435"/>
      <c r="CF197" s="435"/>
      <c r="CG197" s="435"/>
      <c r="CH197" s="435"/>
      <c r="CI197" s="435"/>
      <c r="CJ197" s="435"/>
      <c r="CK197" s="435"/>
      <c r="CL197" s="435"/>
      <c r="CM197" s="435"/>
      <c r="CN197" s="434"/>
      <c r="CO197" s="435"/>
      <c r="CP197" s="435"/>
      <c r="CQ197" s="435"/>
      <c r="CR197" s="435"/>
      <c r="CS197" s="435"/>
      <c r="CT197" s="435"/>
      <c r="CU197" s="435"/>
      <c r="CV197" s="435"/>
      <c r="CW197" s="435"/>
      <c r="CX197" s="128"/>
      <c r="DH197" s="128"/>
      <c r="DR197" s="434"/>
      <c r="DS197" s="435"/>
      <c r="DT197" s="435"/>
      <c r="DU197" s="435"/>
      <c r="DV197" s="435"/>
      <c r="DW197" s="435"/>
      <c r="DX197" s="435"/>
      <c r="DY197" s="435"/>
      <c r="DZ197" s="435"/>
      <c r="EA197" s="435"/>
      <c r="EB197" s="434"/>
      <c r="EC197" s="435"/>
      <c r="ED197" s="435"/>
      <c r="EE197" s="435"/>
      <c r="EF197" s="435"/>
      <c r="EG197" s="435"/>
      <c r="EH197" s="435"/>
      <c r="EI197" s="435"/>
      <c r="EJ197" s="435"/>
      <c r="EK197" s="435"/>
      <c r="EL197" s="128"/>
      <c r="EV197" s="128"/>
      <c r="FF197" s="128"/>
      <c r="FP197" s="128"/>
      <c r="FZ197" s="128"/>
      <c r="GJ197" s="128"/>
      <c r="GT197" s="128"/>
      <c r="HD197" s="128"/>
      <c r="HN197" s="128"/>
      <c r="HX197" s="128"/>
      <c r="IH197" s="128"/>
      <c r="IR197" s="128"/>
      <c r="JB197" s="128"/>
      <c r="JL197" s="128"/>
      <c r="JV197" s="128"/>
      <c r="KF197" s="128"/>
      <c r="KP197" s="128"/>
      <c r="KZ197" s="128"/>
    </row>
    <row xmlns:x14ac="http://schemas.microsoft.com/office/spreadsheetml/2009/9/ac" r="198" s="3" customFormat="true" x14ac:dyDescent="0.25">
      <c r="A198" s="389"/>
      <c r="B198" s="128"/>
      <c r="L198" s="128"/>
      <c r="V198" s="128"/>
      <c r="AF198" s="128"/>
      <c r="AP198" s="434"/>
      <c r="AQ198" s="435"/>
      <c r="AR198" s="435"/>
      <c r="AS198" s="435"/>
      <c r="AT198" s="435"/>
      <c r="AU198" s="435"/>
      <c r="AV198" s="435"/>
      <c r="AW198" s="435"/>
      <c r="AX198" s="435"/>
      <c r="AY198" s="435"/>
      <c r="AZ198" s="434"/>
      <c r="BA198" s="435"/>
      <c r="BB198" s="435"/>
      <c r="BC198" s="435"/>
      <c r="BD198" s="435"/>
      <c r="BE198" s="435"/>
      <c r="BF198" s="435"/>
      <c r="BG198" s="435"/>
      <c r="BH198" s="435"/>
      <c r="BI198" s="435"/>
      <c r="BJ198" s="128"/>
      <c r="BT198" s="128"/>
      <c r="BU198" s="128"/>
      <c r="BV198" s="128"/>
      <c r="BW198" s="128"/>
      <c r="BX198" s="128"/>
      <c r="BY198" s="128"/>
      <c r="BZ198" s="128"/>
      <c r="CA198" s="128"/>
      <c r="CD198" s="434"/>
      <c r="CE198" s="435"/>
      <c r="CF198" s="435"/>
      <c r="CG198" s="435"/>
      <c r="CH198" s="435"/>
      <c r="CI198" s="435"/>
      <c r="CJ198" s="435"/>
      <c r="CK198" s="435"/>
      <c r="CL198" s="435"/>
      <c r="CM198" s="435"/>
      <c r="CN198" s="434"/>
      <c r="CO198" s="435"/>
      <c r="CP198" s="435"/>
      <c r="CQ198" s="435"/>
      <c r="CR198" s="435"/>
      <c r="CS198" s="435"/>
      <c r="CT198" s="435"/>
      <c r="CU198" s="435"/>
      <c r="CV198" s="435"/>
      <c r="CW198" s="435"/>
      <c r="CX198" s="128"/>
      <c r="DH198" s="128"/>
      <c r="DR198" s="434"/>
      <c r="DS198" s="435"/>
      <c r="DT198" s="435"/>
      <c r="DU198" s="435"/>
      <c r="DV198" s="435"/>
      <c r="DW198" s="435"/>
      <c r="DX198" s="435"/>
      <c r="DY198" s="435"/>
      <c r="DZ198" s="435"/>
      <c r="EA198" s="435"/>
      <c r="EB198" s="434"/>
      <c r="EC198" s="435"/>
      <c r="ED198" s="435"/>
      <c r="EE198" s="435"/>
      <c r="EF198" s="435"/>
      <c r="EG198" s="435"/>
      <c r="EH198" s="435"/>
      <c r="EI198" s="435"/>
      <c r="EJ198" s="435"/>
      <c r="EK198" s="435"/>
      <c r="EL198" s="128"/>
      <c r="EV198" s="128"/>
      <c r="FF198" s="128"/>
      <c r="FP198" s="128"/>
      <c r="FZ198" s="128"/>
      <c r="GJ198" s="128"/>
      <c r="GT198" s="128"/>
      <c r="HD198" s="128"/>
      <c r="HN198" s="128"/>
      <c r="HX198" s="128"/>
      <c r="IH198" s="128"/>
      <c r="IR198" s="128"/>
      <c r="JB198" s="128"/>
      <c r="JL198" s="128"/>
      <c r="JV198" s="128"/>
      <c r="KF198" s="128"/>
      <c r="KP198" s="128"/>
      <c r="KZ198" s="128"/>
    </row>
    <row xmlns:x14ac="http://schemas.microsoft.com/office/spreadsheetml/2009/9/ac" r="199" s="3" customFormat="true" x14ac:dyDescent="0.25">
      <c r="A199" s="389"/>
      <c r="B199" s="128"/>
      <c r="L199" s="128"/>
      <c r="V199" s="128"/>
      <c r="AF199" s="128"/>
      <c r="AP199" s="434"/>
      <c r="AQ199" s="435"/>
      <c r="AR199" s="435"/>
      <c r="AS199" s="435"/>
      <c r="AT199" s="435"/>
      <c r="AU199" s="435"/>
      <c r="AV199" s="435"/>
      <c r="AW199" s="435"/>
      <c r="AX199" s="435"/>
      <c r="AY199" s="435"/>
      <c r="AZ199" s="434"/>
      <c r="BA199" s="435"/>
      <c r="BB199" s="435"/>
      <c r="BC199" s="435"/>
      <c r="BD199" s="435"/>
      <c r="BE199" s="435"/>
      <c r="BF199" s="435"/>
      <c r="BG199" s="435"/>
      <c r="BH199" s="435"/>
      <c r="BI199" s="435"/>
      <c r="BJ199" s="128"/>
      <c r="BT199" s="128"/>
      <c r="BU199" s="128"/>
      <c r="BV199" s="128"/>
      <c r="BW199" s="128"/>
      <c r="BX199" s="128"/>
      <c r="BY199" s="128"/>
      <c r="BZ199" s="128"/>
      <c r="CA199" s="128"/>
      <c r="CD199" s="434"/>
      <c r="CE199" s="435"/>
      <c r="CF199" s="435"/>
      <c r="CG199" s="435"/>
      <c r="CH199" s="435"/>
      <c r="CI199" s="435"/>
      <c r="CJ199" s="435"/>
      <c r="CK199" s="435"/>
      <c r="CL199" s="435"/>
      <c r="CM199" s="435"/>
      <c r="CN199" s="434"/>
      <c r="CO199" s="435"/>
      <c r="CP199" s="435"/>
      <c r="CQ199" s="435"/>
      <c r="CR199" s="435"/>
      <c r="CS199" s="435"/>
      <c r="CT199" s="435"/>
      <c r="CU199" s="435"/>
      <c r="CV199" s="435"/>
      <c r="CW199" s="435"/>
      <c r="CX199" s="128"/>
      <c r="DH199" s="128"/>
      <c r="DR199" s="434"/>
      <c r="DS199" s="435"/>
      <c r="DT199" s="435"/>
      <c r="DU199" s="435"/>
      <c r="DV199" s="435"/>
      <c r="DW199" s="435"/>
      <c r="DX199" s="435"/>
      <c r="DY199" s="435"/>
      <c r="DZ199" s="435"/>
      <c r="EA199" s="435"/>
      <c r="EB199" s="434"/>
      <c r="EC199" s="435"/>
      <c r="ED199" s="435"/>
      <c r="EE199" s="435"/>
      <c r="EF199" s="435"/>
      <c r="EG199" s="435"/>
      <c r="EH199" s="435"/>
      <c r="EI199" s="435"/>
      <c r="EJ199" s="435"/>
      <c r="EK199" s="435"/>
      <c r="EL199" s="128"/>
      <c r="EV199" s="128"/>
      <c r="FF199" s="128"/>
      <c r="FP199" s="128"/>
      <c r="FZ199" s="128"/>
      <c r="GJ199" s="128"/>
      <c r="GT199" s="128"/>
      <c r="HD199" s="128"/>
      <c r="HN199" s="128"/>
      <c r="HX199" s="128"/>
      <c r="IH199" s="128"/>
      <c r="IR199" s="128"/>
      <c r="JB199" s="128"/>
      <c r="JL199" s="128"/>
      <c r="JV199" s="128"/>
      <c r="KF199" s="128"/>
      <c r="KP199" s="128"/>
      <c r="KZ199" s="128"/>
    </row>
    <row xmlns:x14ac="http://schemas.microsoft.com/office/spreadsheetml/2009/9/ac" r="200" s="3" customFormat="true" x14ac:dyDescent="0.25">
      <c r="A200" s="389"/>
      <c r="B200" s="128"/>
      <c r="L200" s="128"/>
      <c r="V200" s="128"/>
      <c r="AF200" s="128"/>
      <c r="AP200" s="434"/>
      <c r="AQ200" s="435"/>
      <c r="AR200" s="435"/>
      <c r="AS200" s="435"/>
      <c r="AT200" s="435"/>
      <c r="AU200" s="435"/>
      <c r="AV200" s="435"/>
      <c r="AW200" s="435"/>
      <c r="AX200" s="435"/>
      <c r="AY200" s="435"/>
      <c r="AZ200" s="434"/>
      <c r="BA200" s="435"/>
      <c r="BB200" s="435"/>
      <c r="BC200" s="435"/>
      <c r="BD200" s="435"/>
      <c r="BE200" s="435"/>
      <c r="BF200" s="435"/>
      <c r="BG200" s="435"/>
      <c r="BH200" s="435"/>
      <c r="BI200" s="435"/>
      <c r="BJ200" s="128"/>
      <c r="BT200" s="128"/>
      <c r="BU200" s="128"/>
      <c r="BV200" s="128"/>
      <c r="BW200" s="128"/>
      <c r="BX200" s="128"/>
      <c r="BY200" s="128"/>
      <c r="BZ200" s="128"/>
      <c r="CA200" s="128"/>
      <c r="CD200" s="434"/>
      <c r="CE200" s="435"/>
      <c r="CF200" s="435"/>
      <c r="CG200" s="435"/>
      <c r="CH200" s="435"/>
      <c r="CI200" s="435"/>
      <c r="CJ200" s="435"/>
      <c r="CK200" s="435"/>
      <c r="CL200" s="435"/>
      <c r="CM200" s="435"/>
      <c r="CN200" s="434"/>
      <c r="CO200" s="435"/>
      <c r="CP200" s="435"/>
      <c r="CQ200" s="435"/>
      <c r="CR200" s="435"/>
      <c r="CS200" s="435"/>
      <c r="CT200" s="435"/>
      <c r="CU200" s="435"/>
      <c r="CV200" s="435"/>
      <c r="CW200" s="435"/>
      <c r="CX200" s="128"/>
      <c r="DH200" s="128"/>
      <c r="DR200" s="434"/>
      <c r="DS200" s="435"/>
      <c r="DT200" s="435"/>
      <c r="DU200" s="435"/>
      <c r="DV200" s="435"/>
      <c r="DW200" s="435"/>
      <c r="DX200" s="435"/>
      <c r="DY200" s="435"/>
      <c r="DZ200" s="435"/>
      <c r="EA200" s="435"/>
      <c r="EB200" s="434"/>
      <c r="EC200" s="435"/>
      <c r="ED200" s="435"/>
      <c r="EE200" s="435"/>
      <c r="EF200" s="435"/>
      <c r="EG200" s="435"/>
      <c r="EH200" s="435"/>
      <c r="EI200" s="435"/>
      <c r="EJ200" s="435"/>
      <c r="EK200" s="435"/>
      <c r="EL200" s="128"/>
      <c r="EV200" s="128"/>
      <c r="FF200" s="128"/>
      <c r="FP200" s="128"/>
      <c r="FZ200" s="128"/>
      <c r="GJ200" s="128"/>
      <c r="GT200" s="128"/>
      <c r="HD200" s="128"/>
      <c r="HN200" s="128"/>
      <c r="HX200" s="128"/>
      <c r="IH200" s="128"/>
      <c r="IR200" s="128"/>
      <c r="JB200" s="128"/>
      <c r="JL200" s="128"/>
      <c r="JV200" s="128"/>
      <c r="KF200" s="128"/>
      <c r="KP200" s="128"/>
      <c r="KZ200" s="128"/>
    </row>
    <row xmlns:x14ac="http://schemas.microsoft.com/office/spreadsheetml/2009/9/ac" r="201" s="3" customFormat="true" x14ac:dyDescent="0.25">
      <c r="A201" s="389"/>
      <c r="B201" s="128"/>
      <c r="L201" s="128"/>
      <c r="V201" s="128"/>
      <c r="AF201" s="128"/>
      <c r="AP201" s="434"/>
      <c r="AQ201" s="435"/>
      <c r="AR201" s="435"/>
      <c r="AS201" s="435"/>
      <c r="AT201" s="435"/>
      <c r="AU201" s="435"/>
      <c r="AV201" s="435"/>
      <c r="AW201" s="435"/>
      <c r="AX201" s="435"/>
      <c r="AY201" s="435"/>
      <c r="AZ201" s="434"/>
      <c r="BA201" s="435"/>
      <c r="BB201" s="435"/>
      <c r="BC201" s="435"/>
      <c r="BD201" s="435"/>
      <c r="BE201" s="435"/>
      <c r="BF201" s="435"/>
      <c r="BG201" s="435"/>
      <c r="BH201" s="435"/>
      <c r="BI201" s="435"/>
      <c r="BJ201" s="128"/>
      <c r="BT201" s="128"/>
      <c r="BU201" s="128"/>
      <c r="BV201" s="128"/>
      <c r="BW201" s="128"/>
      <c r="BX201" s="128"/>
      <c r="BY201" s="128"/>
      <c r="BZ201" s="128"/>
      <c r="CA201" s="128"/>
      <c r="CD201" s="434"/>
      <c r="CE201" s="435"/>
      <c r="CF201" s="435"/>
      <c r="CG201" s="435"/>
      <c r="CH201" s="435"/>
      <c r="CI201" s="435"/>
      <c r="CJ201" s="435"/>
      <c r="CK201" s="435"/>
      <c r="CL201" s="435"/>
      <c r="CM201" s="435"/>
      <c r="CN201" s="434"/>
      <c r="CO201" s="435"/>
      <c r="CP201" s="435"/>
      <c r="CQ201" s="435"/>
      <c r="CR201" s="435"/>
      <c r="CS201" s="435"/>
      <c r="CT201" s="435"/>
      <c r="CU201" s="435"/>
      <c r="CV201" s="435"/>
      <c r="CW201" s="435"/>
      <c r="CX201" s="128"/>
      <c r="DH201" s="128"/>
      <c r="DR201" s="434"/>
      <c r="DS201" s="435"/>
      <c r="DT201" s="435"/>
      <c r="DU201" s="435"/>
      <c r="DV201" s="435"/>
      <c r="DW201" s="435"/>
      <c r="DX201" s="435"/>
      <c r="DY201" s="435"/>
      <c r="DZ201" s="435"/>
      <c r="EA201" s="435"/>
      <c r="EB201" s="434"/>
      <c r="EC201" s="435"/>
      <c r="ED201" s="435"/>
      <c r="EE201" s="435"/>
      <c r="EF201" s="435"/>
      <c r="EG201" s="435"/>
      <c r="EH201" s="435"/>
      <c r="EI201" s="435"/>
      <c r="EJ201" s="435"/>
      <c r="EK201" s="435"/>
      <c r="EL201" s="128"/>
      <c r="EV201" s="128"/>
      <c r="FF201" s="128"/>
      <c r="FP201" s="128"/>
      <c r="FZ201" s="128"/>
      <c r="GJ201" s="128"/>
      <c r="GT201" s="128"/>
      <c r="HD201" s="128"/>
      <c r="HN201" s="128"/>
      <c r="HX201" s="128"/>
      <c r="IH201" s="128"/>
      <c r="IR201" s="128"/>
      <c r="JB201" s="128"/>
      <c r="JL201" s="128"/>
      <c r="JV201" s="128"/>
      <c r="KF201" s="128"/>
      <c r="KP201" s="128"/>
      <c r="KZ201" s="128"/>
    </row>
    <row xmlns:x14ac="http://schemas.microsoft.com/office/spreadsheetml/2009/9/ac" r="202" s="3" customFormat="true" x14ac:dyDescent="0.25">
      <c r="A202" s="389"/>
      <c r="B202" s="128"/>
      <c r="L202" s="128"/>
      <c r="V202" s="128"/>
      <c r="AF202" s="128"/>
      <c r="AP202" s="434"/>
      <c r="AQ202" s="435"/>
      <c r="AR202" s="435"/>
      <c r="AS202" s="435"/>
      <c r="AT202" s="435"/>
      <c r="AU202" s="435"/>
      <c r="AV202" s="435"/>
      <c r="AW202" s="435"/>
      <c r="AX202" s="435"/>
      <c r="AY202" s="435"/>
      <c r="AZ202" s="434"/>
      <c r="BA202" s="435"/>
      <c r="BB202" s="435"/>
      <c r="BC202" s="435"/>
      <c r="BD202" s="435"/>
      <c r="BE202" s="435"/>
      <c r="BF202" s="435"/>
      <c r="BG202" s="435"/>
      <c r="BH202" s="435"/>
      <c r="BI202" s="435"/>
      <c r="BJ202" s="128"/>
      <c r="BT202" s="128"/>
      <c r="BU202" s="128"/>
      <c r="BV202" s="128"/>
      <c r="BW202" s="128"/>
      <c r="BX202" s="128"/>
      <c r="BY202" s="128"/>
      <c r="BZ202" s="128"/>
      <c r="CA202" s="128"/>
      <c r="CD202" s="434"/>
      <c r="CE202" s="435"/>
      <c r="CF202" s="435"/>
      <c r="CG202" s="435"/>
      <c r="CH202" s="435"/>
      <c r="CI202" s="435"/>
      <c r="CJ202" s="435"/>
      <c r="CK202" s="435"/>
      <c r="CL202" s="435"/>
      <c r="CM202" s="435"/>
      <c r="CN202" s="434"/>
      <c r="CO202" s="435"/>
      <c r="CP202" s="435"/>
      <c r="CQ202" s="435"/>
      <c r="CR202" s="435"/>
      <c r="CS202" s="435"/>
      <c r="CT202" s="435"/>
      <c r="CU202" s="435"/>
      <c r="CV202" s="435"/>
      <c r="CW202" s="435"/>
      <c r="CX202" s="128"/>
      <c r="DH202" s="128"/>
      <c r="DR202" s="434"/>
      <c r="DS202" s="435"/>
      <c r="DT202" s="435"/>
      <c r="DU202" s="435"/>
      <c r="DV202" s="435"/>
      <c r="DW202" s="435"/>
      <c r="DX202" s="435"/>
      <c r="DY202" s="435"/>
      <c r="DZ202" s="435"/>
      <c r="EA202" s="435"/>
      <c r="EB202" s="434"/>
      <c r="EC202" s="435"/>
      <c r="ED202" s="435"/>
      <c r="EE202" s="435"/>
      <c r="EF202" s="435"/>
      <c r="EG202" s="435"/>
      <c r="EH202" s="435"/>
      <c r="EI202" s="435"/>
      <c r="EJ202" s="435"/>
      <c r="EK202" s="435"/>
      <c r="EL202" s="128"/>
      <c r="EV202" s="128"/>
      <c r="FF202" s="128"/>
      <c r="FP202" s="128"/>
      <c r="FZ202" s="128"/>
      <c r="GJ202" s="128"/>
      <c r="GT202" s="128"/>
      <c r="HD202" s="128"/>
      <c r="HN202" s="128"/>
      <c r="HX202" s="128"/>
      <c r="IH202" s="128"/>
      <c r="IR202" s="128"/>
      <c r="JB202" s="128"/>
      <c r="JL202" s="128"/>
      <c r="JV202" s="128"/>
      <c r="KF202" s="128"/>
      <c r="KP202" s="128"/>
      <c r="KZ202" s="128"/>
    </row>
    <row xmlns:x14ac="http://schemas.microsoft.com/office/spreadsheetml/2009/9/ac" r="203" s="3" customFormat="true" x14ac:dyDescent="0.25">
      <c r="A203" s="389"/>
      <c r="B203" s="128"/>
      <c r="L203" s="128"/>
      <c r="V203" s="128"/>
      <c r="AF203" s="128"/>
      <c r="AP203" s="434"/>
      <c r="AQ203" s="435"/>
      <c r="AR203" s="435"/>
      <c r="AS203" s="435"/>
      <c r="AT203" s="435"/>
      <c r="AU203" s="435"/>
      <c r="AV203" s="435"/>
      <c r="AW203" s="435"/>
      <c r="AX203" s="435"/>
      <c r="AY203" s="435"/>
      <c r="AZ203" s="434"/>
      <c r="BA203" s="435"/>
      <c r="BB203" s="435"/>
      <c r="BC203" s="435"/>
      <c r="BD203" s="435"/>
      <c r="BE203" s="435"/>
      <c r="BF203" s="435"/>
      <c r="BG203" s="435"/>
      <c r="BH203" s="435"/>
      <c r="BI203" s="435"/>
      <c r="BJ203" s="128"/>
      <c r="BT203" s="128"/>
      <c r="BU203" s="128"/>
      <c r="BV203" s="128"/>
      <c r="BW203" s="128"/>
      <c r="BX203" s="128"/>
      <c r="BY203" s="128"/>
      <c r="BZ203" s="128"/>
      <c r="CA203" s="128"/>
      <c r="CD203" s="434"/>
      <c r="CE203" s="435"/>
      <c r="CF203" s="435"/>
      <c r="CG203" s="435"/>
      <c r="CH203" s="435"/>
      <c r="CI203" s="435"/>
      <c r="CJ203" s="435"/>
      <c r="CK203" s="435"/>
      <c r="CL203" s="435"/>
      <c r="CM203" s="435"/>
      <c r="CN203" s="434"/>
      <c r="CO203" s="435"/>
      <c r="CP203" s="435"/>
      <c r="CQ203" s="435"/>
      <c r="CR203" s="435"/>
      <c r="CS203" s="435"/>
      <c r="CT203" s="435"/>
      <c r="CU203" s="435"/>
      <c r="CV203" s="435"/>
      <c r="CW203" s="435"/>
      <c r="CX203" s="128"/>
      <c r="DH203" s="128"/>
      <c r="DR203" s="434"/>
      <c r="DS203" s="435"/>
      <c r="DT203" s="435"/>
      <c r="DU203" s="435"/>
      <c r="DV203" s="435"/>
      <c r="DW203" s="435"/>
      <c r="DX203" s="435"/>
      <c r="DY203" s="435"/>
      <c r="DZ203" s="435"/>
      <c r="EA203" s="435"/>
      <c r="EB203" s="434"/>
      <c r="EC203" s="435"/>
      <c r="ED203" s="435"/>
      <c r="EE203" s="435"/>
      <c r="EF203" s="435"/>
      <c r="EG203" s="435"/>
      <c r="EH203" s="435"/>
      <c r="EI203" s="435"/>
      <c r="EJ203" s="435"/>
      <c r="EK203" s="435"/>
      <c r="EL203" s="128"/>
      <c r="EV203" s="128"/>
      <c r="FF203" s="128"/>
      <c r="FP203" s="128"/>
      <c r="FZ203" s="128"/>
      <c r="GJ203" s="128"/>
      <c r="GT203" s="128"/>
      <c r="HD203" s="128"/>
      <c r="HN203" s="128"/>
      <c r="HX203" s="128"/>
      <c r="IH203" s="128"/>
      <c r="IR203" s="128"/>
      <c r="JB203" s="128"/>
      <c r="JL203" s="128"/>
      <c r="JV203" s="128"/>
      <c r="KF203" s="128"/>
      <c r="KP203" s="128"/>
      <c r="KZ203" s="128"/>
    </row>
    <row xmlns:x14ac="http://schemas.microsoft.com/office/spreadsheetml/2009/9/ac" r="204" s="3" customFormat="true" x14ac:dyDescent="0.25">
      <c r="A204" s="389"/>
      <c r="B204" s="128"/>
      <c r="L204" s="128"/>
      <c r="V204" s="128"/>
      <c r="AF204" s="128"/>
      <c r="AP204" s="434"/>
      <c r="AQ204" s="435"/>
      <c r="AR204" s="435"/>
      <c r="AS204" s="435"/>
      <c r="AT204" s="435"/>
      <c r="AU204" s="435"/>
      <c r="AV204" s="435"/>
      <c r="AW204" s="435"/>
      <c r="AX204" s="435"/>
      <c r="AY204" s="435"/>
      <c r="AZ204" s="434"/>
      <c r="BA204" s="435"/>
      <c r="BB204" s="435"/>
      <c r="BC204" s="435"/>
      <c r="BD204" s="435"/>
      <c r="BE204" s="435"/>
      <c r="BF204" s="435"/>
      <c r="BG204" s="435"/>
      <c r="BH204" s="435"/>
      <c r="BI204" s="435"/>
      <c r="BJ204" s="128"/>
      <c r="BT204" s="128"/>
      <c r="BU204" s="128"/>
      <c r="BV204" s="128"/>
      <c r="BW204" s="128"/>
      <c r="BX204" s="128"/>
      <c r="BY204" s="128"/>
      <c r="BZ204" s="128"/>
      <c r="CA204" s="128"/>
      <c r="CD204" s="434"/>
      <c r="CE204" s="435"/>
      <c r="CF204" s="435"/>
      <c r="CG204" s="435"/>
      <c r="CH204" s="435"/>
      <c r="CI204" s="435"/>
      <c r="CJ204" s="435"/>
      <c r="CK204" s="435"/>
      <c r="CL204" s="435"/>
      <c r="CM204" s="435"/>
      <c r="CN204" s="434"/>
      <c r="CO204" s="435"/>
      <c r="CP204" s="435"/>
      <c r="CQ204" s="435"/>
      <c r="CR204" s="435"/>
      <c r="CS204" s="435"/>
      <c r="CT204" s="435"/>
      <c r="CU204" s="435"/>
      <c r="CV204" s="435"/>
      <c r="CW204" s="435"/>
      <c r="CX204" s="128"/>
      <c r="DH204" s="128"/>
      <c r="DR204" s="434"/>
      <c r="DS204" s="435"/>
      <c r="DT204" s="435"/>
      <c r="DU204" s="435"/>
      <c r="DV204" s="435"/>
      <c r="DW204" s="435"/>
      <c r="DX204" s="435"/>
      <c r="DY204" s="435"/>
      <c r="DZ204" s="435"/>
      <c r="EA204" s="435"/>
      <c r="EB204" s="434"/>
      <c r="EC204" s="435"/>
      <c r="ED204" s="435"/>
      <c r="EE204" s="435"/>
      <c r="EF204" s="435"/>
      <c r="EG204" s="435"/>
      <c r="EH204" s="435"/>
      <c r="EI204" s="435"/>
      <c r="EJ204" s="435"/>
      <c r="EK204" s="435"/>
      <c r="EL204" s="128"/>
      <c r="EV204" s="128"/>
      <c r="FF204" s="128"/>
      <c r="FP204" s="128"/>
      <c r="FZ204" s="128"/>
      <c r="GJ204" s="128"/>
      <c r="GT204" s="128"/>
      <c r="HD204" s="128"/>
      <c r="HN204" s="128"/>
      <c r="HX204" s="128"/>
      <c r="IH204" s="128"/>
      <c r="IR204" s="128"/>
      <c r="JB204" s="128"/>
      <c r="JL204" s="128"/>
      <c r="JV204" s="128"/>
      <c r="KF204" s="128"/>
      <c r="KP204" s="128"/>
      <c r="KZ204" s="128"/>
    </row>
    <row xmlns:x14ac="http://schemas.microsoft.com/office/spreadsheetml/2009/9/ac" r="205" s="3" customFormat="true" x14ac:dyDescent="0.25">
      <c r="A205" s="389"/>
      <c r="B205" s="128"/>
      <c r="L205" s="128"/>
      <c r="V205" s="128"/>
      <c r="AF205" s="128"/>
      <c r="AP205" s="434"/>
      <c r="AQ205" s="435"/>
      <c r="AR205" s="435"/>
      <c r="AS205" s="435"/>
      <c r="AT205" s="435"/>
      <c r="AU205" s="435"/>
      <c r="AV205" s="435"/>
      <c r="AW205" s="435"/>
      <c r="AX205" s="435"/>
      <c r="AY205" s="435"/>
      <c r="AZ205" s="434"/>
      <c r="BA205" s="435"/>
      <c r="BB205" s="435"/>
      <c r="BC205" s="435"/>
      <c r="BD205" s="435"/>
      <c r="BE205" s="435"/>
      <c r="BF205" s="435"/>
      <c r="BG205" s="435"/>
      <c r="BH205" s="435"/>
      <c r="BI205" s="435"/>
      <c r="BJ205" s="128"/>
      <c r="BT205" s="128"/>
      <c r="BU205" s="128"/>
      <c r="BV205" s="128"/>
      <c r="BW205" s="128"/>
      <c r="BX205" s="128"/>
      <c r="BY205" s="128"/>
      <c r="BZ205" s="128"/>
      <c r="CA205" s="128"/>
      <c r="CD205" s="434"/>
      <c r="CE205" s="435"/>
      <c r="CF205" s="435"/>
      <c r="CG205" s="435"/>
      <c r="CH205" s="435"/>
      <c r="CI205" s="435"/>
      <c r="CJ205" s="435"/>
      <c r="CK205" s="435"/>
      <c r="CL205" s="435"/>
      <c r="CM205" s="435"/>
      <c r="CN205" s="434"/>
      <c r="CO205" s="435"/>
      <c r="CP205" s="435"/>
      <c r="CQ205" s="435"/>
      <c r="CR205" s="435"/>
      <c r="CS205" s="435"/>
      <c r="CT205" s="435"/>
      <c r="CU205" s="435"/>
      <c r="CV205" s="435"/>
      <c r="CW205" s="435"/>
      <c r="CX205" s="128"/>
      <c r="DH205" s="128"/>
      <c r="DR205" s="434"/>
      <c r="DS205" s="435"/>
      <c r="DT205" s="435"/>
      <c r="DU205" s="435"/>
      <c r="DV205" s="435"/>
      <c r="DW205" s="435"/>
      <c r="DX205" s="435"/>
      <c r="DY205" s="435"/>
      <c r="DZ205" s="435"/>
      <c r="EA205" s="435"/>
      <c r="EB205" s="434"/>
      <c r="EC205" s="435"/>
      <c r="ED205" s="435"/>
      <c r="EE205" s="435"/>
      <c r="EF205" s="435"/>
      <c r="EG205" s="435"/>
      <c r="EH205" s="435"/>
      <c r="EI205" s="435"/>
      <c r="EJ205" s="435"/>
      <c r="EK205" s="435"/>
      <c r="EL205" s="128"/>
      <c r="EV205" s="128"/>
      <c r="FF205" s="128"/>
      <c r="FP205" s="128"/>
      <c r="FZ205" s="128"/>
      <c r="GJ205" s="128"/>
      <c r="GT205" s="128"/>
      <c r="HD205" s="128"/>
      <c r="HN205" s="128"/>
      <c r="HX205" s="128"/>
      <c r="IH205" s="128"/>
      <c r="IR205" s="128"/>
      <c r="JB205" s="128"/>
      <c r="JL205" s="128"/>
      <c r="JV205" s="128"/>
      <c r="KF205" s="128"/>
      <c r="KP205" s="128"/>
      <c r="KZ205" s="128"/>
    </row>
    <row xmlns:x14ac="http://schemas.microsoft.com/office/spreadsheetml/2009/9/ac" r="206" s="3" customFormat="true" x14ac:dyDescent="0.25">
      <c r="A206" s="389"/>
      <c r="B206" s="128"/>
      <c r="L206" s="128"/>
      <c r="V206" s="128"/>
      <c r="AF206" s="128"/>
      <c r="AP206" s="434"/>
      <c r="AQ206" s="435"/>
      <c r="AR206" s="435"/>
      <c r="AS206" s="435"/>
      <c r="AT206" s="435"/>
      <c r="AU206" s="435"/>
      <c r="AV206" s="435"/>
      <c r="AW206" s="435"/>
      <c r="AX206" s="435"/>
      <c r="AY206" s="435"/>
      <c r="AZ206" s="434"/>
      <c r="BA206" s="435"/>
      <c r="BB206" s="435"/>
      <c r="BC206" s="435"/>
      <c r="BD206" s="435"/>
      <c r="BE206" s="435"/>
      <c r="BF206" s="435"/>
      <c r="BG206" s="435"/>
      <c r="BH206" s="435"/>
      <c r="BI206" s="435"/>
      <c r="BJ206" s="128"/>
      <c r="BT206" s="128"/>
      <c r="BU206" s="128"/>
      <c r="BV206" s="128"/>
      <c r="BW206" s="128"/>
      <c r="BX206" s="128"/>
      <c r="BY206" s="128"/>
      <c r="BZ206" s="128"/>
      <c r="CA206" s="128"/>
      <c r="CD206" s="434"/>
      <c r="CE206" s="435"/>
      <c r="CF206" s="435"/>
      <c r="CG206" s="435"/>
      <c r="CH206" s="435"/>
      <c r="CI206" s="435"/>
      <c r="CJ206" s="435"/>
      <c r="CK206" s="435"/>
      <c r="CL206" s="435"/>
      <c r="CM206" s="435"/>
      <c r="CN206" s="434"/>
      <c r="CO206" s="435"/>
      <c r="CP206" s="435"/>
      <c r="CQ206" s="435"/>
      <c r="CR206" s="435"/>
      <c r="CS206" s="435"/>
      <c r="CT206" s="435"/>
      <c r="CU206" s="435"/>
      <c r="CV206" s="435"/>
      <c r="CW206" s="435"/>
      <c r="CX206" s="128"/>
      <c r="DH206" s="128"/>
      <c r="DR206" s="434"/>
      <c r="DS206" s="435"/>
      <c r="DT206" s="435"/>
      <c r="DU206" s="435"/>
      <c r="DV206" s="435"/>
      <c r="DW206" s="435"/>
      <c r="DX206" s="435"/>
      <c r="DY206" s="435"/>
      <c r="DZ206" s="435"/>
      <c r="EA206" s="435"/>
      <c r="EB206" s="434"/>
      <c r="EC206" s="435"/>
      <c r="ED206" s="435"/>
      <c r="EE206" s="435"/>
      <c r="EF206" s="435"/>
      <c r="EG206" s="435"/>
      <c r="EH206" s="435"/>
      <c r="EI206" s="435"/>
      <c r="EJ206" s="435"/>
      <c r="EK206" s="435"/>
      <c r="EL206" s="128"/>
      <c r="EV206" s="128"/>
      <c r="FF206" s="128"/>
      <c r="FP206" s="128"/>
      <c r="FZ206" s="128"/>
      <c r="GJ206" s="128"/>
      <c r="GT206" s="128"/>
      <c r="HD206" s="128"/>
      <c r="HN206" s="128"/>
      <c r="HX206" s="128"/>
      <c r="IH206" s="128"/>
      <c r="IR206" s="128"/>
      <c r="JB206" s="128"/>
      <c r="JL206" s="128"/>
      <c r="JV206" s="128"/>
      <c r="KF206" s="128"/>
      <c r="KP206" s="128"/>
      <c r="KZ206" s="128"/>
    </row>
    <row xmlns:x14ac="http://schemas.microsoft.com/office/spreadsheetml/2009/9/ac" r="207" s="3" customFormat="true" x14ac:dyDescent="0.25">
      <c r="A207" s="389"/>
      <c r="B207" s="128"/>
      <c r="L207" s="128"/>
      <c r="V207" s="128"/>
      <c r="AF207" s="128"/>
      <c r="AP207" s="434"/>
      <c r="AQ207" s="435"/>
      <c r="AR207" s="435"/>
      <c r="AS207" s="435"/>
      <c r="AT207" s="435"/>
      <c r="AU207" s="435"/>
      <c r="AV207" s="435"/>
      <c r="AW207" s="435"/>
      <c r="AX207" s="435"/>
      <c r="AY207" s="435"/>
      <c r="AZ207" s="434"/>
      <c r="BA207" s="435"/>
      <c r="BB207" s="435"/>
      <c r="BC207" s="435"/>
      <c r="BD207" s="435"/>
      <c r="BE207" s="435"/>
      <c r="BF207" s="435"/>
      <c r="BG207" s="435"/>
      <c r="BH207" s="435"/>
      <c r="BI207" s="435"/>
      <c r="BJ207" s="128"/>
      <c r="BT207" s="128"/>
      <c r="BU207" s="128"/>
      <c r="BV207" s="128"/>
      <c r="BW207" s="128"/>
      <c r="BX207" s="128"/>
      <c r="BY207" s="128"/>
      <c r="BZ207" s="128"/>
      <c r="CA207" s="128"/>
      <c r="CD207" s="434"/>
      <c r="CE207" s="435"/>
      <c r="CF207" s="435"/>
      <c r="CG207" s="435"/>
      <c r="CH207" s="435"/>
      <c r="CI207" s="435"/>
      <c r="CJ207" s="435"/>
      <c r="CK207" s="435"/>
      <c r="CL207" s="435"/>
      <c r="CM207" s="435"/>
      <c r="CN207" s="434"/>
      <c r="CO207" s="435"/>
      <c r="CP207" s="435"/>
      <c r="CQ207" s="435"/>
      <c r="CR207" s="435"/>
      <c r="CS207" s="435"/>
      <c r="CT207" s="435"/>
      <c r="CU207" s="435"/>
      <c r="CV207" s="435"/>
      <c r="CW207" s="435"/>
      <c r="CX207" s="128"/>
      <c r="DH207" s="128"/>
      <c r="DR207" s="434"/>
      <c r="DS207" s="435"/>
      <c r="DT207" s="435"/>
      <c r="DU207" s="435"/>
      <c r="DV207" s="435"/>
      <c r="DW207" s="435"/>
      <c r="DX207" s="435"/>
      <c r="DY207" s="435"/>
      <c r="DZ207" s="435"/>
      <c r="EA207" s="435"/>
      <c r="EB207" s="434"/>
      <c r="EC207" s="435"/>
      <c r="ED207" s="435"/>
      <c r="EE207" s="435"/>
      <c r="EF207" s="435"/>
      <c r="EG207" s="435"/>
      <c r="EH207" s="435"/>
      <c r="EI207" s="435"/>
      <c r="EJ207" s="435"/>
      <c r="EK207" s="435"/>
      <c r="EL207" s="128"/>
      <c r="EV207" s="128"/>
      <c r="FF207" s="128"/>
      <c r="FP207" s="128"/>
      <c r="FZ207" s="128"/>
      <c r="GJ207" s="128"/>
      <c r="GT207" s="128"/>
      <c r="HD207" s="128"/>
      <c r="HN207" s="128"/>
      <c r="HX207" s="128"/>
      <c r="IH207" s="128"/>
      <c r="IR207" s="128"/>
      <c r="JB207" s="128"/>
      <c r="JL207" s="128"/>
      <c r="JV207" s="128"/>
      <c r="KF207" s="128"/>
      <c r="KP207" s="128"/>
      <c r="KZ207" s="128"/>
    </row>
    <row xmlns:x14ac="http://schemas.microsoft.com/office/spreadsheetml/2009/9/ac" r="208" s="3" customFormat="true" x14ac:dyDescent="0.25">
      <c r="A208" s="389"/>
      <c r="B208" s="128"/>
      <c r="L208" s="128"/>
      <c r="V208" s="128"/>
      <c r="AF208" s="128"/>
      <c r="AP208" s="434"/>
      <c r="AQ208" s="435"/>
      <c r="AR208" s="435"/>
      <c r="AS208" s="435"/>
      <c r="AT208" s="435"/>
      <c r="AU208" s="435"/>
      <c r="AV208" s="435"/>
      <c r="AW208" s="435"/>
      <c r="AX208" s="435"/>
      <c r="AY208" s="435"/>
      <c r="AZ208" s="434"/>
      <c r="BA208" s="435"/>
      <c r="BB208" s="435"/>
      <c r="BC208" s="435"/>
      <c r="BD208" s="435"/>
      <c r="BE208" s="435"/>
      <c r="BF208" s="435"/>
      <c r="BG208" s="435"/>
      <c r="BH208" s="435"/>
      <c r="BI208" s="435"/>
      <c r="BJ208" s="128"/>
      <c r="BT208" s="128"/>
      <c r="BU208" s="128"/>
      <c r="BV208" s="128"/>
      <c r="BW208" s="128"/>
      <c r="BX208" s="128"/>
      <c r="BY208" s="128"/>
      <c r="BZ208" s="128"/>
      <c r="CA208" s="128"/>
      <c r="CD208" s="434"/>
      <c r="CE208" s="435"/>
      <c r="CF208" s="435"/>
      <c r="CG208" s="435"/>
      <c r="CH208" s="435"/>
      <c r="CI208" s="435"/>
      <c r="CJ208" s="435"/>
      <c r="CK208" s="435"/>
      <c r="CL208" s="435"/>
      <c r="CM208" s="435"/>
      <c r="CN208" s="434"/>
      <c r="CO208" s="435"/>
      <c r="CP208" s="435"/>
      <c r="CQ208" s="435"/>
      <c r="CR208" s="435"/>
      <c r="CS208" s="435"/>
      <c r="CT208" s="435"/>
      <c r="CU208" s="435"/>
      <c r="CV208" s="435"/>
      <c r="CW208" s="435"/>
      <c r="CX208" s="128"/>
      <c r="DH208" s="128"/>
      <c r="DR208" s="434"/>
      <c r="DS208" s="435"/>
      <c r="DT208" s="435"/>
      <c r="DU208" s="435"/>
      <c r="DV208" s="435"/>
      <c r="DW208" s="435"/>
      <c r="DX208" s="435"/>
      <c r="DY208" s="435"/>
      <c r="DZ208" s="435"/>
      <c r="EA208" s="435"/>
      <c r="EB208" s="434"/>
      <c r="EC208" s="435"/>
      <c r="ED208" s="435"/>
      <c r="EE208" s="435"/>
      <c r="EF208" s="435"/>
      <c r="EG208" s="435"/>
      <c r="EH208" s="435"/>
      <c r="EI208" s="435"/>
      <c r="EJ208" s="435"/>
      <c r="EK208" s="435"/>
      <c r="EL208" s="128"/>
      <c r="EV208" s="128"/>
      <c r="FF208" s="128"/>
      <c r="FP208" s="128"/>
      <c r="FZ208" s="128"/>
      <c r="GJ208" s="128"/>
      <c r="GT208" s="128"/>
      <c r="HD208" s="128"/>
      <c r="HN208" s="128"/>
      <c r="HX208" s="128"/>
      <c r="IH208" s="128"/>
      <c r="IR208" s="128"/>
      <c r="JB208" s="128"/>
      <c r="JL208" s="128"/>
      <c r="JV208" s="128"/>
      <c r="KF208" s="128"/>
      <c r="KP208" s="128"/>
      <c r="KZ208" s="128"/>
    </row>
    <row xmlns:x14ac="http://schemas.microsoft.com/office/spreadsheetml/2009/9/ac" r="209" s="3" customFormat="true" x14ac:dyDescent="0.25">
      <c r="A209" s="389"/>
      <c r="B209" s="128"/>
      <c r="L209" s="128"/>
      <c r="V209" s="128"/>
      <c r="AF209" s="128"/>
      <c r="AP209" s="434"/>
      <c r="AQ209" s="435"/>
      <c r="AR209" s="435"/>
      <c r="AS209" s="435"/>
      <c r="AT209" s="435"/>
      <c r="AU209" s="435"/>
      <c r="AV209" s="435"/>
      <c r="AW209" s="435"/>
      <c r="AX209" s="435"/>
      <c r="AY209" s="435"/>
      <c r="AZ209" s="434"/>
      <c r="BA209" s="435"/>
      <c r="BB209" s="435"/>
      <c r="BC209" s="435"/>
      <c r="BD209" s="435"/>
      <c r="BE209" s="435"/>
      <c r="BF209" s="435"/>
      <c r="BG209" s="435"/>
      <c r="BH209" s="435"/>
      <c r="BI209" s="435"/>
      <c r="BJ209" s="128"/>
      <c r="BT209" s="128"/>
      <c r="BU209" s="128"/>
      <c r="BV209" s="128"/>
      <c r="BW209" s="128"/>
      <c r="BX209" s="128"/>
      <c r="BY209" s="128"/>
      <c r="BZ209" s="128"/>
      <c r="CA209" s="128"/>
      <c r="CD209" s="434"/>
      <c r="CE209" s="435"/>
      <c r="CF209" s="435"/>
      <c r="CG209" s="435"/>
      <c r="CH209" s="435"/>
      <c r="CI209" s="435"/>
      <c r="CJ209" s="435"/>
      <c r="CK209" s="435"/>
      <c r="CL209" s="435"/>
      <c r="CM209" s="435"/>
      <c r="CN209" s="434"/>
      <c r="CO209" s="435"/>
      <c r="CP209" s="435"/>
      <c r="CQ209" s="435"/>
      <c r="CR209" s="435"/>
      <c r="CS209" s="435"/>
      <c r="CT209" s="435"/>
      <c r="CU209" s="435"/>
      <c r="CV209" s="435"/>
      <c r="CW209" s="435"/>
      <c r="CX209" s="128"/>
      <c r="DH209" s="128"/>
      <c r="DR209" s="434"/>
      <c r="DS209" s="435"/>
      <c r="DT209" s="435"/>
      <c r="DU209" s="435"/>
      <c r="DV209" s="435"/>
      <c r="DW209" s="435"/>
      <c r="DX209" s="435"/>
      <c r="DY209" s="435"/>
      <c r="DZ209" s="435"/>
      <c r="EA209" s="435"/>
      <c r="EB209" s="434"/>
      <c r="EC209" s="435"/>
      <c r="ED209" s="435"/>
      <c r="EE209" s="435"/>
      <c r="EF209" s="435"/>
      <c r="EG209" s="435"/>
      <c r="EH209" s="435"/>
      <c r="EI209" s="435"/>
      <c r="EJ209" s="435"/>
      <c r="EK209" s="435"/>
      <c r="EL209" s="128"/>
      <c r="EV209" s="128"/>
      <c r="FF209" s="128"/>
      <c r="FP209" s="128"/>
      <c r="FZ209" s="128"/>
      <c r="GJ209" s="128"/>
      <c r="GT209" s="128"/>
      <c r="HD209" s="128"/>
      <c r="HN209" s="128"/>
      <c r="HX209" s="128"/>
      <c r="IH209" s="128"/>
      <c r="IR209" s="128"/>
      <c r="JB209" s="128"/>
      <c r="JL209" s="128"/>
      <c r="JV209" s="128"/>
      <c r="KF209" s="128"/>
      <c r="KP209" s="128"/>
      <c r="KZ209" s="128"/>
    </row>
    <row xmlns:x14ac="http://schemas.microsoft.com/office/spreadsheetml/2009/9/ac" r="210" s="3" customFormat="true" x14ac:dyDescent="0.25">
      <c r="A210" s="389"/>
      <c r="B210" s="128"/>
      <c r="L210" s="128"/>
      <c r="V210" s="128"/>
      <c r="AF210" s="128"/>
      <c r="AP210" s="434"/>
      <c r="AQ210" s="435"/>
      <c r="AR210" s="435"/>
      <c r="AS210" s="435"/>
      <c r="AT210" s="435"/>
      <c r="AU210" s="435"/>
      <c r="AV210" s="435"/>
      <c r="AW210" s="435"/>
      <c r="AX210" s="435"/>
      <c r="AY210" s="435"/>
      <c r="AZ210" s="434"/>
      <c r="BA210" s="435"/>
      <c r="BB210" s="435"/>
      <c r="BC210" s="435"/>
      <c r="BD210" s="435"/>
      <c r="BE210" s="435"/>
      <c r="BF210" s="435"/>
      <c r="BG210" s="435"/>
      <c r="BH210" s="435"/>
      <c r="BI210" s="435"/>
      <c r="BJ210" s="128"/>
      <c r="BT210" s="128"/>
      <c r="BU210" s="128"/>
      <c r="BV210" s="128"/>
      <c r="BW210" s="128"/>
      <c r="BX210" s="128"/>
      <c r="BY210" s="128"/>
      <c r="BZ210" s="128"/>
      <c r="CA210" s="128"/>
      <c r="CD210" s="434"/>
      <c r="CE210" s="435"/>
      <c r="CF210" s="435"/>
      <c r="CG210" s="435"/>
      <c r="CH210" s="435"/>
      <c r="CI210" s="435"/>
      <c r="CJ210" s="435"/>
      <c r="CK210" s="435"/>
      <c r="CL210" s="435"/>
      <c r="CM210" s="435"/>
      <c r="CN210" s="434"/>
      <c r="CO210" s="435"/>
      <c r="CP210" s="435"/>
      <c r="CQ210" s="435"/>
      <c r="CR210" s="435"/>
      <c r="CS210" s="435"/>
      <c r="CT210" s="435"/>
      <c r="CU210" s="435"/>
      <c r="CV210" s="435"/>
      <c r="CW210" s="435"/>
      <c r="CX210" s="128"/>
      <c r="DH210" s="128"/>
      <c r="DR210" s="434"/>
      <c r="DS210" s="435"/>
      <c r="DT210" s="435"/>
      <c r="DU210" s="435"/>
      <c r="DV210" s="435"/>
      <c r="DW210" s="435"/>
      <c r="DX210" s="435"/>
      <c r="DY210" s="435"/>
      <c r="DZ210" s="435"/>
      <c r="EA210" s="435"/>
      <c r="EB210" s="434"/>
      <c r="EC210" s="435"/>
      <c r="ED210" s="435"/>
      <c r="EE210" s="435"/>
      <c r="EF210" s="435"/>
      <c r="EG210" s="435"/>
      <c r="EH210" s="435"/>
      <c r="EI210" s="435"/>
      <c r="EJ210" s="435"/>
      <c r="EK210" s="435"/>
      <c r="EL210" s="128"/>
      <c r="EV210" s="128"/>
      <c r="FF210" s="128"/>
      <c r="FP210" s="128"/>
      <c r="FZ210" s="128"/>
      <c r="GJ210" s="128"/>
      <c r="GT210" s="128"/>
      <c r="HD210" s="128"/>
      <c r="HN210" s="128"/>
      <c r="HX210" s="128"/>
      <c r="IH210" s="128"/>
      <c r="IR210" s="128"/>
      <c r="JB210" s="128"/>
      <c r="JL210" s="128"/>
      <c r="JV210" s="128"/>
      <c r="KF210" s="128"/>
      <c r="KP210" s="128"/>
      <c r="KZ210" s="128"/>
    </row>
    <row xmlns:x14ac="http://schemas.microsoft.com/office/spreadsheetml/2009/9/ac" r="211" s="3" customFormat="true" x14ac:dyDescent="0.25">
      <c r="A211" s="389"/>
      <c r="B211" s="128"/>
      <c r="L211" s="128"/>
      <c r="V211" s="128"/>
      <c r="AF211" s="128"/>
      <c r="AP211" s="434"/>
      <c r="AQ211" s="435"/>
      <c r="AR211" s="435"/>
      <c r="AS211" s="435"/>
      <c r="AT211" s="435"/>
      <c r="AU211" s="435"/>
      <c r="AV211" s="435"/>
      <c r="AW211" s="435"/>
      <c r="AX211" s="435"/>
      <c r="AY211" s="435"/>
      <c r="AZ211" s="434"/>
      <c r="BA211" s="435"/>
      <c r="BB211" s="435"/>
      <c r="BC211" s="435"/>
      <c r="BD211" s="435"/>
      <c r="BE211" s="435"/>
      <c r="BF211" s="435"/>
      <c r="BG211" s="435"/>
      <c r="BH211" s="435"/>
      <c r="BI211" s="435"/>
      <c r="BJ211" s="128"/>
      <c r="BT211" s="128"/>
      <c r="BU211" s="128"/>
      <c r="BV211" s="128"/>
      <c r="BW211" s="128"/>
      <c r="BX211" s="128"/>
      <c r="BY211" s="128"/>
      <c r="BZ211" s="128"/>
      <c r="CA211" s="128"/>
      <c r="CD211" s="434"/>
      <c r="CE211" s="435"/>
      <c r="CF211" s="435"/>
      <c r="CG211" s="435"/>
      <c r="CH211" s="435"/>
      <c r="CI211" s="435"/>
      <c r="CJ211" s="435"/>
      <c r="CK211" s="435"/>
      <c r="CL211" s="435"/>
      <c r="CM211" s="435"/>
      <c r="CN211" s="434"/>
      <c r="CO211" s="435"/>
      <c r="CP211" s="435"/>
      <c r="CQ211" s="435"/>
      <c r="CR211" s="435"/>
      <c r="CS211" s="435"/>
      <c r="CT211" s="435"/>
      <c r="CU211" s="435"/>
      <c r="CV211" s="435"/>
      <c r="CW211" s="435"/>
      <c r="CX211" s="128"/>
      <c r="DH211" s="128"/>
      <c r="DR211" s="434"/>
      <c r="DS211" s="435"/>
      <c r="DT211" s="435"/>
      <c r="DU211" s="435"/>
      <c r="DV211" s="435"/>
      <c r="DW211" s="435"/>
      <c r="DX211" s="435"/>
      <c r="DY211" s="435"/>
      <c r="DZ211" s="435"/>
      <c r="EA211" s="435"/>
      <c r="EB211" s="434"/>
      <c r="EC211" s="435"/>
      <c r="ED211" s="435"/>
      <c r="EE211" s="435"/>
      <c r="EF211" s="435"/>
      <c r="EG211" s="435"/>
      <c r="EH211" s="435"/>
      <c r="EI211" s="435"/>
      <c r="EJ211" s="435"/>
      <c r="EK211" s="435"/>
      <c r="EL211" s="128"/>
      <c r="EV211" s="128"/>
      <c r="FF211" s="128"/>
      <c r="FP211" s="128"/>
      <c r="FZ211" s="128"/>
      <c r="GJ211" s="128"/>
      <c r="GT211" s="128"/>
      <c r="HD211" s="128"/>
      <c r="HN211" s="128"/>
      <c r="HX211" s="128"/>
      <c r="IH211" s="128"/>
      <c r="IR211" s="128"/>
      <c r="JB211" s="128"/>
      <c r="JL211" s="128"/>
      <c r="JV211" s="128"/>
      <c r="KF211" s="128"/>
      <c r="KP211" s="128"/>
      <c r="KZ211" s="128"/>
    </row>
    <row xmlns:x14ac="http://schemas.microsoft.com/office/spreadsheetml/2009/9/ac" r="212" s="3" customFormat="true" x14ac:dyDescent="0.25">
      <c r="A212" s="389"/>
      <c r="B212" s="128"/>
      <c r="L212" s="128"/>
      <c r="V212" s="128"/>
      <c r="AF212" s="128"/>
      <c r="AP212" s="434"/>
      <c r="AQ212" s="435"/>
      <c r="AR212" s="435"/>
      <c r="AS212" s="435"/>
      <c r="AT212" s="435"/>
      <c r="AU212" s="435"/>
      <c r="AV212" s="435"/>
      <c r="AW212" s="435"/>
      <c r="AX212" s="435"/>
      <c r="AY212" s="435"/>
      <c r="AZ212" s="434"/>
      <c r="BA212" s="435"/>
      <c r="BB212" s="435"/>
      <c r="BC212" s="435"/>
      <c r="BD212" s="435"/>
      <c r="BE212" s="435"/>
      <c r="BF212" s="435"/>
      <c r="BG212" s="435"/>
      <c r="BH212" s="435"/>
      <c r="BI212" s="435"/>
      <c r="BJ212" s="128"/>
      <c r="BT212" s="128"/>
      <c r="BU212" s="128"/>
      <c r="BV212" s="128"/>
      <c r="BW212" s="128"/>
      <c r="BX212" s="128"/>
      <c r="BY212" s="128"/>
      <c r="BZ212" s="128"/>
      <c r="CA212" s="128"/>
      <c r="CD212" s="434"/>
      <c r="CE212" s="435"/>
      <c r="CF212" s="435"/>
      <c r="CG212" s="435"/>
      <c r="CH212" s="435"/>
      <c r="CI212" s="435"/>
      <c r="CJ212" s="435"/>
      <c r="CK212" s="435"/>
      <c r="CL212" s="435"/>
      <c r="CM212" s="435"/>
      <c r="CN212" s="434"/>
      <c r="CO212" s="435"/>
      <c r="CP212" s="435"/>
      <c r="CQ212" s="435"/>
      <c r="CR212" s="435"/>
      <c r="CS212" s="435"/>
      <c r="CT212" s="435"/>
      <c r="CU212" s="435"/>
      <c r="CV212" s="435"/>
      <c r="CW212" s="435"/>
      <c r="CX212" s="128"/>
      <c r="DH212" s="128"/>
      <c r="DR212" s="434"/>
      <c r="DS212" s="435"/>
      <c r="DT212" s="435"/>
      <c r="DU212" s="435"/>
      <c r="DV212" s="435"/>
      <c r="DW212" s="435"/>
      <c r="DX212" s="435"/>
      <c r="DY212" s="435"/>
      <c r="DZ212" s="435"/>
      <c r="EA212" s="435"/>
      <c r="EB212" s="434"/>
      <c r="EC212" s="435"/>
      <c r="ED212" s="435"/>
      <c r="EE212" s="435"/>
      <c r="EF212" s="435"/>
      <c r="EG212" s="435"/>
      <c r="EH212" s="435"/>
      <c r="EI212" s="435"/>
      <c r="EJ212" s="435"/>
      <c r="EK212" s="435"/>
      <c r="EL212" s="128"/>
      <c r="EV212" s="128"/>
      <c r="FF212" s="128"/>
      <c r="FP212" s="128"/>
      <c r="FZ212" s="128"/>
      <c r="GJ212" s="128"/>
      <c r="GT212" s="128"/>
      <c r="HD212" s="128"/>
      <c r="HN212" s="128"/>
      <c r="HX212" s="128"/>
      <c r="IH212" s="128"/>
      <c r="IR212" s="128"/>
      <c r="JB212" s="128"/>
      <c r="JL212" s="128"/>
      <c r="JV212" s="128"/>
      <c r="KF212" s="128"/>
      <c r="KP212" s="128"/>
      <c r="KZ212" s="128"/>
    </row>
    <row xmlns:x14ac="http://schemas.microsoft.com/office/spreadsheetml/2009/9/ac" r="213" s="3" customFormat="true" x14ac:dyDescent="0.25">
      <c r="A213" s="389"/>
      <c r="B213" s="128"/>
      <c r="L213" s="128"/>
      <c r="V213" s="128"/>
      <c r="AF213" s="128"/>
      <c r="AP213" s="434"/>
      <c r="AQ213" s="435"/>
      <c r="AR213" s="435"/>
      <c r="AS213" s="435"/>
      <c r="AT213" s="435"/>
      <c r="AU213" s="435"/>
      <c r="AV213" s="435"/>
      <c r="AW213" s="435"/>
      <c r="AX213" s="435"/>
      <c r="AY213" s="435"/>
      <c r="AZ213" s="434"/>
      <c r="BA213" s="435"/>
      <c r="BB213" s="435"/>
      <c r="BC213" s="435"/>
      <c r="BD213" s="435"/>
      <c r="BE213" s="435"/>
      <c r="BF213" s="435"/>
      <c r="BG213" s="435"/>
      <c r="BH213" s="435"/>
      <c r="BI213" s="435"/>
      <c r="BJ213" s="128"/>
      <c r="BT213" s="128"/>
      <c r="BU213" s="128"/>
      <c r="BV213" s="128"/>
      <c r="BW213" s="128"/>
      <c r="BX213" s="128"/>
      <c r="BY213" s="128"/>
      <c r="BZ213" s="128"/>
      <c r="CA213" s="128"/>
      <c r="CD213" s="434"/>
      <c r="CE213" s="435"/>
      <c r="CF213" s="435"/>
      <c r="CG213" s="435"/>
      <c r="CH213" s="435"/>
      <c r="CI213" s="435"/>
      <c r="CJ213" s="435"/>
      <c r="CK213" s="435"/>
      <c r="CL213" s="435"/>
      <c r="CM213" s="435"/>
      <c r="CN213" s="434"/>
      <c r="CO213" s="435"/>
      <c r="CP213" s="435"/>
      <c r="CQ213" s="435"/>
      <c r="CR213" s="435"/>
      <c r="CS213" s="435"/>
      <c r="CT213" s="435"/>
      <c r="CU213" s="435"/>
      <c r="CV213" s="435"/>
      <c r="CW213" s="435"/>
      <c r="CX213" s="128"/>
      <c r="DH213" s="128"/>
      <c r="DR213" s="434"/>
      <c r="DS213" s="435"/>
      <c r="DT213" s="435"/>
      <c r="DU213" s="435"/>
      <c r="DV213" s="435"/>
      <c r="DW213" s="435"/>
      <c r="DX213" s="435"/>
      <c r="DY213" s="435"/>
      <c r="DZ213" s="435"/>
      <c r="EA213" s="435"/>
      <c r="EB213" s="434"/>
      <c r="EC213" s="435"/>
      <c r="ED213" s="435"/>
      <c r="EE213" s="435"/>
      <c r="EF213" s="435"/>
      <c r="EG213" s="435"/>
      <c r="EH213" s="435"/>
      <c r="EI213" s="435"/>
      <c r="EJ213" s="435"/>
      <c r="EK213" s="435"/>
      <c r="EL213" s="128"/>
      <c r="EV213" s="128"/>
      <c r="FF213" s="128"/>
      <c r="FP213" s="128"/>
      <c r="FZ213" s="128"/>
      <c r="GJ213" s="128"/>
      <c r="GT213" s="128"/>
      <c r="HD213" s="128"/>
      <c r="HN213" s="128"/>
      <c r="HX213" s="128"/>
      <c r="IH213" s="128"/>
      <c r="IR213" s="128"/>
      <c r="JB213" s="128"/>
      <c r="JL213" s="128"/>
      <c r="JV213" s="128"/>
      <c r="KF213" s="128"/>
      <c r="KP213" s="128"/>
      <c r="KZ213" s="128"/>
    </row>
    <row xmlns:x14ac="http://schemas.microsoft.com/office/spreadsheetml/2009/9/ac" r="214" s="3" customFormat="true" x14ac:dyDescent="0.25">
      <c r="A214" s="389"/>
      <c r="B214" s="128"/>
      <c r="L214" s="128"/>
      <c r="V214" s="128"/>
      <c r="AF214" s="128"/>
      <c r="AP214" s="434"/>
      <c r="AQ214" s="435"/>
      <c r="AR214" s="435"/>
      <c r="AS214" s="435"/>
      <c r="AT214" s="435"/>
      <c r="AU214" s="435"/>
      <c r="AV214" s="435"/>
      <c r="AW214" s="435"/>
      <c r="AX214" s="435"/>
      <c r="AY214" s="435"/>
      <c r="AZ214" s="434"/>
      <c r="BA214" s="435"/>
      <c r="BB214" s="435"/>
      <c r="BC214" s="435"/>
      <c r="BD214" s="435"/>
      <c r="BE214" s="435"/>
      <c r="BF214" s="435"/>
      <c r="BG214" s="435"/>
      <c r="BH214" s="435"/>
      <c r="BI214" s="435"/>
      <c r="BJ214" s="128"/>
      <c r="BT214" s="128"/>
      <c r="BU214" s="128"/>
      <c r="BV214" s="128"/>
      <c r="BW214" s="128"/>
      <c r="BX214" s="128"/>
      <c r="BY214" s="128"/>
      <c r="BZ214" s="128"/>
      <c r="CA214" s="128"/>
      <c r="CD214" s="434"/>
      <c r="CE214" s="435"/>
      <c r="CF214" s="435"/>
      <c r="CG214" s="435"/>
      <c r="CH214" s="435"/>
      <c r="CI214" s="435"/>
      <c r="CJ214" s="435"/>
      <c r="CK214" s="435"/>
      <c r="CL214" s="435"/>
      <c r="CM214" s="435"/>
      <c r="CN214" s="434"/>
      <c r="CO214" s="435"/>
      <c r="CP214" s="435"/>
      <c r="CQ214" s="435"/>
      <c r="CR214" s="435"/>
      <c r="CS214" s="435"/>
      <c r="CT214" s="435"/>
      <c r="CU214" s="435"/>
      <c r="CV214" s="435"/>
      <c r="CW214" s="435"/>
      <c r="CX214" s="128"/>
      <c r="DH214" s="128"/>
      <c r="DR214" s="434"/>
      <c r="DS214" s="435"/>
      <c r="DT214" s="435"/>
      <c r="DU214" s="435"/>
      <c r="DV214" s="435"/>
      <c r="DW214" s="435"/>
      <c r="DX214" s="435"/>
      <c r="DY214" s="435"/>
      <c r="DZ214" s="435"/>
      <c r="EA214" s="435"/>
      <c r="EB214" s="434"/>
      <c r="EC214" s="435"/>
      <c r="ED214" s="435"/>
      <c r="EE214" s="435"/>
      <c r="EF214" s="435"/>
      <c r="EG214" s="435"/>
      <c r="EH214" s="435"/>
      <c r="EI214" s="435"/>
      <c r="EJ214" s="435"/>
      <c r="EK214" s="435"/>
      <c r="EL214" s="128"/>
      <c r="EV214" s="128"/>
      <c r="FF214" s="128"/>
      <c r="FP214" s="128"/>
      <c r="FZ214" s="128"/>
      <c r="GJ214" s="128"/>
      <c r="GT214" s="128"/>
      <c r="HD214" s="128"/>
      <c r="HN214" s="128"/>
      <c r="HX214" s="128"/>
      <c r="IH214" s="128"/>
      <c r="IR214" s="128"/>
      <c r="JB214" s="128"/>
      <c r="JL214" s="128"/>
      <c r="JV214" s="128"/>
      <c r="KF214" s="128"/>
      <c r="KP214" s="128"/>
      <c r="KZ214" s="128"/>
    </row>
    <row xmlns:x14ac="http://schemas.microsoft.com/office/spreadsheetml/2009/9/ac" r="215" s="3" customFormat="true" x14ac:dyDescent="0.25">
      <c r="A215" s="389"/>
      <c r="B215" s="128"/>
      <c r="L215" s="128"/>
      <c r="V215" s="128"/>
      <c r="AF215" s="128"/>
      <c r="AP215" s="434"/>
      <c r="AQ215" s="435"/>
      <c r="AR215" s="435"/>
      <c r="AS215" s="435"/>
      <c r="AT215" s="435"/>
      <c r="AU215" s="435"/>
      <c r="AV215" s="435"/>
      <c r="AW215" s="435"/>
      <c r="AX215" s="435"/>
      <c r="AY215" s="435"/>
      <c r="AZ215" s="434"/>
      <c r="BA215" s="435"/>
      <c r="BB215" s="435"/>
      <c r="BC215" s="435"/>
      <c r="BD215" s="435"/>
      <c r="BE215" s="435"/>
      <c r="BF215" s="435"/>
      <c r="BG215" s="435"/>
      <c r="BH215" s="435"/>
      <c r="BI215" s="435"/>
      <c r="BJ215" s="128"/>
      <c r="BT215" s="128"/>
      <c r="BU215" s="128"/>
      <c r="BV215" s="128"/>
      <c r="BW215" s="128"/>
      <c r="BX215" s="128"/>
      <c r="BY215" s="128"/>
      <c r="BZ215" s="128"/>
      <c r="CA215" s="128"/>
      <c r="CD215" s="434"/>
      <c r="CE215" s="435"/>
      <c r="CF215" s="435"/>
      <c r="CG215" s="435"/>
      <c r="CH215" s="435"/>
      <c r="CI215" s="435"/>
      <c r="CJ215" s="435"/>
      <c r="CK215" s="435"/>
      <c r="CL215" s="435"/>
      <c r="CM215" s="435"/>
      <c r="CN215" s="434"/>
      <c r="CO215" s="435"/>
      <c r="CP215" s="435"/>
      <c r="CQ215" s="435"/>
      <c r="CR215" s="435"/>
      <c r="CS215" s="435"/>
      <c r="CT215" s="435"/>
      <c r="CU215" s="435"/>
      <c r="CV215" s="435"/>
      <c r="CW215" s="435"/>
      <c r="CX215" s="128"/>
      <c r="DH215" s="128"/>
      <c r="DR215" s="434"/>
      <c r="DS215" s="435"/>
      <c r="DT215" s="435"/>
      <c r="DU215" s="435"/>
      <c r="DV215" s="435"/>
      <c r="DW215" s="435"/>
      <c r="DX215" s="435"/>
      <c r="DY215" s="435"/>
      <c r="DZ215" s="435"/>
      <c r="EA215" s="435"/>
      <c r="EB215" s="434"/>
      <c r="EC215" s="435"/>
      <c r="ED215" s="435"/>
      <c r="EE215" s="435"/>
      <c r="EF215" s="435"/>
      <c r="EG215" s="435"/>
      <c r="EH215" s="435"/>
      <c r="EI215" s="435"/>
      <c r="EJ215" s="435"/>
      <c r="EK215" s="435"/>
      <c r="EL215" s="128"/>
      <c r="EV215" s="128"/>
      <c r="FF215" s="128"/>
      <c r="FP215" s="128"/>
      <c r="FZ215" s="128"/>
      <c r="GJ215" s="128"/>
      <c r="GT215" s="128"/>
      <c r="HD215" s="128"/>
      <c r="HN215" s="128"/>
      <c r="HX215" s="128"/>
      <c r="IH215" s="128"/>
      <c r="IR215" s="128"/>
      <c r="JB215" s="128"/>
      <c r="JL215" s="128"/>
      <c r="JV215" s="128"/>
      <c r="KF215" s="128"/>
      <c r="KP215" s="128"/>
      <c r="KZ215" s="128"/>
    </row>
    <row xmlns:x14ac="http://schemas.microsoft.com/office/spreadsheetml/2009/9/ac" r="216" s="3" customFormat="true" x14ac:dyDescent="0.25">
      <c r="A216" s="389"/>
      <c r="B216" s="128"/>
      <c r="L216" s="128"/>
      <c r="V216" s="128"/>
      <c r="AF216" s="128"/>
      <c r="AP216" s="434"/>
      <c r="AQ216" s="435"/>
      <c r="AR216" s="435"/>
      <c r="AS216" s="435"/>
      <c r="AT216" s="435"/>
      <c r="AU216" s="435"/>
      <c r="AV216" s="435"/>
      <c r="AW216" s="435"/>
      <c r="AX216" s="435"/>
      <c r="AY216" s="435"/>
      <c r="AZ216" s="434"/>
      <c r="BA216" s="435"/>
      <c r="BB216" s="435"/>
      <c r="BC216" s="435"/>
      <c r="BD216" s="435"/>
      <c r="BE216" s="435"/>
      <c r="BF216" s="435"/>
      <c r="BG216" s="435"/>
      <c r="BH216" s="435"/>
      <c r="BI216" s="435"/>
      <c r="BJ216" s="128"/>
      <c r="BT216" s="128"/>
      <c r="BU216" s="128"/>
      <c r="BV216" s="128"/>
      <c r="BW216" s="128"/>
      <c r="BX216" s="128"/>
      <c r="BY216" s="128"/>
      <c r="BZ216" s="128"/>
      <c r="CA216" s="128"/>
      <c r="CD216" s="434"/>
      <c r="CE216" s="435"/>
      <c r="CF216" s="435"/>
      <c r="CG216" s="435"/>
      <c r="CH216" s="435"/>
      <c r="CI216" s="435"/>
      <c r="CJ216" s="435"/>
      <c r="CK216" s="435"/>
      <c r="CL216" s="435"/>
      <c r="CM216" s="435"/>
      <c r="CN216" s="434"/>
      <c r="CO216" s="435"/>
      <c r="CP216" s="435"/>
      <c r="CQ216" s="435"/>
      <c r="CR216" s="435"/>
      <c r="CS216" s="435"/>
      <c r="CT216" s="435"/>
      <c r="CU216" s="435"/>
      <c r="CV216" s="435"/>
      <c r="CW216" s="435"/>
      <c r="CX216" s="128"/>
      <c r="DH216" s="128"/>
      <c r="DR216" s="434"/>
      <c r="DS216" s="435"/>
      <c r="DT216" s="435"/>
      <c r="DU216" s="435"/>
      <c r="DV216" s="435"/>
      <c r="DW216" s="435"/>
      <c r="DX216" s="435"/>
      <c r="DY216" s="435"/>
      <c r="DZ216" s="435"/>
      <c r="EA216" s="435"/>
      <c r="EB216" s="434"/>
      <c r="EC216" s="435"/>
      <c r="ED216" s="435"/>
      <c r="EE216" s="435"/>
      <c r="EF216" s="435"/>
      <c r="EG216" s="435"/>
      <c r="EH216" s="435"/>
      <c r="EI216" s="435"/>
      <c r="EJ216" s="435"/>
      <c r="EK216" s="435"/>
      <c r="EL216" s="128"/>
      <c r="EV216" s="128"/>
      <c r="FF216" s="128"/>
      <c r="FP216" s="128"/>
      <c r="FZ216" s="128"/>
      <c r="GJ216" s="128"/>
      <c r="GT216" s="128"/>
      <c r="HD216" s="128"/>
      <c r="HN216" s="128"/>
      <c r="HX216" s="128"/>
      <c r="IH216" s="128"/>
      <c r="IR216" s="128"/>
      <c r="JB216" s="128"/>
      <c r="JL216" s="128"/>
      <c r="JV216" s="128"/>
      <c r="KF216" s="128"/>
      <c r="KP216" s="128"/>
      <c r="KZ216" s="128"/>
    </row>
    <row xmlns:x14ac="http://schemas.microsoft.com/office/spreadsheetml/2009/9/ac" r="217" s="3" customFormat="true" x14ac:dyDescent="0.25">
      <c r="A217" s="389"/>
      <c r="B217" s="128"/>
      <c r="L217" s="128"/>
      <c r="V217" s="128"/>
      <c r="AF217" s="128"/>
      <c r="AP217" s="434"/>
      <c r="AQ217" s="435"/>
      <c r="AR217" s="435"/>
      <c r="AS217" s="435"/>
      <c r="AT217" s="435"/>
      <c r="AU217" s="435"/>
      <c r="AV217" s="435"/>
      <c r="AW217" s="435"/>
      <c r="AX217" s="435"/>
      <c r="AY217" s="435"/>
      <c r="AZ217" s="434"/>
      <c r="BA217" s="435"/>
      <c r="BB217" s="435"/>
      <c r="BC217" s="435"/>
      <c r="BD217" s="435"/>
      <c r="BE217" s="435"/>
      <c r="BF217" s="435"/>
      <c r="BG217" s="435"/>
      <c r="BH217" s="435"/>
      <c r="BI217" s="435"/>
      <c r="BJ217" s="128"/>
      <c r="BT217" s="128"/>
      <c r="BU217" s="128"/>
      <c r="BV217" s="128"/>
      <c r="BW217" s="128"/>
      <c r="BX217" s="128"/>
      <c r="BY217" s="128"/>
      <c r="BZ217" s="128"/>
      <c r="CA217" s="128"/>
      <c r="CD217" s="434"/>
      <c r="CE217" s="435"/>
      <c r="CF217" s="435"/>
      <c r="CG217" s="435"/>
      <c r="CH217" s="435"/>
      <c r="CI217" s="435"/>
      <c r="CJ217" s="435"/>
      <c r="CK217" s="435"/>
      <c r="CL217" s="435"/>
      <c r="CM217" s="435"/>
      <c r="CN217" s="434"/>
      <c r="CO217" s="435"/>
      <c r="CP217" s="435"/>
      <c r="CQ217" s="435"/>
      <c r="CR217" s="435"/>
      <c r="CS217" s="435"/>
      <c r="CT217" s="435"/>
      <c r="CU217" s="435"/>
      <c r="CV217" s="435"/>
      <c r="CW217" s="435"/>
      <c r="CX217" s="128"/>
      <c r="DH217" s="128"/>
      <c r="DR217" s="434"/>
      <c r="DS217" s="435"/>
      <c r="DT217" s="435"/>
      <c r="DU217" s="435"/>
      <c r="DV217" s="435"/>
      <c r="DW217" s="435"/>
      <c r="DX217" s="435"/>
      <c r="DY217" s="435"/>
      <c r="DZ217" s="435"/>
      <c r="EA217" s="435"/>
      <c r="EB217" s="434"/>
      <c r="EC217" s="435"/>
      <c r="ED217" s="435"/>
      <c r="EE217" s="435"/>
      <c r="EF217" s="435"/>
      <c r="EG217" s="435"/>
      <c r="EH217" s="435"/>
      <c r="EI217" s="435"/>
      <c r="EJ217" s="435"/>
      <c r="EK217" s="435"/>
      <c r="EL217" s="128"/>
      <c r="EV217" s="128"/>
      <c r="FF217" s="128"/>
      <c r="FP217" s="128"/>
      <c r="FZ217" s="128"/>
      <c r="GJ217" s="128"/>
      <c r="GT217" s="128"/>
      <c r="HD217" s="128"/>
      <c r="HN217" s="128"/>
      <c r="HX217" s="128"/>
      <c r="IH217" s="128"/>
      <c r="IR217" s="128"/>
      <c r="JB217" s="128"/>
      <c r="JL217" s="128"/>
      <c r="JV217" s="128"/>
      <c r="KF217" s="128"/>
      <c r="KP217" s="128"/>
      <c r="KZ217" s="128"/>
    </row>
    <row xmlns:x14ac="http://schemas.microsoft.com/office/spreadsheetml/2009/9/ac" r="218" s="3" customFormat="true" x14ac:dyDescent="0.25">
      <c r="A218" s="389"/>
      <c r="B218" s="128"/>
      <c r="L218" s="128"/>
      <c r="V218" s="128"/>
      <c r="AF218" s="128"/>
      <c r="AP218" s="434"/>
      <c r="AQ218" s="435"/>
      <c r="AR218" s="435"/>
      <c r="AS218" s="435"/>
      <c r="AT218" s="435"/>
      <c r="AU218" s="435"/>
      <c r="AV218" s="435"/>
      <c r="AW218" s="435"/>
      <c r="AX218" s="435"/>
      <c r="AY218" s="435"/>
      <c r="AZ218" s="434"/>
      <c r="BA218" s="435"/>
      <c r="BB218" s="435"/>
      <c r="BC218" s="435"/>
      <c r="BD218" s="435"/>
      <c r="BE218" s="435"/>
      <c r="BF218" s="435"/>
      <c r="BG218" s="435"/>
      <c r="BH218" s="435"/>
      <c r="BI218" s="435"/>
      <c r="BJ218" s="128"/>
      <c r="BT218" s="128"/>
      <c r="BU218" s="128"/>
      <c r="BV218" s="128"/>
      <c r="BW218" s="128"/>
      <c r="BX218" s="128"/>
      <c r="BY218" s="128"/>
      <c r="BZ218" s="128"/>
      <c r="CA218" s="128"/>
      <c r="CD218" s="434"/>
      <c r="CE218" s="435"/>
      <c r="CF218" s="435"/>
      <c r="CG218" s="435"/>
      <c r="CH218" s="435"/>
      <c r="CI218" s="435"/>
      <c r="CJ218" s="435"/>
      <c r="CK218" s="435"/>
      <c r="CL218" s="435"/>
      <c r="CM218" s="435"/>
      <c r="CN218" s="434"/>
      <c r="CO218" s="435"/>
      <c r="CP218" s="435"/>
      <c r="CQ218" s="435"/>
      <c r="CR218" s="435"/>
      <c r="CS218" s="435"/>
      <c r="CT218" s="435"/>
      <c r="CU218" s="435"/>
      <c r="CV218" s="435"/>
      <c r="CW218" s="435"/>
      <c r="CX218" s="128"/>
      <c r="DH218" s="128"/>
      <c r="DR218" s="434"/>
      <c r="DS218" s="435"/>
      <c r="DT218" s="435"/>
      <c r="DU218" s="435"/>
      <c r="DV218" s="435"/>
      <c r="DW218" s="435"/>
      <c r="DX218" s="435"/>
      <c r="DY218" s="435"/>
      <c r="DZ218" s="435"/>
      <c r="EA218" s="435"/>
      <c r="EB218" s="434"/>
      <c r="EC218" s="435"/>
      <c r="ED218" s="435"/>
      <c r="EE218" s="435"/>
      <c r="EF218" s="435"/>
      <c r="EG218" s="435"/>
      <c r="EH218" s="435"/>
      <c r="EI218" s="435"/>
      <c r="EJ218" s="435"/>
      <c r="EK218" s="435"/>
      <c r="EL218" s="128"/>
      <c r="EV218" s="128"/>
      <c r="FF218" s="128"/>
      <c r="FP218" s="128"/>
      <c r="FZ218" s="128"/>
      <c r="GJ218" s="128"/>
      <c r="GT218" s="128"/>
      <c r="HD218" s="128"/>
      <c r="HN218" s="128"/>
      <c r="HX218" s="128"/>
      <c r="IH218" s="128"/>
      <c r="IR218" s="128"/>
      <c r="JB218" s="128"/>
      <c r="JL218" s="128"/>
      <c r="JV218" s="128"/>
      <c r="KF218" s="128"/>
      <c r="KP218" s="128"/>
      <c r="KZ218" s="128"/>
    </row>
    <row xmlns:x14ac="http://schemas.microsoft.com/office/spreadsheetml/2009/9/ac" r="219" s="3" customFormat="true" x14ac:dyDescent="0.25">
      <c r="A219" s="389"/>
      <c r="B219" s="128"/>
      <c r="L219" s="128"/>
      <c r="V219" s="128"/>
      <c r="AF219" s="128"/>
      <c r="AP219" s="434"/>
      <c r="AQ219" s="435"/>
      <c r="AR219" s="435"/>
      <c r="AS219" s="435"/>
      <c r="AT219" s="435"/>
      <c r="AU219" s="435"/>
      <c r="AV219" s="435"/>
      <c r="AW219" s="435"/>
      <c r="AX219" s="435"/>
      <c r="AY219" s="435"/>
      <c r="AZ219" s="434"/>
      <c r="BA219" s="435"/>
      <c r="BB219" s="435"/>
      <c r="BC219" s="435"/>
      <c r="BD219" s="435"/>
      <c r="BE219" s="435"/>
      <c r="BF219" s="435"/>
      <c r="BG219" s="435"/>
      <c r="BH219" s="435"/>
      <c r="BI219" s="435"/>
      <c r="BJ219" s="128"/>
      <c r="BT219" s="128"/>
      <c r="BU219" s="128"/>
      <c r="BV219" s="128"/>
      <c r="BW219" s="128"/>
      <c r="BX219" s="128"/>
      <c r="BY219" s="128"/>
      <c r="BZ219" s="128"/>
      <c r="CA219" s="128"/>
      <c r="CD219" s="434"/>
      <c r="CE219" s="435"/>
      <c r="CF219" s="435"/>
      <c r="CG219" s="435"/>
      <c r="CH219" s="435"/>
      <c r="CI219" s="435"/>
      <c r="CJ219" s="435"/>
      <c r="CK219" s="435"/>
      <c r="CL219" s="435"/>
      <c r="CM219" s="435"/>
      <c r="CN219" s="434"/>
      <c r="CO219" s="435"/>
      <c r="CP219" s="435"/>
      <c r="CQ219" s="435"/>
      <c r="CR219" s="435"/>
      <c r="CS219" s="435"/>
      <c r="CT219" s="435"/>
      <c r="CU219" s="435"/>
      <c r="CV219" s="435"/>
      <c r="CW219" s="435"/>
      <c r="CX219" s="128"/>
      <c r="DH219" s="128"/>
      <c r="DR219" s="434"/>
      <c r="DS219" s="435"/>
      <c r="DT219" s="435"/>
      <c r="DU219" s="435"/>
      <c r="DV219" s="435"/>
      <c r="DW219" s="435"/>
      <c r="DX219" s="435"/>
      <c r="DY219" s="435"/>
      <c r="DZ219" s="435"/>
      <c r="EA219" s="435"/>
      <c r="EB219" s="434"/>
      <c r="EC219" s="435"/>
      <c r="ED219" s="435"/>
      <c r="EE219" s="435"/>
      <c r="EF219" s="435"/>
      <c r="EG219" s="435"/>
      <c r="EH219" s="435"/>
      <c r="EI219" s="435"/>
      <c r="EJ219" s="435"/>
      <c r="EK219" s="435"/>
      <c r="EL219" s="128"/>
      <c r="EV219" s="128"/>
      <c r="FF219" s="128"/>
      <c r="FP219" s="128"/>
      <c r="FZ219" s="128"/>
      <c r="GJ219" s="128"/>
      <c r="GT219" s="128"/>
      <c r="HD219" s="128"/>
      <c r="HN219" s="128"/>
      <c r="HX219" s="128"/>
      <c r="IH219" s="128"/>
      <c r="IR219" s="128"/>
      <c r="JB219" s="128"/>
      <c r="JL219" s="128"/>
      <c r="JV219" s="128"/>
      <c r="KF219" s="128"/>
      <c r="KP219" s="128"/>
      <c r="KZ219" s="128"/>
    </row>
    <row xmlns:x14ac="http://schemas.microsoft.com/office/spreadsheetml/2009/9/ac" r="220" s="3" customFormat="true" x14ac:dyDescent="0.25">
      <c r="A220" s="389"/>
      <c r="B220" s="128"/>
      <c r="L220" s="128"/>
      <c r="V220" s="128"/>
      <c r="AF220" s="128"/>
      <c r="AP220" s="434"/>
      <c r="AQ220" s="435"/>
      <c r="AR220" s="435"/>
      <c r="AS220" s="435"/>
      <c r="AT220" s="435"/>
      <c r="AU220" s="435"/>
      <c r="AV220" s="435"/>
      <c r="AW220" s="435"/>
      <c r="AX220" s="435"/>
      <c r="AY220" s="435"/>
      <c r="AZ220" s="434"/>
      <c r="BA220" s="435"/>
      <c r="BB220" s="435"/>
      <c r="BC220" s="435"/>
      <c r="BD220" s="435"/>
      <c r="BE220" s="435"/>
      <c r="BF220" s="435"/>
      <c r="BG220" s="435"/>
      <c r="BH220" s="435"/>
      <c r="BI220" s="435"/>
      <c r="BJ220" s="128"/>
      <c r="BT220" s="128"/>
      <c r="BU220" s="128"/>
      <c r="BV220" s="128"/>
      <c r="BW220" s="128"/>
      <c r="BX220" s="128"/>
      <c r="BY220" s="128"/>
      <c r="BZ220" s="128"/>
      <c r="CA220" s="128"/>
      <c r="CD220" s="434"/>
      <c r="CE220" s="435"/>
      <c r="CF220" s="435"/>
      <c r="CG220" s="435"/>
      <c r="CH220" s="435"/>
      <c r="CI220" s="435"/>
      <c r="CJ220" s="435"/>
      <c r="CK220" s="435"/>
      <c r="CL220" s="435"/>
      <c r="CM220" s="435"/>
      <c r="CN220" s="434"/>
      <c r="CO220" s="435"/>
      <c r="CP220" s="435"/>
      <c r="CQ220" s="435"/>
      <c r="CR220" s="435"/>
      <c r="CS220" s="435"/>
      <c r="CT220" s="435"/>
      <c r="CU220" s="435"/>
      <c r="CV220" s="435"/>
      <c r="CW220" s="435"/>
      <c r="CX220" s="128"/>
      <c r="DH220" s="128"/>
      <c r="DR220" s="434"/>
      <c r="DS220" s="435"/>
      <c r="DT220" s="435"/>
      <c r="DU220" s="435"/>
      <c r="DV220" s="435"/>
      <c r="DW220" s="435"/>
      <c r="DX220" s="435"/>
      <c r="DY220" s="435"/>
      <c r="DZ220" s="435"/>
      <c r="EA220" s="435"/>
      <c r="EB220" s="434"/>
      <c r="EC220" s="435"/>
      <c r="ED220" s="435"/>
      <c r="EE220" s="435"/>
      <c r="EF220" s="435"/>
      <c r="EG220" s="435"/>
      <c r="EH220" s="435"/>
      <c r="EI220" s="435"/>
      <c r="EJ220" s="435"/>
      <c r="EK220" s="435"/>
      <c r="EL220" s="128"/>
      <c r="EV220" s="128"/>
      <c r="FF220" s="128"/>
      <c r="FP220" s="128"/>
      <c r="FZ220" s="128"/>
      <c r="GJ220" s="128"/>
      <c r="GT220" s="128"/>
      <c r="HD220" s="128"/>
      <c r="HN220" s="128"/>
      <c r="HX220" s="128"/>
      <c r="IH220" s="128"/>
      <c r="IR220" s="128"/>
      <c r="JB220" s="128"/>
      <c r="JL220" s="128"/>
      <c r="JV220" s="128"/>
      <c r="KF220" s="128"/>
      <c r="KP220" s="128"/>
      <c r="KZ220" s="128"/>
    </row>
    <row xmlns:x14ac="http://schemas.microsoft.com/office/spreadsheetml/2009/9/ac" r="221" s="3" customFormat="true" x14ac:dyDescent="0.25">
      <c r="A221" s="389"/>
      <c r="B221" s="128"/>
      <c r="L221" s="128"/>
      <c r="V221" s="128"/>
      <c r="AF221" s="128"/>
      <c r="AP221" s="434"/>
      <c r="AQ221" s="435"/>
      <c r="AR221" s="435"/>
      <c r="AS221" s="435"/>
      <c r="AT221" s="435"/>
      <c r="AU221" s="435"/>
      <c r="AV221" s="435"/>
      <c r="AW221" s="435"/>
      <c r="AX221" s="435"/>
      <c r="AY221" s="435"/>
      <c r="AZ221" s="434"/>
      <c r="BA221" s="435"/>
      <c r="BB221" s="435"/>
      <c r="BC221" s="435"/>
      <c r="BD221" s="435"/>
      <c r="BE221" s="435"/>
      <c r="BF221" s="435"/>
      <c r="BG221" s="435"/>
      <c r="BH221" s="435"/>
      <c r="BI221" s="435"/>
      <c r="BJ221" s="128"/>
      <c r="BT221" s="128"/>
      <c r="BU221" s="128"/>
      <c r="BV221" s="128"/>
      <c r="BW221" s="128"/>
      <c r="BX221" s="128"/>
      <c r="BY221" s="128"/>
      <c r="BZ221" s="128"/>
      <c r="CA221" s="128"/>
      <c r="CD221" s="434"/>
      <c r="CE221" s="435"/>
      <c r="CF221" s="435"/>
      <c r="CG221" s="435"/>
      <c r="CH221" s="435"/>
      <c r="CI221" s="435"/>
      <c r="CJ221" s="435"/>
      <c r="CK221" s="435"/>
      <c r="CL221" s="435"/>
      <c r="CM221" s="435"/>
      <c r="CN221" s="434"/>
      <c r="CO221" s="435"/>
      <c r="CP221" s="435"/>
      <c r="CQ221" s="435"/>
      <c r="CR221" s="435"/>
      <c r="CS221" s="435"/>
      <c r="CT221" s="435"/>
      <c r="CU221" s="435"/>
      <c r="CV221" s="435"/>
      <c r="CW221" s="435"/>
      <c r="CX221" s="128"/>
      <c r="DH221" s="128"/>
      <c r="DR221" s="434"/>
      <c r="DS221" s="435"/>
      <c r="DT221" s="435"/>
      <c r="DU221" s="435"/>
      <c r="DV221" s="435"/>
      <c r="DW221" s="435"/>
      <c r="DX221" s="435"/>
      <c r="DY221" s="435"/>
      <c r="DZ221" s="435"/>
      <c r="EA221" s="435"/>
      <c r="EB221" s="434"/>
      <c r="EC221" s="435"/>
      <c r="ED221" s="435"/>
      <c r="EE221" s="435"/>
      <c r="EF221" s="435"/>
      <c r="EG221" s="435"/>
      <c r="EH221" s="435"/>
      <c r="EI221" s="435"/>
      <c r="EJ221" s="435"/>
      <c r="EK221" s="435"/>
      <c r="EL221" s="128"/>
      <c r="EV221" s="128"/>
      <c r="FF221" s="128"/>
      <c r="FP221" s="128"/>
      <c r="FZ221" s="128"/>
      <c r="GJ221" s="128"/>
      <c r="GT221" s="128"/>
      <c r="HD221" s="128"/>
      <c r="HN221" s="128"/>
      <c r="HX221" s="128"/>
      <c r="IH221" s="128"/>
      <c r="IR221" s="128"/>
      <c r="JB221" s="128"/>
      <c r="JL221" s="128"/>
      <c r="JV221" s="128"/>
      <c r="KF221" s="128"/>
      <c r="KP221" s="128"/>
      <c r="KZ221" s="128"/>
    </row>
    <row xmlns:x14ac="http://schemas.microsoft.com/office/spreadsheetml/2009/9/ac" r="222" s="3" customFormat="true" x14ac:dyDescent="0.25">
      <c r="A222" s="389"/>
      <c r="B222" s="128"/>
      <c r="L222" s="128"/>
      <c r="V222" s="128"/>
      <c r="AF222" s="128"/>
      <c r="AP222" s="434"/>
      <c r="AQ222" s="435"/>
      <c r="AR222" s="435"/>
      <c r="AS222" s="435"/>
      <c r="AT222" s="435"/>
      <c r="AU222" s="435"/>
      <c r="AV222" s="435"/>
      <c r="AW222" s="435"/>
      <c r="AX222" s="435"/>
      <c r="AY222" s="435"/>
      <c r="AZ222" s="434"/>
      <c r="BA222" s="435"/>
      <c r="BB222" s="435"/>
      <c r="BC222" s="435"/>
      <c r="BD222" s="435"/>
      <c r="BE222" s="435"/>
      <c r="BF222" s="435"/>
      <c r="BG222" s="435"/>
      <c r="BH222" s="435"/>
      <c r="BI222" s="435"/>
      <c r="BJ222" s="128"/>
      <c r="BT222" s="128"/>
      <c r="BU222" s="128"/>
      <c r="BV222" s="128"/>
      <c r="BW222" s="128"/>
      <c r="BX222" s="128"/>
      <c r="BY222" s="128"/>
      <c r="BZ222" s="128"/>
      <c r="CA222" s="128"/>
      <c r="CD222" s="434"/>
      <c r="CE222" s="435"/>
      <c r="CF222" s="435"/>
      <c r="CG222" s="435"/>
      <c r="CH222" s="435"/>
      <c r="CI222" s="435"/>
      <c r="CJ222" s="435"/>
      <c r="CK222" s="435"/>
      <c r="CL222" s="435"/>
      <c r="CM222" s="435"/>
      <c r="CN222" s="434"/>
      <c r="CO222" s="435"/>
      <c r="CP222" s="435"/>
      <c r="CQ222" s="435"/>
      <c r="CR222" s="435"/>
      <c r="CS222" s="435"/>
      <c r="CT222" s="435"/>
      <c r="CU222" s="435"/>
      <c r="CV222" s="435"/>
      <c r="CW222" s="435"/>
      <c r="CX222" s="128"/>
      <c r="DH222" s="128"/>
      <c r="DR222" s="434"/>
      <c r="DS222" s="435"/>
      <c r="DT222" s="435"/>
      <c r="DU222" s="435"/>
      <c r="DV222" s="435"/>
      <c r="DW222" s="435"/>
      <c r="DX222" s="435"/>
      <c r="DY222" s="435"/>
      <c r="DZ222" s="435"/>
      <c r="EA222" s="435"/>
      <c r="EB222" s="434"/>
      <c r="EC222" s="435"/>
      <c r="ED222" s="435"/>
      <c r="EE222" s="435"/>
      <c r="EF222" s="435"/>
      <c r="EG222" s="435"/>
      <c r="EH222" s="435"/>
      <c r="EI222" s="435"/>
      <c r="EJ222" s="435"/>
      <c r="EK222" s="435"/>
      <c r="EL222" s="128"/>
      <c r="EV222" s="128"/>
      <c r="FF222" s="128"/>
      <c r="FP222" s="128"/>
      <c r="FZ222" s="128"/>
      <c r="GJ222" s="128"/>
      <c r="GT222" s="128"/>
      <c r="HD222" s="128"/>
      <c r="HN222" s="128"/>
      <c r="HX222" s="128"/>
      <c r="IH222" s="128"/>
      <c r="IR222" s="128"/>
      <c r="JB222" s="128"/>
      <c r="JL222" s="128"/>
      <c r="JV222" s="128"/>
      <c r="KF222" s="128"/>
      <c r="KP222" s="128"/>
      <c r="KZ222" s="128"/>
    </row>
    <row xmlns:x14ac="http://schemas.microsoft.com/office/spreadsheetml/2009/9/ac" r="223" s="3" customFormat="true" x14ac:dyDescent="0.25">
      <c r="A223" s="389"/>
      <c r="B223" s="128"/>
      <c r="L223" s="128"/>
      <c r="V223" s="128"/>
      <c r="AF223" s="128"/>
      <c r="AP223" s="434"/>
      <c r="AQ223" s="435"/>
      <c r="AR223" s="435"/>
      <c r="AS223" s="435"/>
      <c r="AT223" s="435"/>
      <c r="AU223" s="435"/>
      <c r="AV223" s="435"/>
      <c r="AW223" s="435"/>
      <c r="AX223" s="435"/>
      <c r="AY223" s="435"/>
      <c r="AZ223" s="434"/>
      <c r="BA223" s="435"/>
      <c r="BB223" s="435"/>
      <c r="BC223" s="435"/>
      <c r="BD223" s="435"/>
      <c r="BE223" s="435"/>
      <c r="BF223" s="435"/>
      <c r="BG223" s="435"/>
      <c r="BH223" s="435"/>
      <c r="BI223" s="435"/>
      <c r="BJ223" s="128"/>
      <c r="BT223" s="128"/>
      <c r="BU223" s="128"/>
      <c r="BV223" s="128"/>
      <c r="BW223" s="128"/>
      <c r="BX223" s="128"/>
      <c r="BY223" s="128"/>
      <c r="BZ223" s="128"/>
      <c r="CA223" s="128"/>
      <c r="CD223" s="434"/>
      <c r="CE223" s="435"/>
      <c r="CF223" s="435"/>
      <c r="CG223" s="435"/>
      <c r="CH223" s="435"/>
      <c r="CI223" s="435"/>
      <c r="CJ223" s="435"/>
      <c r="CK223" s="435"/>
      <c r="CL223" s="435"/>
      <c r="CM223" s="435"/>
      <c r="CN223" s="434"/>
      <c r="CO223" s="435"/>
      <c r="CP223" s="435"/>
      <c r="CQ223" s="435"/>
      <c r="CR223" s="435"/>
      <c r="CS223" s="435"/>
      <c r="CT223" s="435"/>
      <c r="CU223" s="435"/>
      <c r="CV223" s="435"/>
      <c r="CW223" s="435"/>
      <c r="CX223" s="128"/>
      <c r="DH223" s="128"/>
      <c r="DR223" s="434"/>
      <c r="DS223" s="435"/>
      <c r="DT223" s="435"/>
      <c r="DU223" s="435"/>
      <c r="DV223" s="435"/>
      <c r="DW223" s="435"/>
      <c r="DX223" s="435"/>
      <c r="DY223" s="435"/>
      <c r="DZ223" s="435"/>
      <c r="EA223" s="435"/>
      <c r="EB223" s="434"/>
      <c r="EC223" s="435"/>
      <c r="ED223" s="435"/>
      <c r="EE223" s="435"/>
      <c r="EF223" s="435"/>
      <c r="EG223" s="435"/>
      <c r="EH223" s="435"/>
      <c r="EI223" s="435"/>
      <c r="EJ223" s="435"/>
      <c r="EK223" s="435"/>
      <c r="EL223" s="128"/>
      <c r="EV223" s="128"/>
      <c r="FF223" s="128"/>
      <c r="FP223" s="128"/>
      <c r="FZ223" s="128"/>
      <c r="GJ223" s="128"/>
      <c r="GT223" s="128"/>
      <c r="HD223" s="128"/>
      <c r="HN223" s="128"/>
      <c r="HX223" s="128"/>
      <c r="IH223" s="128"/>
      <c r="IR223" s="128"/>
      <c r="JB223" s="128"/>
      <c r="JL223" s="128"/>
      <c r="JV223" s="128"/>
      <c r="KF223" s="128"/>
      <c r="KP223" s="128"/>
      <c r="KZ223" s="128"/>
    </row>
    <row xmlns:x14ac="http://schemas.microsoft.com/office/spreadsheetml/2009/9/ac" r="224" s="3" customFormat="true" x14ac:dyDescent="0.25">
      <c r="A224" s="389"/>
      <c r="B224" s="128"/>
      <c r="L224" s="128"/>
      <c r="V224" s="128"/>
      <c r="AF224" s="128"/>
      <c r="AP224" s="434"/>
      <c r="AQ224" s="435"/>
      <c r="AR224" s="435"/>
      <c r="AS224" s="435"/>
      <c r="AT224" s="435"/>
      <c r="AU224" s="435"/>
      <c r="AV224" s="435"/>
      <c r="AW224" s="435"/>
      <c r="AX224" s="435"/>
      <c r="AY224" s="435"/>
      <c r="AZ224" s="434"/>
      <c r="BA224" s="435"/>
      <c r="BB224" s="435"/>
      <c r="BC224" s="435"/>
      <c r="BD224" s="435"/>
      <c r="BE224" s="435"/>
      <c r="BF224" s="435"/>
      <c r="BG224" s="435"/>
      <c r="BH224" s="435"/>
      <c r="BI224" s="435"/>
      <c r="BJ224" s="128"/>
      <c r="BT224" s="128"/>
      <c r="BU224" s="128"/>
      <c r="BV224" s="128"/>
      <c r="BW224" s="128"/>
      <c r="BX224" s="128"/>
      <c r="BY224" s="128"/>
      <c r="BZ224" s="128"/>
      <c r="CA224" s="128"/>
      <c r="CD224" s="434"/>
      <c r="CE224" s="435"/>
      <c r="CF224" s="435"/>
      <c r="CG224" s="435"/>
      <c r="CH224" s="435"/>
      <c r="CI224" s="435"/>
      <c r="CJ224" s="435"/>
      <c r="CK224" s="435"/>
      <c r="CL224" s="435"/>
      <c r="CM224" s="435"/>
      <c r="CN224" s="434"/>
      <c r="CO224" s="435"/>
      <c r="CP224" s="435"/>
      <c r="CQ224" s="435"/>
      <c r="CR224" s="435"/>
      <c r="CS224" s="435"/>
      <c r="CT224" s="435"/>
      <c r="CU224" s="435"/>
      <c r="CV224" s="435"/>
      <c r="CW224" s="435"/>
      <c r="CX224" s="128"/>
      <c r="DH224" s="128"/>
      <c r="DR224" s="434"/>
      <c r="DS224" s="435"/>
      <c r="DT224" s="435"/>
      <c r="DU224" s="435"/>
      <c r="DV224" s="435"/>
      <c r="DW224" s="435"/>
      <c r="DX224" s="435"/>
      <c r="DY224" s="435"/>
      <c r="DZ224" s="435"/>
      <c r="EA224" s="435"/>
      <c r="EB224" s="434"/>
      <c r="EC224" s="435"/>
      <c r="ED224" s="435"/>
      <c r="EE224" s="435"/>
      <c r="EF224" s="435"/>
      <c r="EG224" s="435"/>
      <c r="EH224" s="435"/>
      <c r="EI224" s="435"/>
      <c r="EJ224" s="435"/>
      <c r="EK224" s="435"/>
      <c r="EL224" s="128"/>
      <c r="EV224" s="128"/>
      <c r="FF224" s="128"/>
      <c r="FP224" s="128"/>
      <c r="FZ224" s="128"/>
      <c r="GJ224" s="128"/>
      <c r="GT224" s="128"/>
      <c r="HD224" s="128"/>
      <c r="HN224" s="128"/>
      <c r="HX224" s="128"/>
      <c r="IH224" s="128"/>
      <c r="IR224" s="128"/>
      <c r="JB224" s="128"/>
      <c r="JL224" s="128"/>
      <c r="JV224" s="128"/>
      <c r="KF224" s="128"/>
      <c r="KP224" s="128"/>
      <c r="KZ224" s="128"/>
    </row>
    <row xmlns:x14ac="http://schemas.microsoft.com/office/spreadsheetml/2009/9/ac" r="225" s="3" customFormat="true" x14ac:dyDescent="0.25">
      <c r="A225" s="389"/>
      <c r="B225" s="128"/>
      <c r="L225" s="128"/>
      <c r="V225" s="128"/>
      <c r="AF225" s="128"/>
      <c r="AP225" s="434"/>
      <c r="AQ225" s="435"/>
      <c r="AR225" s="435"/>
      <c r="AS225" s="435"/>
      <c r="AT225" s="435"/>
      <c r="AU225" s="435"/>
      <c r="AV225" s="435"/>
      <c r="AW225" s="435"/>
      <c r="AX225" s="435"/>
      <c r="AY225" s="435"/>
      <c r="AZ225" s="434"/>
      <c r="BA225" s="435"/>
      <c r="BB225" s="435"/>
      <c r="BC225" s="435"/>
      <c r="BD225" s="435"/>
      <c r="BE225" s="435"/>
      <c r="BF225" s="435"/>
      <c r="BG225" s="435"/>
      <c r="BH225" s="435"/>
      <c r="BI225" s="435"/>
      <c r="BJ225" s="128"/>
      <c r="BT225" s="128"/>
      <c r="BU225" s="128"/>
      <c r="BV225" s="128"/>
      <c r="BW225" s="128"/>
      <c r="BX225" s="128"/>
      <c r="BY225" s="128"/>
      <c r="BZ225" s="128"/>
      <c r="CA225" s="128"/>
      <c r="CD225" s="434"/>
      <c r="CE225" s="435"/>
      <c r="CF225" s="435"/>
      <c r="CG225" s="435"/>
      <c r="CH225" s="435"/>
      <c r="CI225" s="435"/>
      <c r="CJ225" s="435"/>
      <c r="CK225" s="435"/>
      <c r="CL225" s="435"/>
      <c r="CM225" s="435"/>
      <c r="CN225" s="434"/>
      <c r="CO225" s="435"/>
      <c r="CP225" s="435"/>
      <c r="CQ225" s="435"/>
      <c r="CR225" s="435"/>
      <c r="CS225" s="435"/>
      <c r="CT225" s="435"/>
      <c r="CU225" s="435"/>
      <c r="CV225" s="435"/>
      <c r="CW225" s="435"/>
      <c r="CX225" s="128"/>
      <c r="DH225" s="128"/>
      <c r="DR225" s="434"/>
      <c r="DS225" s="435"/>
      <c r="DT225" s="435"/>
      <c r="DU225" s="435"/>
      <c r="DV225" s="435"/>
      <c r="DW225" s="435"/>
      <c r="DX225" s="435"/>
      <c r="DY225" s="435"/>
      <c r="DZ225" s="435"/>
      <c r="EA225" s="435"/>
      <c r="EB225" s="434"/>
      <c r="EC225" s="435"/>
      <c r="ED225" s="435"/>
      <c r="EE225" s="435"/>
      <c r="EF225" s="435"/>
      <c r="EG225" s="435"/>
      <c r="EH225" s="435"/>
      <c r="EI225" s="435"/>
      <c r="EJ225" s="435"/>
      <c r="EK225" s="435"/>
      <c r="EL225" s="128"/>
      <c r="EV225" s="128"/>
      <c r="FF225" s="128"/>
      <c r="FP225" s="128"/>
      <c r="FZ225" s="128"/>
      <c r="GJ225" s="128"/>
      <c r="GT225" s="128"/>
      <c r="HD225" s="128"/>
      <c r="HN225" s="128"/>
      <c r="HX225" s="128"/>
      <c r="IH225" s="128"/>
      <c r="IR225" s="128"/>
      <c r="JB225" s="128"/>
      <c r="JL225" s="128"/>
      <c r="JV225" s="128"/>
      <c r="KF225" s="128"/>
      <c r="KP225" s="128"/>
      <c r="KZ225" s="128"/>
    </row>
    <row xmlns:x14ac="http://schemas.microsoft.com/office/spreadsheetml/2009/9/ac" r="226" s="3" customFormat="true" x14ac:dyDescent="0.25">
      <c r="A226" s="389"/>
      <c r="B226" s="128"/>
      <c r="L226" s="128"/>
      <c r="V226" s="128"/>
      <c r="AF226" s="128"/>
      <c r="AP226" s="434"/>
      <c r="AQ226" s="435"/>
      <c r="AR226" s="435"/>
      <c r="AS226" s="435"/>
      <c r="AT226" s="435"/>
      <c r="AU226" s="435"/>
      <c r="AV226" s="435"/>
      <c r="AW226" s="435"/>
      <c r="AX226" s="435"/>
      <c r="AY226" s="435"/>
      <c r="AZ226" s="434"/>
      <c r="BA226" s="435"/>
      <c r="BB226" s="435"/>
      <c r="BC226" s="435"/>
      <c r="BD226" s="435"/>
      <c r="BE226" s="435"/>
      <c r="BF226" s="435"/>
      <c r="BG226" s="435"/>
      <c r="BH226" s="435"/>
      <c r="BI226" s="435"/>
      <c r="BJ226" s="128"/>
      <c r="BT226" s="128"/>
      <c r="BU226" s="128"/>
      <c r="BV226" s="128"/>
      <c r="BW226" s="128"/>
      <c r="BX226" s="128"/>
      <c r="BY226" s="128"/>
      <c r="BZ226" s="128"/>
      <c r="CA226" s="128"/>
      <c r="CD226" s="434"/>
      <c r="CE226" s="435"/>
      <c r="CF226" s="435"/>
      <c r="CG226" s="435"/>
      <c r="CH226" s="435"/>
      <c r="CI226" s="435"/>
      <c r="CJ226" s="435"/>
      <c r="CK226" s="435"/>
      <c r="CL226" s="435"/>
      <c r="CM226" s="435"/>
      <c r="CN226" s="434"/>
      <c r="CO226" s="435"/>
      <c r="CP226" s="435"/>
      <c r="CQ226" s="435"/>
      <c r="CR226" s="435"/>
      <c r="CS226" s="435"/>
      <c r="CT226" s="435"/>
      <c r="CU226" s="435"/>
      <c r="CV226" s="435"/>
      <c r="CW226" s="435"/>
      <c r="CX226" s="128"/>
      <c r="DH226" s="128"/>
      <c r="DR226" s="434"/>
      <c r="DS226" s="435"/>
      <c r="DT226" s="435"/>
      <c r="DU226" s="435"/>
      <c r="DV226" s="435"/>
      <c r="DW226" s="435"/>
      <c r="DX226" s="435"/>
      <c r="DY226" s="435"/>
      <c r="DZ226" s="435"/>
      <c r="EA226" s="435"/>
      <c r="EB226" s="434"/>
      <c r="EC226" s="435"/>
      <c r="ED226" s="435"/>
      <c r="EE226" s="435"/>
      <c r="EF226" s="435"/>
      <c r="EG226" s="435"/>
      <c r="EH226" s="435"/>
      <c r="EI226" s="435"/>
      <c r="EJ226" s="435"/>
      <c r="EK226" s="435"/>
      <c r="EL226" s="128"/>
      <c r="EV226" s="128"/>
      <c r="FF226" s="128"/>
      <c r="FP226" s="128"/>
      <c r="FZ226" s="128"/>
      <c r="GJ226" s="128"/>
      <c r="GT226" s="128"/>
      <c r="HD226" s="128"/>
      <c r="HN226" s="128"/>
      <c r="HX226" s="128"/>
      <c r="IH226" s="128"/>
      <c r="IR226" s="128"/>
      <c r="JB226" s="128"/>
      <c r="JL226" s="128"/>
      <c r="JV226" s="128"/>
      <c r="KF226" s="128"/>
      <c r="KP226" s="128"/>
      <c r="KZ226" s="128"/>
    </row>
    <row xmlns:x14ac="http://schemas.microsoft.com/office/spreadsheetml/2009/9/ac" r="227" s="3" customFormat="true" x14ac:dyDescent="0.25">
      <c r="A227" s="389"/>
      <c r="B227" s="128"/>
      <c r="L227" s="128"/>
      <c r="V227" s="128"/>
      <c r="AF227" s="128"/>
      <c r="AP227" s="434"/>
      <c r="AQ227" s="435"/>
      <c r="AR227" s="435"/>
      <c r="AS227" s="435"/>
      <c r="AT227" s="435"/>
      <c r="AU227" s="435"/>
      <c r="AV227" s="435"/>
      <c r="AW227" s="435"/>
      <c r="AX227" s="435"/>
      <c r="AY227" s="435"/>
      <c r="AZ227" s="434"/>
      <c r="BA227" s="435"/>
      <c r="BB227" s="435"/>
      <c r="BC227" s="435"/>
      <c r="BD227" s="435"/>
      <c r="BE227" s="435"/>
      <c r="BF227" s="435"/>
      <c r="BG227" s="435"/>
      <c r="BH227" s="435"/>
      <c r="BI227" s="435"/>
      <c r="BJ227" s="128"/>
      <c r="BT227" s="128"/>
      <c r="BU227" s="128"/>
      <c r="BV227" s="128"/>
      <c r="BW227" s="128"/>
      <c r="BX227" s="128"/>
      <c r="BY227" s="128"/>
      <c r="BZ227" s="128"/>
      <c r="CA227" s="128"/>
      <c r="CD227" s="434"/>
      <c r="CE227" s="435"/>
      <c r="CF227" s="435"/>
      <c r="CG227" s="435"/>
      <c r="CH227" s="435"/>
      <c r="CI227" s="435"/>
      <c r="CJ227" s="435"/>
      <c r="CK227" s="435"/>
      <c r="CL227" s="435"/>
      <c r="CM227" s="435"/>
      <c r="CN227" s="434"/>
      <c r="CO227" s="435"/>
      <c r="CP227" s="435"/>
      <c r="CQ227" s="435"/>
      <c r="CR227" s="435"/>
      <c r="CS227" s="435"/>
      <c r="CT227" s="435"/>
      <c r="CU227" s="435"/>
      <c r="CV227" s="435"/>
      <c r="CW227" s="435"/>
      <c r="CX227" s="128"/>
      <c r="DH227" s="128"/>
      <c r="DR227" s="434"/>
      <c r="DS227" s="435"/>
      <c r="DT227" s="435"/>
      <c r="DU227" s="435"/>
      <c r="DV227" s="435"/>
      <c r="DW227" s="435"/>
      <c r="DX227" s="435"/>
      <c r="DY227" s="435"/>
      <c r="DZ227" s="435"/>
      <c r="EA227" s="435"/>
      <c r="EB227" s="434"/>
      <c r="EC227" s="435"/>
      <c r="ED227" s="435"/>
      <c r="EE227" s="435"/>
      <c r="EF227" s="435"/>
      <c r="EG227" s="435"/>
      <c r="EH227" s="435"/>
      <c r="EI227" s="435"/>
      <c r="EJ227" s="435"/>
      <c r="EK227" s="435"/>
      <c r="EL227" s="128"/>
      <c r="EV227" s="128"/>
      <c r="FF227" s="128"/>
      <c r="FP227" s="128"/>
      <c r="FZ227" s="128"/>
      <c r="GJ227" s="128"/>
      <c r="GT227" s="128"/>
      <c r="HD227" s="128"/>
      <c r="HN227" s="128"/>
      <c r="HX227" s="128"/>
      <c r="IH227" s="128"/>
      <c r="IR227" s="128"/>
      <c r="JB227" s="128"/>
      <c r="JL227" s="128"/>
      <c r="JV227" s="128"/>
      <c r="KF227" s="128"/>
      <c r="KP227" s="128"/>
      <c r="KZ227" s="128"/>
    </row>
    <row xmlns:x14ac="http://schemas.microsoft.com/office/spreadsheetml/2009/9/ac" r="228" s="3" customFormat="true" x14ac:dyDescent="0.25">
      <c r="A228" s="389"/>
      <c r="B228" s="128"/>
      <c r="L228" s="128"/>
      <c r="V228" s="128"/>
      <c r="AF228" s="128"/>
      <c r="AP228" s="434"/>
      <c r="AQ228" s="435"/>
      <c r="AR228" s="435"/>
      <c r="AS228" s="435"/>
      <c r="AT228" s="435"/>
      <c r="AU228" s="435"/>
      <c r="AV228" s="435"/>
      <c r="AW228" s="435"/>
      <c r="AX228" s="435"/>
      <c r="AY228" s="435"/>
      <c r="AZ228" s="434"/>
      <c r="BA228" s="435"/>
      <c r="BB228" s="435"/>
      <c r="BC228" s="435"/>
      <c r="BD228" s="435"/>
      <c r="BE228" s="435"/>
      <c r="BF228" s="435"/>
      <c r="BG228" s="435"/>
      <c r="BH228" s="435"/>
      <c r="BI228" s="435"/>
      <c r="BJ228" s="128"/>
      <c r="BT228" s="128"/>
      <c r="BU228" s="128"/>
      <c r="BV228" s="128"/>
      <c r="BW228" s="128"/>
      <c r="BX228" s="128"/>
      <c r="BY228" s="128"/>
      <c r="BZ228" s="128"/>
      <c r="CA228" s="128"/>
      <c r="CD228" s="434"/>
      <c r="CE228" s="435"/>
      <c r="CF228" s="435"/>
      <c r="CG228" s="435"/>
      <c r="CH228" s="435"/>
      <c r="CI228" s="435"/>
      <c r="CJ228" s="435"/>
      <c r="CK228" s="435"/>
      <c r="CL228" s="435"/>
      <c r="CM228" s="435"/>
      <c r="CN228" s="434"/>
      <c r="CO228" s="435"/>
      <c r="CP228" s="435"/>
      <c r="CQ228" s="435"/>
      <c r="CR228" s="435"/>
      <c r="CS228" s="435"/>
      <c r="CT228" s="435"/>
      <c r="CU228" s="435"/>
      <c r="CV228" s="435"/>
      <c r="CW228" s="435"/>
      <c r="CX228" s="128"/>
      <c r="DH228" s="128"/>
      <c r="DR228" s="434"/>
      <c r="DS228" s="435"/>
      <c r="DT228" s="435"/>
      <c r="DU228" s="435"/>
      <c r="DV228" s="435"/>
      <c r="DW228" s="435"/>
      <c r="DX228" s="435"/>
      <c r="DY228" s="435"/>
      <c r="DZ228" s="435"/>
      <c r="EA228" s="435"/>
      <c r="EB228" s="434"/>
      <c r="EC228" s="435"/>
      <c r="ED228" s="435"/>
      <c r="EE228" s="435"/>
      <c r="EF228" s="435"/>
      <c r="EG228" s="435"/>
      <c r="EH228" s="435"/>
      <c r="EI228" s="435"/>
      <c r="EJ228" s="435"/>
      <c r="EK228" s="435"/>
      <c r="EL228" s="128"/>
      <c r="EV228" s="128"/>
      <c r="FF228" s="128"/>
      <c r="FP228" s="128"/>
      <c r="FZ228" s="128"/>
      <c r="GJ228" s="128"/>
      <c r="GT228" s="128"/>
      <c r="HD228" s="128"/>
      <c r="HN228" s="128"/>
      <c r="HX228" s="128"/>
      <c r="IH228" s="128"/>
      <c r="IR228" s="128"/>
      <c r="JB228" s="128"/>
      <c r="JL228" s="128"/>
      <c r="JV228" s="128"/>
      <c r="KF228" s="128"/>
      <c r="KP228" s="128"/>
      <c r="KZ228" s="128"/>
    </row>
    <row xmlns:x14ac="http://schemas.microsoft.com/office/spreadsheetml/2009/9/ac" r="229" s="3" customFormat="true" x14ac:dyDescent="0.25">
      <c r="A229" s="389"/>
      <c r="B229" s="128"/>
      <c r="L229" s="128"/>
      <c r="V229" s="128"/>
      <c r="AF229" s="128"/>
      <c r="AP229" s="434"/>
      <c r="AQ229" s="435"/>
      <c r="AR229" s="435"/>
      <c r="AS229" s="435"/>
      <c r="AT229" s="435"/>
      <c r="AU229" s="435"/>
      <c r="AV229" s="435"/>
      <c r="AW229" s="435"/>
      <c r="AX229" s="435"/>
      <c r="AY229" s="435"/>
      <c r="AZ229" s="434"/>
      <c r="BA229" s="435"/>
      <c r="BB229" s="435"/>
      <c r="BC229" s="435"/>
      <c r="BD229" s="435"/>
      <c r="BE229" s="435"/>
      <c r="BF229" s="435"/>
      <c r="BG229" s="435"/>
      <c r="BH229" s="435"/>
      <c r="BI229" s="435"/>
      <c r="BJ229" s="128"/>
      <c r="BT229" s="128"/>
      <c r="BU229" s="128"/>
      <c r="BV229" s="128"/>
      <c r="BW229" s="128"/>
      <c r="BX229" s="128"/>
      <c r="BY229" s="128"/>
      <c r="BZ229" s="128"/>
      <c r="CA229" s="128"/>
      <c r="CD229" s="434"/>
      <c r="CE229" s="435"/>
      <c r="CF229" s="435"/>
      <c r="CG229" s="435"/>
      <c r="CH229" s="435"/>
      <c r="CI229" s="435"/>
      <c r="CJ229" s="435"/>
      <c r="CK229" s="435"/>
      <c r="CL229" s="435"/>
      <c r="CM229" s="435"/>
      <c r="CN229" s="434"/>
      <c r="CO229" s="435"/>
      <c r="CP229" s="435"/>
      <c r="CQ229" s="435"/>
      <c r="CR229" s="435"/>
      <c r="CS229" s="435"/>
      <c r="CT229" s="435"/>
      <c r="CU229" s="435"/>
      <c r="CV229" s="435"/>
      <c r="CW229" s="435"/>
      <c r="CX229" s="128"/>
      <c r="DH229" s="128"/>
      <c r="DR229" s="434"/>
      <c r="DS229" s="435"/>
      <c r="DT229" s="435"/>
      <c r="DU229" s="435"/>
      <c r="DV229" s="435"/>
      <c r="DW229" s="435"/>
      <c r="DX229" s="435"/>
      <c r="DY229" s="435"/>
      <c r="DZ229" s="435"/>
      <c r="EA229" s="435"/>
      <c r="EB229" s="434"/>
      <c r="EC229" s="435"/>
      <c r="ED229" s="435"/>
      <c r="EE229" s="435"/>
      <c r="EF229" s="435"/>
      <c r="EG229" s="435"/>
      <c r="EH229" s="435"/>
      <c r="EI229" s="435"/>
      <c r="EJ229" s="435"/>
      <c r="EK229" s="435"/>
      <c r="EL229" s="128"/>
      <c r="EV229" s="128"/>
      <c r="FF229" s="128"/>
      <c r="FP229" s="128"/>
      <c r="FZ229" s="128"/>
      <c r="GJ229" s="128"/>
      <c r="GT229" s="128"/>
      <c r="HD229" s="128"/>
      <c r="HN229" s="128"/>
      <c r="HX229" s="128"/>
      <c r="IH229" s="128"/>
      <c r="IR229" s="128"/>
      <c r="JB229" s="128"/>
      <c r="JL229" s="128"/>
      <c r="JV229" s="128"/>
      <c r="KF229" s="128"/>
      <c r="KP229" s="128"/>
      <c r="KZ229" s="128"/>
    </row>
    <row xmlns:x14ac="http://schemas.microsoft.com/office/spreadsheetml/2009/9/ac" r="230" s="3" customFormat="true" x14ac:dyDescent="0.25">
      <c r="A230" s="389"/>
      <c r="B230" s="128"/>
      <c r="L230" s="128"/>
      <c r="V230" s="128"/>
      <c r="AF230" s="128"/>
      <c r="AP230" s="434"/>
      <c r="AQ230" s="435"/>
      <c r="AR230" s="435"/>
      <c r="AS230" s="435"/>
      <c r="AT230" s="435"/>
      <c r="AU230" s="435"/>
      <c r="AV230" s="435"/>
      <c r="AW230" s="435"/>
      <c r="AX230" s="435"/>
      <c r="AY230" s="435"/>
      <c r="AZ230" s="434"/>
      <c r="BA230" s="435"/>
      <c r="BB230" s="435"/>
      <c r="BC230" s="435"/>
      <c r="BD230" s="435"/>
      <c r="BE230" s="435"/>
      <c r="BF230" s="435"/>
      <c r="BG230" s="435"/>
      <c r="BH230" s="435"/>
      <c r="BI230" s="435"/>
      <c r="BJ230" s="128"/>
      <c r="BT230" s="128"/>
      <c r="BU230" s="128"/>
      <c r="BV230" s="128"/>
      <c r="BW230" s="128"/>
      <c r="BX230" s="128"/>
      <c r="BY230" s="128"/>
      <c r="BZ230" s="128"/>
      <c r="CA230" s="128"/>
      <c r="CD230" s="434"/>
      <c r="CE230" s="435"/>
      <c r="CF230" s="435"/>
      <c r="CG230" s="435"/>
      <c r="CH230" s="435"/>
      <c r="CI230" s="435"/>
      <c r="CJ230" s="435"/>
      <c r="CK230" s="435"/>
      <c r="CL230" s="435"/>
      <c r="CM230" s="435"/>
      <c r="CN230" s="434"/>
      <c r="CO230" s="435"/>
      <c r="CP230" s="435"/>
      <c r="CQ230" s="435"/>
      <c r="CR230" s="435"/>
      <c r="CS230" s="435"/>
      <c r="CT230" s="435"/>
      <c r="CU230" s="435"/>
      <c r="CV230" s="435"/>
      <c r="CW230" s="435"/>
      <c r="CX230" s="128"/>
      <c r="DH230" s="128"/>
      <c r="DR230" s="434"/>
      <c r="DS230" s="435"/>
      <c r="DT230" s="435"/>
      <c r="DU230" s="435"/>
      <c r="DV230" s="435"/>
      <c r="DW230" s="435"/>
      <c r="DX230" s="435"/>
      <c r="DY230" s="435"/>
      <c r="DZ230" s="435"/>
      <c r="EA230" s="435"/>
      <c r="EB230" s="434"/>
      <c r="EC230" s="435"/>
      <c r="ED230" s="435"/>
      <c r="EE230" s="435"/>
      <c r="EF230" s="435"/>
      <c r="EG230" s="435"/>
      <c r="EH230" s="435"/>
      <c r="EI230" s="435"/>
      <c r="EJ230" s="435"/>
      <c r="EK230" s="435"/>
      <c r="EL230" s="128"/>
      <c r="EV230" s="128"/>
      <c r="FF230" s="128"/>
      <c r="FP230" s="128"/>
      <c r="FZ230" s="128"/>
      <c r="GJ230" s="128"/>
      <c r="GT230" s="128"/>
      <c r="HD230" s="128"/>
      <c r="HN230" s="128"/>
      <c r="HX230" s="128"/>
      <c r="IH230" s="128"/>
      <c r="IR230" s="128"/>
      <c r="JB230" s="128"/>
      <c r="JL230" s="128"/>
      <c r="JV230" s="128"/>
      <c r="KF230" s="128"/>
      <c r="KP230" s="128"/>
      <c r="KZ230" s="128"/>
    </row>
    <row xmlns:x14ac="http://schemas.microsoft.com/office/spreadsheetml/2009/9/ac" r="231" s="3" customFormat="true" x14ac:dyDescent="0.25">
      <c r="A231" s="389"/>
      <c r="B231" s="128"/>
      <c r="L231" s="128"/>
      <c r="V231" s="128"/>
      <c r="AF231" s="128"/>
      <c r="AP231" s="434"/>
      <c r="AQ231" s="435"/>
      <c r="AR231" s="435"/>
      <c r="AS231" s="435"/>
      <c r="AT231" s="435"/>
      <c r="AU231" s="435"/>
      <c r="AV231" s="435"/>
      <c r="AW231" s="435"/>
      <c r="AX231" s="435"/>
      <c r="AY231" s="435"/>
      <c r="AZ231" s="434"/>
      <c r="BA231" s="435"/>
      <c r="BB231" s="435"/>
      <c r="BC231" s="435"/>
      <c r="BD231" s="435"/>
      <c r="BE231" s="435"/>
      <c r="BF231" s="435"/>
      <c r="BG231" s="435"/>
      <c r="BH231" s="435"/>
      <c r="BI231" s="435"/>
      <c r="BJ231" s="128"/>
      <c r="BT231" s="128"/>
      <c r="BU231" s="128"/>
      <c r="BV231" s="128"/>
      <c r="BW231" s="128"/>
      <c r="BX231" s="128"/>
      <c r="BY231" s="128"/>
      <c r="BZ231" s="128"/>
      <c r="CA231" s="128"/>
      <c r="CD231" s="434"/>
      <c r="CE231" s="435"/>
      <c r="CF231" s="435"/>
      <c r="CG231" s="435"/>
      <c r="CH231" s="435"/>
      <c r="CI231" s="435"/>
      <c r="CJ231" s="435"/>
      <c r="CK231" s="435"/>
      <c r="CL231" s="435"/>
      <c r="CM231" s="435"/>
      <c r="CN231" s="434"/>
      <c r="CO231" s="435"/>
      <c r="CP231" s="435"/>
      <c r="CQ231" s="435"/>
      <c r="CR231" s="435"/>
      <c r="CS231" s="435"/>
      <c r="CT231" s="435"/>
      <c r="CU231" s="435"/>
      <c r="CV231" s="435"/>
      <c r="CW231" s="435"/>
      <c r="CX231" s="128"/>
      <c r="DH231" s="128"/>
      <c r="DR231" s="434"/>
      <c r="DS231" s="435"/>
      <c r="DT231" s="435"/>
      <c r="DU231" s="435"/>
      <c r="DV231" s="435"/>
      <c r="DW231" s="435"/>
      <c r="DX231" s="435"/>
      <c r="DY231" s="435"/>
      <c r="DZ231" s="435"/>
      <c r="EA231" s="435"/>
      <c r="EB231" s="434"/>
      <c r="EC231" s="435"/>
      <c r="ED231" s="435"/>
      <c r="EE231" s="435"/>
      <c r="EF231" s="435"/>
      <c r="EG231" s="435"/>
      <c r="EH231" s="435"/>
      <c r="EI231" s="435"/>
      <c r="EJ231" s="435"/>
      <c r="EK231" s="435"/>
      <c r="EL231" s="128"/>
      <c r="EV231" s="128"/>
      <c r="FF231" s="128"/>
      <c r="FP231" s="128"/>
      <c r="FZ231" s="128"/>
      <c r="GJ231" s="128"/>
      <c r="GT231" s="128"/>
      <c r="HD231" s="128"/>
      <c r="HN231" s="128"/>
      <c r="HX231" s="128"/>
      <c r="IH231" s="128"/>
      <c r="IR231" s="128"/>
      <c r="JB231" s="128"/>
      <c r="JL231" s="128"/>
      <c r="JV231" s="128"/>
      <c r="KF231" s="128"/>
      <c r="KP231" s="128"/>
      <c r="KZ231" s="128"/>
    </row>
    <row xmlns:x14ac="http://schemas.microsoft.com/office/spreadsheetml/2009/9/ac" r="232" s="3" customFormat="true" x14ac:dyDescent="0.25">
      <c r="A232" s="389"/>
      <c r="B232" s="128"/>
      <c r="L232" s="128"/>
      <c r="V232" s="128"/>
      <c r="AF232" s="128"/>
      <c r="AP232" s="434"/>
      <c r="AQ232" s="435"/>
      <c r="AR232" s="435"/>
      <c r="AS232" s="435"/>
      <c r="AT232" s="435"/>
      <c r="AU232" s="435"/>
      <c r="AV232" s="435"/>
      <c r="AW232" s="435"/>
      <c r="AX232" s="435"/>
      <c r="AY232" s="435"/>
      <c r="AZ232" s="434"/>
      <c r="BA232" s="435"/>
      <c r="BB232" s="435"/>
      <c r="BC232" s="435"/>
      <c r="BD232" s="435"/>
      <c r="BE232" s="435"/>
      <c r="BF232" s="435"/>
      <c r="BG232" s="435"/>
      <c r="BH232" s="435"/>
      <c r="BI232" s="435"/>
      <c r="BJ232" s="128"/>
      <c r="BT232" s="128"/>
      <c r="BU232" s="128"/>
      <c r="BV232" s="128"/>
      <c r="BW232" s="128"/>
      <c r="BX232" s="128"/>
      <c r="BY232" s="128"/>
      <c r="BZ232" s="128"/>
      <c r="CA232" s="128"/>
      <c r="CD232" s="434"/>
      <c r="CE232" s="435"/>
      <c r="CF232" s="435"/>
      <c r="CG232" s="435"/>
      <c r="CH232" s="435"/>
      <c r="CI232" s="435"/>
      <c r="CJ232" s="435"/>
      <c r="CK232" s="435"/>
      <c r="CL232" s="435"/>
      <c r="CM232" s="435"/>
      <c r="CN232" s="434"/>
      <c r="CO232" s="435"/>
      <c r="CP232" s="435"/>
      <c r="CQ232" s="435"/>
      <c r="CR232" s="435"/>
      <c r="CS232" s="435"/>
      <c r="CT232" s="435"/>
      <c r="CU232" s="435"/>
      <c r="CV232" s="435"/>
      <c r="CW232" s="435"/>
      <c r="CX232" s="128"/>
      <c r="DH232" s="128"/>
      <c r="DR232" s="434"/>
      <c r="DS232" s="435"/>
      <c r="DT232" s="435"/>
      <c r="DU232" s="435"/>
      <c r="DV232" s="435"/>
      <c r="DW232" s="435"/>
      <c r="DX232" s="435"/>
      <c r="DY232" s="435"/>
      <c r="DZ232" s="435"/>
      <c r="EA232" s="435"/>
      <c r="EB232" s="434"/>
      <c r="EC232" s="435"/>
      <c r="ED232" s="435"/>
      <c r="EE232" s="435"/>
      <c r="EF232" s="435"/>
      <c r="EG232" s="435"/>
      <c r="EH232" s="435"/>
      <c r="EI232" s="435"/>
      <c r="EJ232" s="435"/>
      <c r="EK232" s="435"/>
      <c r="EL232" s="128"/>
      <c r="EV232" s="128"/>
      <c r="FF232" s="128"/>
      <c r="FP232" s="128"/>
      <c r="FZ232" s="128"/>
      <c r="GJ232" s="128"/>
      <c r="GT232" s="128"/>
      <c r="HD232" s="128"/>
      <c r="HN232" s="128"/>
      <c r="HX232" s="128"/>
      <c r="IH232" s="128"/>
      <c r="IR232" s="128"/>
      <c r="JB232" s="128"/>
      <c r="JL232" s="128"/>
      <c r="JV232" s="128"/>
      <c r="KF232" s="128"/>
      <c r="KP232" s="128"/>
      <c r="KZ232" s="128"/>
    </row>
    <row xmlns:x14ac="http://schemas.microsoft.com/office/spreadsheetml/2009/9/ac" r="233" s="3" customFormat="true" x14ac:dyDescent="0.25">
      <c r="A233" s="389"/>
      <c r="B233" s="128"/>
      <c r="L233" s="128"/>
      <c r="V233" s="128"/>
      <c r="AF233" s="128"/>
      <c r="AP233" s="434"/>
      <c r="AQ233" s="435"/>
      <c r="AR233" s="435"/>
      <c r="AS233" s="435"/>
      <c r="AT233" s="435"/>
      <c r="AU233" s="435"/>
      <c r="AV233" s="435"/>
      <c r="AW233" s="435"/>
      <c r="AX233" s="435"/>
      <c r="AY233" s="435"/>
      <c r="AZ233" s="434"/>
      <c r="BA233" s="435"/>
      <c r="BB233" s="435"/>
      <c r="BC233" s="435"/>
      <c r="BD233" s="435"/>
      <c r="BE233" s="435"/>
      <c r="BF233" s="435"/>
      <c r="BG233" s="435"/>
      <c r="BH233" s="435"/>
      <c r="BI233" s="435"/>
      <c r="BJ233" s="128"/>
      <c r="BT233" s="128"/>
      <c r="BU233" s="128"/>
      <c r="BV233" s="128"/>
      <c r="BW233" s="128"/>
      <c r="BX233" s="128"/>
      <c r="BY233" s="128"/>
      <c r="BZ233" s="128"/>
      <c r="CA233" s="128"/>
      <c r="CD233" s="434"/>
      <c r="CE233" s="435"/>
      <c r="CF233" s="435"/>
      <c r="CG233" s="435"/>
      <c r="CH233" s="435"/>
      <c r="CI233" s="435"/>
      <c r="CJ233" s="435"/>
      <c r="CK233" s="435"/>
      <c r="CL233" s="435"/>
      <c r="CM233" s="435"/>
      <c r="CN233" s="434"/>
      <c r="CO233" s="435"/>
      <c r="CP233" s="435"/>
      <c r="CQ233" s="435"/>
      <c r="CR233" s="435"/>
      <c r="CS233" s="435"/>
      <c r="CT233" s="435"/>
      <c r="CU233" s="435"/>
      <c r="CV233" s="435"/>
      <c r="CW233" s="435"/>
      <c r="CX233" s="128"/>
      <c r="DH233" s="128"/>
      <c r="DR233" s="434"/>
      <c r="DS233" s="435"/>
      <c r="DT233" s="435"/>
      <c r="DU233" s="435"/>
      <c r="DV233" s="435"/>
      <c r="DW233" s="435"/>
      <c r="DX233" s="435"/>
      <c r="DY233" s="435"/>
      <c r="DZ233" s="435"/>
      <c r="EA233" s="435"/>
      <c r="EB233" s="434"/>
      <c r="EC233" s="435"/>
      <c r="ED233" s="435"/>
      <c r="EE233" s="435"/>
      <c r="EF233" s="435"/>
      <c r="EG233" s="435"/>
      <c r="EH233" s="435"/>
      <c r="EI233" s="435"/>
      <c r="EJ233" s="435"/>
      <c r="EK233" s="435"/>
      <c r="EL233" s="128"/>
      <c r="EV233" s="128"/>
      <c r="FF233" s="128"/>
      <c r="FP233" s="128"/>
      <c r="FZ233" s="128"/>
      <c r="GJ233" s="128"/>
      <c r="GT233" s="128"/>
      <c r="HD233" s="128"/>
      <c r="HN233" s="128"/>
      <c r="HX233" s="128"/>
      <c r="IH233" s="128"/>
      <c r="IR233" s="128"/>
      <c r="JB233" s="128"/>
      <c r="JL233" s="128"/>
      <c r="JV233" s="128"/>
      <c r="KF233" s="128"/>
      <c r="KP233" s="128"/>
      <c r="KZ233" s="128"/>
    </row>
    <row xmlns:x14ac="http://schemas.microsoft.com/office/spreadsheetml/2009/9/ac" r="234" s="3" customFormat="true" x14ac:dyDescent="0.25">
      <c r="A234" s="389"/>
      <c r="B234" s="128"/>
      <c r="L234" s="128"/>
      <c r="V234" s="128"/>
      <c r="AF234" s="128"/>
      <c r="AP234" s="434"/>
      <c r="AQ234" s="435"/>
      <c r="AR234" s="435"/>
      <c r="AS234" s="435"/>
      <c r="AT234" s="435"/>
      <c r="AU234" s="435"/>
      <c r="AV234" s="435"/>
      <c r="AW234" s="435"/>
      <c r="AX234" s="435"/>
      <c r="AY234" s="435"/>
      <c r="AZ234" s="434"/>
      <c r="BA234" s="435"/>
      <c r="BB234" s="435"/>
      <c r="BC234" s="435"/>
      <c r="BD234" s="435"/>
      <c r="BE234" s="435"/>
      <c r="BF234" s="435"/>
      <c r="BG234" s="435"/>
      <c r="BH234" s="435"/>
      <c r="BI234" s="435"/>
      <c r="BJ234" s="128"/>
      <c r="BT234" s="128"/>
      <c r="BU234" s="128"/>
      <c r="BV234" s="128"/>
      <c r="BW234" s="128"/>
      <c r="BX234" s="128"/>
      <c r="BY234" s="128"/>
      <c r="BZ234" s="128"/>
      <c r="CA234" s="128"/>
      <c r="CD234" s="434"/>
      <c r="CE234" s="435"/>
      <c r="CF234" s="435"/>
      <c r="CG234" s="435"/>
      <c r="CH234" s="435"/>
      <c r="CI234" s="435"/>
      <c r="CJ234" s="435"/>
      <c r="CK234" s="435"/>
      <c r="CL234" s="435"/>
      <c r="CM234" s="435"/>
      <c r="CN234" s="434"/>
      <c r="CO234" s="435"/>
      <c r="CP234" s="435"/>
      <c r="CQ234" s="435"/>
      <c r="CR234" s="435"/>
      <c r="CS234" s="435"/>
      <c r="CT234" s="435"/>
      <c r="CU234" s="435"/>
      <c r="CV234" s="435"/>
      <c r="CW234" s="435"/>
      <c r="CX234" s="128"/>
      <c r="DH234" s="128"/>
      <c r="DR234" s="434"/>
      <c r="DS234" s="435"/>
      <c r="DT234" s="435"/>
      <c r="DU234" s="435"/>
      <c r="DV234" s="435"/>
      <c r="DW234" s="435"/>
      <c r="DX234" s="435"/>
      <c r="DY234" s="435"/>
      <c r="DZ234" s="435"/>
      <c r="EA234" s="435"/>
      <c r="EB234" s="434"/>
      <c r="EC234" s="435"/>
      <c r="ED234" s="435"/>
      <c r="EE234" s="435"/>
      <c r="EF234" s="435"/>
      <c r="EG234" s="435"/>
      <c r="EH234" s="435"/>
      <c r="EI234" s="435"/>
      <c r="EJ234" s="435"/>
      <c r="EK234" s="435"/>
      <c r="EL234" s="128"/>
      <c r="EV234" s="128"/>
      <c r="FF234" s="128"/>
      <c r="FP234" s="128"/>
      <c r="FZ234" s="128"/>
      <c r="GJ234" s="128"/>
      <c r="GT234" s="128"/>
      <c r="HD234" s="128"/>
      <c r="HN234" s="128"/>
      <c r="HX234" s="128"/>
      <c r="IH234" s="128"/>
      <c r="IR234" s="128"/>
      <c r="JB234" s="128"/>
      <c r="JL234" s="128"/>
      <c r="JV234" s="128"/>
      <c r="KF234" s="128"/>
      <c r="KP234" s="128"/>
      <c r="KZ234" s="128"/>
    </row>
    <row xmlns:x14ac="http://schemas.microsoft.com/office/spreadsheetml/2009/9/ac" r="235" s="3" customFormat="true" x14ac:dyDescent="0.25">
      <c r="A235" s="389"/>
      <c r="B235" s="128"/>
      <c r="L235" s="128"/>
      <c r="V235" s="128"/>
      <c r="AF235" s="128"/>
      <c r="AP235" s="434"/>
      <c r="AQ235" s="435"/>
      <c r="AR235" s="435"/>
      <c r="AS235" s="435"/>
      <c r="AT235" s="435"/>
      <c r="AU235" s="435"/>
      <c r="AV235" s="435"/>
      <c r="AW235" s="435"/>
      <c r="AX235" s="435"/>
      <c r="AY235" s="435"/>
      <c r="AZ235" s="434"/>
      <c r="BA235" s="435"/>
      <c r="BB235" s="435"/>
      <c r="BC235" s="435"/>
      <c r="BD235" s="435"/>
      <c r="BE235" s="435"/>
      <c r="BF235" s="435"/>
      <c r="BG235" s="435"/>
      <c r="BH235" s="435"/>
      <c r="BI235" s="435"/>
      <c r="BJ235" s="128"/>
      <c r="BT235" s="128"/>
      <c r="BU235" s="128"/>
      <c r="BV235" s="128"/>
      <c r="BW235" s="128"/>
      <c r="BX235" s="128"/>
      <c r="BY235" s="128"/>
      <c r="BZ235" s="128"/>
      <c r="CA235" s="128"/>
      <c r="CD235" s="434"/>
      <c r="CE235" s="435"/>
      <c r="CF235" s="435"/>
      <c r="CG235" s="435"/>
      <c r="CH235" s="435"/>
      <c r="CI235" s="435"/>
      <c r="CJ235" s="435"/>
      <c r="CK235" s="435"/>
      <c r="CL235" s="435"/>
      <c r="CM235" s="435"/>
      <c r="CN235" s="434"/>
      <c r="CO235" s="435"/>
      <c r="CP235" s="435"/>
      <c r="CQ235" s="435"/>
      <c r="CR235" s="435"/>
      <c r="CS235" s="435"/>
      <c r="CT235" s="435"/>
      <c r="CU235" s="435"/>
      <c r="CV235" s="435"/>
      <c r="CW235" s="435"/>
      <c r="CX235" s="128"/>
      <c r="DH235" s="128"/>
      <c r="DR235" s="434"/>
      <c r="DS235" s="435"/>
      <c r="DT235" s="435"/>
      <c r="DU235" s="435"/>
      <c r="DV235" s="435"/>
      <c r="DW235" s="435"/>
      <c r="DX235" s="435"/>
      <c r="DY235" s="435"/>
      <c r="DZ235" s="435"/>
      <c r="EA235" s="435"/>
      <c r="EB235" s="434"/>
      <c r="EC235" s="435"/>
      <c r="ED235" s="435"/>
      <c r="EE235" s="435"/>
      <c r="EF235" s="435"/>
      <c r="EG235" s="435"/>
      <c r="EH235" s="435"/>
      <c r="EI235" s="435"/>
      <c r="EJ235" s="435"/>
      <c r="EK235" s="435"/>
      <c r="EL235" s="128"/>
      <c r="EV235" s="128"/>
      <c r="FF235" s="128"/>
      <c r="FP235" s="128"/>
      <c r="FZ235" s="128"/>
      <c r="GJ235" s="128"/>
      <c r="GT235" s="128"/>
      <c r="HD235" s="128"/>
      <c r="HN235" s="128"/>
      <c r="HX235" s="128"/>
      <c r="IH235" s="128"/>
      <c r="IR235" s="128"/>
      <c r="JB235" s="128"/>
      <c r="JL235" s="128"/>
      <c r="JV235" s="128"/>
      <c r="KF235" s="128"/>
      <c r="KP235" s="128"/>
      <c r="KZ235" s="128"/>
    </row>
    <row xmlns:x14ac="http://schemas.microsoft.com/office/spreadsheetml/2009/9/ac" r="236" s="3" customFormat="true" x14ac:dyDescent="0.25">
      <c r="A236" s="389"/>
      <c r="B236" s="128"/>
      <c r="L236" s="128"/>
      <c r="V236" s="128"/>
      <c r="AF236" s="128"/>
      <c r="AP236" s="434"/>
      <c r="AQ236" s="435"/>
      <c r="AR236" s="435"/>
      <c r="AS236" s="435"/>
      <c r="AT236" s="435"/>
      <c r="AU236" s="435"/>
      <c r="AV236" s="435"/>
      <c r="AW236" s="435"/>
      <c r="AX236" s="435"/>
      <c r="AY236" s="435"/>
      <c r="AZ236" s="434"/>
      <c r="BA236" s="435"/>
      <c r="BB236" s="435"/>
      <c r="BC236" s="435"/>
      <c r="BD236" s="435"/>
      <c r="BE236" s="435"/>
      <c r="BF236" s="435"/>
      <c r="BG236" s="435"/>
      <c r="BH236" s="435"/>
      <c r="BI236" s="435"/>
      <c r="BJ236" s="128"/>
      <c r="BT236" s="128"/>
      <c r="BU236" s="128"/>
      <c r="BV236" s="128"/>
      <c r="BW236" s="128"/>
      <c r="BX236" s="128"/>
      <c r="BY236" s="128"/>
      <c r="BZ236" s="128"/>
      <c r="CA236" s="128"/>
      <c r="CD236" s="434"/>
      <c r="CE236" s="435"/>
      <c r="CF236" s="435"/>
      <c r="CG236" s="435"/>
      <c r="CH236" s="435"/>
      <c r="CI236" s="435"/>
      <c r="CJ236" s="435"/>
      <c r="CK236" s="435"/>
      <c r="CL236" s="435"/>
      <c r="CM236" s="435"/>
      <c r="CN236" s="434"/>
      <c r="CO236" s="435"/>
      <c r="CP236" s="435"/>
      <c r="CQ236" s="435"/>
      <c r="CR236" s="435"/>
      <c r="CS236" s="435"/>
      <c r="CT236" s="435"/>
      <c r="CU236" s="435"/>
      <c r="CV236" s="435"/>
      <c r="CW236" s="435"/>
      <c r="CX236" s="128"/>
      <c r="DH236" s="128"/>
      <c r="DR236" s="434"/>
      <c r="DS236" s="435"/>
      <c r="DT236" s="435"/>
      <c r="DU236" s="435"/>
      <c r="DV236" s="435"/>
      <c r="DW236" s="435"/>
      <c r="DX236" s="435"/>
      <c r="DY236" s="435"/>
      <c r="DZ236" s="435"/>
      <c r="EA236" s="435"/>
      <c r="EB236" s="434"/>
      <c r="EC236" s="435"/>
      <c r="ED236" s="435"/>
      <c r="EE236" s="435"/>
      <c r="EF236" s="435"/>
      <c r="EG236" s="435"/>
      <c r="EH236" s="435"/>
      <c r="EI236" s="435"/>
      <c r="EJ236" s="435"/>
      <c r="EK236" s="435"/>
      <c r="EL236" s="128"/>
      <c r="EV236" s="128"/>
      <c r="FF236" s="128"/>
      <c r="FP236" s="128"/>
      <c r="FZ236" s="128"/>
      <c r="GJ236" s="128"/>
      <c r="GT236" s="128"/>
      <c r="HD236" s="128"/>
      <c r="HN236" s="128"/>
      <c r="HX236" s="128"/>
      <c r="IH236" s="128"/>
      <c r="IR236" s="128"/>
      <c r="JB236" s="128"/>
      <c r="JL236" s="128"/>
      <c r="JV236" s="128"/>
      <c r="KF236" s="128"/>
      <c r="KP236" s="128"/>
      <c r="KZ236" s="128"/>
    </row>
    <row xmlns:x14ac="http://schemas.microsoft.com/office/spreadsheetml/2009/9/ac" r="237" s="3" customFormat="true" x14ac:dyDescent="0.25">
      <c r="A237" s="389"/>
      <c r="B237" s="128"/>
      <c r="L237" s="128"/>
      <c r="V237" s="128"/>
      <c r="AF237" s="128"/>
      <c r="AP237" s="434"/>
      <c r="AQ237" s="435"/>
      <c r="AR237" s="435"/>
      <c r="AS237" s="435"/>
      <c r="AT237" s="435"/>
      <c r="AU237" s="435"/>
      <c r="AV237" s="435"/>
      <c r="AW237" s="435"/>
      <c r="AX237" s="435"/>
      <c r="AY237" s="435"/>
      <c r="AZ237" s="434"/>
      <c r="BA237" s="435"/>
      <c r="BB237" s="435"/>
      <c r="BC237" s="435"/>
      <c r="BD237" s="435"/>
      <c r="BE237" s="435"/>
      <c r="BF237" s="435"/>
      <c r="BG237" s="435"/>
      <c r="BH237" s="435"/>
      <c r="BI237" s="435"/>
      <c r="BJ237" s="128"/>
      <c r="BT237" s="128"/>
      <c r="BU237" s="128"/>
      <c r="BV237" s="128"/>
      <c r="BW237" s="128"/>
      <c r="BX237" s="128"/>
      <c r="BY237" s="128"/>
      <c r="BZ237" s="128"/>
      <c r="CA237" s="128"/>
      <c r="CD237" s="434"/>
      <c r="CE237" s="435"/>
      <c r="CF237" s="435"/>
      <c r="CG237" s="435"/>
      <c r="CH237" s="435"/>
      <c r="CI237" s="435"/>
      <c r="CJ237" s="435"/>
      <c r="CK237" s="435"/>
      <c r="CL237" s="435"/>
      <c r="CM237" s="435"/>
      <c r="CN237" s="434"/>
      <c r="CO237" s="435"/>
      <c r="CP237" s="435"/>
      <c r="CQ237" s="435"/>
      <c r="CR237" s="435"/>
      <c r="CS237" s="435"/>
      <c r="CT237" s="435"/>
      <c r="CU237" s="435"/>
      <c r="CV237" s="435"/>
      <c r="CW237" s="435"/>
      <c r="CX237" s="128"/>
      <c r="DH237" s="128"/>
      <c r="DR237" s="434"/>
      <c r="DS237" s="435"/>
      <c r="DT237" s="435"/>
      <c r="DU237" s="435"/>
      <c r="DV237" s="435"/>
      <c r="DW237" s="435"/>
      <c r="DX237" s="435"/>
      <c r="DY237" s="435"/>
      <c r="DZ237" s="435"/>
      <c r="EA237" s="435"/>
      <c r="EB237" s="434"/>
      <c r="EC237" s="435"/>
      <c r="ED237" s="435"/>
      <c r="EE237" s="435"/>
      <c r="EF237" s="435"/>
      <c r="EG237" s="435"/>
      <c r="EH237" s="435"/>
      <c r="EI237" s="435"/>
      <c r="EJ237" s="435"/>
      <c r="EK237" s="435"/>
      <c r="EL237" s="128"/>
      <c r="EV237" s="128"/>
      <c r="FF237" s="128"/>
      <c r="FP237" s="128"/>
      <c r="FZ237" s="128"/>
      <c r="GJ237" s="128"/>
      <c r="GT237" s="128"/>
      <c r="HD237" s="128"/>
      <c r="HN237" s="128"/>
      <c r="HX237" s="128"/>
      <c r="IH237" s="128"/>
      <c r="IR237" s="128"/>
      <c r="JB237" s="128"/>
      <c r="JL237" s="128"/>
      <c r="JV237" s="128"/>
      <c r="KF237" s="128"/>
      <c r="KP237" s="128"/>
      <c r="KZ237" s="128"/>
    </row>
    <row xmlns:x14ac="http://schemas.microsoft.com/office/spreadsheetml/2009/9/ac" r="238" s="3" customFormat="true" x14ac:dyDescent="0.25">
      <c r="A238" s="389"/>
      <c r="B238" s="128"/>
      <c r="L238" s="128"/>
      <c r="V238" s="128"/>
      <c r="AF238" s="128"/>
      <c r="AP238" s="434"/>
      <c r="AQ238" s="435"/>
      <c r="AR238" s="435"/>
      <c r="AS238" s="435"/>
      <c r="AT238" s="435"/>
      <c r="AU238" s="435"/>
      <c r="AV238" s="435"/>
      <c r="AW238" s="435"/>
      <c r="AX238" s="435"/>
      <c r="AY238" s="435"/>
      <c r="AZ238" s="434"/>
      <c r="BA238" s="435"/>
      <c r="BB238" s="435"/>
      <c r="BC238" s="435"/>
      <c r="BD238" s="435"/>
      <c r="BE238" s="435"/>
      <c r="BF238" s="435"/>
      <c r="BG238" s="435"/>
      <c r="BH238" s="435"/>
      <c r="BI238" s="435"/>
      <c r="BJ238" s="128"/>
      <c r="BT238" s="128"/>
      <c r="BU238" s="128"/>
      <c r="BV238" s="128"/>
      <c r="BW238" s="128"/>
      <c r="BX238" s="128"/>
      <c r="BY238" s="128"/>
      <c r="BZ238" s="128"/>
      <c r="CA238" s="128"/>
      <c r="CD238" s="434"/>
      <c r="CE238" s="435"/>
      <c r="CF238" s="435"/>
      <c r="CG238" s="435"/>
      <c r="CH238" s="435"/>
      <c r="CI238" s="435"/>
      <c r="CJ238" s="435"/>
      <c r="CK238" s="435"/>
      <c r="CL238" s="435"/>
      <c r="CM238" s="435"/>
      <c r="CN238" s="434"/>
      <c r="CO238" s="435"/>
      <c r="CP238" s="435"/>
      <c r="CQ238" s="435"/>
      <c r="CR238" s="435"/>
      <c r="CS238" s="435"/>
      <c r="CT238" s="435"/>
      <c r="CU238" s="435"/>
      <c r="CV238" s="435"/>
      <c r="CW238" s="435"/>
      <c r="CX238" s="128"/>
      <c r="DH238" s="128"/>
      <c r="DR238" s="434"/>
      <c r="DS238" s="435"/>
      <c r="DT238" s="435"/>
      <c r="DU238" s="435"/>
      <c r="DV238" s="435"/>
      <c r="DW238" s="435"/>
      <c r="DX238" s="435"/>
      <c r="DY238" s="435"/>
      <c r="DZ238" s="435"/>
      <c r="EA238" s="435"/>
      <c r="EB238" s="434"/>
      <c r="EC238" s="435"/>
      <c r="ED238" s="435"/>
      <c r="EE238" s="435"/>
      <c r="EF238" s="435"/>
      <c r="EG238" s="435"/>
      <c r="EH238" s="435"/>
      <c r="EI238" s="435"/>
      <c r="EJ238" s="435"/>
      <c r="EK238" s="435"/>
      <c r="EL238" s="128"/>
      <c r="EV238" s="128"/>
      <c r="FF238" s="128"/>
      <c r="FP238" s="128"/>
      <c r="FZ238" s="128"/>
      <c r="GJ238" s="128"/>
      <c r="GT238" s="128"/>
      <c r="HD238" s="128"/>
      <c r="HN238" s="128"/>
      <c r="HX238" s="128"/>
      <c r="IH238" s="128"/>
      <c r="IR238" s="128"/>
      <c r="JB238" s="128"/>
      <c r="JL238" s="128"/>
      <c r="JV238" s="128"/>
      <c r="KF238" s="128"/>
      <c r="KP238" s="128"/>
      <c r="KZ238" s="128"/>
    </row>
    <row xmlns:x14ac="http://schemas.microsoft.com/office/spreadsheetml/2009/9/ac" r="239" s="3" customFormat="true" x14ac:dyDescent="0.25">
      <c r="A239" s="389"/>
      <c r="B239" s="128"/>
      <c r="L239" s="128"/>
      <c r="V239" s="128"/>
      <c r="AF239" s="128"/>
      <c r="AP239" s="434"/>
      <c r="AQ239" s="435"/>
      <c r="AR239" s="435"/>
      <c r="AS239" s="435"/>
      <c r="AT239" s="435"/>
      <c r="AU239" s="435"/>
      <c r="AV239" s="435"/>
      <c r="AW239" s="435"/>
      <c r="AX239" s="435"/>
      <c r="AY239" s="435"/>
      <c r="AZ239" s="434"/>
      <c r="BA239" s="435"/>
      <c r="BB239" s="435"/>
      <c r="BC239" s="435"/>
      <c r="BD239" s="435"/>
      <c r="BE239" s="435"/>
      <c r="BF239" s="435"/>
      <c r="BG239" s="435"/>
      <c r="BH239" s="435"/>
      <c r="BI239" s="435"/>
      <c r="BJ239" s="128"/>
      <c r="BT239" s="128"/>
      <c r="BU239" s="128"/>
      <c r="BV239" s="128"/>
      <c r="BW239" s="128"/>
      <c r="BX239" s="128"/>
      <c r="BY239" s="128"/>
      <c r="BZ239" s="128"/>
      <c r="CA239" s="128"/>
      <c r="CD239" s="434"/>
      <c r="CE239" s="435"/>
      <c r="CF239" s="435"/>
      <c r="CG239" s="435"/>
      <c r="CH239" s="435"/>
      <c r="CI239" s="435"/>
      <c r="CJ239" s="435"/>
      <c r="CK239" s="435"/>
      <c r="CL239" s="435"/>
      <c r="CM239" s="435"/>
      <c r="CN239" s="434"/>
      <c r="CO239" s="435"/>
      <c r="CP239" s="435"/>
      <c r="CQ239" s="435"/>
      <c r="CR239" s="435"/>
      <c r="CS239" s="435"/>
      <c r="CT239" s="435"/>
      <c r="CU239" s="435"/>
      <c r="CV239" s="435"/>
      <c r="CW239" s="435"/>
      <c r="CX239" s="128"/>
      <c r="DH239" s="128"/>
      <c r="DR239" s="434"/>
      <c r="DS239" s="435"/>
      <c r="DT239" s="435"/>
      <c r="DU239" s="435"/>
      <c r="DV239" s="435"/>
      <c r="DW239" s="435"/>
      <c r="DX239" s="435"/>
      <c r="DY239" s="435"/>
      <c r="DZ239" s="435"/>
      <c r="EA239" s="435"/>
      <c r="EB239" s="434"/>
      <c r="EC239" s="435"/>
      <c r="ED239" s="435"/>
      <c r="EE239" s="435"/>
      <c r="EF239" s="435"/>
      <c r="EG239" s="435"/>
      <c r="EH239" s="435"/>
      <c r="EI239" s="435"/>
      <c r="EJ239" s="435"/>
      <c r="EK239" s="435"/>
      <c r="EL239" s="128"/>
      <c r="EV239" s="128"/>
      <c r="FF239" s="128"/>
      <c r="FP239" s="128"/>
      <c r="FZ239" s="128"/>
      <c r="GJ239" s="128"/>
      <c r="GT239" s="128"/>
      <c r="HD239" s="128"/>
      <c r="HN239" s="128"/>
      <c r="HX239" s="128"/>
      <c r="IH239" s="128"/>
      <c r="IR239" s="128"/>
      <c r="JB239" s="128"/>
      <c r="JL239" s="128"/>
      <c r="JV239" s="128"/>
      <c r="KF239" s="128"/>
      <c r="KP239" s="128"/>
      <c r="KZ239" s="128"/>
    </row>
    <row xmlns:x14ac="http://schemas.microsoft.com/office/spreadsheetml/2009/9/ac" r="240" s="3" customFormat="true" x14ac:dyDescent="0.25">
      <c r="A240" s="389"/>
      <c r="B240" s="128"/>
      <c r="L240" s="128"/>
      <c r="V240" s="128"/>
      <c r="AF240" s="128"/>
      <c r="AP240" s="434"/>
      <c r="AQ240" s="435"/>
      <c r="AR240" s="435"/>
      <c r="AS240" s="435"/>
      <c r="AT240" s="435"/>
      <c r="AU240" s="435"/>
      <c r="AV240" s="435"/>
      <c r="AW240" s="435"/>
      <c r="AX240" s="435"/>
      <c r="AY240" s="435"/>
      <c r="AZ240" s="434"/>
      <c r="BA240" s="435"/>
      <c r="BB240" s="435"/>
      <c r="BC240" s="435"/>
      <c r="BD240" s="435"/>
      <c r="BE240" s="435"/>
      <c r="BF240" s="435"/>
      <c r="BG240" s="435"/>
      <c r="BH240" s="435"/>
      <c r="BI240" s="435"/>
      <c r="BJ240" s="128"/>
      <c r="BT240" s="128"/>
      <c r="BU240" s="128"/>
      <c r="BV240" s="128"/>
      <c r="BW240" s="128"/>
      <c r="BX240" s="128"/>
      <c r="BY240" s="128"/>
      <c r="BZ240" s="128"/>
      <c r="CA240" s="128"/>
      <c r="CD240" s="434"/>
      <c r="CE240" s="435"/>
      <c r="CF240" s="435"/>
      <c r="CG240" s="435"/>
      <c r="CH240" s="435"/>
      <c r="CI240" s="435"/>
      <c r="CJ240" s="435"/>
      <c r="CK240" s="435"/>
      <c r="CL240" s="435"/>
      <c r="CM240" s="435"/>
      <c r="CN240" s="434"/>
      <c r="CO240" s="435"/>
      <c r="CP240" s="435"/>
      <c r="CQ240" s="435"/>
      <c r="CR240" s="435"/>
      <c r="CS240" s="435"/>
      <c r="CT240" s="435"/>
      <c r="CU240" s="435"/>
      <c r="CV240" s="435"/>
      <c r="CW240" s="435"/>
      <c r="CX240" s="128"/>
      <c r="DH240" s="128"/>
      <c r="DR240" s="434"/>
      <c r="DS240" s="435"/>
      <c r="DT240" s="435"/>
      <c r="DU240" s="435"/>
      <c r="DV240" s="435"/>
      <c r="DW240" s="435"/>
      <c r="DX240" s="435"/>
      <c r="DY240" s="435"/>
      <c r="DZ240" s="435"/>
      <c r="EA240" s="435"/>
      <c r="EB240" s="434"/>
      <c r="EC240" s="435"/>
      <c r="ED240" s="435"/>
      <c r="EE240" s="435"/>
      <c r="EF240" s="435"/>
      <c r="EG240" s="435"/>
      <c r="EH240" s="435"/>
      <c r="EI240" s="435"/>
      <c r="EJ240" s="435"/>
      <c r="EK240" s="435"/>
      <c r="EL240" s="128"/>
      <c r="EV240" s="128"/>
      <c r="FF240" s="128"/>
      <c r="FP240" s="128"/>
      <c r="FZ240" s="128"/>
      <c r="GJ240" s="128"/>
      <c r="GT240" s="128"/>
      <c r="HD240" s="128"/>
      <c r="HN240" s="128"/>
      <c r="HX240" s="128"/>
      <c r="IH240" s="128"/>
      <c r="IR240" s="128"/>
      <c r="JB240" s="128"/>
      <c r="JL240" s="128"/>
      <c r="JV240" s="128"/>
      <c r="KF240" s="128"/>
      <c r="KP240" s="128"/>
      <c r="KZ240" s="128"/>
    </row>
    <row xmlns:x14ac="http://schemas.microsoft.com/office/spreadsheetml/2009/9/ac" r="241" s="3" customFormat="true" x14ac:dyDescent="0.25">
      <c r="A241" s="389"/>
      <c r="B241" s="128"/>
      <c r="L241" s="128"/>
      <c r="V241" s="128"/>
      <c r="AF241" s="128"/>
      <c r="AP241" s="434"/>
      <c r="AQ241" s="435"/>
      <c r="AR241" s="435"/>
      <c r="AS241" s="435"/>
      <c r="AT241" s="435"/>
      <c r="AU241" s="435"/>
      <c r="AV241" s="435"/>
      <c r="AW241" s="435"/>
      <c r="AX241" s="435"/>
      <c r="AY241" s="435"/>
      <c r="AZ241" s="434"/>
      <c r="BA241" s="435"/>
      <c r="BB241" s="435"/>
      <c r="BC241" s="435"/>
      <c r="BD241" s="435"/>
      <c r="BE241" s="435"/>
      <c r="BF241" s="435"/>
      <c r="BG241" s="435"/>
      <c r="BH241" s="435"/>
      <c r="BI241" s="435"/>
      <c r="BJ241" s="128"/>
      <c r="BT241" s="128"/>
      <c r="BU241" s="128"/>
      <c r="BV241" s="128"/>
      <c r="BW241" s="128"/>
      <c r="BX241" s="128"/>
      <c r="BY241" s="128"/>
      <c r="BZ241" s="128"/>
      <c r="CA241" s="128"/>
      <c r="CD241" s="434"/>
      <c r="CE241" s="435"/>
      <c r="CF241" s="435"/>
      <c r="CG241" s="435"/>
      <c r="CH241" s="435"/>
      <c r="CI241" s="435"/>
      <c r="CJ241" s="435"/>
      <c r="CK241" s="435"/>
      <c r="CL241" s="435"/>
      <c r="CM241" s="435"/>
      <c r="CN241" s="434"/>
      <c r="CO241" s="435"/>
      <c r="CP241" s="435"/>
      <c r="CQ241" s="435"/>
      <c r="CR241" s="435"/>
      <c r="CS241" s="435"/>
      <c r="CT241" s="435"/>
      <c r="CU241" s="435"/>
      <c r="CV241" s="435"/>
      <c r="CW241" s="435"/>
      <c r="CX241" s="128"/>
      <c r="DH241" s="128"/>
      <c r="DR241" s="434"/>
      <c r="DS241" s="435"/>
      <c r="DT241" s="435"/>
      <c r="DU241" s="435"/>
      <c r="DV241" s="435"/>
      <c r="DW241" s="435"/>
      <c r="DX241" s="435"/>
      <c r="DY241" s="435"/>
      <c r="DZ241" s="435"/>
      <c r="EA241" s="435"/>
      <c r="EB241" s="434"/>
      <c r="EC241" s="435"/>
      <c r="ED241" s="435"/>
      <c r="EE241" s="435"/>
      <c r="EF241" s="435"/>
      <c r="EG241" s="435"/>
      <c r="EH241" s="435"/>
      <c r="EI241" s="435"/>
      <c r="EJ241" s="435"/>
      <c r="EK241" s="435"/>
      <c r="EL241" s="128"/>
      <c r="EV241" s="128"/>
      <c r="FF241" s="128"/>
      <c r="FP241" s="128"/>
      <c r="FZ241" s="128"/>
      <c r="GJ241" s="128"/>
      <c r="GT241" s="128"/>
      <c r="HD241" s="128"/>
      <c r="HN241" s="128"/>
      <c r="HX241" s="128"/>
      <c r="IH241" s="128"/>
      <c r="IR241" s="128"/>
      <c r="JB241" s="128"/>
      <c r="JL241" s="128"/>
      <c r="JV241" s="128"/>
      <c r="KF241" s="128"/>
      <c r="KP241" s="128"/>
      <c r="KZ241" s="128"/>
    </row>
    <row xmlns:x14ac="http://schemas.microsoft.com/office/spreadsheetml/2009/9/ac" r="242" s="3" customFormat="true" x14ac:dyDescent="0.25">
      <c r="A242" s="389"/>
      <c r="B242" s="128"/>
      <c r="L242" s="128"/>
      <c r="V242" s="128"/>
      <c r="AF242" s="128"/>
      <c r="AP242" s="434"/>
      <c r="AQ242" s="435"/>
      <c r="AR242" s="435"/>
      <c r="AS242" s="435"/>
      <c r="AT242" s="435"/>
      <c r="AU242" s="435"/>
      <c r="AV242" s="435"/>
      <c r="AW242" s="435"/>
      <c r="AX242" s="435"/>
      <c r="AY242" s="435"/>
      <c r="AZ242" s="434"/>
      <c r="BA242" s="435"/>
      <c r="BB242" s="435"/>
      <c r="BC242" s="435"/>
      <c r="BD242" s="435"/>
      <c r="BE242" s="435"/>
      <c r="BF242" s="435"/>
      <c r="BG242" s="435"/>
      <c r="BH242" s="435"/>
      <c r="BI242" s="435"/>
      <c r="BJ242" s="128"/>
      <c r="BT242" s="128"/>
      <c r="BU242" s="128"/>
      <c r="BV242" s="128"/>
      <c r="BW242" s="128"/>
      <c r="BX242" s="128"/>
      <c r="BY242" s="128"/>
      <c r="BZ242" s="128"/>
      <c r="CA242" s="128"/>
      <c r="CD242" s="434"/>
      <c r="CE242" s="435"/>
      <c r="CF242" s="435"/>
      <c r="CG242" s="435"/>
      <c r="CH242" s="435"/>
      <c r="CI242" s="435"/>
      <c r="CJ242" s="435"/>
      <c r="CK242" s="435"/>
      <c r="CL242" s="435"/>
      <c r="CM242" s="435"/>
      <c r="CN242" s="434"/>
      <c r="CO242" s="435"/>
      <c r="CP242" s="435"/>
      <c r="CQ242" s="435"/>
      <c r="CR242" s="435"/>
      <c r="CS242" s="435"/>
      <c r="CT242" s="435"/>
      <c r="CU242" s="435"/>
      <c r="CV242" s="435"/>
      <c r="CW242" s="435"/>
      <c r="CX242" s="128"/>
      <c r="DH242" s="128"/>
      <c r="DR242" s="434"/>
      <c r="DS242" s="435"/>
      <c r="DT242" s="435"/>
      <c r="DU242" s="435"/>
      <c r="DV242" s="435"/>
      <c r="DW242" s="435"/>
      <c r="DX242" s="435"/>
      <c r="DY242" s="435"/>
      <c r="DZ242" s="435"/>
      <c r="EA242" s="435"/>
      <c r="EB242" s="434"/>
      <c r="EC242" s="435"/>
      <c r="ED242" s="435"/>
      <c r="EE242" s="435"/>
      <c r="EF242" s="435"/>
      <c r="EG242" s="435"/>
      <c r="EH242" s="435"/>
      <c r="EI242" s="435"/>
      <c r="EJ242" s="435"/>
      <c r="EK242" s="435"/>
      <c r="EL242" s="128"/>
      <c r="EV242" s="128"/>
      <c r="FF242" s="128"/>
      <c r="FP242" s="128"/>
      <c r="FZ242" s="128"/>
      <c r="GJ242" s="128"/>
      <c r="GT242" s="128"/>
      <c r="HD242" s="128"/>
      <c r="HN242" s="128"/>
      <c r="HX242" s="128"/>
      <c r="IH242" s="128"/>
      <c r="IR242" s="128"/>
      <c r="JB242" s="128"/>
      <c r="JL242" s="128"/>
      <c r="JV242" s="128"/>
      <c r="KF242" s="128"/>
      <c r="KP242" s="128"/>
      <c r="KZ242" s="128"/>
    </row>
    <row xmlns:x14ac="http://schemas.microsoft.com/office/spreadsheetml/2009/9/ac" r="243" s="3" customFormat="true" x14ac:dyDescent="0.25">
      <c r="A243" s="389"/>
      <c r="B243" s="128"/>
      <c r="L243" s="128"/>
      <c r="V243" s="128"/>
      <c r="AF243" s="128"/>
      <c r="AP243" s="434"/>
      <c r="AQ243" s="435"/>
      <c r="AR243" s="435"/>
      <c r="AS243" s="435"/>
      <c r="AT243" s="435"/>
      <c r="AU243" s="435"/>
      <c r="AV243" s="435"/>
      <c r="AW243" s="435"/>
      <c r="AX243" s="435"/>
      <c r="AY243" s="435"/>
      <c r="AZ243" s="434"/>
      <c r="BA243" s="435"/>
      <c r="BB243" s="435"/>
      <c r="BC243" s="435"/>
      <c r="BD243" s="435"/>
      <c r="BE243" s="435"/>
      <c r="BF243" s="435"/>
      <c r="BG243" s="435"/>
      <c r="BH243" s="435"/>
      <c r="BI243" s="435"/>
      <c r="BJ243" s="128"/>
      <c r="BT243" s="128"/>
      <c r="BU243" s="128"/>
      <c r="BV243" s="128"/>
      <c r="BW243" s="128"/>
      <c r="BX243" s="128"/>
      <c r="BY243" s="128"/>
      <c r="BZ243" s="128"/>
      <c r="CA243" s="128"/>
      <c r="CD243" s="434"/>
      <c r="CE243" s="435"/>
      <c r="CF243" s="435"/>
      <c r="CG243" s="435"/>
      <c r="CH243" s="435"/>
      <c r="CI243" s="435"/>
      <c r="CJ243" s="435"/>
      <c r="CK243" s="435"/>
      <c r="CL243" s="435"/>
      <c r="CM243" s="435"/>
      <c r="CN243" s="434"/>
      <c r="CO243" s="435"/>
      <c r="CP243" s="435"/>
      <c r="CQ243" s="435"/>
      <c r="CR243" s="435"/>
      <c r="CS243" s="435"/>
      <c r="CT243" s="435"/>
      <c r="CU243" s="435"/>
      <c r="CV243" s="435"/>
      <c r="CW243" s="435"/>
      <c r="CX243" s="128"/>
      <c r="DH243" s="128"/>
      <c r="DR243" s="434"/>
      <c r="DS243" s="435"/>
      <c r="DT243" s="435"/>
      <c r="DU243" s="435"/>
      <c r="DV243" s="435"/>
      <c r="DW243" s="435"/>
      <c r="DX243" s="435"/>
      <c r="DY243" s="435"/>
      <c r="DZ243" s="435"/>
      <c r="EA243" s="435"/>
      <c r="EB243" s="434"/>
      <c r="EC243" s="435"/>
      <c r="ED243" s="435"/>
      <c r="EE243" s="435"/>
      <c r="EF243" s="435"/>
      <c r="EG243" s="435"/>
      <c r="EH243" s="435"/>
      <c r="EI243" s="435"/>
      <c r="EJ243" s="435"/>
      <c r="EK243" s="435"/>
      <c r="EL243" s="128"/>
      <c r="EV243" s="128"/>
      <c r="FF243" s="128"/>
      <c r="FP243" s="128"/>
      <c r="FZ243" s="128"/>
      <c r="GJ243" s="128"/>
      <c r="GT243" s="128"/>
      <c r="HD243" s="128"/>
      <c r="HN243" s="128"/>
      <c r="HX243" s="128"/>
      <c r="IH243" s="128"/>
      <c r="IR243" s="128"/>
      <c r="JB243" s="128"/>
      <c r="JL243" s="128"/>
      <c r="JV243" s="128"/>
      <c r="KF243" s="128"/>
      <c r="KP243" s="128"/>
      <c r="KZ243" s="128"/>
    </row>
    <row xmlns:x14ac="http://schemas.microsoft.com/office/spreadsheetml/2009/9/ac" r="244" s="3" customFormat="true" x14ac:dyDescent="0.25">
      <c r="A244" s="389"/>
      <c r="B244" s="128"/>
      <c r="L244" s="128"/>
      <c r="V244" s="128"/>
      <c r="AF244" s="128"/>
      <c r="AP244" s="434"/>
      <c r="AQ244" s="435"/>
      <c r="AR244" s="435"/>
      <c r="AS244" s="435"/>
      <c r="AT244" s="435"/>
      <c r="AU244" s="435"/>
      <c r="AV244" s="435"/>
      <c r="AW244" s="435"/>
      <c r="AX244" s="435"/>
      <c r="AY244" s="435"/>
      <c r="AZ244" s="434"/>
      <c r="BA244" s="435"/>
      <c r="BB244" s="435"/>
      <c r="BC244" s="435"/>
      <c r="BD244" s="435"/>
      <c r="BE244" s="435"/>
      <c r="BF244" s="435"/>
      <c r="BG244" s="435"/>
      <c r="BH244" s="435"/>
      <c r="BI244" s="435"/>
      <c r="BJ244" s="128"/>
      <c r="BT244" s="128"/>
      <c r="BU244" s="128"/>
      <c r="BV244" s="128"/>
      <c r="BW244" s="128"/>
      <c r="BX244" s="128"/>
      <c r="BY244" s="128"/>
      <c r="BZ244" s="128"/>
      <c r="CA244" s="128"/>
      <c r="CD244" s="434"/>
      <c r="CE244" s="435"/>
      <c r="CF244" s="435"/>
      <c r="CG244" s="435"/>
      <c r="CH244" s="435"/>
      <c r="CI244" s="435"/>
      <c r="CJ244" s="435"/>
      <c r="CK244" s="435"/>
      <c r="CL244" s="435"/>
      <c r="CM244" s="435"/>
      <c r="CN244" s="434"/>
      <c r="CO244" s="435"/>
      <c r="CP244" s="435"/>
      <c r="CQ244" s="435"/>
      <c r="CR244" s="435"/>
      <c r="CS244" s="435"/>
      <c r="CT244" s="435"/>
      <c r="CU244" s="435"/>
      <c r="CV244" s="435"/>
      <c r="CW244" s="435"/>
      <c r="CX244" s="128"/>
      <c r="DH244" s="128"/>
      <c r="DR244" s="434"/>
      <c r="DS244" s="435"/>
      <c r="DT244" s="435"/>
      <c r="DU244" s="435"/>
      <c r="DV244" s="435"/>
      <c r="DW244" s="435"/>
      <c r="DX244" s="435"/>
      <c r="DY244" s="435"/>
      <c r="DZ244" s="435"/>
      <c r="EA244" s="435"/>
      <c r="EB244" s="434"/>
      <c r="EC244" s="435"/>
      <c r="ED244" s="435"/>
      <c r="EE244" s="435"/>
      <c r="EF244" s="435"/>
      <c r="EG244" s="435"/>
      <c r="EH244" s="435"/>
      <c r="EI244" s="435"/>
      <c r="EJ244" s="435"/>
      <c r="EK244" s="435"/>
      <c r="EL244" s="128"/>
      <c r="EV244" s="128"/>
      <c r="FF244" s="128"/>
      <c r="FP244" s="128"/>
      <c r="FZ244" s="128"/>
      <c r="GJ244" s="128"/>
      <c r="GT244" s="128"/>
      <c r="HD244" s="128"/>
      <c r="HN244" s="128"/>
      <c r="HX244" s="128"/>
      <c r="IH244" s="128"/>
      <c r="IR244" s="128"/>
      <c r="JB244" s="128"/>
      <c r="JL244" s="128"/>
      <c r="JV244" s="128"/>
      <c r="KF244" s="128"/>
      <c r="KP244" s="128"/>
      <c r="KZ244" s="128"/>
    </row>
    <row xmlns:x14ac="http://schemas.microsoft.com/office/spreadsheetml/2009/9/ac" r="245" s="3" customFormat="true" x14ac:dyDescent="0.25">
      <c r="A245" s="389"/>
      <c r="B245" s="128"/>
      <c r="L245" s="128"/>
      <c r="V245" s="128"/>
      <c r="AF245" s="128"/>
      <c r="AP245" s="434"/>
      <c r="AQ245" s="435"/>
      <c r="AR245" s="435"/>
      <c r="AS245" s="435"/>
      <c r="AT245" s="435"/>
      <c r="AU245" s="435"/>
      <c r="AV245" s="435"/>
      <c r="AW245" s="435"/>
      <c r="AX245" s="435"/>
      <c r="AY245" s="435"/>
      <c r="AZ245" s="434"/>
      <c r="BA245" s="435"/>
      <c r="BB245" s="435"/>
      <c r="BC245" s="435"/>
      <c r="BD245" s="435"/>
      <c r="BE245" s="435"/>
      <c r="BF245" s="435"/>
      <c r="BG245" s="435"/>
      <c r="BH245" s="435"/>
      <c r="BI245" s="435"/>
      <c r="BJ245" s="128"/>
      <c r="BT245" s="128"/>
      <c r="BU245" s="128"/>
      <c r="BV245" s="128"/>
      <c r="BW245" s="128"/>
      <c r="BX245" s="128"/>
      <c r="BY245" s="128"/>
      <c r="BZ245" s="128"/>
      <c r="CA245" s="128"/>
      <c r="CD245" s="434"/>
      <c r="CE245" s="435"/>
      <c r="CF245" s="435"/>
      <c r="CG245" s="435"/>
      <c r="CH245" s="435"/>
      <c r="CI245" s="435"/>
      <c r="CJ245" s="435"/>
      <c r="CK245" s="435"/>
      <c r="CL245" s="435"/>
      <c r="CM245" s="435"/>
      <c r="CN245" s="434"/>
      <c r="CO245" s="435"/>
      <c r="CP245" s="435"/>
      <c r="CQ245" s="435"/>
      <c r="CR245" s="435"/>
      <c r="CS245" s="435"/>
      <c r="CT245" s="435"/>
      <c r="CU245" s="435"/>
      <c r="CV245" s="435"/>
      <c r="CW245" s="435"/>
      <c r="CX245" s="128"/>
      <c r="DH245" s="128"/>
      <c r="DR245" s="434"/>
      <c r="DS245" s="435"/>
      <c r="DT245" s="435"/>
      <c r="DU245" s="435"/>
      <c r="DV245" s="435"/>
      <c r="DW245" s="435"/>
      <c r="DX245" s="435"/>
      <c r="DY245" s="435"/>
      <c r="DZ245" s="435"/>
      <c r="EA245" s="435"/>
      <c r="EB245" s="434"/>
      <c r="EC245" s="435"/>
      <c r="ED245" s="435"/>
      <c r="EE245" s="435"/>
      <c r="EF245" s="435"/>
      <c r="EG245" s="435"/>
      <c r="EH245" s="435"/>
      <c r="EI245" s="435"/>
      <c r="EJ245" s="435"/>
      <c r="EK245" s="435"/>
      <c r="EL245" s="128"/>
      <c r="EV245" s="128"/>
      <c r="FF245" s="128"/>
      <c r="FP245" s="128"/>
      <c r="FZ245" s="128"/>
      <c r="GJ245" s="128"/>
      <c r="GT245" s="128"/>
      <c r="HD245" s="128"/>
      <c r="HN245" s="128"/>
      <c r="HX245" s="128"/>
      <c r="IH245" s="128"/>
      <c r="IR245" s="128"/>
      <c r="JB245" s="128"/>
      <c r="JL245" s="128"/>
      <c r="JV245" s="128"/>
      <c r="KF245" s="128"/>
      <c r="KP245" s="128"/>
      <c r="KZ245" s="128"/>
    </row>
    <row xmlns:x14ac="http://schemas.microsoft.com/office/spreadsheetml/2009/9/ac" r="246" s="3" customFormat="true" x14ac:dyDescent="0.25">
      <c r="A246" s="389"/>
      <c r="B246" s="128"/>
      <c r="L246" s="128"/>
      <c r="V246" s="128"/>
      <c r="AF246" s="128"/>
      <c r="AP246" s="434"/>
      <c r="AQ246" s="435"/>
      <c r="AR246" s="435"/>
      <c r="AS246" s="435"/>
      <c r="AT246" s="435"/>
      <c r="AU246" s="435"/>
      <c r="AV246" s="435"/>
      <c r="AW246" s="435"/>
      <c r="AX246" s="435"/>
      <c r="AY246" s="435"/>
      <c r="AZ246" s="434"/>
      <c r="BA246" s="435"/>
      <c r="BB246" s="435"/>
      <c r="BC246" s="435"/>
      <c r="BD246" s="435"/>
      <c r="BE246" s="435"/>
      <c r="BF246" s="435"/>
      <c r="BG246" s="435"/>
      <c r="BH246" s="435"/>
      <c r="BI246" s="435"/>
      <c r="BJ246" s="128"/>
      <c r="BT246" s="128"/>
      <c r="BU246" s="128"/>
      <c r="BV246" s="128"/>
      <c r="BW246" s="128"/>
      <c r="BX246" s="128"/>
      <c r="BY246" s="128"/>
      <c r="BZ246" s="128"/>
      <c r="CA246" s="128"/>
      <c r="CD246" s="434"/>
      <c r="CE246" s="435"/>
      <c r="CF246" s="435"/>
      <c r="CG246" s="435"/>
      <c r="CH246" s="435"/>
      <c r="CI246" s="435"/>
      <c r="CJ246" s="435"/>
      <c r="CK246" s="435"/>
      <c r="CL246" s="435"/>
      <c r="CM246" s="435"/>
      <c r="CN246" s="434"/>
      <c r="CO246" s="435"/>
      <c r="CP246" s="435"/>
      <c r="CQ246" s="435"/>
      <c r="CR246" s="435"/>
      <c r="CS246" s="435"/>
      <c r="CT246" s="435"/>
      <c r="CU246" s="435"/>
      <c r="CV246" s="435"/>
      <c r="CW246" s="435"/>
      <c r="CX246" s="128"/>
      <c r="DH246" s="128"/>
      <c r="DR246" s="434"/>
      <c r="DS246" s="435"/>
      <c r="DT246" s="435"/>
      <c r="DU246" s="435"/>
      <c r="DV246" s="435"/>
      <c r="DW246" s="435"/>
      <c r="DX246" s="435"/>
      <c r="DY246" s="435"/>
      <c r="DZ246" s="435"/>
      <c r="EA246" s="435"/>
      <c r="EB246" s="434"/>
      <c r="EC246" s="435"/>
      <c r="ED246" s="435"/>
      <c r="EE246" s="435"/>
      <c r="EF246" s="435"/>
      <c r="EG246" s="435"/>
      <c r="EH246" s="435"/>
      <c r="EI246" s="435"/>
      <c r="EJ246" s="435"/>
      <c r="EK246" s="435"/>
      <c r="EL246" s="128"/>
      <c r="EV246" s="128"/>
      <c r="FF246" s="128"/>
      <c r="FP246" s="128"/>
      <c r="FZ246" s="128"/>
      <c r="GJ246" s="128"/>
      <c r="GT246" s="128"/>
      <c r="HD246" s="128"/>
      <c r="HN246" s="128"/>
      <c r="HX246" s="128"/>
      <c r="IH246" s="128"/>
      <c r="IR246" s="128"/>
      <c r="JB246" s="128"/>
      <c r="JL246" s="128"/>
      <c r="JV246" s="128"/>
      <c r="KF246" s="128"/>
      <c r="KP246" s="128"/>
      <c r="KZ246" s="128"/>
    </row>
    <row xmlns:x14ac="http://schemas.microsoft.com/office/spreadsheetml/2009/9/ac" r="247" s="3" customFormat="true" x14ac:dyDescent="0.25">
      <c r="A247" s="389"/>
      <c r="B247" s="128"/>
      <c r="L247" s="128"/>
      <c r="V247" s="128"/>
      <c r="AF247" s="128"/>
      <c r="AP247" s="434"/>
      <c r="AQ247" s="435"/>
      <c r="AR247" s="435"/>
      <c r="AS247" s="435"/>
      <c r="AT247" s="435"/>
      <c r="AU247" s="435"/>
      <c r="AV247" s="435"/>
      <c r="AW247" s="435"/>
      <c r="AX247" s="435"/>
      <c r="AY247" s="435"/>
      <c r="AZ247" s="434"/>
      <c r="BA247" s="435"/>
      <c r="BB247" s="435"/>
      <c r="BC247" s="435"/>
      <c r="BD247" s="435"/>
      <c r="BE247" s="435"/>
      <c r="BF247" s="435"/>
      <c r="BG247" s="435"/>
      <c r="BH247" s="435"/>
      <c r="BI247" s="435"/>
      <c r="BJ247" s="128"/>
      <c r="BT247" s="128"/>
      <c r="BU247" s="128"/>
      <c r="BV247" s="128"/>
      <c r="BW247" s="128"/>
      <c r="BX247" s="128"/>
      <c r="BY247" s="128"/>
      <c r="BZ247" s="128"/>
      <c r="CA247" s="128"/>
      <c r="CD247" s="434"/>
      <c r="CE247" s="435"/>
      <c r="CF247" s="435"/>
      <c r="CG247" s="435"/>
      <c r="CH247" s="435"/>
      <c r="CI247" s="435"/>
      <c r="CJ247" s="435"/>
      <c r="CK247" s="435"/>
      <c r="CL247" s="435"/>
      <c r="CM247" s="435"/>
      <c r="CN247" s="434"/>
      <c r="CO247" s="435"/>
      <c r="CP247" s="435"/>
      <c r="CQ247" s="435"/>
      <c r="CR247" s="435"/>
      <c r="CS247" s="435"/>
      <c r="CT247" s="435"/>
      <c r="CU247" s="435"/>
      <c r="CV247" s="435"/>
      <c r="CW247" s="435"/>
      <c r="CX247" s="128"/>
      <c r="DH247" s="128"/>
      <c r="DR247" s="434"/>
      <c r="DS247" s="435"/>
      <c r="DT247" s="435"/>
      <c r="DU247" s="435"/>
      <c r="DV247" s="435"/>
      <c r="DW247" s="435"/>
      <c r="DX247" s="435"/>
      <c r="DY247" s="435"/>
      <c r="DZ247" s="435"/>
      <c r="EA247" s="435"/>
      <c r="EB247" s="434"/>
      <c r="EC247" s="435"/>
      <c r="ED247" s="435"/>
      <c r="EE247" s="435"/>
      <c r="EF247" s="435"/>
      <c r="EG247" s="435"/>
      <c r="EH247" s="435"/>
      <c r="EI247" s="435"/>
      <c r="EJ247" s="435"/>
      <c r="EK247" s="435"/>
      <c r="EL247" s="128"/>
      <c r="EV247" s="128"/>
      <c r="FF247" s="128"/>
      <c r="FP247" s="128"/>
      <c r="FZ247" s="128"/>
      <c r="GJ247" s="128"/>
      <c r="GT247" s="128"/>
      <c r="HD247" s="128"/>
      <c r="HN247" s="128"/>
      <c r="HX247" s="128"/>
      <c r="IH247" s="128"/>
      <c r="IR247" s="128"/>
      <c r="JB247" s="128"/>
      <c r="JL247" s="128"/>
      <c r="JV247" s="128"/>
      <c r="KF247" s="128"/>
      <c r="KP247" s="128"/>
      <c r="KZ247" s="128"/>
    </row>
    <row xmlns:x14ac="http://schemas.microsoft.com/office/spreadsheetml/2009/9/ac" r="248" s="3" customFormat="true" x14ac:dyDescent="0.25">
      <c r="A248" s="389"/>
      <c r="B248" s="128"/>
      <c r="L248" s="128"/>
      <c r="V248" s="128"/>
      <c r="AF248" s="128"/>
      <c r="AP248" s="434"/>
      <c r="AQ248" s="435"/>
      <c r="AR248" s="435"/>
      <c r="AS248" s="435"/>
      <c r="AT248" s="435"/>
      <c r="AU248" s="435"/>
      <c r="AV248" s="435"/>
      <c r="AW248" s="435"/>
      <c r="AX248" s="435"/>
      <c r="AY248" s="435"/>
      <c r="AZ248" s="434"/>
      <c r="BA248" s="435"/>
      <c r="BB248" s="435"/>
      <c r="BC248" s="435"/>
      <c r="BD248" s="435"/>
      <c r="BE248" s="435"/>
      <c r="BF248" s="435"/>
      <c r="BG248" s="435"/>
      <c r="BH248" s="435"/>
      <c r="BI248" s="435"/>
      <c r="BJ248" s="128"/>
      <c r="BT248" s="128"/>
      <c r="BU248" s="128"/>
      <c r="BV248" s="128"/>
      <c r="BW248" s="128"/>
      <c r="BX248" s="128"/>
      <c r="BY248" s="128"/>
      <c r="BZ248" s="128"/>
      <c r="CA248" s="128"/>
      <c r="CD248" s="434"/>
      <c r="CE248" s="435"/>
      <c r="CF248" s="435"/>
      <c r="CG248" s="435"/>
      <c r="CH248" s="435"/>
      <c r="CI248" s="435"/>
      <c r="CJ248" s="435"/>
      <c r="CK248" s="435"/>
      <c r="CL248" s="435"/>
      <c r="CM248" s="435"/>
      <c r="CN248" s="434"/>
      <c r="CO248" s="435"/>
      <c r="CP248" s="435"/>
      <c r="CQ248" s="435"/>
      <c r="CR248" s="435"/>
      <c r="CS248" s="435"/>
      <c r="CT248" s="435"/>
      <c r="CU248" s="435"/>
      <c r="CV248" s="435"/>
      <c r="CW248" s="435"/>
      <c r="CX248" s="128"/>
      <c r="DH248" s="128"/>
      <c r="DR248" s="434"/>
      <c r="DS248" s="435"/>
      <c r="DT248" s="435"/>
      <c r="DU248" s="435"/>
      <c r="DV248" s="435"/>
      <c r="DW248" s="435"/>
      <c r="DX248" s="435"/>
      <c r="DY248" s="435"/>
      <c r="DZ248" s="435"/>
      <c r="EA248" s="435"/>
      <c r="EB248" s="434"/>
      <c r="EC248" s="435"/>
      <c r="ED248" s="435"/>
      <c r="EE248" s="435"/>
      <c r="EF248" s="435"/>
      <c r="EG248" s="435"/>
      <c r="EH248" s="435"/>
      <c r="EI248" s="435"/>
      <c r="EJ248" s="435"/>
      <c r="EK248" s="435"/>
      <c r="EL248" s="128"/>
      <c r="EV248" s="128"/>
      <c r="FF248" s="128"/>
      <c r="FP248" s="128"/>
      <c r="FZ248" s="128"/>
      <c r="GJ248" s="128"/>
      <c r="GT248" s="128"/>
      <c r="HD248" s="128"/>
      <c r="HN248" s="128"/>
      <c r="HX248" s="128"/>
      <c r="IH248" s="128"/>
      <c r="IR248" s="128"/>
      <c r="JB248" s="128"/>
      <c r="JL248" s="128"/>
      <c r="JV248" s="128"/>
      <c r="KF248" s="128"/>
      <c r="KP248" s="128"/>
      <c r="KZ248" s="128"/>
    </row>
    <row xmlns:x14ac="http://schemas.microsoft.com/office/spreadsheetml/2009/9/ac" r="249" s="3" customFormat="true" x14ac:dyDescent="0.25">
      <c r="A249" s="389"/>
      <c r="B249" s="128"/>
      <c r="L249" s="128"/>
      <c r="V249" s="128"/>
      <c r="AF249" s="128"/>
      <c r="AP249" s="434"/>
      <c r="AQ249" s="435"/>
      <c r="AR249" s="435"/>
      <c r="AS249" s="435"/>
      <c r="AT249" s="435"/>
      <c r="AU249" s="435"/>
      <c r="AV249" s="435"/>
      <c r="AW249" s="435"/>
      <c r="AX249" s="435"/>
      <c r="AY249" s="435"/>
      <c r="AZ249" s="434"/>
      <c r="BA249" s="435"/>
      <c r="BB249" s="435"/>
      <c r="BC249" s="435"/>
      <c r="BD249" s="435"/>
      <c r="BE249" s="435"/>
      <c r="BF249" s="435"/>
      <c r="BG249" s="435"/>
      <c r="BH249" s="435"/>
      <c r="BI249" s="435"/>
      <c r="BJ249" s="128"/>
      <c r="BT249" s="128"/>
      <c r="BU249" s="128"/>
      <c r="BV249" s="128"/>
      <c r="BW249" s="128"/>
      <c r="BX249" s="128"/>
      <c r="BY249" s="128"/>
      <c r="BZ249" s="128"/>
      <c r="CA249" s="128"/>
      <c r="CD249" s="434"/>
      <c r="CE249" s="435"/>
      <c r="CF249" s="435"/>
      <c r="CG249" s="435"/>
      <c r="CH249" s="435"/>
      <c r="CI249" s="435"/>
      <c r="CJ249" s="435"/>
      <c r="CK249" s="435"/>
      <c r="CL249" s="435"/>
      <c r="CM249" s="435"/>
      <c r="CN249" s="434"/>
      <c r="CO249" s="435"/>
      <c r="CP249" s="435"/>
      <c r="CQ249" s="435"/>
      <c r="CR249" s="435"/>
      <c r="CS249" s="435"/>
      <c r="CT249" s="435"/>
      <c r="CU249" s="435"/>
      <c r="CV249" s="435"/>
      <c r="CW249" s="435"/>
      <c r="CX249" s="128"/>
      <c r="DH249" s="128"/>
      <c r="DR249" s="434"/>
      <c r="DS249" s="435"/>
      <c r="DT249" s="435"/>
      <c r="DU249" s="435"/>
      <c r="DV249" s="435"/>
      <c r="DW249" s="435"/>
      <c r="DX249" s="435"/>
      <c r="DY249" s="435"/>
      <c r="DZ249" s="435"/>
      <c r="EA249" s="435"/>
      <c r="EB249" s="434"/>
      <c r="EC249" s="435"/>
      <c r="ED249" s="435"/>
      <c r="EE249" s="435"/>
      <c r="EF249" s="435"/>
      <c r="EG249" s="435"/>
      <c r="EH249" s="435"/>
      <c r="EI249" s="435"/>
      <c r="EJ249" s="435"/>
      <c r="EK249" s="435"/>
      <c r="EL249" s="128"/>
      <c r="EV249" s="128"/>
      <c r="FF249" s="128"/>
      <c r="FP249" s="128"/>
      <c r="FZ249" s="128"/>
      <c r="GJ249" s="128"/>
      <c r="GT249" s="128"/>
      <c r="HD249" s="128"/>
      <c r="HN249" s="128"/>
      <c r="HX249" s="128"/>
      <c r="IH249" s="128"/>
      <c r="IR249" s="128"/>
      <c r="JB249" s="128"/>
      <c r="JL249" s="128"/>
      <c r="JV249" s="128"/>
      <c r="KF249" s="128"/>
      <c r="KP249" s="128"/>
      <c r="KZ249" s="128"/>
    </row>
    <row xmlns:x14ac="http://schemas.microsoft.com/office/spreadsheetml/2009/9/ac" r="250" s="3" customFormat="true" x14ac:dyDescent="0.25">
      <c r="A250" s="389"/>
      <c r="B250" s="128"/>
      <c r="L250" s="128"/>
      <c r="V250" s="128"/>
      <c r="AF250" s="128"/>
      <c r="AP250" s="434"/>
      <c r="AQ250" s="435"/>
      <c r="AR250" s="435"/>
      <c r="AS250" s="435"/>
      <c r="AT250" s="435"/>
      <c r="AU250" s="435"/>
      <c r="AV250" s="435"/>
      <c r="AW250" s="435"/>
      <c r="AX250" s="435"/>
      <c r="AY250" s="435"/>
      <c r="AZ250" s="434"/>
      <c r="BA250" s="435"/>
      <c r="BB250" s="435"/>
      <c r="BC250" s="435"/>
      <c r="BD250" s="435"/>
      <c r="BE250" s="435"/>
      <c r="BF250" s="435"/>
      <c r="BG250" s="435"/>
      <c r="BH250" s="435"/>
      <c r="BI250" s="435"/>
      <c r="BJ250" s="128"/>
      <c r="BT250" s="128"/>
      <c r="BU250" s="128"/>
      <c r="BV250" s="128"/>
      <c r="BW250" s="128"/>
      <c r="BX250" s="128"/>
      <c r="BY250" s="128"/>
      <c r="BZ250" s="128"/>
      <c r="CA250" s="128"/>
      <c r="CD250" s="434"/>
      <c r="CE250" s="435"/>
      <c r="CF250" s="435"/>
      <c r="CG250" s="435"/>
      <c r="CH250" s="435"/>
      <c r="CI250" s="435"/>
      <c r="CJ250" s="435"/>
      <c r="CK250" s="435"/>
      <c r="CL250" s="435"/>
      <c r="CM250" s="435"/>
      <c r="CN250" s="434"/>
      <c r="CO250" s="435"/>
      <c r="CP250" s="435"/>
      <c r="CQ250" s="435"/>
      <c r="CR250" s="435"/>
      <c r="CS250" s="435"/>
      <c r="CT250" s="435"/>
      <c r="CU250" s="435"/>
      <c r="CV250" s="435"/>
      <c r="CW250" s="435"/>
      <c r="CX250" s="128"/>
      <c r="DH250" s="128"/>
      <c r="DR250" s="434"/>
      <c r="DS250" s="435"/>
      <c r="DT250" s="435"/>
      <c r="DU250" s="435"/>
      <c r="DV250" s="435"/>
      <c r="DW250" s="435"/>
      <c r="DX250" s="435"/>
      <c r="DY250" s="435"/>
      <c r="DZ250" s="435"/>
      <c r="EA250" s="435"/>
      <c r="EB250" s="434"/>
      <c r="EC250" s="435"/>
      <c r="ED250" s="435"/>
      <c r="EE250" s="435"/>
      <c r="EF250" s="435"/>
      <c r="EG250" s="435"/>
      <c r="EH250" s="435"/>
      <c r="EI250" s="435"/>
      <c r="EJ250" s="435"/>
      <c r="EK250" s="435"/>
      <c r="EL250" s="128"/>
      <c r="EV250" s="128"/>
      <c r="FF250" s="128"/>
      <c r="FP250" s="128"/>
      <c r="FZ250" s="128"/>
      <c r="GJ250" s="128"/>
      <c r="GT250" s="128"/>
      <c r="HD250" s="128"/>
      <c r="HN250" s="128"/>
      <c r="HX250" s="128"/>
      <c r="IH250" s="128"/>
      <c r="IR250" s="128"/>
      <c r="JB250" s="128"/>
      <c r="JL250" s="128"/>
      <c r="JV250" s="128"/>
      <c r="KF250" s="128"/>
      <c r="KP250" s="128"/>
      <c r="KZ250" s="128"/>
    </row>
    <row xmlns:x14ac="http://schemas.microsoft.com/office/spreadsheetml/2009/9/ac" r="251" s="3" customFormat="true" x14ac:dyDescent="0.25">
      <c r="A251" s="389"/>
      <c r="B251" s="128"/>
      <c r="L251" s="128"/>
      <c r="V251" s="128"/>
      <c r="AF251" s="128"/>
      <c r="AP251" s="434"/>
      <c r="AQ251" s="435"/>
      <c r="AR251" s="435"/>
      <c r="AS251" s="435"/>
      <c r="AT251" s="435"/>
      <c r="AU251" s="435"/>
      <c r="AV251" s="435"/>
      <c r="AW251" s="435"/>
      <c r="AX251" s="435"/>
      <c r="AY251" s="435"/>
      <c r="AZ251" s="434"/>
      <c r="BA251" s="435"/>
      <c r="BB251" s="435"/>
      <c r="BC251" s="435"/>
      <c r="BD251" s="435"/>
      <c r="BE251" s="435"/>
      <c r="BF251" s="435"/>
      <c r="BG251" s="435"/>
      <c r="BH251" s="435"/>
      <c r="BI251" s="435"/>
      <c r="BJ251" s="128"/>
      <c r="BT251" s="128"/>
      <c r="BU251" s="128"/>
      <c r="BV251" s="128"/>
      <c r="BW251" s="128"/>
      <c r="BX251" s="128"/>
      <c r="BY251" s="128"/>
      <c r="BZ251" s="128"/>
      <c r="CA251" s="128"/>
      <c r="CD251" s="434"/>
      <c r="CE251" s="435"/>
      <c r="CF251" s="435"/>
      <c r="CG251" s="435"/>
      <c r="CH251" s="435"/>
      <c r="CI251" s="435"/>
      <c r="CJ251" s="435"/>
      <c r="CK251" s="435"/>
      <c r="CL251" s="435"/>
      <c r="CM251" s="435"/>
      <c r="CN251" s="434"/>
      <c r="CO251" s="435"/>
      <c r="CP251" s="435"/>
      <c r="CQ251" s="435"/>
      <c r="CR251" s="435"/>
      <c r="CS251" s="435"/>
      <c r="CT251" s="435"/>
      <c r="CU251" s="435"/>
      <c r="CV251" s="435"/>
      <c r="CW251" s="435"/>
      <c r="CX251" s="128"/>
      <c r="DH251" s="128"/>
      <c r="DR251" s="434"/>
      <c r="DS251" s="435"/>
      <c r="DT251" s="435"/>
      <c r="DU251" s="435"/>
      <c r="DV251" s="435"/>
      <c r="DW251" s="435"/>
      <c r="DX251" s="435"/>
      <c r="DY251" s="435"/>
      <c r="DZ251" s="435"/>
      <c r="EA251" s="435"/>
      <c r="EB251" s="434"/>
      <c r="EC251" s="435"/>
      <c r="ED251" s="435"/>
      <c r="EE251" s="435"/>
      <c r="EF251" s="435"/>
      <c r="EG251" s="435"/>
      <c r="EH251" s="435"/>
      <c r="EI251" s="435"/>
      <c r="EJ251" s="435"/>
      <c r="EK251" s="435"/>
      <c r="EL251" s="128"/>
      <c r="EV251" s="128"/>
      <c r="FF251" s="128"/>
      <c r="FP251" s="128"/>
      <c r="FZ251" s="128"/>
      <c r="GJ251" s="128"/>
      <c r="GT251" s="128"/>
      <c r="HD251" s="128"/>
      <c r="HN251" s="128"/>
      <c r="HX251" s="128"/>
      <c r="IH251" s="128"/>
      <c r="IR251" s="128"/>
      <c r="JB251" s="128"/>
      <c r="JL251" s="128"/>
      <c r="JV251" s="128"/>
      <c r="KF251" s="128"/>
      <c r="KP251" s="128"/>
      <c r="KZ251" s="128"/>
    </row>
    <row xmlns:x14ac="http://schemas.microsoft.com/office/spreadsheetml/2009/9/ac" r="252" s="3" customFormat="true" x14ac:dyDescent="0.25">
      <c r="A252" s="389"/>
      <c r="B252" s="128"/>
      <c r="L252" s="128"/>
      <c r="V252" s="128"/>
      <c r="AF252" s="128"/>
      <c r="AP252" s="434"/>
      <c r="AQ252" s="435"/>
      <c r="AR252" s="435"/>
      <c r="AS252" s="435"/>
      <c r="AT252" s="435"/>
      <c r="AU252" s="435"/>
      <c r="AV252" s="435"/>
      <c r="AW252" s="435"/>
      <c r="AX252" s="435"/>
      <c r="AY252" s="435"/>
      <c r="AZ252" s="434"/>
      <c r="BA252" s="435"/>
      <c r="BB252" s="435"/>
      <c r="BC252" s="435"/>
      <c r="BD252" s="435"/>
      <c r="BE252" s="435"/>
      <c r="BF252" s="435"/>
      <c r="BG252" s="435"/>
      <c r="BH252" s="435"/>
      <c r="BI252" s="435"/>
      <c r="BJ252" s="128"/>
      <c r="BT252" s="128"/>
      <c r="BU252" s="128"/>
      <c r="BV252" s="128"/>
      <c r="BW252" s="128"/>
      <c r="BX252" s="128"/>
      <c r="BY252" s="128"/>
      <c r="BZ252" s="128"/>
      <c r="CA252" s="128"/>
      <c r="CD252" s="434"/>
      <c r="CE252" s="435"/>
      <c r="CF252" s="435"/>
      <c r="CG252" s="435"/>
      <c r="CH252" s="435"/>
      <c r="CI252" s="435"/>
      <c r="CJ252" s="435"/>
      <c r="CK252" s="435"/>
      <c r="CL252" s="435"/>
      <c r="CM252" s="435"/>
      <c r="CN252" s="434"/>
      <c r="CO252" s="435"/>
      <c r="CP252" s="435"/>
      <c r="CQ252" s="435"/>
      <c r="CR252" s="435"/>
      <c r="CS252" s="435"/>
      <c r="CT252" s="435"/>
      <c r="CU252" s="435"/>
      <c r="CV252" s="435"/>
      <c r="CW252" s="435"/>
      <c r="CX252" s="128"/>
      <c r="DH252" s="128"/>
      <c r="DR252" s="434"/>
      <c r="DS252" s="435"/>
      <c r="DT252" s="435"/>
      <c r="DU252" s="435"/>
      <c r="DV252" s="435"/>
      <c r="DW252" s="435"/>
      <c r="DX252" s="435"/>
      <c r="DY252" s="435"/>
      <c r="DZ252" s="435"/>
      <c r="EA252" s="435"/>
      <c r="EB252" s="434"/>
      <c r="EC252" s="435"/>
      <c r="ED252" s="435"/>
      <c r="EE252" s="435"/>
      <c r="EF252" s="435"/>
      <c r="EG252" s="435"/>
      <c r="EH252" s="435"/>
      <c r="EI252" s="435"/>
      <c r="EJ252" s="435"/>
      <c r="EK252" s="435"/>
      <c r="EL252" s="128"/>
      <c r="EV252" s="128"/>
      <c r="FF252" s="128"/>
      <c r="FP252" s="128"/>
      <c r="FZ252" s="128"/>
      <c r="GJ252" s="128"/>
      <c r="GT252" s="128"/>
      <c r="HD252" s="128"/>
      <c r="HN252" s="128"/>
      <c r="HX252" s="128"/>
      <c r="IH252" s="128"/>
      <c r="IR252" s="128"/>
      <c r="JB252" s="128"/>
      <c r="JL252" s="128"/>
      <c r="JV252" s="128"/>
      <c r="KF252" s="128"/>
      <c r="KP252" s="128"/>
      <c r="KZ252" s="128"/>
    </row>
    <row xmlns:x14ac="http://schemas.microsoft.com/office/spreadsheetml/2009/9/ac" r="253" s="3" customFormat="true" x14ac:dyDescent="0.25">
      <c r="A253" s="389"/>
      <c r="B253" s="128"/>
      <c r="L253" s="128"/>
      <c r="V253" s="128"/>
      <c r="AF253" s="128"/>
      <c r="AP253" s="434"/>
      <c r="AQ253" s="435"/>
      <c r="AR253" s="435"/>
      <c r="AS253" s="435"/>
      <c r="AT253" s="435"/>
      <c r="AU253" s="435"/>
      <c r="AV253" s="435"/>
      <c r="AW253" s="435"/>
      <c r="AX253" s="435"/>
      <c r="AY253" s="435"/>
      <c r="AZ253" s="434"/>
      <c r="BA253" s="435"/>
      <c r="BB253" s="435"/>
      <c r="BC253" s="435"/>
      <c r="BD253" s="435"/>
      <c r="BE253" s="435"/>
      <c r="BF253" s="435"/>
      <c r="BG253" s="435"/>
      <c r="BH253" s="435"/>
      <c r="BI253" s="435"/>
      <c r="BJ253" s="128"/>
      <c r="BT253" s="128"/>
      <c r="BU253" s="128"/>
      <c r="BV253" s="128"/>
      <c r="BW253" s="128"/>
      <c r="BX253" s="128"/>
      <c r="BY253" s="128"/>
      <c r="BZ253" s="128"/>
      <c r="CA253" s="128"/>
      <c r="CD253" s="434"/>
      <c r="CE253" s="435"/>
      <c r="CF253" s="435"/>
      <c r="CG253" s="435"/>
      <c r="CH253" s="435"/>
      <c r="CI253" s="435"/>
      <c r="CJ253" s="435"/>
      <c r="CK253" s="435"/>
      <c r="CL253" s="435"/>
      <c r="CM253" s="435"/>
      <c r="CN253" s="434"/>
      <c r="CO253" s="435"/>
      <c r="CP253" s="435"/>
      <c r="CQ253" s="435"/>
      <c r="CR253" s="435"/>
      <c r="CS253" s="435"/>
      <c r="CT253" s="435"/>
      <c r="CU253" s="435"/>
      <c r="CV253" s="435"/>
      <c r="CW253" s="435"/>
      <c r="CX253" s="128"/>
      <c r="DH253" s="128"/>
      <c r="DR253" s="434"/>
      <c r="DS253" s="435"/>
      <c r="DT253" s="435"/>
      <c r="DU253" s="435"/>
      <c r="DV253" s="435"/>
      <c r="DW253" s="435"/>
      <c r="DX253" s="435"/>
      <c r="DY253" s="435"/>
      <c r="DZ253" s="435"/>
      <c r="EA253" s="435"/>
      <c r="EB253" s="434"/>
      <c r="EC253" s="435"/>
      <c r="ED253" s="435"/>
      <c r="EE253" s="435"/>
      <c r="EF253" s="435"/>
      <c r="EG253" s="435"/>
      <c r="EH253" s="435"/>
      <c r="EI253" s="435"/>
      <c r="EJ253" s="435"/>
      <c r="EK253" s="435"/>
      <c r="EL253" s="128"/>
      <c r="EV253" s="128"/>
      <c r="FF253" s="128"/>
      <c r="FP253" s="128"/>
      <c r="FZ253" s="128"/>
      <c r="GJ253" s="128"/>
      <c r="GT253" s="128"/>
      <c r="HD253" s="128"/>
      <c r="HN253" s="128"/>
      <c r="HX253" s="128"/>
      <c r="IH253" s="128"/>
      <c r="IR253" s="128"/>
      <c r="JB253" s="128"/>
      <c r="JL253" s="128"/>
      <c r="JV253" s="128"/>
      <c r="KF253" s="128"/>
      <c r="KP253" s="128"/>
      <c r="KZ253" s="128"/>
    </row>
    <row xmlns:x14ac="http://schemas.microsoft.com/office/spreadsheetml/2009/9/ac" r="254" s="3" customFormat="true" x14ac:dyDescent="0.25">
      <c r="A254" s="389"/>
      <c r="B254" s="128"/>
      <c r="L254" s="128"/>
      <c r="V254" s="128"/>
      <c r="AF254" s="128"/>
      <c r="AP254" s="434"/>
      <c r="AQ254" s="435"/>
      <c r="AR254" s="435"/>
      <c r="AS254" s="435"/>
      <c r="AT254" s="435"/>
      <c r="AU254" s="435"/>
      <c r="AV254" s="435"/>
      <c r="AW254" s="435"/>
      <c r="AX254" s="435"/>
      <c r="AY254" s="435"/>
      <c r="AZ254" s="434"/>
      <c r="BA254" s="435"/>
      <c r="BB254" s="435"/>
      <c r="BC254" s="435"/>
      <c r="BD254" s="435"/>
      <c r="BE254" s="435"/>
      <c r="BF254" s="435"/>
      <c r="BG254" s="435"/>
      <c r="BH254" s="435"/>
      <c r="BI254" s="435"/>
      <c r="BJ254" s="128"/>
      <c r="BT254" s="128"/>
      <c r="BU254" s="128"/>
      <c r="BV254" s="128"/>
      <c r="BW254" s="128"/>
      <c r="BX254" s="128"/>
      <c r="BY254" s="128"/>
      <c r="BZ254" s="128"/>
      <c r="CA254" s="128"/>
      <c r="CD254" s="434"/>
      <c r="CE254" s="435"/>
      <c r="CF254" s="435"/>
      <c r="CG254" s="435"/>
      <c r="CH254" s="435"/>
      <c r="CI254" s="435"/>
      <c r="CJ254" s="435"/>
      <c r="CK254" s="435"/>
      <c r="CL254" s="435"/>
      <c r="CM254" s="435"/>
      <c r="CN254" s="434"/>
      <c r="CO254" s="435"/>
      <c r="CP254" s="435"/>
      <c r="CQ254" s="435"/>
      <c r="CR254" s="435"/>
      <c r="CS254" s="435"/>
      <c r="CT254" s="435"/>
      <c r="CU254" s="435"/>
      <c r="CV254" s="435"/>
      <c r="CW254" s="435"/>
      <c r="CX254" s="128"/>
      <c r="DH254" s="128"/>
      <c r="DR254" s="434"/>
      <c r="DS254" s="435"/>
      <c r="DT254" s="435"/>
      <c r="DU254" s="435"/>
      <c r="DV254" s="435"/>
      <c r="DW254" s="435"/>
      <c r="DX254" s="435"/>
      <c r="DY254" s="435"/>
      <c r="DZ254" s="435"/>
      <c r="EA254" s="435"/>
      <c r="EB254" s="434"/>
      <c r="EC254" s="435"/>
      <c r="ED254" s="435"/>
      <c r="EE254" s="435"/>
      <c r="EF254" s="435"/>
      <c r="EG254" s="435"/>
      <c r="EH254" s="435"/>
      <c r="EI254" s="435"/>
      <c r="EJ254" s="435"/>
      <c r="EK254" s="435"/>
      <c r="EL254" s="128"/>
      <c r="EV254" s="128"/>
      <c r="FF254" s="128"/>
      <c r="FP254" s="128"/>
      <c r="FZ254" s="128"/>
      <c r="GJ254" s="128"/>
      <c r="GT254" s="128"/>
      <c r="HD254" s="128"/>
      <c r="HN254" s="128"/>
      <c r="HX254" s="128"/>
      <c r="IH254" s="128"/>
      <c r="IR254" s="128"/>
      <c r="JB254" s="128"/>
      <c r="JL254" s="128"/>
      <c r="JV254" s="128"/>
      <c r="KF254" s="128"/>
      <c r="KP254" s="128"/>
      <c r="KZ254" s="128"/>
    </row>
    <row xmlns:x14ac="http://schemas.microsoft.com/office/spreadsheetml/2009/9/ac" r="255" s="3" customFormat="true" x14ac:dyDescent="0.25">
      <c r="A255" s="389"/>
      <c r="B255" s="128"/>
      <c r="L255" s="128"/>
      <c r="V255" s="128"/>
      <c r="AF255" s="128"/>
      <c r="AP255" s="434"/>
      <c r="AQ255" s="435"/>
      <c r="AR255" s="435"/>
      <c r="AS255" s="435"/>
      <c r="AT255" s="435"/>
      <c r="AU255" s="435"/>
      <c r="AV255" s="435"/>
      <c r="AW255" s="435"/>
      <c r="AX255" s="435"/>
      <c r="AY255" s="435"/>
      <c r="AZ255" s="434"/>
      <c r="BA255" s="435"/>
      <c r="BB255" s="435"/>
      <c r="BC255" s="435"/>
      <c r="BD255" s="435"/>
      <c r="BE255" s="435"/>
      <c r="BF255" s="435"/>
      <c r="BG255" s="435"/>
      <c r="BH255" s="435"/>
      <c r="BI255" s="435"/>
      <c r="BJ255" s="128"/>
      <c r="BT255" s="128"/>
      <c r="BU255" s="128"/>
      <c r="BV255" s="128"/>
      <c r="BW255" s="128"/>
      <c r="BX255" s="128"/>
      <c r="BY255" s="128"/>
      <c r="BZ255" s="128"/>
      <c r="CA255" s="128"/>
      <c r="CD255" s="434"/>
      <c r="CE255" s="435"/>
      <c r="CF255" s="435"/>
      <c r="CG255" s="435"/>
      <c r="CH255" s="435"/>
      <c r="CI255" s="435"/>
      <c r="CJ255" s="435"/>
      <c r="CK255" s="435"/>
      <c r="CL255" s="435"/>
      <c r="CM255" s="435"/>
      <c r="CN255" s="434"/>
      <c r="CO255" s="435"/>
      <c r="CP255" s="435"/>
      <c r="CQ255" s="435"/>
      <c r="CR255" s="435"/>
      <c r="CS255" s="435"/>
      <c r="CT255" s="435"/>
      <c r="CU255" s="435"/>
      <c r="CV255" s="435"/>
      <c r="CW255" s="435"/>
      <c r="CX255" s="128"/>
      <c r="DH255" s="128"/>
      <c r="DR255" s="434"/>
      <c r="DS255" s="435"/>
      <c r="DT255" s="435"/>
      <c r="DU255" s="435"/>
      <c r="DV255" s="435"/>
      <c r="DW255" s="435"/>
      <c r="DX255" s="435"/>
      <c r="DY255" s="435"/>
      <c r="DZ255" s="435"/>
      <c r="EA255" s="435"/>
      <c r="EB255" s="434"/>
      <c r="EC255" s="435"/>
      <c r="ED255" s="435"/>
      <c r="EE255" s="435"/>
      <c r="EF255" s="435"/>
      <c r="EG255" s="435"/>
      <c r="EH255" s="435"/>
      <c r="EI255" s="435"/>
      <c r="EJ255" s="435"/>
      <c r="EK255" s="435"/>
      <c r="EL255" s="128"/>
      <c r="EV255" s="128"/>
      <c r="FF255" s="128"/>
      <c r="FP255" s="128"/>
      <c r="FZ255" s="128"/>
      <c r="GJ255" s="128"/>
      <c r="GT255" s="128"/>
      <c r="HD255" s="128"/>
      <c r="HN255" s="128"/>
      <c r="HX255" s="128"/>
      <c r="IH255" s="128"/>
      <c r="IR255" s="128"/>
      <c r="JB255" s="128"/>
      <c r="JL255" s="128"/>
      <c r="JV255" s="128"/>
      <c r="KF255" s="128"/>
      <c r="KP255" s="128"/>
      <c r="KZ255" s="128"/>
    </row>
    <row xmlns:x14ac="http://schemas.microsoft.com/office/spreadsheetml/2009/9/ac" r="256" s="3" customFormat="true" x14ac:dyDescent="0.25">
      <c r="A256" s="389"/>
      <c r="B256" s="128"/>
      <c r="L256" s="128"/>
      <c r="V256" s="128"/>
      <c r="AF256" s="128"/>
      <c r="AP256" s="434"/>
      <c r="AQ256" s="435"/>
      <c r="AR256" s="435"/>
      <c r="AS256" s="435"/>
      <c r="AT256" s="435"/>
      <c r="AU256" s="435"/>
      <c r="AV256" s="435"/>
      <c r="AW256" s="435"/>
      <c r="AX256" s="435"/>
      <c r="AY256" s="435"/>
      <c r="AZ256" s="434"/>
      <c r="BA256" s="435"/>
      <c r="BB256" s="435"/>
      <c r="BC256" s="435"/>
      <c r="BD256" s="435"/>
      <c r="BE256" s="435"/>
      <c r="BF256" s="435"/>
      <c r="BG256" s="435"/>
      <c r="BH256" s="435"/>
      <c r="BI256" s="435"/>
      <c r="BJ256" s="128"/>
      <c r="BT256" s="128"/>
      <c r="BU256" s="128"/>
      <c r="BV256" s="128"/>
      <c r="BW256" s="128"/>
      <c r="BX256" s="128"/>
      <c r="BY256" s="128"/>
      <c r="BZ256" s="128"/>
      <c r="CA256" s="128"/>
      <c r="CD256" s="434"/>
      <c r="CE256" s="435"/>
      <c r="CF256" s="435"/>
      <c r="CG256" s="435"/>
      <c r="CH256" s="435"/>
      <c r="CI256" s="435"/>
      <c r="CJ256" s="435"/>
      <c r="CK256" s="435"/>
      <c r="CL256" s="435"/>
      <c r="CM256" s="435"/>
      <c r="CN256" s="434"/>
      <c r="CO256" s="435"/>
      <c r="CP256" s="435"/>
      <c r="CQ256" s="435"/>
      <c r="CR256" s="435"/>
      <c r="CS256" s="435"/>
      <c r="CT256" s="435"/>
      <c r="CU256" s="435"/>
      <c r="CV256" s="435"/>
      <c r="CW256" s="435"/>
      <c r="CX256" s="128"/>
      <c r="DH256" s="128"/>
      <c r="DR256" s="434"/>
      <c r="DS256" s="435"/>
      <c r="DT256" s="435"/>
      <c r="DU256" s="435"/>
      <c r="DV256" s="435"/>
      <c r="DW256" s="435"/>
      <c r="DX256" s="435"/>
      <c r="DY256" s="435"/>
      <c r="DZ256" s="435"/>
      <c r="EA256" s="435"/>
      <c r="EB256" s="434"/>
      <c r="EC256" s="435"/>
      <c r="ED256" s="435"/>
      <c r="EE256" s="435"/>
      <c r="EF256" s="435"/>
      <c r="EG256" s="435"/>
      <c r="EH256" s="435"/>
      <c r="EI256" s="435"/>
      <c r="EJ256" s="435"/>
      <c r="EK256" s="435"/>
      <c r="EL256" s="128"/>
      <c r="EV256" s="128"/>
      <c r="FF256" s="128"/>
      <c r="FP256" s="128"/>
      <c r="FZ256" s="128"/>
      <c r="GJ256" s="128"/>
      <c r="GT256" s="128"/>
      <c r="HD256" s="128"/>
      <c r="HN256" s="128"/>
      <c r="HX256" s="128"/>
      <c r="IH256" s="128"/>
      <c r="IR256" s="128"/>
      <c r="JB256" s="128"/>
      <c r="JL256" s="128"/>
      <c r="JV256" s="128"/>
      <c r="KF256" s="128"/>
      <c r="KP256" s="128"/>
      <c r="KZ256" s="128"/>
    </row>
    <row xmlns:x14ac="http://schemas.microsoft.com/office/spreadsheetml/2009/9/ac" r="257" s="3" customFormat="true" x14ac:dyDescent="0.25">
      <c r="A257" s="389"/>
      <c r="B257" s="128"/>
      <c r="L257" s="128"/>
      <c r="V257" s="128"/>
      <c r="AF257" s="128"/>
      <c r="AP257" s="434"/>
      <c r="AQ257" s="435"/>
      <c r="AR257" s="435"/>
      <c r="AS257" s="435"/>
      <c r="AT257" s="435"/>
      <c r="AU257" s="435"/>
      <c r="AV257" s="435"/>
      <c r="AW257" s="435"/>
      <c r="AX257" s="435"/>
      <c r="AY257" s="435"/>
      <c r="AZ257" s="434"/>
      <c r="BA257" s="435"/>
      <c r="BB257" s="435"/>
      <c r="BC257" s="435"/>
      <c r="BD257" s="435"/>
      <c r="BE257" s="435"/>
      <c r="BF257" s="435"/>
      <c r="BG257" s="435"/>
      <c r="BH257" s="435"/>
      <c r="BI257" s="435"/>
      <c r="BJ257" s="128"/>
      <c r="BT257" s="128"/>
      <c r="BU257" s="128"/>
      <c r="BV257" s="128"/>
      <c r="BW257" s="128"/>
      <c r="BX257" s="128"/>
      <c r="BY257" s="128"/>
      <c r="BZ257" s="128"/>
      <c r="CA257" s="128"/>
      <c r="CD257" s="434"/>
      <c r="CE257" s="435"/>
      <c r="CF257" s="435"/>
      <c r="CG257" s="435"/>
      <c r="CH257" s="435"/>
      <c r="CI257" s="435"/>
      <c r="CJ257" s="435"/>
      <c r="CK257" s="435"/>
      <c r="CL257" s="435"/>
      <c r="CM257" s="435"/>
      <c r="CN257" s="434"/>
      <c r="CO257" s="435"/>
      <c r="CP257" s="435"/>
      <c r="CQ257" s="435"/>
      <c r="CR257" s="435"/>
      <c r="CS257" s="435"/>
      <c r="CT257" s="435"/>
      <c r="CU257" s="435"/>
      <c r="CV257" s="435"/>
      <c r="CW257" s="435"/>
      <c r="CX257" s="128"/>
      <c r="DH257" s="128"/>
      <c r="DR257" s="434"/>
      <c r="DS257" s="435"/>
      <c r="DT257" s="435"/>
      <c r="DU257" s="435"/>
      <c r="DV257" s="435"/>
      <c r="DW257" s="435"/>
      <c r="DX257" s="435"/>
      <c r="DY257" s="435"/>
      <c r="DZ257" s="435"/>
      <c r="EA257" s="435"/>
      <c r="EB257" s="434"/>
      <c r="EC257" s="435"/>
      <c r="ED257" s="435"/>
      <c r="EE257" s="435"/>
      <c r="EF257" s="435"/>
      <c r="EG257" s="435"/>
      <c r="EH257" s="435"/>
      <c r="EI257" s="435"/>
      <c r="EJ257" s="435"/>
      <c r="EK257" s="435"/>
      <c r="EL257" s="128"/>
      <c r="EV257" s="128"/>
      <c r="FF257" s="128"/>
      <c r="FP257" s="128"/>
      <c r="FZ257" s="128"/>
      <c r="GJ257" s="128"/>
      <c r="GT257" s="128"/>
      <c r="HD257" s="128"/>
      <c r="HN257" s="128"/>
      <c r="HX257" s="128"/>
      <c r="IH257" s="128"/>
      <c r="IR257" s="128"/>
      <c r="JB257" s="128"/>
      <c r="JL257" s="128"/>
      <c r="JV257" s="128"/>
      <c r="KF257" s="128"/>
      <c r="KP257" s="128"/>
      <c r="KZ257" s="128"/>
    </row>
    <row xmlns:x14ac="http://schemas.microsoft.com/office/spreadsheetml/2009/9/ac" r="258" s="3" customFormat="true" x14ac:dyDescent="0.25">
      <c r="A258" s="389"/>
      <c r="B258" s="128"/>
      <c r="L258" s="128"/>
      <c r="V258" s="128"/>
      <c r="AF258" s="128"/>
      <c r="AP258" s="434"/>
      <c r="AQ258" s="435"/>
      <c r="AR258" s="435"/>
      <c r="AS258" s="435"/>
      <c r="AT258" s="435"/>
      <c r="AU258" s="435"/>
      <c r="AV258" s="435"/>
      <c r="AW258" s="435"/>
      <c r="AX258" s="435"/>
      <c r="AY258" s="435"/>
      <c r="AZ258" s="434"/>
      <c r="BA258" s="435"/>
      <c r="BB258" s="435"/>
      <c r="BC258" s="435"/>
      <c r="BD258" s="435"/>
      <c r="BE258" s="435"/>
      <c r="BF258" s="435"/>
      <c r="BG258" s="435"/>
      <c r="BH258" s="435"/>
      <c r="BI258" s="435"/>
      <c r="BJ258" s="128"/>
      <c r="BT258" s="128"/>
      <c r="BU258" s="128"/>
      <c r="BV258" s="128"/>
      <c r="BW258" s="128"/>
      <c r="BX258" s="128"/>
      <c r="BY258" s="128"/>
      <c r="BZ258" s="128"/>
      <c r="CA258" s="128"/>
      <c r="CD258" s="434"/>
      <c r="CE258" s="435"/>
      <c r="CF258" s="435"/>
      <c r="CG258" s="435"/>
      <c r="CH258" s="435"/>
      <c r="CI258" s="435"/>
      <c r="CJ258" s="435"/>
      <c r="CK258" s="435"/>
      <c r="CL258" s="435"/>
      <c r="CM258" s="435"/>
      <c r="CN258" s="434"/>
      <c r="CO258" s="435"/>
      <c r="CP258" s="435"/>
      <c r="CQ258" s="435"/>
      <c r="CR258" s="435"/>
      <c r="CS258" s="435"/>
      <c r="CT258" s="435"/>
      <c r="CU258" s="435"/>
      <c r="CV258" s="435"/>
      <c r="CW258" s="435"/>
      <c r="CX258" s="128"/>
      <c r="DH258" s="128"/>
      <c r="DR258" s="434"/>
      <c r="DS258" s="435"/>
      <c r="DT258" s="435"/>
      <c r="DU258" s="435"/>
      <c r="DV258" s="435"/>
      <c r="DW258" s="435"/>
      <c r="DX258" s="435"/>
      <c r="DY258" s="435"/>
      <c r="DZ258" s="435"/>
      <c r="EA258" s="435"/>
      <c r="EB258" s="434"/>
      <c r="EC258" s="435"/>
      <c r="ED258" s="435"/>
      <c r="EE258" s="435"/>
      <c r="EF258" s="435"/>
      <c r="EG258" s="435"/>
      <c r="EH258" s="435"/>
      <c r="EI258" s="435"/>
      <c r="EJ258" s="435"/>
      <c r="EK258" s="435"/>
      <c r="EL258" s="128"/>
      <c r="EV258" s="128"/>
      <c r="FF258" s="128"/>
      <c r="FP258" s="128"/>
      <c r="FZ258" s="128"/>
      <c r="GJ258" s="128"/>
      <c r="GT258" s="128"/>
      <c r="HD258" s="128"/>
      <c r="HN258" s="128"/>
      <c r="HX258" s="128"/>
      <c r="IH258" s="128"/>
      <c r="IR258" s="128"/>
      <c r="JB258" s="128"/>
      <c r="JL258" s="128"/>
      <c r="JV258" s="128"/>
      <c r="KF258" s="128"/>
      <c r="KP258" s="128"/>
      <c r="KZ258" s="128"/>
    </row>
    <row xmlns:x14ac="http://schemas.microsoft.com/office/spreadsheetml/2009/9/ac" r="259" s="3" customFormat="true" x14ac:dyDescent="0.25">
      <c r="A259" s="389"/>
      <c r="B259" s="128"/>
      <c r="L259" s="128"/>
      <c r="V259" s="128"/>
      <c r="AF259" s="128"/>
      <c r="AP259" s="434"/>
      <c r="AQ259" s="435"/>
      <c r="AR259" s="435"/>
      <c r="AS259" s="435"/>
      <c r="AT259" s="435"/>
      <c r="AU259" s="435"/>
      <c r="AV259" s="435"/>
      <c r="AW259" s="435"/>
      <c r="AX259" s="435"/>
      <c r="AY259" s="435"/>
      <c r="AZ259" s="434"/>
      <c r="BA259" s="435"/>
      <c r="BB259" s="435"/>
      <c r="BC259" s="435"/>
      <c r="BD259" s="435"/>
      <c r="BE259" s="435"/>
      <c r="BF259" s="435"/>
      <c r="BG259" s="435"/>
      <c r="BH259" s="435"/>
      <c r="BI259" s="435"/>
      <c r="BJ259" s="128"/>
      <c r="BT259" s="128"/>
      <c r="BU259" s="128"/>
      <c r="BV259" s="128"/>
      <c r="BW259" s="128"/>
      <c r="BX259" s="128"/>
      <c r="BY259" s="128"/>
      <c r="BZ259" s="128"/>
      <c r="CA259" s="128"/>
      <c r="CD259" s="434"/>
      <c r="CE259" s="435"/>
      <c r="CF259" s="435"/>
      <c r="CG259" s="435"/>
      <c r="CH259" s="435"/>
      <c r="CI259" s="435"/>
      <c r="CJ259" s="435"/>
      <c r="CK259" s="435"/>
      <c r="CL259" s="435"/>
      <c r="CM259" s="435"/>
      <c r="CN259" s="434"/>
      <c r="CO259" s="435"/>
      <c r="CP259" s="435"/>
      <c r="CQ259" s="435"/>
      <c r="CR259" s="435"/>
      <c r="CS259" s="435"/>
      <c r="CT259" s="435"/>
      <c r="CU259" s="435"/>
      <c r="CV259" s="435"/>
      <c r="CW259" s="435"/>
      <c r="CX259" s="128"/>
      <c r="DH259" s="128"/>
      <c r="DR259" s="434"/>
      <c r="DS259" s="435"/>
      <c r="DT259" s="435"/>
      <c r="DU259" s="435"/>
      <c r="DV259" s="435"/>
      <c r="DW259" s="435"/>
      <c r="DX259" s="435"/>
      <c r="DY259" s="435"/>
      <c r="DZ259" s="435"/>
      <c r="EA259" s="435"/>
      <c r="EB259" s="434"/>
      <c r="EC259" s="435"/>
      <c r="ED259" s="435"/>
      <c r="EE259" s="435"/>
      <c r="EF259" s="435"/>
      <c r="EG259" s="435"/>
      <c r="EH259" s="435"/>
      <c r="EI259" s="435"/>
      <c r="EJ259" s="435"/>
      <c r="EK259" s="435"/>
      <c r="EL259" s="128"/>
      <c r="EV259" s="128"/>
      <c r="FF259" s="128"/>
      <c r="FP259" s="128"/>
      <c r="FZ259" s="128"/>
      <c r="GJ259" s="128"/>
      <c r="GT259" s="128"/>
      <c r="HD259" s="128"/>
      <c r="HN259" s="128"/>
      <c r="HX259" s="128"/>
      <c r="IH259" s="128"/>
      <c r="IR259" s="128"/>
      <c r="JB259" s="128"/>
      <c r="JL259" s="128"/>
      <c r="JV259" s="128"/>
      <c r="KF259" s="128"/>
      <c r="KP259" s="128"/>
      <c r="KZ259" s="128"/>
    </row>
    <row xmlns:x14ac="http://schemas.microsoft.com/office/spreadsheetml/2009/9/ac" r="260" s="3" customFormat="true" x14ac:dyDescent="0.25">
      <c r="A260" s="389"/>
      <c r="B260" s="128"/>
      <c r="L260" s="128"/>
      <c r="V260" s="128"/>
      <c r="AF260" s="128"/>
      <c r="AP260" s="434"/>
      <c r="AQ260" s="435"/>
      <c r="AR260" s="435"/>
      <c r="AS260" s="435"/>
      <c r="AT260" s="435"/>
      <c r="AU260" s="435"/>
      <c r="AV260" s="435"/>
      <c r="AW260" s="435"/>
      <c r="AX260" s="435"/>
      <c r="AY260" s="435"/>
      <c r="AZ260" s="434"/>
      <c r="BA260" s="435"/>
      <c r="BB260" s="435"/>
      <c r="BC260" s="435"/>
      <c r="BD260" s="435"/>
      <c r="BE260" s="435"/>
      <c r="BF260" s="435"/>
      <c r="BG260" s="435"/>
      <c r="BH260" s="435"/>
      <c r="BI260" s="435"/>
      <c r="BJ260" s="128"/>
      <c r="BT260" s="128"/>
      <c r="BU260" s="128"/>
      <c r="BV260" s="128"/>
      <c r="BW260" s="128"/>
      <c r="BX260" s="128"/>
      <c r="BY260" s="128"/>
      <c r="BZ260" s="128"/>
      <c r="CA260" s="128"/>
      <c r="CD260" s="434"/>
      <c r="CE260" s="435"/>
      <c r="CF260" s="435"/>
      <c r="CG260" s="435"/>
      <c r="CH260" s="435"/>
      <c r="CI260" s="435"/>
      <c r="CJ260" s="435"/>
      <c r="CK260" s="435"/>
      <c r="CL260" s="435"/>
      <c r="CM260" s="435"/>
      <c r="CN260" s="434"/>
      <c r="CO260" s="435"/>
      <c r="CP260" s="435"/>
      <c r="CQ260" s="435"/>
      <c r="CR260" s="435"/>
      <c r="CS260" s="435"/>
      <c r="CT260" s="435"/>
      <c r="CU260" s="435"/>
      <c r="CV260" s="435"/>
      <c r="CW260" s="435"/>
      <c r="CX260" s="128"/>
      <c r="DH260" s="128"/>
      <c r="DR260" s="434"/>
      <c r="DS260" s="435"/>
      <c r="DT260" s="435"/>
      <c r="DU260" s="435"/>
      <c r="DV260" s="435"/>
      <c r="DW260" s="435"/>
      <c r="DX260" s="435"/>
      <c r="DY260" s="435"/>
      <c r="DZ260" s="435"/>
      <c r="EA260" s="435"/>
      <c r="EB260" s="434"/>
      <c r="EC260" s="435"/>
      <c r="ED260" s="435"/>
      <c r="EE260" s="435"/>
      <c r="EF260" s="435"/>
      <c r="EG260" s="435"/>
      <c r="EH260" s="435"/>
      <c r="EI260" s="435"/>
      <c r="EJ260" s="435"/>
      <c r="EK260" s="435"/>
      <c r="EL260" s="128"/>
      <c r="EV260" s="128"/>
      <c r="FF260" s="128"/>
      <c r="FP260" s="128"/>
      <c r="FZ260" s="128"/>
      <c r="GJ260" s="128"/>
      <c r="GT260" s="128"/>
      <c r="HD260" s="128"/>
      <c r="HN260" s="128"/>
      <c r="HX260" s="128"/>
      <c r="IH260" s="128"/>
      <c r="IR260" s="128"/>
      <c r="JB260" s="128"/>
      <c r="JL260" s="128"/>
      <c r="JV260" s="128"/>
      <c r="KF260" s="128"/>
      <c r="KP260" s="128"/>
      <c r="KZ260" s="128"/>
    </row>
    <row xmlns:x14ac="http://schemas.microsoft.com/office/spreadsheetml/2009/9/ac" r="261" s="3" customFormat="true" x14ac:dyDescent="0.25">
      <c r="A261" s="389"/>
      <c r="B261" s="128"/>
      <c r="L261" s="128"/>
      <c r="V261" s="128"/>
      <c r="AF261" s="128"/>
      <c r="AP261" s="434"/>
      <c r="AQ261" s="435"/>
      <c r="AR261" s="435"/>
      <c r="AS261" s="435"/>
      <c r="AT261" s="435"/>
      <c r="AU261" s="435"/>
      <c r="AV261" s="435"/>
      <c r="AW261" s="435"/>
      <c r="AX261" s="435"/>
      <c r="AY261" s="435"/>
      <c r="AZ261" s="434"/>
      <c r="BA261" s="435"/>
      <c r="BB261" s="435"/>
      <c r="BC261" s="435"/>
      <c r="BD261" s="435"/>
      <c r="BE261" s="435"/>
      <c r="BF261" s="435"/>
      <c r="BG261" s="435"/>
      <c r="BH261" s="435"/>
      <c r="BI261" s="435"/>
      <c r="BJ261" s="128"/>
      <c r="BT261" s="128"/>
      <c r="BU261" s="128"/>
      <c r="BV261" s="128"/>
      <c r="BW261" s="128"/>
      <c r="BX261" s="128"/>
      <c r="BY261" s="128"/>
      <c r="BZ261" s="128"/>
      <c r="CA261" s="128"/>
      <c r="CD261" s="434"/>
      <c r="CE261" s="435"/>
      <c r="CF261" s="435"/>
      <c r="CG261" s="435"/>
      <c r="CH261" s="435"/>
      <c r="CI261" s="435"/>
      <c r="CJ261" s="435"/>
      <c r="CK261" s="435"/>
      <c r="CL261" s="435"/>
      <c r="CM261" s="435"/>
      <c r="CN261" s="434"/>
      <c r="CO261" s="435"/>
      <c r="CP261" s="435"/>
      <c r="CQ261" s="435"/>
      <c r="CR261" s="435"/>
      <c r="CS261" s="435"/>
      <c r="CT261" s="435"/>
      <c r="CU261" s="435"/>
      <c r="CV261" s="435"/>
      <c r="CW261" s="435"/>
      <c r="CX261" s="128"/>
      <c r="DH261" s="128"/>
      <c r="DR261" s="434"/>
      <c r="DS261" s="435"/>
      <c r="DT261" s="435"/>
      <c r="DU261" s="435"/>
      <c r="DV261" s="435"/>
      <c r="DW261" s="435"/>
      <c r="DX261" s="435"/>
      <c r="DY261" s="435"/>
      <c r="DZ261" s="435"/>
      <c r="EA261" s="435"/>
      <c r="EB261" s="434"/>
      <c r="EC261" s="435"/>
      <c r="ED261" s="435"/>
      <c r="EE261" s="435"/>
      <c r="EF261" s="435"/>
      <c r="EG261" s="435"/>
      <c r="EH261" s="435"/>
      <c r="EI261" s="435"/>
      <c r="EJ261" s="435"/>
      <c r="EK261" s="435"/>
      <c r="EL261" s="128"/>
      <c r="EV261" s="128"/>
      <c r="FF261" s="128"/>
      <c r="FP261" s="128"/>
      <c r="FZ261" s="128"/>
      <c r="GJ261" s="128"/>
      <c r="GT261" s="128"/>
      <c r="HD261" s="128"/>
      <c r="HN261" s="128"/>
      <c r="HX261" s="128"/>
      <c r="IH261" s="128"/>
      <c r="IR261" s="128"/>
      <c r="JB261" s="128"/>
      <c r="JL261" s="128"/>
      <c r="JV261" s="128"/>
      <c r="KF261" s="128"/>
      <c r="KP261" s="128"/>
      <c r="KZ261" s="128"/>
    </row>
    <row xmlns:x14ac="http://schemas.microsoft.com/office/spreadsheetml/2009/9/ac" r="262" s="3" customFormat="true" x14ac:dyDescent="0.25">
      <c r="A262" s="389"/>
      <c r="B262" s="128"/>
      <c r="L262" s="128"/>
      <c r="V262" s="128"/>
      <c r="AF262" s="128"/>
      <c r="AP262" s="434"/>
      <c r="AQ262" s="435"/>
      <c r="AR262" s="435"/>
      <c r="AS262" s="435"/>
      <c r="AT262" s="435"/>
      <c r="AU262" s="435"/>
      <c r="AV262" s="435"/>
      <c r="AW262" s="435"/>
      <c r="AX262" s="435"/>
      <c r="AY262" s="435"/>
      <c r="AZ262" s="434"/>
      <c r="BA262" s="435"/>
      <c r="BB262" s="435"/>
      <c r="BC262" s="435"/>
      <c r="BD262" s="435"/>
      <c r="BE262" s="435"/>
      <c r="BF262" s="435"/>
      <c r="BG262" s="435"/>
      <c r="BH262" s="435"/>
      <c r="BI262" s="435"/>
      <c r="BJ262" s="128"/>
      <c r="BT262" s="128"/>
      <c r="BU262" s="128"/>
      <c r="BV262" s="128"/>
      <c r="BW262" s="128"/>
      <c r="BX262" s="128"/>
      <c r="BY262" s="128"/>
      <c r="BZ262" s="128"/>
      <c r="CA262" s="128"/>
      <c r="CD262" s="434"/>
      <c r="CE262" s="435"/>
      <c r="CF262" s="435"/>
      <c r="CG262" s="435"/>
      <c r="CH262" s="435"/>
      <c r="CI262" s="435"/>
      <c r="CJ262" s="435"/>
      <c r="CK262" s="435"/>
      <c r="CL262" s="435"/>
      <c r="CM262" s="435"/>
      <c r="CN262" s="434"/>
      <c r="CO262" s="435"/>
      <c r="CP262" s="435"/>
      <c r="CQ262" s="435"/>
      <c r="CR262" s="435"/>
      <c r="CS262" s="435"/>
      <c r="CT262" s="435"/>
      <c r="CU262" s="435"/>
      <c r="CV262" s="435"/>
      <c r="CW262" s="435"/>
      <c r="CX262" s="128"/>
      <c r="DH262" s="128"/>
      <c r="DR262" s="434"/>
      <c r="DS262" s="435"/>
      <c r="DT262" s="435"/>
      <c r="DU262" s="435"/>
      <c r="DV262" s="435"/>
      <c r="DW262" s="435"/>
      <c r="DX262" s="435"/>
      <c r="DY262" s="435"/>
      <c r="DZ262" s="435"/>
      <c r="EA262" s="435"/>
      <c r="EB262" s="434"/>
      <c r="EC262" s="435"/>
      <c r="ED262" s="435"/>
      <c r="EE262" s="435"/>
      <c r="EF262" s="435"/>
      <c r="EG262" s="435"/>
      <c r="EH262" s="435"/>
      <c r="EI262" s="435"/>
      <c r="EJ262" s="435"/>
      <c r="EK262" s="435"/>
      <c r="EL262" s="128"/>
      <c r="EV262" s="128"/>
      <c r="FF262" s="128"/>
      <c r="FP262" s="128"/>
      <c r="FZ262" s="128"/>
      <c r="GJ262" s="128"/>
      <c r="GT262" s="128"/>
      <c r="HD262" s="128"/>
      <c r="HN262" s="128"/>
      <c r="HX262" s="128"/>
      <c r="IH262" s="128"/>
      <c r="IR262" s="128"/>
      <c r="JB262" s="128"/>
      <c r="JL262" s="128"/>
      <c r="JV262" s="128"/>
      <c r="KF262" s="128"/>
      <c r="KP262" s="128"/>
      <c r="KZ262" s="128"/>
    </row>
    <row xmlns:x14ac="http://schemas.microsoft.com/office/spreadsheetml/2009/9/ac" r="263" s="3" customFormat="true" x14ac:dyDescent="0.25">
      <c r="A263" s="389"/>
      <c r="B263" s="128"/>
      <c r="L263" s="128"/>
      <c r="V263" s="128"/>
      <c r="AF263" s="128"/>
      <c r="AP263" s="434"/>
      <c r="AQ263" s="435"/>
      <c r="AR263" s="435"/>
      <c r="AS263" s="435"/>
      <c r="AT263" s="435"/>
      <c r="AU263" s="435"/>
      <c r="AV263" s="435"/>
      <c r="AW263" s="435"/>
      <c r="AX263" s="435"/>
      <c r="AY263" s="435"/>
      <c r="AZ263" s="434"/>
      <c r="BA263" s="435"/>
      <c r="BB263" s="435"/>
      <c r="BC263" s="435"/>
      <c r="BD263" s="435"/>
      <c r="BE263" s="435"/>
      <c r="BF263" s="435"/>
      <c r="BG263" s="435"/>
      <c r="BH263" s="435"/>
      <c r="BI263" s="435"/>
      <c r="BJ263" s="128"/>
      <c r="BT263" s="128"/>
      <c r="BU263" s="128"/>
      <c r="BV263" s="128"/>
      <c r="BW263" s="128"/>
      <c r="BX263" s="128"/>
      <c r="BY263" s="128"/>
      <c r="BZ263" s="128"/>
      <c r="CA263" s="128"/>
      <c r="CD263" s="434"/>
      <c r="CE263" s="435"/>
      <c r="CF263" s="435"/>
      <c r="CG263" s="435"/>
      <c r="CH263" s="435"/>
      <c r="CI263" s="435"/>
      <c r="CJ263" s="435"/>
      <c r="CK263" s="435"/>
      <c r="CL263" s="435"/>
      <c r="CM263" s="435"/>
      <c r="CN263" s="434"/>
      <c r="CO263" s="435"/>
      <c r="CP263" s="435"/>
      <c r="CQ263" s="435"/>
      <c r="CR263" s="435"/>
      <c r="CS263" s="435"/>
      <c r="CT263" s="435"/>
      <c r="CU263" s="435"/>
      <c r="CV263" s="435"/>
      <c r="CW263" s="435"/>
      <c r="CX263" s="128"/>
      <c r="DH263" s="128"/>
      <c r="DR263" s="434"/>
      <c r="DS263" s="435"/>
      <c r="DT263" s="435"/>
      <c r="DU263" s="435"/>
      <c r="DV263" s="435"/>
      <c r="DW263" s="435"/>
      <c r="DX263" s="435"/>
      <c r="DY263" s="435"/>
      <c r="DZ263" s="435"/>
      <c r="EA263" s="435"/>
      <c r="EB263" s="434"/>
      <c r="EC263" s="435"/>
      <c r="ED263" s="435"/>
      <c r="EE263" s="435"/>
      <c r="EF263" s="435"/>
      <c r="EG263" s="435"/>
      <c r="EH263" s="435"/>
      <c r="EI263" s="435"/>
      <c r="EJ263" s="435"/>
      <c r="EK263" s="435"/>
      <c r="EL263" s="128"/>
      <c r="EV263" s="128"/>
      <c r="FF263" s="128"/>
      <c r="FP263" s="128"/>
      <c r="FZ263" s="128"/>
      <c r="GJ263" s="128"/>
      <c r="GT263" s="128"/>
      <c r="HD263" s="128"/>
      <c r="HN263" s="128"/>
      <c r="HX263" s="128"/>
      <c r="IH263" s="128"/>
      <c r="IR263" s="128"/>
      <c r="JB263" s="128"/>
      <c r="JL263" s="128"/>
      <c r="JV263" s="128"/>
      <c r="KF263" s="128"/>
      <c r="KP263" s="128"/>
      <c r="KZ263" s="128"/>
    </row>
    <row xmlns:x14ac="http://schemas.microsoft.com/office/spreadsheetml/2009/9/ac" r="264" s="3" customFormat="true" x14ac:dyDescent="0.25">
      <c r="A264" s="389"/>
      <c r="B264" s="128"/>
      <c r="L264" s="128"/>
      <c r="V264" s="128"/>
      <c r="AF264" s="128"/>
      <c r="AP264" s="434"/>
      <c r="AQ264" s="435"/>
      <c r="AR264" s="435"/>
      <c r="AS264" s="435"/>
      <c r="AT264" s="435"/>
      <c r="AU264" s="435"/>
      <c r="AV264" s="435"/>
      <c r="AW264" s="435"/>
      <c r="AX264" s="435"/>
      <c r="AY264" s="435"/>
      <c r="AZ264" s="434"/>
      <c r="BA264" s="435"/>
      <c r="BB264" s="435"/>
      <c r="BC264" s="435"/>
      <c r="BD264" s="435"/>
      <c r="BE264" s="435"/>
      <c r="BF264" s="435"/>
      <c r="BG264" s="435"/>
      <c r="BH264" s="435"/>
      <c r="BI264" s="435"/>
      <c r="BJ264" s="128"/>
      <c r="BT264" s="128"/>
      <c r="BU264" s="128"/>
      <c r="BV264" s="128"/>
      <c r="BW264" s="128"/>
      <c r="BX264" s="128"/>
      <c r="BY264" s="128"/>
      <c r="BZ264" s="128"/>
      <c r="CA264" s="128"/>
      <c r="CD264" s="434"/>
      <c r="CE264" s="435"/>
      <c r="CF264" s="435"/>
      <c r="CG264" s="435"/>
      <c r="CH264" s="435"/>
      <c r="CI264" s="435"/>
      <c r="CJ264" s="435"/>
      <c r="CK264" s="435"/>
      <c r="CL264" s="435"/>
      <c r="CM264" s="435"/>
      <c r="CN264" s="434"/>
      <c r="CO264" s="435"/>
      <c r="CP264" s="435"/>
      <c r="CQ264" s="435"/>
      <c r="CR264" s="435"/>
      <c r="CS264" s="435"/>
      <c r="CT264" s="435"/>
      <c r="CU264" s="435"/>
      <c r="CV264" s="435"/>
      <c r="CW264" s="435"/>
      <c r="CX264" s="128"/>
      <c r="DH264" s="128"/>
      <c r="DR264" s="434"/>
      <c r="DS264" s="435"/>
      <c r="DT264" s="435"/>
      <c r="DU264" s="435"/>
      <c r="DV264" s="435"/>
      <c r="DW264" s="435"/>
      <c r="DX264" s="435"/>
      <c r="DY264" s="435"/>
      <c r="DZ264" s="435"/>
      <c r="EA264" s="435"/>
      <c r="EB264" s="434"/>
      <c r="EC264" s="435"/>
      <c r="ED264" s="435"/>
      <c r="EE264" s="435"/>
      <c r="EF264" s="435"/>
      <c r="EG264" s="435"/>
      <c r="EH264" s="435"/>
      <c r="EI264" s="435"/>
      <c r="EJ264" s="435"/>
      <c r="EK264" s="435"/>
      <c r="EL264" s="128"/>
      <c r="EV264" s="128"/>
      <c r="FF264" s="128"/>
      <c r="FP264" s="128"/>
      <c r="FZ264" s="128"/>
      <c r="GJ264" s="128"/>
      <c r="GT264" s="128"/>
      <c r="HD264" s="128"/>
      <c r="HN264" s="128"/>
      <c r="HX264" s="128"/>
      <c r="IH264" s="128"/>
      <c r="IR264" s="128"/>
      <c r="JB264" s="128"/>
      <c r="JL264" s="128"/>
      <c r="JV264" s="128"/>
      <c r="KF264" s="128"/>
      <c r="KP264" s="128"/>
      <c r="KZ264" s="128"/>
    </row>
    <row xmlns:x14ac="http://schemas.microsoft.com/office/spreadsheetml/2009/9/ac" r="265" s="3" customFormat="true" x14ac:dyDescent="0.25">
      <c r="A265" s="389"/>
      <c r="B265" s="128"/>
      <c r="L265" s="128"/>
      <c r="V265" s="128"/>
      <c r="AF265" s="128"/>
      <c r="AP265" s="434"/>
      <c r="AQ265" s="435"/>
      <c r="AR265" s="435"/>
      <c r="AS265" s="435"/>
      <c r="AT265" s="435"/>
      <c r="AU265" s="435"/>
      <c r="AV265" s="435"/>
      <c r="AW265" s="435"/>
      <c r="AX265" s="435"/>
      <c r="AY265" s="435"/>
      <c r="AZ265" s="434"/>
      <c r="BA265" s="435"/>
      <c r="BB265" s="435"/>
      <c r="BC265" s="435"/>
      <c r="BD265" s="435"/>
      <c r="BE265" s="435"/>
      <c r="BF265" s="435"/>
      <c r="BG265" s="435"/>
      <c r="BH265" s="435"/>
      <c r="BI265" s="435"/>
      <c r="BJ265" s="128"/>
      <c r="BT265" s="128"/>
      <c r="BU265" s="128"/>
      <c r="BV265" s="128"/>
      <c r="BW265" s="128"/>
      <c r="BX265" s="128"/>
      <c r="BY265" s="128"/>
      <c r="BZ265" s="128"/>
      <c r="CA265" s="128"/>
      <c r="CD265" s="434"/>
      <c r="CE265" s="435"/>
      <c r="CF265" s="435"/>
      <c r="CG265" s="435"/>
      <c r="CH265" s="435"/>
      <c r="CI265" s="435"/>
      <c r="CJ265" s="435"/>
      <c r="CK265" s="435"/>
      <c r="CL265" s="435"/>
      <c r="CM265" s="435"/>
      <c r="CN265" s="434"/>
      <c r="CO265" s="435"/>
      <c r="CP265" s="435"/>
      <c r="CQ265" s="435"/>
      <c r="CR265" s="435"/>
      <c r="CS265" s="435"/>
      <c r="CT265" s="435"/>
      <c r="CU265" s="435"/>
      <c r="CV265" s="435"/>
      <c r="CW265" s="435"/>
      <c r="CX265" s="128"/>
      <c r="DH265" s="128"/>
      <c r="DR265" s="434"/>
      <c r="DS265" s="435"/>
      <c r="DT265" s="435"/>
      <c r="DU265" s="435"/>
      <c r="DV265" s="435"/>
      <c r="DW265" s="435"/>
      <c r="DX265" s="435"/>
      <c r="DY265" s="435"/>
      <c r="DZ265" s="435"/>
      <c r="EA265" s="435"/>
      <c r="EB265" s="434"/>
      <c r="EC265" s="435"/>
      <c r="ED265" s="435"/>
      <c r="EE265" s="435"/>
      <c r="EF265" s="435"/>
      <c r="EG265" s="435"/>
      <c r="EH265" s="435"/>
      <c r="EI265" s="435"/>
      <c r="EJ265" s="435"/>
      <c r="EK265" s="435"/>
      <c r="EL265" s="128"/>
      <c r="EV265" s="128"/>
      <c r="FF265" s="128"/>
      <c r="FP265" s="128"/>
      <c r="FZ265" s="128"/>
      <c r="GJ265" s="128"/>
      <c r="GT265" s="128"/>
      <c r="HD265" s="128"/>
      <c r="HN265" s="128"/>
      <c r="HX265" s="128"/>
      <c r="IH265" s="128"/>
      <c r="IR265" s="128"/>
      <c r="JB265" s="128"/>
      <c r="JL265" s="128"/>
      <c r="JV265" s="128"/>
      <c r="KF265" s="128"/>
      <c r="KP265" s="128"/>
      <c r="KZ265" s="128"/>
    </row>
    <row xmlns:x14ac="http://schemas.microsoft.com/office/spreadsheetml/2009/9/ac" r="266" s="3" customFormat="true" x14ac:dyDescent="0.25">
      <c r="A266" s="389"/>
      <c r="B266" s="128"/>
      <c r="L266" s="128"/>
      <c r="V266" s="128"/>
      <c r="AF266" s="128"/>
      <c r="AP266" s="434"/>
      <c r="AQ266" s="435"/>
      <c r="AR266" s="435"/>
      <c r="AS266" s="435"/>
      <c r="AT266" s="435"/>
      <c r="AU266" s="435"/>
      <c r="AV266" s="435"/>
      <c r="AW266" s="435"/>
      <c r="AX266" s="435"/>
      <c r="AY266" s="435"/>
      <c r="AZ266" s="434"/>
      <c r="BA266" s="435"/>
      <c r="BB266" s="435"/>
      <c r="BC266" s="435"/>
      <c r="BD266" s="435"/>
      <c r="BE266" s="435"/>
      <c r="BF266" s="435"/>
      <c r="BG266" s="435"/>
      <c r="BH266" s="435"/>
      <c r="BI266" s="435"/>
      <c r="BJ266" s="128"/>
      <c r="BT266" s="128"/>
      <c r="BU266" s="128"/>
      <c r="BV266" s="128"/>
      <c r="BW266" s="128"/>
      <c r="BX266" s="128"/>
      <c r="BY266" s="128"/>
      <c r="BZ266" s="128"/>
      <c r="CA266" s="128"/>
      <c r="CD266" s="434"/>
      <c r="CE266" s="435"/>
      <c r="CF266" s="435"/>
      <c r="CG266" s="435"/>
      <c r="CH266" s="435"/>
      <c r="CI266" s="435"/>
      <c r="CJ266" s="435"/>
      <c r="CK266" s="435"/>
      <c r="CL266" s="435"/>
      <c r="CM266" s="435"/>
      <c r="CN266" s="434"/>
      <c r="CO266" s="435"/>
      <c r="CP266" s="435"/>
      <c r="CQ266" s="435"/>
      <c r="CR266" s="435"/>
      <c r="CS266" s="435"/>
      <c r="CT266" s="435"/>
      <c r="CU266" s="435"/>
      <c r="CV266" s="435"/>
      <c r="CW266" s="435"/>
      <c r="CX266" s="128"/>
      <c r="DH266" s="128"/>
      <c r="DR266" s="434"/>
      <c r="DS266" s="435"/>
      <c r="DT266" s="435"/>
      <c r="DU266" s="435"/>
      <c r="DV266" s="435"/>
      <c r="DW266" s="435"/>
      <c r="DX266" s="435"/>
      <c r="DY266" s="435"/>
      <c r="DZ266" s="435"/>
      <c r="EA266" s="435"/>
      <c r="EB266" s="434"/>
      <c r="EC266" s="435"/>
      <c r="ED266" s="435"/>
      <c r="EE266" s="435"/>
      <c r="EF266" s="435"/>
      <c r="EG266" s="435"/>
      <c r="EH266" s="435"/>
      <c r="EI266" s="435"/>
      <c r="EJ266" s="435"/>
      <c r="EK266" s="435"/>
      <c r="EL266" s="128"/>
      <c r="EV266" s="128"/>
      <c r="FF266" s="128"/>
      <c r="FP266" s="128"/>
      <c r="FZ266" s="128"/>
      <c r="GJ266" s="128"/>
      <c r="GT266" s="128"/>
      <c r="HD266" s="128"/>
      <c r="HN266" s="128"/>
      <c r="HX266" s="128"/>
      <c r="IH266" s="128"/>
      <c r="IR266" s="128"/>
      <c r="JB266" s="128"/>
      <c r="JL266" s="128"/>
      <c r="JV266" s="128"/>
      <c r="KF266" s="128"/>
      <c r="KP266" s="128"/>
      <c r="KZ266" s="128"/>
    </row>
    <row xmlns:x14ac="http://schemas.microsoft.com/office/spreadsheetml/2009/9/ac" r="267" s="3" customFormat="true" x14ac:dyDescent="0.25">
      <c r="A267" s="389"/>
      <c r="B267" s="128"/>
      <c r="L267" s="128"/>
      <c r="V267" s="128"/>
      <c r="AF267" s="128"/>
      <c r="AP267" s="434"/>
      <c r="AQ267" s="435"/>
      <c r="AR267" s="435"/>
      <c r="AS267" s="435"/>
      <c r="AT267" s="435"/>
      <c r="AU267" s="435"/>
      <c r="AV267" s="435"/>
      <c r="AW267" s="435"/>
      <c r="AX267" s="435"/>
      <c r="AY267" s="435"/>
      <c r="AZ267" s="434"/>
      <c r="BA267" s="435"/>
      <c r="BB267" s="435"/>
      <c r="BC267" s="435"/>
      <c r="BD267" s="435"/>
      <c r="BE267" s="435"/>
      <c r="BF267" s="435"/>
      <c r="BG267" s="435"/>
      <c r="BH267" s="435"/>
      <c r="BI267" s="435"/>
      <c r="BJ267" s="128"/>
      <c r="BT267" s="128"/>
      <c r="BU267" s="128"/>
      <c r="BV267" s="128"/>
      <c r="BW267" s="128"/>
      <c r="BX267" s="128"/>
      <c r="BY267" s="128"/>
      <c r="BZ267" s="128"/>
      <c r="CA267" s="128"/>
      <c r="CD267" s="434"/>
      <c r="CE267" s="435"/>
      <c r="CF267" s="435"/>
      <c r="CG267" s="435"/>
      <c r="CH267" s="435"/>
      <c r="CI267" s="435"/>
      <c r="CJ267" s="435"/>
      <c r="CK267" s="435"/>
      <c r="CL267" s="435"/>
      <c r="CM267" s="435"/>
      <c r="CN267" s="434"/>
      <c r="CO267" s="435"/>
      <c r="CP267" s="435"/>
      <c r="CQ267" s="435"/>
      <c r="CR267" s="435"/>
      <c r="CS267" s="435"/>
      <c r="CT267" s="435"/>
      <c r="CU267" s="435"/>
      <c r="CV267" s="435"/>
      <c r="CW267" s="435"/>
      <c r="CX267" s="128"/>
      <c r="DH267" s="128"/>
      <c r="DR267" s="434"/>
      <c r="DS267" s="435"/>
      <c r="DT267" s="435"/>
      <c r="DU267" s="435"/>
      <c r="DV267" s="435"/>
      <c r="DW267" s="435"/>
      <c r="DX267" s="435"/>
      <c r="DY267" s="435"/>
      <c r="DZ267" s="435"/>
      <c r="EA267" s="435"/>
      <c r="EB267" s="434"/>
      <c r="EC267" s="435"/>
      <c r="ED267" s="435"/>
      <c r="EE267" s="435"/>
      <c r="EF267" s="435"/>
      <c r="EG267" s="435"/>
      <c r="EH267" s="435"/>
      <c r="EI267" s="435"/>
      <c r="EJ267" s="435"/>
      <c r="EK267" s="435"/>
      <c r="EL267" s="128"/>
      <c r="EV267" s="128"/>
      <c r="FF267" s="128"/>
      <c r="FP267" s="128"/>
      <c r="FZ267" s="128"/>
      <c r="GJ267" s="128"/>
      <c r="GT267" s="128"/>
      <c r="HD267" s="128"/>
      <c r="HN267" s="128"/>
      <c r="HX267" s="128"/>
      <c r="IH267" s="128"/>
      <c r="IR267" s="128"/>
      <c r="JB267" s="128"/>
      <c r="JL267" s="128"/>
      <c r="JV267" s="128"/>
      <c r="KF267" s="128"/>
      <c r="KP267" s="128"/>
      <c r="KZ267" s="128"/>
    </row>
    <row xmlns:x14ac="http://schemas.microsoft.com/office/spreadsheetml/2009/9/ac" r="268" s="3" customFormat="true" x14ac:dyDescent="0.25">
      <c r="A268" s="389"/>
      <c r="B268" s="128"/>
      <c r="L268" s="128"/>
      <c r="V268" s="128"/>
      <c r="AF268" s="128"/>
      <c r="AP268" s="434"/>
      <c r="AQ268" s="435"/>
      <c r="AR268" s="435"/>
      <c r="AS268" s="435"/>
      <c r="AT268" s="435"/>
      <c r="AU268" s="435"/>
      <c r="AV268" s="435"/>
      <c r="AW268" s="435"/>
      <c r="AX268" s="435"/>
      <c r="AY268" s="435"/>
      <c r="AZ268" s="434"/>
      <c r="BA268" s="435"/>
      <c r="BB268" s="435"/>
      <c r="BC268" s="435"/>
      <c r="BD268" s="435"/>
      <c r="BE268" s="435"/>
      <c r="BF268" s="435"/>
      <c r="BG268" s="435"/>
      <c r="BH268" s="435"/>
      <c r="BI268" s="435"/>
      <c r="BJ268" s="128"/>
      <c r="BT268" s="128"/>
      <c r="BU268" s="128"/>
      <c r="BV268" s="128"/>
      <c r="BW268" s="128"/>
      <c r="BX268" s="128"/>
      <c r="BY268" s="128"/>
      <c r="BZ268" s="128"/>
      <c r="CA268" s="128"/>
      <c r="CD268" s="434"/>
      <c r="CE268" s="435"/>
      <c r="CF268" s="435"/>
      <c r="CG268" s="435"/>
      <c r="CH268" s="435"/>
      <c r="CI268" s="435"/>
      <c r="CJ268" s="435"/>
      <c r="CK268" s="435"/>
      <c r="CL268" s="435"/>
      <c r="CM268" s="435"/>
      <c r="CN268" s="434"/>
      <c r="CO268" s="435"/>
      <c r="CP268" s="435"/>
      <c r="CQ268" s="435"/>
      <c r="CR268" s="435"/>
      <c r="CS268" s="435"/>
      <c r="CT268" s="435"/>
      <c r="CU268" s="435"/>
      <c r="CV268" s="435"/>
      <c r="CW268" s="435"/>
      <c r="CX268" s="128"/>
      <c r="DH268" s="128"/>
      <c r="DR268" s="434"/>
      <c r="DS268" s="435"/>
      <c r="DT268" s="435"/>
      <c r="DU268" s="435"/>
      <c r="DV268" s="435"/>
      <c r="DW268" s="435"/>
      <c r="DX268" s="435"/>
      <c r="DY268" s="435"/>
      <c r="DZ268" s="435"/>
      <c r="EA268" s="435"/>
      <c r="EB268" s="434"/>
      <c r="EC268" s="435"/>
      <c r="ED268" s="435"/>
      <c r="EE268" s="435"/>
      <c r="EF268" s="435"/>
      <c r="EG268" s="435"/>
      <c r="EH268" s="435"/>
      <c r="EI268" s="435"/>
      <c r="EJ268" s="435"/>
      <c r="EK268" s="435"/>
      <c r="EL268" s="128"/>
      <c r="EV268" s="128"/>
      <c r="FF268" s="128"/>
      <c r="FP268" s="128"/>
      <c r="FZ268" s="128"/>
      <c r="GJ268" s="128"/>
      <c r="GT268" s="128"/>
      <c r="HD268" s="128"/>
      <c r="HN268" s="128"/>
      <c r="HX268" s="128"/>
      <c r="IH268" s="128"/>
      <c r="IR268" s="128"/>
      <c r="JB268" s="128"/>
      <c r="JL268" s="128"/>
      <c r="JV268" s="128"/>
      <c r="KF268" s="128"/>
      <c r="KP268" s="128"/>
      <c r="KZ268" s="128"/>
    </row>
    <row xmlns:x14ac="http://schemas.microsoft.com/office/spreadsheetml/2009/9/ac" r="269" s="3" customFormat="true" x14ac:dyDescent="0.25">
      <c r="A269" s="389"/>
      <c r="B269" s="128"/>
      <c r="L269" s="128"/>
      <c r="V269" s="128"/>
      <c r="AF269" s="128"/>
      <c r="AP269" s="434"/>
      <c r="AQ269" s="435"/>
      <c r="AR269" s="435"/>
      <c r="AS269" s="435"/>
      <c r="AT269" s="435"/>
      <c r="AU269" s="435"/>
      <c r="AV269" s="435"/>
      <c r="AW269" s="435"/>
      <c r="AX269" s="435"/>
      <c r="AY269" s="435"/>
      <c r="AZ269" s="434"/>
      <c r="BA269" s="435"/>
      <c r="BB269" s="435"/>
      <c r="BC269" s="435"/>
      <c r="BD269" s="435"/>
      <c r="BE269" s="435"/>
      <c r="BF269" s="435"/>
      <c r="BG269" s="435"/>
      <c r="BH269" s="435"/>
      <c r="BI269" s="435"/>
      <c r="BJ269" s="128"/>
      <c r="BT269" s="128"/>
      <c r="BU269" s="128"/>
      <c r="BV269" s="128"/>
      <c r="BW269" s="128"/>
      <c r="BX269" s="128"/>
      <c r="BY269" s="128"/>
      <c r="BZ269" s="128"/>
      <c r="CA269" s="128"/>
      <c r="CD269" s="434"/>
      <c r="CE269" s="435"/>
      <c r="CF269" s="435"/>
      <c r="CG269" s="435"/>
      <c r="CH269" s="435"/>
      <c r="CI269" s="435"/>
      <c r="CJ269" s="435"/>
      <c r="CK269" s="435"/>
      <c r="CL269" s="435"/>
      <c r="CM269" s="435"/>
      <c r="CN269" s="434"/>
      <c r="CO269" s="435"/>
      <c r="CP269" s="435"/>
      <c r="CQ269" s="435"/>
      <c r="CR269" s="435"/>
      <c r="CS269" s="435"/>
      <c r="CT269" s="435"/>
      <c r="CU269" s="435"/>
      <c r="CV269" s="435"/>
      <c r="CW269" s="435"/>
      <c r="CX269" s="128"/>
      <c r="DH269" s="128"/>
      <c r="DR269" s="434"/>
      <c r="DS269" s="435"/>
      <c r="DT269" s="435"/>
      <c r="DU269" s="435"/>
      <c r="DV269" s="435"/>
      <c r="DW269" s="435"/>
      <c r="DX269" s="435"/>
      <c r="DY269" s="435"/>
      <c r="DZ269" s="435"/>
      <c r="EA269" s="435"/>
      <c r="EB269" s="434"/>
      <c r="EC269" s="435"/>
      <c r="ED269" s="435"/>
      <c r="EE269" s="435"/>
      <c r="EF269" s="435"/>
      <c r="EG269" s="435"/>
      <c r="EH269" s="435"/>
      <c r="EI269" s="435"/>
      <c r="EJ269" s="435"/>
      <c r="EK269" s="435"/>
      <c r="EL269" s="128"/>
      <c r="EV269" s="128"/>
      <c r="FF269" s="128"/>
      <c r="FP269" s="128"/>
      <c r="FZ269" s="128"/>
      <c r="GJ269" s="128"/>
      <c r="GT269" s="128"/>
      <c r="HD269" s="128"/>
      <c r="HN269" s="128"/>
      <c r="HX269" s="128"/>
      <c r="IH269" s="128"/>
      <c r="IR269" s="128"/>
      <c r="JB269" s="128"/>
      <c r="JL269" s="128"/>
      <c r="JV269" s="128"/>
      <c r="KF269" s="128"/>
      <c r="KP269" s="128"/>
      <c r="KZ269" s="128"/>
    </row>
    <row xmlns:x14ac="http://schemas.microsoft.com/office/spreadsheetml/2009/9/ac" r="270" s="3" customFormat="true" x14ac:dyDescent="0.25">
      <c r="A270" s="389"/>
      <c r="B270" s="128"/>
      <c r="L270" s="128"/>
      <c r="V270" s="128"/>
      <c r="AF270" s="128"/>
      <c r="AP270" s="434"/>
      <c r="AQ270" s="435"/>
      <c r="AR270" s="435"/>
      <c r="AS270" s="435"/>
      <c r="AT270" s="435"/>
      <c r="AU270" s="435"/>
      <c r="AV270" s="435"/>
      <c r="AW270" s="435"/>
      <c r="AX270" s="435"/>
      <c r="AY270" s="435"/>
      <c r="AZ270" s="434"/>
      <c r="BA270" s="435"/>
      <c r="BB270" s="435"/>
      <c r="BC270" s="435"/>
      <c r="BD270" s="435"/>
      <c r="BE270" s="435"/>
      <c r="BF270" s="435"/>
      <c r="BG270" s="435"/>
      <c r="BH270" s="435"/>
      <c r="BI270" s="435"/>
      <c r="BJ270" s="128"/>
      <c r="BT270" s="128"/>
      <c r="BU270" s="128"/>
      <c r="BV270" s="128"/>
      <c r="BW270" s="128"/>
      <c r="BX270" s="128"/>
      <c r="BY270" s="128"/>
      <c r="BZ270" s="128"/>
      <c r="CA270" s="128"/>
      <c r="CD270" s="434"/>
      <c r="CE270" s="435"/>
      <c r="CF270" s="435"/>
      <c r="CG270" s="435"/>
      <c r="CH270" s="435"/>
      <c r="CI270" s="435"/>
      <c r="CJ270" s="435"/>
      <c r="CK270" s="435"/>
      <c r="CL270" s="435"/>
      <c r="CM270" s="435"/>
      <c r="CN270" s="434"/>
      <c r="CO270" s="435"/>
      <c r="CP270" s="435"/>
      <c r="CQ270" s="435"/>
      <c r="CR270" s="435"/>
      <c r="CS270" s="435"/>
      <c r="CT270" s="435"/>
      <c r="CU270" s="435"/>
      <c r="CV270" s="435"/>
      <c r="CW270" s="435"/>
      <c r="CX270" s="128"/>
      <c r="DH270" s="128"/>
      <c r="DR270" s="434"/>
      <c r="DS270" s="435"/>
      <c r="DT270" s="435"/>
      <c r="DU270" s="435"/>
      <c r="DV270" s="435"/>
      <c r="DW270" s="435"/>
      <c r="DX270" s="435"/>
      <c r="DY270" s="435"/>
      <c r="DZ270" s="435"/>
      <c r="EA270" s="435"/>
      <c r="EB270" s="434"/>
      <c r="EC270" s="435"/>
      <c r="ED270" s="435"/>
      <c r="EE270" s="435"/>
      <c r="EF270" s="435"/>
      <c r="EG270" s="435"/>
      <c r="EH270" s="435"/>
      <c r="EI270" s="435"/>
      <c r="EJ270" s="435"/>
      <c r="EK270" s="435"/>
      <c r="EL270" s="128"/>
      <c r="EV270" s="128"/>
      <c r="FF270" s="128"/>
      <c r="FP270" s="128"/>
      <c r="FZ270" s="128"/>
      <c r="GJ270" s="128"/>
      <c r="GT270" s="128"/>
      <c r="HD270" s="128"/>
      <c r="HN270" s="128"/>
      <c r="HX270" s="128"/>
      <c r="IH270" s="128"/>
      <c r="IR270" s="128"/>
      <c r="JB270" s="128"/>
      <c r="JL270" s="128"/>
      <c r="JV270" s="128"/>
      <c r="KF270" s="128"/>
      <c r="KP270" s="128"/>
      <c r="KZ270" s="128"/>
    </row>
    <row xmlns:x14ac="http://schemas.microsoft.com/office/spreadsheetml/2009/9/ac" r="271" s="3" customFormat="true" x14ac:dyDescent="0.25">
      <c r="A271" s="389"/>
      <c r="B271" s="128"/>
      <c r="L271" s="128"/>
      <c r="V271" s="128"/>
      <c r="AF271" s="128"/>
      <c r="AP271" s="434"/>
      <c r="AQ271" s="435"/>
      <c r="AR271" s="435"/>
      <c r="AS271" s="435"/>
      <c r="AT271" s="435"/>
      <c r="AU271" s="435"/>
      <c r="AV271" s="435"/>
      <c r="AW271" s="435"/>
      <c r="AX271" s="435"/>
      <c r="AY271" s="435"/>
      <c r="AZ271" s="434"/>
      <c r="BA271" s="435"/>
      <c r="BB271" s="435"/>
      <c r="BC271" s="435"/>
      <c r="BD271" s="435"/>
      <c r="BE271" s="435"/>
      <c r="BF271" s="435"/>
      <c r="BG271" s="435"/>
      <c r="BH271" s="435"/>
      <c r="BI271" s="435"/>
      <c r="BJ271" s="128"/>
      <c r="BT271" s="128"/>
      <c r="BU271" s="128"/>
      <c r="BV271" s="128"/>
      <c r="BW271" s="128"/>
      <c r="BX271" s="128"/>
      <c r="BY271" s="128"/>
      <c r="BZ271" s="128"/>
      <c r="CA271" s="128"/>
      <c r="CD271" s="434"/>
      <c r="CE271" s="435"/>
      <c r="CF271" s="435"/>
      <c r="CG271" s="435"/>
      <c r="CH271" s="435"/>
      <c r="CI271" s="435"/>
      <c r="CJ271" s="435"/>
      <c r="CK271" s="435"/>
      <c r="CL271" s="435"/>
      <c r="CM271" s="435"/>
      <c r="CN271" s="434"/>
      <c r="CO271" s="435"/>
      <c r="CP271" s="435"/>
      <c r="CQ271" s="435"/>
      <c r="CR271" s="435"/>
      <c r="CS271" s="435"/>
      <c r="CT271" s="435"/>
      <c r="CU271" s="435"/>
      <c r="CV271" s="435"/>
      <c r="CW271" s="435"/>
      <c r="CX271" s="128"/>
      <c r="DH271" s="128"/>
      <c r="DR271" s="434"/>
      <c r="DS271" s="435"/>
      <c r="DT271" s="435"/>
      <c r="DU271" s="435"/>
      <c r="DV271" s="435"/>
      <c r="DW271" s="435"/>
      <c r="DX271" s="435"/>
      <c r="DY271" s="435"/>
      <c r="DZ271" s="435"/>
      <c r="EA271" s="435"/>
      <c r="EB271" s="434"/>
      <c r="EC271" s="435"/>
      <c r="ED271" s="435"/>
      <c r="EE271" s="435"/>
      <c r="EF271" s="435"/>
      <c r="EG271" s="435"/>
      <c r="EH271" s="435"/>
      <c r="EI271" s="435"/>
      <c r="EJ271" s="435"/>
      <c r="EK271" s="435"/>
      <c r="EL271" s="128"/>
      <c r="EV271" s="128"/>
      <c r="FF271" s="128"/>
      <c r="FP271" s="128"/>
      <c r="FZ271" s="128"/>
      <c r="GJ271" s="128"/>
      <c r="GT271" s="128"/>
      <c r="HD271" s="128"/>
      <c r="HN271" s="128"/>
      <c r="HX271" s="128"/>
      <c r="IH271" s="128"/>
      <c r="IR271" s="128"/>
      <c r="JB271" s="128"/>
      <c r="JL271" s="128"/>
      <c r="JV271" s="128"/>
      <c r="KF271" s="128"/>
      <c r="KP271" s="128"/>
      <c r="KZ271" s="128"/>
    </row>
    <row xmlns:x14ac="http://schemas.microsoft.com/office/spreadsheetml/2009/9/ac" r="272" s="3" customFormat="true" x14ac:dyDescent="0.25">
      <c r="A272" s="389"/>
      <c r="B272" s="128"/>
      <c r="L272" s="128"/>
      <c r="V272" s="128"/>
      <c r="AF272" s="128"/>
      <c r="AP272" s="434"/>
      <c r="AQ272" s="435"/>
      <c r="AR272" s="435"/>
      <c r="AS272" s="435"/>
      <c r="AT272" s="435"/>
      <c r="AU272" s="435"/>
      <c r="AV272" s="435"/>
      <c r="AW272" s="435"/>
      <c r="AX272" s="435"/>
      <c r="AY272" s="435"/>
      <c r="AZ272" s="434"/>
      <c r="BA272" s="435"/>
      <c r="BB272" s="435"/>
      <c r="BC272" s="435"/>
      <c r="BD272" s="435"/>
      <c r="BE272" s="435"/>
      <c r="BF272" s="435"/>
      <c r="BG272" s="435"/>
      <c r="BH272" s="435"/>
      <c r="BI272" s="435"/>
      <c r="BJ272" s="128"/>
      <c r="BT272" s="128"/>
      <c r="BU272" s="128"/>
      <c r="BV272" s="128"/>
      <c r="BW272" s="128"/>
      <c r="BX272" s="128"/>
      <c r="BY272" s="128"/>
      <c r="BZ272" s="128"/>
      <c r="CA272" s="128"/>
      <c r="CD272" s="434"/>
      <c r="CE272" s="435"/>
      <c r="CF272" s="435"/>
      <c r="CG272" s="435"/>
      <c r="CH272" s="435"/>
      <c r="CI272" s="435"/>
      <c r="CJ272" s="435"/>
      <c r="CK272" s="435"/>
      <c r="CL272" s="435"/>
      <c r="CM272" s="435"/>
      <c r="CN272" s="434"/>
      <c r="CO272" s="435"/>
      <c r="CP272" s="435"/>
      <c r="CQ272" s="435"/>
      <c r="CR272" s="435"/>
      <c r="CS272" s="435"/>
      <c r="CT272" s="435"/>
      <c r="CU272" s="435"/>
      <c r="CV272" s="435"/>
      <c r="CW272" s="435"/>
      <c r="CX272" s="128"/>
      <c r="DH272" s="128"/>
      <c r="DR272" s="434"/>
      <c r="DS272" s="435"/>
      <c r="DT272" s="435"/>
      <c r="DU272" s="435"/>
      <c r="DV272" s="435"/>
      <c r="DW272" s="435"/>
      <c r="DX272" s="435"/>
      <c r="DY272" s="435"/>
      <c r="DZ272" s="435"/>
      <c r="EA272" s="435"/>
      <c r="EB272" s="434"/>
      <c r="EC272" s="435"/>
      <c r="ED272" s="435"/>
      <c r="EE272" s="435"/>
      <c r="EF272" s="435"/>
      <c r="EG272" s="435"/>
      <c r="EH272" s="435"/>
      <c r="EI272" s="435"/>
      <c r="EJ272" s="435"/>
      <c r="EK272" s="435"/>
      <c r="EL272" s="128"/>
      <c r="EV272" s="128"/>
      <c r="FF272" s="128"/>
      <c r="FP272" s="128"/>
      <c r="FZ272" s="128"/>
      <c r="GJ272" s="128"/>
      <c r="GT272" s="128"/>
      <c r="HD272" s="128"/>
      <c r="HN272" s="128"/>
      <c r="HX272" s="128"/>
      <c r="IH272" s="128"/>
      <c r="IR272" s="128"/>
      <c r="JB272" s="128"/>
      <c r="JL272" s="128"/>
      <c r="JV272" s="128"/>
      <c r="KF272" s="128"/>
      <c r="KP272" s="128"/>
      <c r="KZ272" s="128"/>
    </row>
    <row xmlns:x14ac="http://schemas.microsoft.com/office/spreadsheetml/2009/9/ac" r="273" s="3" customFormat="true" x14ac:dyDescent="0.25">
      <c r="A273" s="389"/>
      <c r="B273" s="128"/>
      <c r="L273" s="128"/>
      <c r="V273" s="128"/>
      <c r="AF273" s="128"/>
      <c r="AP273" s="434"/>
      <c r="AQ273" s="435"/>
      <c r="AR273" s="435"/>
      <c r="AS273" s="435"/>
      <c r="AT273" s="435"/>
      <c r="AU273" s="435"/>
      <c r="AV273" s="435"/>
      <c r="AW273" s="435"/>
      <c r="AX273" s="435"/>
      <c r="AY273" s="435"/>
      <c r="AZ273" s="434"/>
      <c r="BA273" s="435"/>
      <c r="BB273" s="435"/>
      <c r="BC273" s="435"/>
      <c r="BD273" s="435"/>
      <c r="BE273" s="435"/>
      <c r="BF273" s="435"/>
      <c r="BG273" s="435"/>
      <c r="BH273" s="435"/>
      <c r="BI273" s="435"/>
      <c r="BJ273" s="128"/>
      <c r="BT273" s="128"/>
      <c r="BU273" s="128"/>
      <c r="BV273" s="128"/>
      <c r="BW273" s="128"/>
      <c r="BX273" s="128"/>
      <c r="BY273" s="128"/>
      <c r="BZ273" s="128"/>
      <c r="CA273" s="128"/>
      <c r="CD273" s="434"/>
      <c r="CE273" s="435"/>
      <c r="CF273" s="435"/>
      <c r="CG273" s="435"/>
      <c r="CH273" s="435"/>
      <c r="CI273" s="435"/>
      <c r="CJ273" s="435"/>
      <c r="CK273" s="435"/>
      <c r="CL273" s="435"/>
      <c r="CM273" s="435"/>
      <c r="CN273" s="434"/>
      <c r="CO273" s="435"/>
      <c r="CP273" s="435"/>
      <c r="CQ273" s="435"/>
      <c r="CR273" s="435"/>
      <c r="CS273" s="435"/>
      <c r="CT273" s="435"/>
      <c r="CU273" s="435"/>
      <c r="CV273" s="435"/>
      <c r="CW273" s="435"/>
      <c r="CX273" s="128"/>
      <c r="DH273" s="128"/>
      <c r="DR273" s="434"/>
      <c r="DS273" s="435"/>
      <c r="DT273" s="435"/>
      <c r="DU273" s="435"/>
      <c r="DV273" s="435"/>
      <c r="DW273" s="435"/>
      <c r="DX273" s="435"/>
      <c r="DY273" s="435"/>
      <c r="DZ273" s="435"/>
      <c r="EA273" s="435"/>
      <c r="EB273" s="434"/>
      <c r="EC273" s="435"/>
      <c r="ED273" s="435"/>
      <c r="EE273" s="435"/>
      <c r="EF273" s="435"/>
      <c r="EG273" s="435"/>
      <c r="EH273" s="435"/>
      <c r="EI273" s="435"/>
      <c r="EJ273" s="435"/>
      <c r="EK273" s="435"/>
      <c r="EL273" s="128"/>
      <c r="EV273" s="128"/>
      <c r="FF273" s="128"/>
      <c r="FP273" s="128"/>
      <c r="FZ273" s="128"/>
      <c r="GJ273" s="128"/>
      <c r="GT273" s="128"/>
      <c r="HD273" s="128"/>
      <c r="HN273" s="128"/>
      <c r="HX273" s="128"/>
      <c r="IH273" s="128"/>
      <c r="IR273" s="128"/>
      <c r="JB273" s="128"/>
      <c r="JL273" s="128"/>
      <c r="JV273" s="128"/>
      <c r="KF273" s="128"/>
      <c r="KP273" s="128"/>
      <c r="KZ273" s="128"/>
    </row>
    <row xmlns:x14ac="http://schemas.microsoft.com/office/spreadsheetml/2009/9/ac" r="274" s="3" customFormat="true" x14ac:dyDescent="0.25">
      <c r="A274" s="389"/>
      <c r="B274" s="128"/>
      <c r="L274" s="128"/>
      <c r="V274" s="128"/>
      <c r="AF274" s="128"/>
      <c r="AP274" s="434"/>
      <c r="AQ274" s="435"/>
      <c r="AR274" s="435"/>
      <c r="AS274" s="435"/>
      <c r="AT274" s="435"/>
      <c r="AU274" s="435"/>
      <c r="AV274" s="435"/>
      <c r="AW274" s="435"/>
      <c r="AX274" s="435"/>
      <c r="AY274" s="435"/>
      <c r="AZ274" s="434"/>
      <c r="BA274" s="435"/>
      <c r="BB274" s="435"/>
      <c r="BC274" s="435"/>
      <c r="BD274" s="435"/>
      <c r="BE274" s="435"/>
      <c r="BF274" s="435"/>
      <c r="BG274" s="435"/>
      <c r="BH274" s="435"/>
      <c r="BI274" s="435"/>
      <c r="BJ274" s="128"/>
      <c r="BT274" s="128"/>
      <c r="BU274" s="128"/>
      <c r="BV274" s="128"/>
      <c r="BW274" s="128"/>
      <c r="BX274" s="128"/>
      <c r="BY274" s="128"/>
      <c r="BZ274" s="128"/>
      <c r="CA274" s="128"/>
      <c r="CD274" s="434"/>
      <c r="CE274" s="435"/>
      <c r="CF274" s="435"/>
      <c r="CG274" s="435"/>
      <c r="CH274" s="435"/>
      <c r="CI274" s="435"/>
      <c r="CJ274" s="435"/>
      <c r="CK274" s="435"/>
      <c r="CL274" s="435"/>
      <c r="CM274" s="435"/>
      <c r="CN274" s="434"/>
      <c r="CO274" s="435"/>
      <c r="CP274" s="435"/>
      <c r="CQ274" s="435"/>
      <c r="CR274" s="435"/>
      <c r="CS274" s="435"/>
      <c r="CT274" s="435"/>
      <c r="CU274" s="435"/>
      <c r="CV274" s="435"/>
      <c r="CW274" s="435"/>
      <c r="CX274" s="128"/>
      <c r="DH274" s="128"/>
      <c r="DR274" s="434"/>
      <c r="DS274" s="435"/>
      <c r="DT274" s="435"/>
      <c r="DU274" s="435"/>
      <c r="DV274" s="435"/>
      <c r="DW274" s="435"/>
      <c r="DX274" s="435"/>
      <c r="DY274" s="435"/>
      <c r="DZ274" s="435"/>
      <c r="EA274" s="435"/>
      <c r="EB274" s="434"/>
      <c r="EC274" s="435"/>
      <c r="ED274" s="435"/>
      <c r="EE274" s="435"/>
      <c r="EF274" s="435"/>
      <c r="EG274" s="435"/>
      <c r="EH274" s="435"/>
      <c r="EI274" s="435"/>
      <c r="EJ274" s="435"/>
      <c r="EK274" s="435"/>
      <c r="EL274" s="128"/>
      <c r="EV274" s="128"/>
      <c r="FF274" s="128"/>
      <c r="FP274" s="128"/>
      <c r="FZ274" s="128"/>
      <c r="GJ274" s="128"/>
      <c r="GT274" s="128"/>
      <c r="HD274" s="128"/>
      <c r="HN274" s="128"/>
      <c r="HX274" s="128"/>
      <c r="IH274" s="128"/>
      <c r="IR274" s="128"/>
      <c r="JB274" s="128"/>
      <c r="JL274" s="128"/>
      <c r="JV274" s="128"/>
      <c r="KF274" s="128"/>
      <c r="KP274" s="128"/>
      <c r="KZ274" s="128"/>
    </row>
    <row xmlns:x14ac="http://schemas.microsoft.com/office/spreadsheetml/2009/9/ac" r="275" s="3" customFormat="true" x14ac:dyDescent="0.25">
      <c r="A275" s="389"/>
      <c r="B275" s="128"/>
      <c r="L275" s="128"/>
      <c r="V275" s="128"/>
      <c r="AF275" s="128"/>
      <c r="AP275" s="434"/>
      <c r="AQ275" s="435"/>
      <c r="AR275" s="435"/>
      <c r="AS275" s="435"/>
      <c r="AT275" s="435"/>
      <c r="AU275" s="435"/>
      <c r="AV275" s="435"/>
      <c r="AW275" s="435"/>
      <c r="AX275" s="435"/>
      <c r="AY275" s="435"/>
      <c r="AZ275" s="434"/>
      <c r="BA275" s="435"/>
      <c r="BB275" s="435"/>
      <c r="BC275" s="435"/>
      <c r="BD275" s="435"/>
      <c r="BE275" s="435"/>
      <c r="BF275" s="435"/>
      <c r="BG275" s="435"/>
      <c r="BH275" s="435"/>
      <c r="BI275" s="435"/>
      <c r="BJ275" s="128"/>
      <c r="BT275" s="128"/>
      <c r="BU275" s="128"/>
      <c r="BV275" s="128"/>
      <c r="BW275" s="128"/>
      <c r="BX275" s="128"/>
      <c r="BY275" s="128"/>
      <c r="BZ275" s="128"/>
      <c r="CA275" s="128"/>
      <c r="CD275" s="434"/>
      <c r="CE275" s="435"/>
      <c r="CF275" s="435"/>
      <c r="CG275" s="435"/>
      <c r="CH275" s="435"/>
      <c r="CI275" s="435"/>
      <c r="CJ275" s="435"/>
      <c r="CK275" s="435"/>
      <c r="CL275" s="435"/>
      <c r="CM275" s="435"/>
      <c r="CN275" s="434"/>
      <c r="CO275" s="435"/>
      <c r="CP275" s="435"/>
      <c r="CQ275" s="435"/>
      <c r="CR275" s="435"/>
      <c r="CS275" s="435"/>
      <c r="CT275" s="435"/>
      <c r="CU275" s="435"/>
      <c r="CV275" s="435"/>
      <c r="CW275" s="435"/>
      <c r="CX275" s="128"/>
      <c r="DH275" s="128"/>
      <c r="DR275" s="434"/>
      <c r="DS275" s="435"/>
      <c r="DT275" s="435"/>
      <c r="DU275" s="435"/>
      <c r="DV275" s="435"/>
      <c r="DW275" s="435"/>
      <c r="DX275" s="435"/>
      <c r="DY275" s="435"/>
      <c r="DZ275" s="435"/>
      <c r="EA275" s="435"/>
      <c r="EB275" s="434"/>
      <c r="EC275" s="435"/>
      <c r="ED275" s="435"/>
      <c r="EE275" s="435"/>
      <c r="EF275" s="435"/>
      <c r="EG275" s="435"/>
      <c r="EH275" s="435"/>
      <c r="EI275" s="435"/>
      <c r="EJ275" s="435"/>
      <c r="EK275" s="435"/>
      <c r="EL275" s="128"/>
      <c r="EV275" s="128"/>
      <c r="FF275" s="128"/>
      <c r="FP275" s="128"/>
      <c r="FZ275" s="128"/>
      <c r="GJ275" s="128"/>
      <c r="GT275" s="128"/>
      <c r="HD275" s="128"/>
      <c r="HN275" s="128"/>
      <c r="HX275" s="128"/>
      <c r="IH275" s="128"/>
      <c r="IR275" s="128"/>
      <c r="JB275" s="128"/>
      <c r="JL275" s="128"/>
      <c r="JV275" s="128"/>
      <c r="KF275" s="128"/>
      <c r="KP275" s="128"/>
      <c r="KZ275" s="128"/>
    </row>
    <row xmlns:x14ac="http://schemas.microsoft.com/office/spreadsheetml/2009/9/ac" r="276" s="3" customFormat="true" x14ac:dyDescent="0.25">
      <c r="A276" s="389"/>
      <c r="B276" s="128"/>
      <c r="L276" s="128"/>
      <c r="V276" s="128"/>
      <c r="AF276" s="128"/>
      <c r="AP276" s="434"/>
      <c r="AQ276" s="435"/>
      <c r="AR276" s="435"/>
      <c r="AS276" s="435"/>
      <c r="AT276" s="435"/>
      <c r="AU276" s="435"/>
      <c r="AV276" s="435"/>
      <c r="AW276" s="435"/>
      <c r="AX276" s="435"/>
      <c r="AY276" s="435"/>
      <c r="AZ276" s="434"/>
      <c r="BA276" s="435"/>
      <c r="BB276" s="435"/>
      <c r="BC276" s="435"/>
      <c r="BD276" s="435"/>
      <c r="BE276" s="435"/>
      <c r="BF276" s="435"/>
      <c r="BG276" s="435"/>
      <c r="BH276" s="435"/>
      <c r="BI276" s="435"/>
      <c r="BJ276" s="128"/>
      <c r="BT276" s="128"/>
      <c r="BU276" s="128"/>
      <c r="BV276" s="128"/>
      <c r="BW276" s="128"/>
      <c r="BX276" s="128"/>
      <c r="BY276" s="128"/>
      <c r="BZ276" s="128"/>
      <c r="CA276" s="128"/>
      <c r="CD276" s="434"/>
      <c r="CE276" s="435"/>
      <c r="CF276" s="435"/>
      <c r="CG276" s="435"/>
      <c r="CH276" s="435"/>
      <c r="CI276" s="435"/>
      <c r="CJ276" s="435"/>
      <c r="CK276" s="435"/>
      <c r="CL276" s="435"/>
      <c r="CM276" s="435"/>
      <c r="CN276" s="434"/>
      <c r="CO276" s="435"/>
      <c r="CP276" s="435"/>
      <c r="CQ276" s="435"/>
      <c r="CR276" s="435"/>
      <c r="CS276" s="435"/>
      <c r="CT276" s="435"/>
      <c r="CU276" s="435"/>
      <c r="CV276" s="435"/>
      <c r="CW276" s="435"/>
      <c r="CX276" s="128"/>
      <c r="DH276" s="128"/>
      <c r="DR276" s="434"/>
      <c r="DS276" s="435"/>
      <c r="DT276" s="435"/>
      <c r="DU276" s="435"/>
      <c r="DV276" s="435"/>
      <c r="DW276" s="435"/>
      <c r="DX276" s="435"/>
      <c r="DY276" s="435"/>
      <c r="DZ276" s="435"/>
      <c r="EA276" s="435"/>
      <c r="EB276" s="434"/>
      <c r="EC276" s="435"/>
      <c r="ED276" s="435"/>
      <c r="EE276" s="435"/>
      <c r="EF276" s="435"/>
      <c r="EG276" s="435"/>
      <c r="EH276" s="435"/>
      <c r="EI276" s="435"/>
      <c r="EJ276" s="435"/>
      <c r="EK276" s="435"/>
      <c r="EL276" s="128"/>
      <c r="EV276" s="128"/>
      <c r="FF276" s="128"/>
      <c r="FP276" s="128"/>
      <c r="FZ276" s="128"/>
      <c r="GJ276" s="128"/>
      <c r="GT276" s="128"/>
      <c r="HD276" s="128"/>
      <c r="HN276" s="128"/>
      <c r="HX276" s="128"/>
      <c r="IH276" s="128"/>
      <c r="IR276" s="128"/>
      <c r="JB276" s="128"/>
      <c r="JL276" s="128"/>
      <c r="JV276" s="128"/>
      <c r="KF276" s="128"/>
      <c r="KP276" s="128"/>
      <c r="KZ276" s="128"/>
    </row>
    <row xmlns:x14ac="http://schemas.microsoft.com/office/spreadsheetml/2009/9/ac" r="277" s="3" customFormat="true" x14ac:dyDescent="0.25">
      <c r="A277" s="389"/>
      <c r="B277" s="128"/>
      <c r="L277" s="128"/>
      <c r="V277" s="128"/>
      <c r="AF277" s="128"/>
      <c r="AP277" s="434"/>
      <c r="AQ277" s="435"/>
      <c r="AR277" s="435"/>
      <c r="AS277" s="435"/>
      <c r="AT277" s="435"/>
      <c r="AU277" s="435"/>
      <c r="AV277" s="435"/>
      <c r="AW277" s="435"/>
      <c r="AX277" s="435"/>
      <c r="AY277" s="435"/>
      <c r="AZ277" s="434"/>
      <c r="BA277" s="435"/>
      <c r="BB277" s="435"/>
      <c r="BC277" s="435"/>
      <c r="BD277" s="435"/>
      <c r="BE277" s="435"/>
      <c r="BF277" s="435"/>
      <c r="BG277" s="435"/>
      <c r="BH277" s="435"/>
      <c r="BI277" s="435"/>
      <c r="BJ277" s="128"/>
      <c r="BT277" s="128"/>
      <c r="BU277" s="128"/>
      <c r="BV277" s="128"/>
      <c r="BW277" s="128"/>
      <c r="BX277" s="128"/>
      <c r="BY277" s="128"/>
      <c r="BZ277" s="128"/>
      <c r="CA277" s="128"/>
      <c r="CD277" s="434"/>
      <c r="CE277" s="435"/>
      <c r="CF277" s="435"/>
      <c r="CG277" s="435"/>
      <c r="CH277" s="435"/>
      <c r="CI277" s="435"/>
      <c r="CJ277" s="435"/>
      <c r="CK277" s="435"/>
      <c r="CL277" s="435"/>
      <c r="CM277" s="435"/>
      <c r="CN277" s="434"/>
      <c r="CO277" s="435"/>
      <c r="CP277" s="435"/>
      <c r="CQ277" s="435"/>
      <c r="CR277" s="435"/>
      <c r="CS277" s="435"/>
      <c r="CT277" s="435"/>
      <c r="CU277" s="435"/>
      <c r="CV277" s="435"/>
      <c r="CW277" s="435"/>
      <c r="CX277" s="128"/>
      <c r="DH277" s="128"/>
      <c r="DR277" s="434"/>
      <c r="DS277" s="435"/>
      <c r="DT277" s="435"/>
      <c r="DU277" s="435"/>
      <c r="DV277" s="435"/>
      <c r="DW277" s="435"/>
      <c r="DX277" s="435"/>
      <c r="DY277" s="435"/>
      <c r="DZ277" s="435"/>
      <c r="EA277" s="435"/>
      <c r="EB277" s="434"/>
      <c r="EC277" s="435"/>
      <c r="ED277" s="435"/>
      <c r="EE277" s="435"/>
      <c r="EF277" s="435"/>
      <c r="EG277" s="435"/>
      <c r="EH277" s="435"/>
      <c r="EI277" s="435"/>
      <c r="EJ277" s="435"/>
      <c r="EK277" s="435"/>
      <c r="EL277" s="128"/>
      <c r="EV277" s="128"/>
      <c r="FF277" s="128"/>
      <c r="FP277" s="128"/>
      <c r="FZ277" s="128"/>
      <c r="GJ277" s="128"/>
      <c r="GT277" s="128"/>
      <c r="HD277" s="128"/>
      <c r="HN277" s="128"/>
      <c r="HX277" s="128"/>
      <c r="IH277" s="128"/>
      <c r="IR277" s="128"/>
      <c r="JB277" s="128"/>
      <c r="JL277" s="128"/>
      <c r="JV277" s="128"/>
      <c r="KF277" s="128"/>
      <c r="KP277" s="128"/>
      <c r="KZ277" s="128"/>
    </row>
    <row xmlns:x14ac="http://schemas.microsoft.com/office/spreadsheetml/2009/9/ac" r="278" s="3" customFormat="true" x14ac:dyDescent="0.25">
      <c r="A278" s="389"/>
      <c r="B278" s="128"/>
      <c r="L278" s="128"/>
      <c r="V278" s="128"/>
      <c r="AF278" s="128"/>
      <c r="AP278" s="434"/>
      <c r="AQ278" s="435"/>
      <c r="AR278" s="435"/>
      <c r="AS278" s="435"/>
      <c r="AT278" s="435"/>
      <c r="AU278" s="435"/>
      <c r="AV278" s="435"/>
      <c r="AW278" s="435"/>
      <c r="AX278" s="435"/>
      <c r="AY278" s="435"/>
      <c r="AZ278" s="434"/>
      <c r="BA278" s="435"/>
      <c r="BB278" s="435"/>
      <c r="BC278" s="435"/>
      <c r="BD278" s="435"/>
      <c r="BE278" s="435"/>
      <c r="BF278" s="435"/>
      <c r="BG278" s="435"/>
      <c r="BH278" s="435"/>
      <c r="BI278" s="435"/>
      <c r="BJ278" s="128"/>
      <c r="BT278" s="128"/>
      <c r="BU278" s="128"/>
      <c r="BV278" s="128"/>
      <c r="BW278" s="128"/>
      <c r="BX278" s="128"/>
      <c r="BY278" s="128"/>
      <c r="BZ278" s="128"/>
      <c r="CA278" s="128"/>
      <c r="CD278" s="434"/>
      <c r="CE278" s="435"/>
      <c r="CF278" s="435"/>
      <c r="CG278" s="435"/>
      <c r="CH278" s="435"/>
      <c r="CI278" s="435"/>
      <c r="CJ278" s="435"/>
      <c r="CK278" s="435"/>
      <c r="CL278" s="435"/>
      <c r="CM278" s="435"/>
      <c r="CN278" s="434"/>
      <c r="CO278" s="435"/>
      <c r="CP278" s="435"/>
      <c r="CQ278" s="435"/>
      <c r="CR278" s="435"/>
      <c r="CS278" s="435"/>
      <c r="CT278" s="435"/>
      <c r="CU278" s="435"/>
      <c r="CV278" s="435"/>
      <c r="CW278" s="435"/>
      <c r="CX278" s="128"/>
      <c r="DH278" s="128"/>
      <c r="DR278" s="434"/>
      <c r="DS278" s="435"/>
      <c r="DT278" s="435"/>
      <c r="DU278" s="435"/>
      <c r="DV278" s="435"/>
      <c r="DW278" s="435"/>
      <c r="DX278" s="435"/>
      <c r="DY278" s="435"/>
      <c r="DZ278" s="435"/>
      <c r="EA278" s="435"/>
      <c r="EB278" s="434"/>
      <c r="EC278" s="435"/>
      <c r="ED278" s="435"/>
      <c r="EE278" s="435"/>
      <c r="EF278" s="435"/>
      <c r="EG278" s="435"/>
      <c r="EH278" s="435"/>
      <c r="EI278" s="435"/>
      <c r="EJ278" s="435"/>
      <c r="EK278" s="435"/>
      <c r="EL278" s="128"/>
      <c r="EV278" s="128"/>
      <c r="FF278" s="128"/>
      <c r="FP278" s="128"/>
      <c r="FZ278" s="128"/>
      <c r="GJ278" s="128"/>
      <c r="GT278" s="128"/>
      <c r="HD278" s="128"/>
      <c r="HN278" s="128"/>
      <c r="HX278" s="128"/>
      <c r="IH278" s="128"/>
      <c r="IR278" s="128"/>
      <c r="JB278" s="128"/>
      <c r="JL278" s="128"/>
      <c r="JV278" s="128"/>
      <c r="KF278" s="128"/>
      <c r="KP278" s="128"/>
      <c r="KZ278" s="128"/>
    </row>
    <row xmlns:x14ac="http://schemas.microsoft.com/office/spreadsheetml/2009/9/ac" r="279" s="3" customFormat="true" x14ac:dyDescent="0.25">
      <c r="A279" s="389"/>
      <c r="B279" s="128"/>
      <c r="L279" s="128"/>
      <c r="V279" s="128"/>
      <c r="AF279" s="128"/>
      <c r="AP279" s="434"/>
      <c r="AQ279" s="435"/>
      <c r="AR279" s="435"/>
      <c r="AS279" s="435"/>
      <c r="AT279" s="435"/>
      <c r="AU279" s="435"/>
      <c r="AV279" s="435"/>
      <c r="AW279" s="435"/>
      <c r="AX279" s="435"/>
      <c r="AY279" s="435"/>
      <c r="AZ279" s="434"/>
      <c r="BA279" s="435"/>
      <c r="BB279" s="435"/>
      <c r="BC279" s="435"/>
      <c r="BD279" s="435"/>
      <c r="BE279" s="435"/>
      <c r="BF279" s="435"/>
      <c r="BG279" s="435"/>
      <c r="BH279" s="435"/>
      <c r="BI279" s="435"/>
      <c r="BJ279" s="128"/>
      <c r="BT279" s="128"/>
      <c r="BU279" s="128"/>
      <c r="BV279" s="128"/>
      <c r="BW279" s="128"/>
      <c r="BX279" s="128"/>
      <c r="BY279" s="128"/>
      <c r="BZ279" s="128"/>
      <c r="CA279" s="128"/>
      <c r="CD279" s="434"/>
      <c r="CE279" s="435"/>
      <c r="CF279" s="435"/>
      <c r="CG279" s="435"/>
      <c r="CH279" s="435"/>
      <c r="CI279" s="435"/>
      <c r="CJ279" s="435"/>
      <c r="CK279" s="435"/>
      <c r="CL279" s="435"/>
      <c r="CM279" s="435"/>
      <c r="CN279" s="434"/>
      <c r="CO279" s="435"/>
      <c r="CP279" s="435"/>
      <c r="CQ279" s="435"/>
      <c r="CR279" s="435"/>
      <c r="CS279" s="435"/>
      <c r="CT279" s="435"/>
      <c r="CU279" s="435"/>
      <c r="CV279" s="435"/>
      <c r="CW279" s="435"/>
      <c r="CX279" s="128"/>
      <c r="DH279" s="128"/>
      <c r="DR279" s="434"/>
      <c r="DS279" s="435"/>
      <c r="DT279" s="435"/>
      <c r="DU279" s="435"/>
      <c r="DV279" s="435"/>
      <c r="DW279" s="435"/>
      <c r="DX279" s="435"/>
      <c r="DY279" s="435"/>
      <c r="DZ279" s="435"/>
      <c r="EA279" s="435"/>
      <c r="EB279" s="434"/>
      <c r="EC279" s="435"/>
      <c r="ED279" s="435"/>
      <c r="EE279" s="435"/>
      <c r="EF279" s="435"/>
      <c r="EG279" s="435"/>
      <c r="EH279" s="435"/>
      <c r="EI279" s="435"/>
      <c r="EJ279" s="435"/>
      <c r="EK279" s="435"/>
      <c r="EL279" s="128"/>
      <c r="EV279" s="128"/>
      <c r="FF279" s="128"/>
      <c r="FP279" s="128"/>
      <c r="FZ279" s="128"/>
      <c r="GJ279" s="128"/>
      <c r="GT279" s="128"/>
      <c r="HD279" s="128"/>
      <c r="HN279" s="128"/>
      <c r="HX279" s="128"/>
      <c r="IH279" s="128"/>
      <c r="IR279" s="128"/>
      <c r="JB279" s="128"/>
      <c r="JL279" s="128"/>
      <c r="JV279" s="128"/>
      <c r="KF279" s="128"/>
      <c r="KP279" s="128"/>
      <c r="KZ279" s="128"/>
    </row>
    <row xmlns:x14ac="http://schemas.microsoft.com/office/spreadsheetml/2009/9/ac" r="280" s="3" customFormat="true" x14ac:dyDescent="0.25">
      <c r="A280" s="389"/>
      <c r="B280" s="128"/>
      <c r="L280" s="128"/>
      <c r="V280" s="128"/>
      <c r="AF280" s="128"/>
      <c r="AP280" s="434"/>
      <c r="AQ280" s="435"/>
      <c r="AR280" s="435"/>
      <c r="AS280" s="435"/>
      <c r="AT280" s="435"/>
      <c r="AU280" s="435"/>
      <c r="AV280" s="435"/>
      <c r="AW280" s="435"/>
      <c r="AX280" s="435"/>
      <c r="AY280" s="435"/>
      <c r="AZ280" s="434"/>
      <c r="BA280" s="435"/>
      <c r="BB280" s="435"/>
      <c r="BC280" s="435"/>
      <c r="BD280" s="435"/>
      <c r="BE280" s="435"/>
      <c r="BF280" s="435"/>
      <c r="BG280" s="435"/>
      <c r="BH280" s="435"/>
      <c r="BI280" s="435"/>
      <c r="BJ280" s="128"/>
      <c r="BT280" s="128"/>
      <c r="BU280" s="128"/>
      <c r="BV280" s="128"/>
      <c r="BW280" s="128"/>
      <c r="BX280" s="128"/>
      <c r="BY280" s="128"/>
      <c r="BZ280" s="128"/>
      <c r="CA280" s="128"/>
      <c r="CD280" s="434"/>
      <c r="CE280" s="435"/>
      <c r="CF280" s="435"/>
      <c r="CG280" s="435"/>
      <c r="CH280" s="435"/>
      <c r="CI280" s="435"/>
      <c r="CJ280" s="435"/>
      <c r="CK280" s="435"/>
      <c r="CL280" s="435"/>
      <c r="CM280" s="435"/>
      <c r="CN280" s="434"/>
      <c r="CO280" s="435"/>
      <c r="CP280" s="435"/>
      <c r="CQ280" s="435"/>
      <c r="CR280" s="435"/>
      <c r="CS280" s="435"/>
      <c r="CT280" s="435"/>
      <c r="CU280" s="435"/>
      <c r="CV280" s="435"/>
      <c r="CW280" s="435"/>
      <c r="CX280" s="128"/>
      <c r="DH280" s="128"/>
      <c r="DR280" s="434"/>
      <c r="DS280" s="435"/>
      <c r="DT280" s="435"/>
      <c r="DU280" s="435"/>
      <c r="DV280" s="435"/>
      <c r="DW280" s="435"/>
      <c r="DX280" s="435"/>
      <c r="DY280" s="435"/>
      <c r="DZ280" s="435"/>
      <c r="EA280" s="435"/>
      <c r="EB280" s="434"/>
      <c r="EC280" s="435"/>
      <c r="ED280" s="435"/>
      <c r="EE280" s="435"/>
      <c r="EF280" s="435"/>
      <c r="EG280" s="435"/>
      <c r="EH280" s="435"/>
      <c r="EI280" s="435"/>
      <c r="EJ280" s="435"/>
      <c r="EK280" s="435"/>
      <c r="EL280" s="128"/>
      <c r="EV280" s="128"/>
      <c r="FF280" s="128"/>
      <c r="FP280" s="128"/>
      <c r="FZ280" s="128"/>
      <c r="GJ280" s="128"/>
      <c r="GT280" s="128"/>
      <c r="HD280" s="128"/>
      <c r="HN280" s="128"/>
      <c r="HX280" s="128"/>
      <c r="IH280" s="128"/>
      <c r="IR280" s="128"/>
      <c r="JB280" s="128"/>
      <c r="JL280" s="128"/>
      <c r="JV280" s="128"/>
      <c r="KF280" s="128"/>
      <c r="KP280" s="128"/>
      <c r="KZ280" s="128"/>
    </row>
    <row xmlns:x14ac="http://schemas.microsoft.com/office/spreadsheetml/2009/9/ac" r="281" s="3" customFormat="true" x14ac:dyDescent="0.25">
      <c r="A281" s="389"/>
      <c r="B281" s="128"/>
      <c r="L281" s="128"/>
      <c r="V281" s="128"/>
      <c r="AF281" s="128"/>
      <c r="AP281" s="434"/>
      <c r="AQ281" s="435"/>
      <c r="AR281" s="435"/>
      <c r="AS281" s="435"/>
      <c r="AT281" s="435"/>
      <c r="AU281" s="435"/>
      <c r="AV281" s="435"/>
      <c r="AW281" s="435"/>
      <c r="AX281" s="435"/>
      <c r="AY281" s="435"/>
      <c r="AZ281" s="434"/>
      <c r="BA281" s="435"/>
      <c r="BB281" s="435"/>
      <c r="BC281" s="435"/>
      <c r="BD281" s="435"/>
      <c r="BE281" s="435"/>
      <c r="BF281" s="435"/>
      <c r="BG281" s="435"/>
      <c r="BH281" s="435"/>
      <c r="BI281" s="435"/>
      <c r="BJ281" s="128"/>
      <c r="BT281" s="128"/>
      <c r="BU281" s="128"/>
      <c r="BV281" s="128"/>
      <c r="BW281" s="128"/>
      <c r="BX281" s="128"/>
      <c r="BY281" s="128"/>
      <c r="BZ281" s="128"/>
      <c r="CA281" s="128"/>
      <c r="CD281" s="434"/>
      <c r="CE281" s="435"/>
      <c r="CF281" s="435"/>
      <c r="CG281" s="435"/>
      <c r="CH281" s="435"/>
      <c r="CI281" s="435"/>
      <c r="CJ281" s="435"/>
      <c r="CK281" s="435"/>
      <c r="CL281" s="435"/>
      <c r="CM281" s="435"/>
      <c r="CN281" s="434"/>
      <c r="CO281" s="435"/>
      <c r="CP281" s="435"/>
      <c r="CQ281" s="435"/>
      <c r="CR281" s="435"/>
      <c r="CS281" s="435"/>
      <c r="CT281" s="435"/>
      <c r="CU281" s="435"/>
      <c r="CV281" s="435"/>
      <c r="CW281" s="435"/>
      <c r="CX281" s="128"/>
      <c r="DH281" s="128"/>
      <c r="DR281" s="434"/>
      <c r="DS281" s="435"/>
      <c r="DT281" s="435"/>
      <c r="DU281" s="435"/>
      <c r="DV281" s="435"/>
      <c r="DW281" s="435"/>
      <c r="DX281" s="435"/>
      <c r="DY281" s="435"/>
      <c r="DZ281" s="435"/>
      <c r="EA281" s="435"/>
      <c r="EB281" s="434"/>
      <c r="EC281" s="435"/>
      <c r="ED281" s="435"/>
      <c r="EE281" s="435"/>
      <c r="EF281" s="435"/>
      <c r="EG281" s="435"/>
      <c r="EH281" s="435"/>
      <c r="EI281" s="435"/>
      <c r="EJ281" s="435"/>
      <c r="EK281" s="435"/>
      <c r="EL281" s="128"/>
      <c r="EV281" s="128"/>
      <c r="FF281" s="128"/>
      <c r="FP281" s="128"/>
      <c r="FZ281" s="128"/>
      <c r="GJ281" s="128"/>
      <c r="GT281" s="128"/>
      <c r="HD281" s="128"/>
      <c r="HN281" s="128"/>
      <c r="HX281" s="128"/>
      <c r="IH281" s="128"/>
      <c r="IR281" s="128"/>
      <c r="JB281" s="128"/>
      <c r="JL281" s="128"/>
      <c r="JV281" s="128"/>
      <c r="KF281" s="128"/>
      <c r="KP281" s="128"/>
      <c r="KZ281" s="128"/>
    </row>
    <row xmlns:x14ac="http://schemas.microsoft.com/office/spreadsheetml/2009/9/ac" r="282" s="3" customFormat="true" x14ac:dyDescent="0.25">
      <c r="A282" s="389"/>
      <c r="B282" s="128"/>
      <c r="L282" s="128"/>
      <c r="V282" s="128"/>
      <c r="AF282" s="128"/>
      <c r="AP282" s="434"/>
      <c r="AQ282" s="435"/>
      <c r="AR282" s="435"/>
      <c r="AS282" s="435"/>
      <c r="AT282" s="435"/>
      <c r="AU282" s="435"/>
      <c r="AV282" s="435"/>
      <c r="AW282" s="435"/>
      <c r="AX282" s="435"/>
      <c r="AY282" s="435"/>
      <c r="AZ282" s="434"/>
      <c r="BA282" s="435"/>
      <c r="BB282" s="435"/>
      <c r="BC282" s="435"/>
      <c r="BD282" s="435"/>
      <c r="BE282" s="435"/>
      <c r="BF282" s="435"/>
      <c r="BG282" s="435"/>
      <c r="BH282" s="435"/>
      <c r="BI282" s="435"/>
      <c r="BJ282" s="128"/>
      <c r="BT282" s="128"/>
      <c r="BU282" s="128"/>
      <c r="BV282" s="128"/>
      <c r="BW282" s="128"/>
      <c r="BX282" s="128"/>
      <c r="BY282" s="128"/>
      <c r="BZ282" s="128"/>
      <c r="CA282" s="128"/>
      <c r="CD282" s="434"/>
      <c r="CE282" s="435"/>
      <c r="CF282" s="435"/>
      <c r="CG282" s="435"/>
      <c r="CH282" s="435"/>
      <c r="CI282" s="435"/>
      <c r="CJ282" s="435"/>
      <c r="CK282" s="435"/>
      <c r="CL282" s="435"/>
      <c r="CM282" s="435"/>
      <c r="CN282" s="434"/>
      <c r="CO282" s="435"/>
      <c r="CP282" s="435"/>
      <c r="CQ282" s="435"/>
      <c r="CR282" s="435"/>
      <c r="CS282" s="435"/>
      <c r="CT282" s="435"/>
      <c r="CU282" s="435"/>
      <c r="CV282" s="435"/>
      <c r="CW282" s="435"/>
      <c r="CX282" s="128"/>
      <c r="DH282" s="128"/>
      <c r="DR282" s="434"/>
      <c r="DS282" s="435"/>
      <c r="DT282" s="435"/>
      <c r="DU282" s="435"/>
      <c r="DV282" s="435"/>
      <c r="DW282" s="435"/>
      <c r="DX282" s="435"/>
      <c r="DY282" s="435"/>
      <c r="DZ282" s="435"/>
      <c r="EA282" s="435"/>
      <c r="EB282" s="434"/>
      <c r="EC282" s="435"/>
      <c r="ED282" s="435"/>
      <c r="EE282" s="435"/>
      <c r="EF282" s="435"/>
      <c r="EG282" s="435"/>
      <c r="EH282" s="435"/>
      <c r="EI282" s="435"/>
      <c r="EJ282" s="435"/>
      <c r="EK282" s="435"/>
      <c r="EL282" s="128"/>
      <c r="EV282" s="128"/>
      <c r="FF282" s="128"/>
      <c r="FP282" s="128"/>
      <c r="FZ282" s="128"/>
      <c r="GJ282" s="128"/>
      <c r="GT282" s="128"/>
      <c r="HD282" s="128"/>
      <c r="HN282" s="128"/>
      <c r="HX282" s="128"/>
      <c r="IH282" s="128"/>
      <c r="IR282" s="128"/>
      <c r="JB282" s="128"/>
      <c r="JL282" s="128"/>
      <c r="JV282" s="128"/>
      <c r="KF282" s="128"/>
      <c r="KP282" s="128"/>
      <c r="KZ282" s="128"/>
    </row>
    <row xmlns:x14ac="http://schemas.microsoft.com/office/spreadsheetml/2009/9/ac" r="283" s="3" customFormat="true" x14ac:dyDescent="0.25">
      <c r="A283" s="389"/>
      <c r="B283" s="128"/>
      <c r="L283" s="128"/>
      <c r="V283" s="128"/>
      <c r="AF283" s="128"/>
      <c r="AP283" s="434"/>
      <c r="AQ283" s="435"/>
      <c r="AR283" s="435"/>
      <c r="AS283" s="435"/>
      <c r="AT283" s="435"/>
      <c r="AU283" s="435"/>
      <c r="AV283" s="435"/>
      <c r="AW283" s="435"/>
      <c r="AX283" s="435"/>
      <c r="AY283" s="435"/>
      <c r="AZ283" s="434"/>
      <c r="BA283" s="435"/>
      <c r="BB283" s="435"/>
      <c r="BC283" s="435"/>
      <c r="BD283" s="435"/>
      <c r="BE283" s="435"/>
      <c r="BF283" s="435"/>
      <c r="BG283" s="435"/>
      <c r="BH283" s="435"/>
      <c r="BI283" s="435"/>
      <c r="BJ283" s="128"/>
      <c r="BT283" s="128"/>
      <c r="BU283" s="128"/>
      <c r="BV283" s="128"/>
      <c r="BW283" s="128"/>
      <c r="BX283" s="128"/>
      <c r="BY283" s="128"/>
      <c r="BZ283" s="128"/>
      <c r="CA283" s="128"/>
      <c r="CD283" s="434"/>
      <c r="CE283" s="435"/>
      <c r="CF283" s="435"/>
      <c r="CG283" s="435"/>
      <c r="CH283" s="435"/>
      <c r="CI283" s="435"/>
      <c r="CJ283" s="435"/>
      <c r="CK283" s="435"/>
      <c r="CL283" s="435"/>
      <c r="CM283" s="435"/>
      <c r="CN283" s="434"/>
      <c r="CO283" s="435"/>
      <c r="CP283" s="435"/>
      <c r="CQ283" s="435"/>
      <c r="CR283" s="435"/>
      <c r="CS283" s="435"/>
      <c r="CT283" s="435"/>
      <c r="CU283" s="435"/>
      <c r="CV283" s="435"/>
      <c r="CW283" s="435"/>
      <c r="CX283" s="128"/>
      <c r="DH283" s="128"/>
      <c r="DR283" s="434"/>
      <c r="DS283" s="435"/>
      <c r="DT283" s="435"/>
      <c r="DU283" s="435"/>
      <c r="DV283" s="435"/>
      <c r="DW283" s="435"/>
      <c r="DX283" s="435"/>
      <c r="DY283" s="435"/>
      <c r="DZ283" s="435"/>
      <c r="EA283" s="435"/>
      <c r="EB283" s="434"/>
      <c r="EC283" s="435"/>
      <c r="ED283" s="435"/>
      <c r="EE283" s="435"/>
      <c r="EF283" s="435"/>
      <c r="EG283" s="435"/>
      <c r="EH283" s="435"/>
      <c r="EI283" s="435"/>
      <c r="EJ283" s="435"/>
      <c r="EK283" s="435"/>
      <c r="EL283" s="128"/>
      <c r="EV283" s="128"/>
      <c r="FF283" s="128"/>
      <c r="FP283" s="128"/>
      <c r="FZ283" s="128"/>
      <c r="GJ283" s="128"/>
      <c r="GT283" s="128"/>
      <c r="HD283" s="128"/>
      <c r="HN283" s="128"/>
      <c r="HX283" s="128"/>
      <c r="IH283" s="128"/>
      <c r="IR283" s="128"/>
      <c r="JB283" s="128"/>
      <c r="JL283" s="128"/>
      <c r="JV283" s="128"/>
      <c r="KF283" s="128"/>
      <c r="KP283" s="128"/>
      <c r="KZ283" s="128"/>
    </row>
    <row xmlns:x14ac="http://schemas.microsoft.com/office/spreadsheetml/2009/9/ac" r="284" s="3" customFormat="true" x14ac:dyDescent="0.25">
      <c r="A284" s="389"/>
      <c r="B284" s="128"/>
      <c r="L284" s="128"/>
      <c r="V284" s="128"/>
      <c r="AF284" s="128"/>
      <c r="AP284" s="434"/>
      <c r="AQ284" s="435"/>
      <c r="AR284" s="435"/>
      <c r="AS284" s="435"/>
      <c r="AT284" s="435"/>
      <c r="AU284" s="435"/>
      <c r="AV284" s="435"/>
      <c r="AW284" s="435"/>
      <c r="AX284" s="435"/>
      <c r="AY284" s="435"/>
      <c r="AZ284" s="434"/>
      <c r="BA284" s="435"/>
      <c r="BB284" s="435"/>
      <c r="BC284" s="435"/>
      <c r="BD284" s="435"/>
      <c r="BE284" s="435"/>
      <c r="BF284" s="435"/>
      <c r="BG284" s="435"/>
      <c r="BH284" s="435"/>
      <c r="BI284" s="435"/>
      <c r="BJ284" s="128"/>
      <c r="BT284" s="128"/>
      <c r="BU284" s="128"/>
      <c r="BV284" s="128"/>
      <c r="BW284" s="128"/>
      <c r="BX284" s="128"/>
      <c r="BY284" s="128"/>
      <c r="BZ284" s="128"/>
      <c r="CA284" s="128"/>
      <c r="CD284" s="434"/>
      <c r="CE284" s="435"/>
      <c r="CF284" s="435"/>
      <c r="CG284" s="435"/>
      <c r="CH284" s="435"/>
      <c r="CI284" s="435"/>
      <c r="CJ284" s="435"/>
      <c r="CK284" s="435"/>
      <c r="CL284" s="435"/>
      <c r="CM284" s="435"/>
      <c r="CN284" s="434"/>
      <c r="CO284" s="435"/>
      <c r="CP284" s="435"/>
      <c r="CQ284" s="435"/>
      <c r="CR284" s="435"/>
      <c r="CS284" s="435"/>
      <c r="CT284" s="435"/>
      <c r="CU284" s="435"/>
      <c r="CV284" s="435"/>
      <c r="CW284" s="435"/>
      <c r="CX284" s="128"/>
      <c r="DH284" s="128"/>
      <c r="DR284" s="434"/>
      <c r="DS284" s="435"/>
      <c r="DT284" s="435"/>
      <c r="DU284" s="435"/>
      <c r="DV284" s="435"/>
      <c r="DW284" s="435"/>
      <c r="DX284" s="435"/>
      <c r="DY284" s="435"/>
      <c r="DZ284" s="435"/>
      <c r="EA284" s="435"/>
      <c r="EB284" s="434"/>
      <c r="EC284" s="435"/>
      <c r="ED284" s="435"/>
      <c r="EE284" s="435"/>
      <c r="EF284" s="435"/>
      <c r="EG284" s="435"/>
      <c r="EH284" s="435"/>
      <c r="EI284" s="435"/>
      <c r="EJ284" s="435"/>
      <c r="EK284" s="435"/>
      <c r="EL284" s="128"/>
      <c r="EV284" s="128"/>
      <c r="FF284" s="128"/>
      <c r="FP284" s="128"/>
      <c r="FZ284" s="128"/>
      <c r="GJ284" s="128"/>
      <c r="GT284" s="128"/>
      <c r="HD284" s="128"/>
      <c r="HN284" s="128"/>
      <c r="HX284" s="128"/>
      <c r="IH284" s="128"/>
      <c r="IR284" s="128"/>
      <c r="JB284" s="128"/>
      <c r="JL284" s="128"/>
      <c r="JV284" s="128"/>
      <c r="KF284" s="128"/>
      <c r="KP284" s="128"/>
      <c r="KZ284" s="128"/>
    </row>
    <row xmlns:x14ac="http://schemas.microsoft.com/office/spreadsheetml/2009/9/ac" r="285" s="3" customFormat="true" x14ac:dyDescent="0.25">
      <c r="A285" s="389"/>
      <c r="B285" s="128"/>
      <c r="L285" s="128"/>
      <c r="V285" s="128"/>
      <c r="AF285" s="128"/>
      <c r="AP285" s="434"/>
      <c r="AQ285" s="435"/>
      <c r="AR285" s="435"/>
      <c r="AS285" s="435"/>
      <c r="AT285" s="435"/>
      <c r="AU285" s="435"/>
      <c r="AV285" s="435"/>
      <c r="AW285" s="435"/>
      <c r="AX285" s="435"/>
      <c r="AY285" s="435"/>
      <c r="AZ285" s="434"/>
      <c r="BA285" s="435"/>
      <c r="BB285" s="435"/>
      <c r="BC285" s="435"/>
      <c r="BD285" s="435"/>
      <c r="BE285" s="435"/>
      <c r="BF285" s="435"/>
      <c r="BG285" s="435"/>
      <c r="BH285" s="435"/>
      <c r="BI285" s="435"/>
      <c r="BJ285" s="128"/>
      <c r="BT285" s="128"/>
      <c r="BU285" s="128"/>
      <c r="BV285" s="128"/>
      <c r="BW285" s="128"/>
      <c r="BX285" s="128"/>
      <c r="BY285" s="128"/>
      <c r="BZ285" s="128"/>
      <c r="CA285" s="128"/>
      <c r="CD285" s="434"/>
      <c r="CE285" s="435"/>
      <c r="CF285" s="435"/>
      <c r="CG285" s="435"/>
      <c r="CH285" s="435"/>
      <c r="CI285" s="435"/>
      <c r="CJ285" s="435"/>
      <c r="CK285" s="435"/>
      <c r="CL285" s="435"/>
      <c r="CM285" s="435"/>
      <c r="CN285" s="434"/>
      <c r="CO285" s="435"/>
      <c r="CP285" s="435"/>
      <c r="CQ285" s="435"/>
      <c r="CR285" s="435"/>
      <c r="CS285" s="435"/>
      <c r="CT285" s="435"/>
      <c r="CU285" s="435"/>
      <c r="CV285" s="435"/>
      <c r="CW285" s="435"/>
      <c r="CX285" s="128"/>
      <c r="DH285" s="128"/>
      <c r="DR285" s="434"/>
      <c r="DS285" s="435"/>
      <c r="DT285" s="435"/>
      <c r="DU285" s="435"/>
      <c r="DV285" s="435"/>
      <c r="DW285" s="435"/>
      <c r="DX285" s="435"/>
      <c r="DY285" s="435"/>
      <c r="DZ285" s="435"/>
      <c r="EA285" s="435"/>
      <c r="EB285" s="434"/>
      <c r="EC285" s="435"/>
      <c r="ED285" s="435"/>
      <c r="EE285" s="435"/>
      <c r="EF285" s="435"/>
      <c r="EG285" s="435"/>
      <c r="EH285" s="435"/>
      <c r="EI285" s="435"/>
      <c r="EJ285" s="435"/>
      <c r="EK285" s="435"/>
      <c r="EL285" s="128"/>
      <c r="EV285" s="128"/>
      <c r="FF285" s="128"/>
      <c r="FP285" s="128"/>
      <c r="FZ285" s="128"/>
      <c r="GJ285" s="128"/>
      <c r="GT285" s="128"/>
      <c r="HD285" s="128"/>
      <c r="HN285" s="128"/>
      <c r="HX285" s="128"/>
      <c r="IH285" s="128"/>
      <c r="IR285" s="128"/>
      <c r="JB285" s="128"/>
      <c r="JL285" s="128"/>
      <c r="JV285" s="128"/>
      <c r="KF285" s="128"/>
      <c r="KP285" s="128"/>
      <c r="KZ285" s="128"/>
    </row>
    <row xmlns:x14ac="http://schemas.microsoft.com/office/spreadsheetml/2009/9/ac" r="286" s="3" customFormat="true" x14ac:dyDescent="0.25">
      <c r="A286" s="389"/>
      <c r="B286" s="128"/>
      <c r="L286" s="128"/>
      <c r="V286" s="128"/>
      <c r="AF286" s="128"/>
      <c r="AP286" s="434"/>
      <c r="AQ286" s="435"/>
      <c r="AR286" s="435"/>
      <c r="AS286" s="435"/>
      <c r="AT286" s="435"/>
      <c r="AU286" s="435"/>
      <c r="AV286" s="435"/>
      <c r="AW286" s="435"/>
      <c r="AX286" s="435"/>
      <c r="AY286" s="435"/>
      <c r="AZ286" s="434"/>
      <c r="BA286" s="435"/>
      <c r="BB286" s="435"/>
      <c r="BC286" s="435"/>
      <c r="BD286" s="435"/>
      <c r="BE286" s="435"/>
      <c r="BF286" s="435"/>
      <c r="BG286" s="435"/>
      <c r="BH286" s="435"/>
      <c r="BI286" s="435"/>
      <c r="BJ286" s="128"/>
      <c r="BT286" s="128"/>
      <c r="BU286" s="128"/>
      <c r="BV286" s="128"/>
      <c r="BW286" s="128"/>
      <c r="BX286" s="128"/>
      <c r="BY286" s="128"/>
      <c r="BZ286" s="128"/>
      <c r="CA286" s="128"/>
      <c r="CD286" s="434"/>
      <c r="CE286" s="435"/>
      <c r="CF286" s="435"/>
      <c r="CG286" s="435"/>
      <c r="CH286" s="435"/>
      <c r="CI286" s="435"/>
      <c r="CJ286" s="435"/>
      <c r="CK286" s="435"/>
      <c r="CL286" s="435"/>
      <c r="CM286" s="435"/>
      <c r="CN286" s="434"/>
      <c r="CO286" s="435"/>
      <c r="CP286" s="435"/>
      <c r="CQ286" s="435"/>
      <c r="CR286" s="435"/>
      <c r="CS286" s="435"/>
      <c r="CT286" s="435"/>
      <c r="CU286" s="435"/>
      <c r="CV286" s="435"/>
      <c r="CW286" s="435"/>
      <c r="CX286" s="128"/>
      <c r="DH286" s="128"/>
      <c r="DR286" s="434"/>
      <c r="DS286" s="435"/>
      <c r="DT286" s="435"/>
      <c r="DU286" s="435"/>
      <c r="DV286" s="435"/>
      <c r="DW286" s="435"/>
      <c r="DX286" s="435"/>
      <c r="DY286" s="435"/>
      <c r="DZ286" s="435"/>
      <c r="EA286" s="435"/>
      <c r="EB286" s="434"/>
      <c r="EC286" s="435"/>
      <c r="ED286" s="435"/>
      <c r="EE286" s="435"/>
      <c r="EF286" s="435"/>
      <c r="EG286" s="435"/>
      <c r="EH286" s="435"/>
      <c r="EI286" s="435"/>
      <c r="EJ286" s="435"/>
      <c r="EK286" s="435"/>
      <c r="EL286" s="128"/>
      <c r="EV286" s="128"/>
      <c r="FF286" s="128"/>
      <c r="FP286" s="128"/>
      <c r="FZ286" s="128"/>
      <c r="GJ286" s="128"/>
      <c r="GT286" s="128"/>
      <c r="HD286" s="128"/>
      <c r="HN286" s="128"/>
      <c r="HX286" s="128"/>
      <c r="IH286" s="128"/>
      <c r="IR286" s="128"/>
      <c r="JB286" s="128"/>
      <c r="JL286" s="128"/>
      <c r="JV286" s="128"/>
      <c r="KF286" s="128"/>
      <c r="KP286" s="128"/>
      <c r="KZ286" s="128"/>
    </row>
    <row xmlns:x14ac="http://schemas.microsoft.com/office/spreadsheetml/2009/9/ac" r="287" s="3" customFormat="true" x14ac:dyDescent="0.25">
      <c r="A287" s="389"/>
      <c r="B287" s="128"/>
      <c r="L287" s="128"/>
      <c r="V287" s="128"/>
      <c r="AF287" s="128"/>
      <c r="AP287" s="434"/>
      <c r="AQ287" s="435"/>
      <c r="AR287" s="435"/>
      <c r="AS287" s="435"/>
      <c r="AT287" s="435"/>
      <c r="AU287" s="435"/>
      <c r="AV287" s="435"/>
      <c r="AW287" s="435"/>
      <c r="AX287" s="435"/>
      <c r="AY287" s="435"/>
      <c r="AZ287" s="434"/>
      <c r="BA287" s="435"/>
      <c r="BB287" s="435"/>
      <c r="BC287" s="435"/>
      <c r="BD287" s="435"/>
      <c r="BE287" s="435"/>
      <c r="BF287" s="435"/>
      <c r="BG287" s="435"/>
      <c r="BH287" s="435"/>
      <c r="BI287" s="435"/>
      <c r="BJ287" s="128"/>
      <c r="BT287" s="128"/>
      <c r="BU287" s="128"/>
      <c r="BV287" s="128"/>
      <c r="BW287" s="128"/>
      <c r="BX287" s="128"/>
      <c r="BY287" s="128"/>
      <c r="BZ287" s="128"/>
      <c r="CA287" s="128"/>
      <c r="CD287" s="434"/>
      <c r="CE287" s="435"/>
      <c r="CF287" s="435"/>
      <c r="CG287" s="435"/>
      <c r="CH287" s="435"/>
      <c r="CI287" s="435"/>
      <c r="CJ287" s="435"/>
      <c r="CK287" s="435"/>
      <c r="CL287" s="435"/>
      <c r="CM287" s="435"/>
      <c r="CN287" s="434"/>
      <c r="CO287" s="435"/>
      <c r="CP287" s="435"/>
      <c r="CQ287" s="435"/>
      <c r="CR287" s="435"/>
      <c r="CS287" s="435"/>
      <c r="CT287" s="435"/>
      <c r="CU287" s="435"/>
      <c r="CV287" s="435"/>
      <c r="CW287" s="435"/>
      <c r="CX287" s="128"/>
      <c r="DH287" s="128"/>
      <c r="DR287" s="434"/>
      <c r="DS287" s="435"/>
      <c r="DT287" s="435"/>
      <c r="DU287" s="435"/>
      <c r="DV287" s="435"/>
      <c r="DW287" s="435"/>
      <c r="DX287" s="435"/>
      <c r="DY287" s="435"/>
      <c r="DZ287" s="435"/>
      <c r="EA287" s="435"/>
      <c r="EB287" s="434"/>
      <c r="EC287" s="435"/>
      <c r="ED287" s="435"/>
      <c r="EE287" s="435"/>
      <c r="EF287" s="435"/>
      <c r="EG287" s="435"/>
      <c r="EH287" s="435"/>
      <c r="EI287" s="435"/>
      <c r="EJ287" s="435"/>
      <c r="EK287" s="435"/>
      <c r="EL287" s="128"/>
      <c r="EV287" s="128"/>
      <c r="FF287" s="128"/>
      <c r="FP287" s="128"/>
      <c r="FZ287" s="128"/>
      <c r="GJ287" s="128"/>
      <c r="GT287" s="128"/>
      <c r="HD287" s="128"/>
      <c r="HN287" s="128"/>
      <c r="HX287" s="128"/>
      <c r="IH287" s="128"/>
      <c r="IR287" s="128"/>
      <c r="JB287" s="128"/>
      <c r="JL287" s="128"/>
      <c r="JV287" s="128"/>
      <c r="KF287" s="128"/>
      <c r="KP287" s="128"/>
      <c r="KZ287" s="128"/>
    </row>
    <row xmlns:x14ac="http://schemas.microsoft.com/office/spreadsheetml/2009/9/ac" r="288" s="3" customFormat="true" x14ac:dyDescent="0.25">
      <c r="A288" s="389"/>
      <c r="B288" s="128"/>
      <c r="L288" s="128"/>
      <c r="V288" s="128"/>
      <c r="AF288" s="128"/>
      <c r="AP288" s="434"/>
      <c r="AQ288" s="435"/>
      <c r="AR288" s="435"/>
      <c r="AS288" s="435"/>
      <c r="AT288" s="435"/>
      <c r="AU288" s="435"/>
      <c r="AV288" s="435"/>
      <c r="AW288" s="435"/>
      <c r="AX288" s="435"/>
      <c r="AY288" s="435"/>
      <c r="AZ288" s="434"/>
      <c r="BA288" s="435"/>
      <c r="BB288" s="435"/>
      <c r="BC288" s="435"/>
      <c r="BD288" s="435"/>
      <c r="BE288" s="435"/>
      <c r="BF288" s="435"/>
      <c r="BG288" s="435"/>
      <c r="BH288" s="435"/>
      <c r="BI288" s="435"/>
      <c r="BJ288" s="128"/>
      <c r="BT288" s="128"/>
      <c r="BU288" s="128"/>
      <c r="BV288" s="128"/>
      <c r="BW288" s="128"/>
      <c r="BX288" s="128"/>
      <c r="BY288" s="128"/>
      <c r="BZ288" s="128"/>
      <c r="CA288" s="128"/>
      <c r="CD288" s="434"/>
      <c r="CE288" s="435"/>
      <c r="CF288" s="435"/>
      <c r="CG288" s="435"/>
      <c r="CH288" s="435"/>
      <c r="CI288" s="435"/>
      <c r="CJ288" s="435"/>
      <c r="CK288" s="435"/>
      <c r="CL288" s="435"/>
      <c r="CM288" s="435"/>
      <c r="CN288" s="434"/>
      <c r="CO288" s="435"/>
      <c r="CP288" s="435"/>
      <c r="CQ288" s="435"/>
      <c r="CR288" s="435"/>
      <c r="CS288" s="435"/>
      <c r="CT288" s="435"/>
      <c r="CU288" s="435"/>
      <c r="CV288" s="435"/>
      <c r="CW288" s="435"/>
      <c r="CX288" s="128"/>
      <c r="DH288" s="128"/>
      <c r="DR288" s="434"/>
      <c r="DS288" s="435"/>
      <c r="DT288" s="435"/>
      <c r="DU288" s="435"/>
      <c r="DV288" s="435"/>
      <c r="DW288" s="435"/>
      <c r="DX288" s="435"/>
      <c r="DY288" s="435"/>
      <c r="DZ288" s="435"/>
      <c r="EA288" s="435"/>
      <c r="EB288" s="434"/>
      <c r="EC288" s="435"/>
      <c r="ED288" s="435"/>
      <c r="EE288" s="435"/>
      <c r="EF288" s="435"/>
      <c r="EG288" s="435"/>
      <c r="EH288" s="435"/>
      <c r="EI288" s="435"/>
      <c r="EJ288" s="435"/>
      <c r="EK288" s="435"/>
      <c r="EL288" s="128"/>
      <c r="EV288" s="128"/>
      <c r="FF288" s="128"/>
      <c r="FP288" s="128"/>
      <c r="FZ288" s="128"/>
      <c r="GJ288" s="128"/>
      <c r="GT288" s="128"/>
      <c r="HD288" s="128"/>
      <c r="HN288" s="128"/>
      <c r="HX288" s="128"/>
      <c r="IH288" s="128"/>
      <c r="IR288" s="128"/>
      <c r="JB288" s="128"/>
      <c r="JL288" s="128"/>
      <c r="JV288" s="128"/>
      <c r="KF288" s="128"/>
      <c r="KP288" s="128"/>
      <c r="KZ288" s="128"/>
    </row>
    <row xmlns:x14ac="http://schemas.microsoft.com/office/spreadsheetml/2009/9/ac" r="289" s="3" customFormat="true" x14ac:dyDescent="0.25">
      <c r="A289" s="389"/>
      <c r="B289" s="128"/>
      <c r="L289" s="128"/>
      <c r="V289" s="128"/>
      <c r="AF289" s="128"/>
      <c r="AP289" s="434"/>
      <c r="AQ289" s="435"/>
      <c r="AR289" s="435"/>
      <c r="AS289" s="435"/>
      <c r="AT289" s="435"/>
      <c r="AU289" s="435"/>
      <c r="AV289" s="435"/>
      <c r="AW289" s="435"/>
      <c r="AX289" s="435"/>
      <c r="AY289" s="435"/>
      <c r="AZ289" s="434"/>
      <c r="BA289" s="435"/>
      <c r="BB289" s="435"/>
      <c r="BC289" s="435"/>
      <c r="BD289" s="435"/>
      <c r="BE289" s="435"/>
      <c r="BF289" s="435"/>
      <c r="BG289" s="435"/>
      <c r="BH289" s="435"/>
      <c r="BI289" s="435"/>
      <c r="BJ289" s="128"/>
      <c r="BT289" s="128"/>
      <c r="BU289" s="128"/>
      <c r="BV289" s="128"/>
      <c r="BW289" s="128"/>
      <c r="BX289" s="128"/>
      <c r="BY289" s="128"/>
      <c r="BZ289" s="128"/>
      <c r="CA289" s="128"/>
      <c r="CD289" s="434"/>
      <c r="CE289" s="435"/>
      <c r="CF289" s="435"/>
      <c r="CG289" s="435"/>
      <c r="CH289" s="435"/>
      <c r="CI289" s="435"/>
      <c r="CJ289" s="435"/>
      <c r="CK289" s="435"/>
      <c r="CL289" s="435"/>
      <c r="CM289" s="435"/>
      <c r="CN289" s="434"/>
      <c r="CO289" s="435"/>
      <c r="CP289" s="435"/>
      <c r="CQ289" s="435"/>
      <c r="CR289" s="435"/>
      <c r="CS289" s="435"/>
      <c r="CT289" s="435"/>
      <c r="CU289" s="435"/>
      <c r="CV289" s="435"/>
      <c r="CW289" s="435"/>
      <c r="CX289" s="128"/>
      <c r="DH289" s="128"/>
      <c r="DR289" s="434"/>
      <c r="DS289" s="435"/>
      <c r="DT289" s="435"/>
      <c r="DU289" s="435"/>
      <c r="DV289" s="435"/>
      <c r="DW289" s="435"/>
      <c r="DX289" s="435"/>
      <c r="DY289" s="435"/>
      <c r="DZ289" s="435"/>
      <c r="EA289" s="435"/>
      <c r="EB289" s="434"/>
      <c r="EC289" s="435"/>
      <c r="ED289" s="435"/>
      <c r="EE289" s="435"/>
      <c r="EF289" s="435"/>
      <c r="EG289" s="435"/>
      <c r="EH289" s="435"/>
      <c r="EI289" s="435"/>
      <c r="EJ289" s="435"/>
      <c r="EK289" s="435"/>
      <c r="EL289" s="128"/>
      <c r="EV289" s="128"/>
      <c r="FF289" s="128"/>
      <c r="FP289" s="128"/>
      <c r="FZ289" s="128"/>
      <c r="GJ289" s="128"/>
      <c r="GT289" s="128"/>
      <c r="HD289" s="128"/>
      <c r="HN289" s="128"/>
      <c r="HX289" s="128"/>
      <c r="IH289" s="128"/>
      <c r="IR289" s="128"/>
      <c r="JB289" s="128"/>
      <c r="JL289" s="128"/>
      <c r="JV289" s="128"/>
      <c r="KF289" s="128"/>
      <c r="KP289" s="128"/>
      <c r="KZ289" s="128"/>
    </row>
    <row xmlns:x14ac="http://schemas.microsoft.com/office/spreadsheetml/2009/9/ac" r="290" s="3" customFormat="true" x14ac:dyDescent="0.25">
      <c r="A290" s="389"/>
      <c r="B290" s="128"/>
      <c r="L290" s="128"/>
      <c r="V290" s="128"/>
      <c r="AF290" s="128"/>
      <c r="AP290" s="434"/>
      <c r="AQ290" s="435"/>
      <c r="AR290" s="435"/>
      <c r="AS290" s="435"/>
      <c r="AT290" s="435"/>
      <c r="AU290" s="435"/>
      <c r="AV290" s="435"/>
      <c r="AW290" s="435"/>
      <c r="AX290" s="435"/>
      <c r="AY290" s="435"/>
      <c r="AZ290" s="434"/>
      <c r="BA290" s="435"/>
      <c r="BB290" s="435"/>
      <c r="BC290" s="435"/>
      <c r="BD290" s="435"/>
      <c r="BE290" s="435"/>
      <c r="BF290" s="435"/>
      <c r="BG290" s="435"/>
      <c r="BH290" s="435"/>
      <c r="BI290" s="435"/>
      <c r="BJ290" s="128"/>
      <c r="BT290" s="128"/>
      <c r="BU290" s="128"/>
      <c r="BV290" s="128"/>
      <c r="BW290" s="128"/>
      <c r="BX290" s="128"/>
      <c r="BY290" s="128"/>
      <c r="BZ290" s="128"/>
      <c r="CA290" s="128"/>
      <c r="CD290" s="434"/>
      <c r="CE290" s="435"/>
      <c r="CF290" s="435"/>
      <c r="CG290" s="435"/>
      <c r="CH290" s="435"/>
      <c r="CI290" s="435"/>
      <c r="CJ290" s="435"/>
      <c r="CK290" s="435"/>
      <c r="CL290" s="435"/>
      <c r="CM290" s="435"/>
      <c r="CN290" s="434"/>
      <c r="CO290" s="435"/>
      <c r="CP290" s="435"/>
      <c r="CQ290" s="435"/>
      <c r="CR290" s="435"/>
      <c r="CS290" s="435"/>
      <c r="CT290" s="435"/>
      <c r="CU290" s="435"/>
      <c r="CV290" s="435"/>
      <c r="CW290" s="435"/>
      <c r="CX290" s="128"/>
      <c r="DH290" s="128"/>
      <c r="DR290" s="434"/>
      <c r="DS290" s="435"/>
      <c r="DT290" s="435"/>
      <c r="DU290" s="435"/>
      <c r="DV290" s="435"/>
      <c r="DW290" s="435"/>
      <c r="DX290" s="435"/>
      <c r="DY290" s="435"/>
      <c r="DZ290" s="435"/>
      <c r="EA290" s="435"/>
      <c r="EB290" s="434"/>
      <c r="EC290" s="435"/>
      <c r="ED290" s="435"/>
      <c r="EE290" s="435"/>
      <c r="EF290" s="435"/>
      <c r="EG290" s="435"/>
      <c r="EH290" s="435"/>
      <c r="EI290" s="435"/>
      <c r="EJ290" s="435"/>
      <c r="EK290" s="435"/>
      <c r="EL290" s="128"/>
      <c r="EV290" s="128"/>
      <c r="FF290" s="128"/>
      <c r="FP290" s="128"/>
      <c r="FZ290" s="128"/>
      <c r="GJ290" s="128"/>
      <c r="GT290" s="128"/>
      <c r="HD290" s="128"/>
      <c r="HN290" s="128"/>
      <c r="HX290" s="128"/>
      <c r="IH290" s="128"/>
      <c r="IR290" s="128"/>
      <c r="JB290" s="128"/>
      <c r="JL290" s="128"/>
      <c r="JV290" s="128"/>
      <c r="KF290" s="128"/>
      <c r="KP290" s="128"/>
      <c r="KZ290" s="128"/>
    </row>
    <row xmlns:x14ac="http://schemas.microsoft.com/office/spreadsheetml/2009/9/ac" r="291" s="3" customFormat="true" x14ac:dyDescent="0.25">
      <c r="A291" s="389"/>
      <c r="B291" s="128"/>
      <c r="L291" s="128"/>
      <c r="V291" s="128"/>
      <c r="AF291" s="128"/>
      <c r="AP291" s="434"/>
      <c r="AQ291" s="435"/>
      <c r="AR291" s="435"/>
      <c r="AS291" s="435"/>
      <c r="AT291" s="435"/>
      <c r="AU291" s="435"/>
      <c r="AV291" s="435"/>
      <c r="AW291" s="435"/>
      <c r="AX291" s="435"/>
      <c r="AY291" s="435"/>
      <c r="AZ291" s="434"/>
      <c r="BA291" s="435"/>
      <c r="BB291" s="435"/>
      <c r="BC291" s="435"/>
      <c r="BD291" s="435"/>
      <c r="BE291" s="435"/>
      <c r="BF291" s="435"/>
      <c r="BG291" s="435"/>
      <c r="BH291" s="435"/>
      <c r="BI291" s="435"/>
      <c r="BJ291" s="128"/>
      <c r="BT291" s="128"/>
      <c r="BU291" s="128"/>
      <c r="BV291" s="128"/>
      <c r="BW291" s="128"/>
      <c r="BX291" s="128"/>
      <c r="BY291" s="128"/>
      <c r="BZ291" s="128"/>
      <c r="CA291" s="128"/>
      <c r="CD291" s="434"/>
      <c r="CE291" s="435"/>
      <c r="CF291" s="435"/>
      <c r="CG291" s="435"/>
      <c r="CH291" s="435"/>
      <c r="CI291" s="435"/>
      <c r="CJ291" s="435"/>
      <c r="CK291" s="435"/>
      <c r="CL291" s="435"/>
      <c r="CM291" s="435"/>
      <c r="CN291" s="434"/>
      <c r="CO291" s="435"/>
      <c r="CP291" s="435"/>
      <c r="CQ291" s="435"/>
      <c r="CR291" s="435"/>
      <c r="CS291" s="435"/>
      <c r="CT291" s="435"/>
      <c r="CU291" s="435"/>
      <c r="CV291" s="435"/>
      <c r="CW291" s="435"/>
      <c r="CX291" s="128"/>
      <c r="DH291" s="128"/>
      <c r="DR291" s="434"/>
      <c r="DS291" s="435"/>
      <c r="DT291" s="435"/>
      <c r="DU291" s="435"/>
      <c r="DV291" s="435"/>
      <c r="DW291" s="435"/>
      <c r="DX291" s="435"/>
      <c r="DY291" s="435"/>
      <c r="DZ291" s="435"/>
      <c r="EA291" s="435"/>
      <c r="EB291" s="434"/>
      <c r="EC291" s="435"/>
      <c r="ED291" s="435"/>
      <c r="EE291" s="435"/>
      <c r="EF291" s="435"/>
      <c r="EG291" s="435"/>
      <c r="EH291" s="435"/>
      <c r="EI291" s="435"/>
      <c r="EJ291" s="435"/>
      <c r="EK291" s="435"/>
      <c r="EL291" s="128"/>
      <c r="EV291" s="128"/>
      <c r="FF291" s="128"/>
      <c r="FP291" s="128"/>
      <c r="FZ291" s="128"/>
      <c r="GJ291" s="128"/>
      <c r="GT291" s="128"/>
      <c r="HD291" s="128"/>
      <c r="HN291" s="128"/>
      <c r="HX291" s="128"/>
      <c r="IH291" s="128"/>
      <c r="IR291" s="128"/>
      <c r="JB291" s="128"/>
      <c r="JL291" s="128"/>
      <c r="JV291" s="128"/>
      <c r="KF291" s="128"/>
      <c r="KP291" s="128"/>
      <c r="KZ291" s="128"/>
    </row>
    <row xmlns:x14ac="http://schemas.microsoft.com/office/spreadsheetml/2009/9/ac" r="292" s="3" customFormat="true" x14ac:dyDescent="0.25">
      <c r="A292" s="389"/>
      <c r="B292" s="128"/>
      <c r="L292" s="128"/>
      <c r="V292" s="128"/>
      <c r="AF292" s="128"/>
      <c r="AP292" s="434"/>
      <c r="AQ292" s="435"/>
      <c r="AR292" s="435"/>
      <c r="AS292" s="435"/>
      <c r="AT292" s="435"/>
      <c r="AU292" s="435"/>
      <c r="AV292" s="435"/>
      <c r="AW292" s="435"/>
      <c r="AX292" s="435"/>
      <c r="AY292" s="435"/>
      <c r="AZ292" s="434"/>
      <c r="BA292" s="435"/>
      <c r="BB292" s="435"/>
      <c r="BC292" s="435"/>
      <c r="BD292" s="435"/>
      <c r="BE292" s="435"/>
      <c r="BF292" s="435"/>
      <c r="BG292" s="435"/>
      <c r="BH292" s="435"/>
      <c r="BI292" s="435"/>
      <c r="BJ292" s="128"/>
      <c r="BT292" s="128"/>
      <c r="BU292" s="128"/>
      <c r="BV292" s="128"/>
      <c r="BW292" s="128"/>
      <c r="BX292" s="128"/>
      <c r="BY292" s="128"/>
      <c r="BZ292" s="128"/>
      <c r="CA292" s="128"/>
      <c r="CD292" s="434"/>
      <c r="CE292" s="435"/>
      <c r="CF292" s="435"/>
      <c r="CG292" s="435"/>
      <c r="CH292" s="435"/>
      <c r="CI292" s="435"/>
      <c r="CJ292" s="435"/>
      <c r="CK292" s="435"/>
      <c r="CL292" s="435"/>
      <c r="CM292" s="435"/>
      <c r="CN292" s="434"/>
      <c r="CO292" s="435"/>
      <c r="CP292" s="435"/>
      <c r="CQ292" s="435"/>
      <c r="CR292" s="435"/>
      <c r="CS292" s="435"/>
      <c r="CT292" s="435"/>
      <c r="CU292" s="435"/>
      <c r="CV292" s="435"/>
      <c r="CW292" s="435"/>
      <c r="CX292" s="128"/>
      <c r="DH292" s="128"/>
      <c r="DR292" s="434"/>
      <c r="DS292" s="435"/>
      <c r="DT292" s="435"/>
      <c r="DU292" s="435"/>
      <c r="DV292" s="435"/>
      <c r="DW292" s="435"/>
      <c r="DX292" s="435"/>
      <c r="DY292" s="435"/>
      <c r="DZ292" s="435"/>
      <c r="EA292" s="435"/>
      <c r="EB292" s="434"/>
      <c r="EC292" s="435"/>
      <c r="ED292" s="435"/>
      <c r="EE292" s="435"/>
      <c r="EF292" s="435"/>
      <c r="EG292" s="435"/>
      <c r="EH292" s="435"/>
      <c r="EI292" s="435"/>
      <c r="EJ292" s="435"/>
      <c r="EK292" s="435"/>
      <c r="EL292" s="128"/>
      <c r="EV292" s="128"/>
      <c r="FF292" s="128"/>
      <c r="FP292" s="128"/>
      <c r="FZ292" s="128"/>
      <c r="GJ292" s="128"/>
      <c r="GT292" s="128"/>
      <c r="HD292" s="128"/>
      <c r="HN292" s="128"/>
      <c r="HX292" s="128"/>
      <c r="IH292" s="128"/>
      <c r="IR292" s="128"/>
      <c r="JB292" s="128"/>
      <c r="JL292" s="128"/>
      <c r="JV292" s="128"/>
      <c r="KF292" s="128"/>
      <c r="KP292" s="128"/>
      <c r="KZ292" s="128"/>
    </row>
    <row xmlns:x14ac="http://schemas.microsoft.com/office/spreadsheetml/2009/9/ac" r="293" s="3" customFormat="true" x14ac:dyDescent="0.25">
      <c r="A293" s="389"/>
      <c r="B293" s="128"/>
      <c r="L293" s="128"/>
      <c r="V293" s="128"/>
      <c r="AF293" s="128"/>
      <c r="AP293" s="434"/>
      <c r="AQ293" s="435"/>
      <c r="AR293" s="435"/>
      <c r="AS293" s="435"/>
      <c r="AT293" s="435"/>
      <c r="AU293" s="435"/>
      <c r="AV293" s="435"/>
      <c r="AW293" s="435"/>
      <c r="AX293" s="435"/>
      <c r="AY293" s="435"/>
      <c r="AZ293" s="434"/>
      <c r="BA293" s="435"/>
      <c r="BB293" s="435"/>
      <c r="BC293" s="435"/>
      <c r="BD293" s="435"/>
      <c r="BE293" s="435"/>
      <c r="BF293" s="435"/>
      <c r="BG293" s="435"/>
      <c r="BH293" s="435"/>
      <c r="BI293" s="435"/>
      <c r="BJ293" s="128"/>
      <c r="BT293" s="128"/>
      <c r="BU293" s="128"/>
      <c r="BV293" s="128"/>
      <c r="BW293" s="128"/>
      <c r="BX293" s="128"/>
      <c r="BY293" s="128"/>
      <c r="BZ293" s="128"/>
      <c r="CA293" s="128"/>
      <c r="CD293" s="434"/>
      <c r="CE293" s="435"/>
      <c r="CF293" s="435"/>
      <c r="CG293" s="435"/>
      <c r="CH293" s="435"/>
      <c r="CI293" s="435"/>
      <c r="CJ293" s="435"/>
      <c r="CK293" s="435"/>
      <c r="CL293" s="435"/>
      <c r="CM293" s="435"/>
      <c r="CN293" s="434"/>
      <c r="CO293" s="435"/>
      <c r="CP293" s="435"/>
      <c r="CQ293" s="435"/>
      <c r="CR293" s="435"/>
      <c r="CS293" s="435"/>
      <c r="CT293" s="435"/>
      <c r="CU293" s="435"/>
      <c r="CV293" s="435"/>
      <c r="CW293" s="435"/>
      <c r="CX293" s="128"/>
      <c r="DH293" s="128"/>
      <c r="DR293" s="434"/>
      <c r="DS293" s="435"/>
      <c r="DT293" s="435"/>
      <c r="DU293" s="435"/>
      <c r="DV293" s="435"/>
      <c r="DW293" s="435"/>
      <c r="DX293" s="435"/>
      <c r="DY293" s="435"/>
      <c r="DZ293" s="435"/>
      <c r="EA293" s="435"/>
      <c r="EB293" s="434"/>
      <c r="EC293" s="435"/>
      <c r="ED293" s="435"/>
      <c r="EE293" s="435"/>
      <c r="EF293" s="435"/>
      <c r="EG293" s="435"/>
      <c r="EH293" s="435"/>
      <c r="EI293" s="435"/>
      <c r="EJ293" s="435"/>
      <c r="EK293" s="435"/>
      <c r="EL293" s="128"/>
      <c r="EV293" s="128"/>
      <c r="FF293" s="128"/>
      <c r="FP293" s="128"/>
      <c r="FZ293" s="128"/>
      <c r="GJ293" s="128"/>
      <c r="GT293" s="128"/>
      <c r="HD293" s="128"/>
      <c r="HN293" s="128"/>
      <c r="HX293" s="128"/>
      <c r="IH293" s="128"/>
      <c r="IR293" s="128"/>
      <c r="JB293" s="128"/>
      <c r="JL293" s="128"/>
      <c r="JV293" s="128"/>
      <c r="KF293" s="128"/>
      <c r="KP293" s="128"/>
      <c r="KZ293" s="128"/>
    </row>
    <row xmlns:x14ac="http://schemas.microsoft.com/office/spreadsheetml/2009/9/ac" r="294" s="3" customFormat="true" x14ac:dyDescent="0.25">
      <c r="A294" s="389"/>
      <c r="B294" s="128"/>
      <c r="L294" s="128"/>
      <c r="V294" s="128"/>
      <c r="AF294" s="128"/>
      <c r="AP294" s="434"/>
      <c r="AQ294" s="435"/>
      <c r="AR294" s="435"/>
      <c r="AS294" s="435"/>
      <c r="AT294" s="435"/>
      <c r="AU294" s="435"/>
      <c r="AV294" s="435"/>
      <c r="AW294" s="435"/>
      <c r="AX294" s="435"/>
      <c r="AY294" s="435"/>
      <c r="AZ294" s="434"/>
      <c r="BA294" s="435"/>
      <c r="BB294" s="435"/>
      <c r="BC294" s="435"/>
      <c r="BD294" s="435"/>
      <c r="BE294" s="435"/>
      <c r="BF294" s="435"/>
      <c r="BG294" s="435"/>
      <c r="BH294" s="435"/>
      <c r="BI294" s="435"/>
      <c r="BJ294" s="128"/>
      <c r="BT294" s="128"/>
      <c r="BU294" s="128"/>
      <c r="BV294" s="128"/>
      <c r="BW294" s="128"/>
      <c r="BX294" s="128"/>
      <c r="BY294" s="128"/>
      <c r="BZ294" s="128"/>
      <c r="CA294" s="128"/>
      <c r="CD294" s="434"/>
      <c r="CE294" s="435"/>
      <c r="CF294" s="435"/>
      <c r="CG294" s="435"/>
      <c r="CH294" s="435"/>
      <c r="CI294" s="435"/>
      <c r="CJ294" s="435"/>
      <c r="CK294" s="435"/>
      <c r="CL294" s="435"/>
      <c r="CM294" s="435"/>
      <c r="CN294" s="434"/>
      <c r="CO294" s="435"/>
      <c r="CP294" s="435"/>
      <c r="CQ294" s="435"/>
      <c r="CR294" s="435"/>
      <c r="CS294" s="435"/>
      <c r="CT294" s="435"/>
      <c r="CU294" s="435"/>
      <c r="CV294" s="435"/>
      <c r="CW294" s="435"/>
      <c r="CX294" s="128"/>
      <c r="DH294" s="128"/>
      <c r="DR294" s="434"/>
      <c r="DS294" s="435"/>
      <c r="DT294" s="435"/>
      <c r="DU294" s="435"/>
      <c r="DV294" s="435"/>
      <c r="DW294" s="435"/>
      <c r="DX294" s="435"/>
      <c r="DY294" s="435"/>
      <c r="DZ294" s="435"/>
      <c r="EA294" s="435"/>
      <c r="EB294" s="434"/>
      <c r="EC294" s="435"/>
      <c r="ED294" s="435"/>
      <c r="EE294" s="435"/>
      <c r="EF294" s="435"/>
      <c r="EG294" s="435"/>
      <c r="EH294" s="435"/>
      <c r="EI294" s="435"/>
      <c r="EJ294" s="435"/>
      <c r="EK294" s="435"/>
      <c r="EL294" s="128"/>
      <c r="EV294" s="128"/>
      <c r="FF294" s="128"/>
      <c r="FP294" s="128"/>
      <c r="FZ294" s="128"/>
      <c r="GJ294" s="128"/>
      <c r="GT294" s="128"/>
      <c r="HD294" s="128"/>
      <c r="HN294" s="128"/>
      <c r="HX294" s="128"/>
      <c r="IH294" s="128"/>
      <c r="IR294" s="128"/>
      <c r="JB294" s="128"/>
      <c r="JL294" s="128"/>
      <c r="JV294" s="128"/>
      <c r="KF294" s="128"/>
      <c r="KP294" s="128"/>
      <c r="KZ294" s="128"/>
    </row>
    <row xmlns:x14ac="http://schemas.microsoft.com/office/spreadsheetml/2009/9/ac" r="295" s="3" customFormat="true" x14ac:dyDescent="0.25">
      <c r="A295" s="389"/>
      <c r="B295" s="128"/>
      <c r="L295" s="128"/>
      <c r="V295" s="128"/>
      <c r="AF295" s="128"/>
      <c r="AP295" s="434"/>
      <c r="AQ295" s="435"/>
      <c r="AR295" s="435"/>
      <c r="AS295" s="435"/>
      <c r="AT295" s="435"/>
      <c r="AU295" s="435"/>
      <c r="AV295" s="435"/>
      <c r="AW295" s="435"/>
      <c r="AX295" s="435"/>
      <c r="AY295" s="435"/>
      <c r="AZ295" s="434"/>
      <c r="BA295" s="435"/>
      <c r="BB295" s="435"/>
      <c r="BC295" s="435"/>
      <c r="BD295" s="435"/>
      <c r="BE295" s="435"/>
      <c r="BF295" s="435"/>
      <c r="BG295" s="435"/>
      <c r="BH295" s="435"/>
      <c r="BI295" s="435"/>
      <c r="BJ295" s="128"/>
      <c r="BT295" s="128"/>
      <c r="BU295" s="128"/>
      <c r="BV295" s="128"/>
      <c r="BW295" s="128"/>
      <c r="BX295" s="128"/>
      <c r="BY295" s="128"/>
      <c r="BZ295" s="128"/>
      <c r="CA295" s="128"/>
      <c r="CD295" s="434"/>
      <c r="CE295" s="435"/>
      <c r="CF295" s="435"/>
      <c r="CG295" s="435"/>
      <c r="CH295" s="435"/>
      <c r="CI295" s="435"/>
      <c r="CJ295" s="435"/>
      <c r="CK295" s="435"/>
      <c r="CL295" s="435"/>
      <c r="CM295" s="435"/>
      <c r="CN295" s="434"/>
      <c r="CO295" s="435"/>
      <c r="CP295" s="435"/>
      <c r="CQ295" s="435"/>
      <c r="CR295" s="435"/>
      <c r="CS295" s="435"/>
      <c r="CT295" s="435"/>
      <c r="CU295" s="435"/>
      <c r="CV295" s="435"/>
      <c r="CW295" s="435"/>
      <c r="CX295" s="128"/>
      <c r="DH295" s="128"/>
      <c r="DR295" s="434"/>
      <c r="DS295" s="435"/>
      <c r="DT295" s="435"/>
      <c r="DU295" s="435"/>
      <c r="DV295" s="435"/>
      <c r="DW295" s="435"/>
      <c r="DX295" s="435"/>
      <c r="DY295" s="435"/>
      <c r="DZ295" s="435"/>
      <c r="EA295" s="435"/>
      <c r="EB295" s="434"/>
      <c r="EC295" s="435"/>
      <c r="ED295" s="435"/>
      <c r="EE295" s="435"/>
      <c r="EF295" s="435"/>
      <c r="EG295" s="435"/>
      <c r="EH295" s="435"/>
      <c r="EI295" s="435"/>
      <c r="EJ295" s="435"/>
      <c r="EK295" s="435"/>
      <c r="EL295" s="128"/>
      <c r="EV295" s="128"/>
      <c r="FF295" s="128"/>
      <c r="FP295" s="128"/>
      <c r="FZ295" s="128"/>
      <c r="GJ295" s="128"/>
      <c r="GT295" s="128"/>
      <c r="HD295" s="128"/>
      <c r="HN295" s="128"/>
      <c r="HX295" s="128"/>
      <c r="IH295" s="128"/>
      <c r="IR295" s="128"/>
      <c r="JB295" s="128"/>
      <c r="JL295" s="128"/>
      <c r="JV295" s="128"/>
      <c r="KF295" s="128"/>
      <c r="KP295" s="128"/>
      <c r="KZ295" s="128"/>
    </row>
    <row xmlns:x14ac="http://schemas.microsoft.com/office/spreadsheetml/2009/9/ac" r="296" s="3" customFormat="true" x14ac:dyDescent="0.25">
      <c r="A296" s="389"/>
      <c r="B296" s="128"/>
      <c r="L296" s="128"/>
      <c r="V296" s="128"/>
      <c r="AF296" s="128"/>
      <c r="AP296" s="434"/>
      <c r="AQ296" s="435"/>
      <c r="AR296" s="435"/>
      <c r="AS296" s="435"/>
      <c r="AT296" s="435"/>
      <c r="AU296" s="435"/>
      <c r="AV296" s="435"/>
      <c r="AW296" s="435"/>
      <c r="AX296" s="435"/>
      <c r="AY296" s="435"/>
      <c r="AZ296" s="434"/>
      <c r="BA296" s="435"/>
      <c r="BB296" s="435"/>
      <c r="BC296" s="435"/>
      <c r="BD296" s="435"/>
      <c r="BE296" s="435"/>
      <c r="BF296" s="435"/>
      <c r="BG296" s="435"/>
      <c r="BH296" s="435"/>
      <c r="BI296" s="435"/>
      <c r="BJ296" s="128"/>
      <c r="BT296" s="128"/>
      <c r="BU296" s="128"/>
      <c r="BV296" s="128"/>
      <c r="BW296" s="128"/>
      <c r="BX296" s="128"/>
      <c r="BY296" s="128"/>
      <c r="BZ296" s="128"/>
      <c r="CA296" s="128"/>
      <c r="CD296" s="434"/>
      <c r="CE296" s="435"/>
      <c r="CF296" s="435"/>
      <c r="CG296" s="435"/>
      <c r="CH296" s="435"/>
      <c r="CI296" s="435"/>
      <c r="CJ296" s="435"/>
      <c r="CK296" s="435"/>
      <c r="CL296" s="435"/>
      <c r="CM296" s="435"/>
      <c r="CN296" s="434"/>
      <c r="CO296" s="435"/>
      <c r="CP296" s="435"/>
      <c r="CQ296" s="435"/>
      <c r="CR296" s="435"/>
      <c r="CS296" s="435"/>
      <c r="CT296" s="435"/>
      <c r="CU296" s="435"/>
      <c r="CV296" s="435"/>
      <c r="CW296" s="435"/>
      <c r="CX296" s="128"/>
      <c r="DH296" s="128"/>
      <c r="DR296" s="434"/>
      <c r="DS296" s="435"/>
      <c r="DT296" s="435"/>
      <c r="DU296" s="435"/>
      <c r="DV296" s="435"/>
      <c r="DW296" s="435"/>
      <c r="DX296" s="435"/>
      <c r="DY296" s="435"/>
      <c r="DZ296" s="435"/>
      <c r="EA296" s="435"/>
      <c r="EB296" s="434"/>
      <c r="EC296" s="435"/>
      <c r="ED296" s="435"/>
      <c r="EE296" s="435"/>
      <c r="EF296" s="435"/>
      <c r="EG296" s="435"/>
      <c r="EH296" s="435"/>
      <c r="EI296" s="435"/>
      <c r="EJ296" s="435"/>
      <c r="EK296" s="435"/>
      <c r="EL296" s="128"/>
      <c r="EV296" s="128"/>
      <c r="FF296" s="128"/>
      <c r="FP296" s="128"/>
      <c r="FZ296" s="128"/>
      <c r="GJ296" s="128"/>
      <c r="GT296" s="128"/>
      <c r="HD296" s="128"/>
      <c r="HN296" s="128"/>
      <c r="HX296" s="128"/>
      <c r="IH296" s="128"/>
      <c r="IR296" s="128"/>
      <c r="JB296" s="128"/>
      <c r="JL296" s="128"/>
      <c r="JV296" s="128"/>
      <c r="KF296" s="128"/>
      <c r="KP296" s="128"/>
      <c r="KZ296" s="128"/>
    </row>
    <row xmlns:x14ac="http://schemas.microsoft.com/office/spreadsheetml/2009/9/ac" r="297" s="3" customFormat="true" x14ac:dyDescent="0.25">
      <c r="A297" s="389"/>
      <c r="B297" s="128"/>
      <c r="L297" s="128"/>
      <c r="V297" s="128"/>
      <c r="AF297" s="128"/>
      <c r="AP297" s="434"/>
      <c r="AQ297" s="435"/>
      <c r="AR297" s="435"/>
      <c r="AS297" s="435"/>
      <c r="AT297" s="435"/>
      <c r="AU297" s="435"/>
      <c r="AV297" s="435"/>
      <c r="AW297" s="435"/>
      <c r="AX297" s="435"/>
      <c r="AY297" s="435"/>
      <c r="AZ297" s="434"/>
      <c r="BA297" s="435"/>
      <c r="BB297" s="435"/>
      <c r="BC297" s="435"/>
      <c r="BD297" s="435"/>
      <c r="BE297" s="435"/>
      <c r="BF297" s="435"/>
      <c r="BG297" s="435"/>
      <c r="BH297" s="435"/>
      <c r="BI297" s="435"/>
      <c r="BJ297" s="128"/>
      <c r="BT297" s="128"/>
      <c r="BU297" s="128"/>
      <c r="BV297" s="128"/>
      <c r="BW297" s="128"/>
      <c r="BX297" s="128"/>
      <c r="BY297" s="128"/>
      <c r="BZ297" s="128"/>
      <c r="CA297" s="128"/>
      <c r="CD297" s="434"/>
      <c r="CE297" s="435"/>
      <c r="CF297" s="435"/>
      <c r="CG297" s="435"/>
      <c r="CH297" s="435"/>
      <c r="CI297" s="435"/>
      <c r="CJ297" s="435"/>
      <c r="CK297" s="435"/>
      <c r="CL297" s="435"/>
      <c r="CM297" s="435"/>
      <c r="CN297" s="434"/>
      <c r="CO297" s="435"/>
      <c r="CP297" s="435"/>
      <c r="CQ297" s="435"/>
      <c r="CR297" s="435"/>
      <c r="CS297" s="435"/>
      <c r="CT297" s="435"/>
      <c r="CU297" s="435"/>
      <c r="CV297" s="435"/>
      <c r="CW297" s="435"/>
      <c r="CX297" s="128"/>
      <c r="DH297" s="128"/>
      <c r="DR297" s="434"/>
      <c r="DS297" s="435"/>
      <c r="DT297" s="435"/>
      <c r="DU297" s="435"/>
      <c r="DV297" s="435"/>
      <c r="DW297" s="435"/>
      <c r="DX297" s="435"/>
      <c r="DY297" s="435"/>
      <c r="DZ297" s="435"/>
      <c r="EA297" s="435"/>
      <c r="EB297" s="434"/>
      <c r="EC297" s="435"/>
      <c r="ED297" s="435"/>
      <c r="EE297" s="435"/>
      <c r="EF297" s="435"/>
      <c r="EG297" s="435"/>
      <c r="EH297" s="435"/>
      <c r="EI297" s="435"/>
      <c r="EJ297" s="435"/>
      <c r="EK297" s="435"/>
      <c r="EL297" s="128"/>
      <c r="EV297" s="128"/>
      <c r="FF297" s="128"/>
      <c r="FP297" s="128"/>
      <c r="FZ297" s="128"/>
      <c r="GJ297" s="128"/>
      <c r="GT297" s="128"/>
      <c r="HD297" s="128"/>
      <c r="HN297" s="128"/>
      <c r="HX297" s="128"/>
      <c r="IH297" s="128"/>
      <c r="IR297" s="128"/>
      <c r="JB297" s="128"/>
      <c r="JL297" s="128"/>
      <c r="JV297" s="128"/>
      <c r="KF297" s="128"/>
      <c r="KP297" s="128"/>
      <c r="KZ297" s="128"/>
    </row>
    <row xmlns:x14ac="http://schemas.microsoft.com/office/spreadsheetml/2009/9/ac" r="298" s="3" customFormat="true" x14ac:dyDescent="0.25">
      <c r="A298" s="389"/>
      <c r="B298" s="128"/>
      <c r="L298" s="128"/>
      <c r="V298" s="128"/>
      <c r="AF298" s="128"/>
      <c r="AP298" s="434"/>
      <c r="AQ298" s="435"/>
      <c r="AR298" s="435"/>
      <c r="AS298" s="435"/>
      <c r="AT298" s="435"/>
      <c r="AU298" s="435"/>
      <c r="AV298" s="435"/>
      <c r="AW298" s="435"/>
      <c r="AX298" s="435"/>
      <c r="AY298" s="435"/>
      <c r="AZ298" s="434"/>
      <c r="BA298" s="435"/>
      <c r="BB298" s="435"/>
      <c r="BC298" s="435"/>
      <c r="BD298" s="435"/>
      <c r="BE298" s="435"/>
      <c r="BF298" s="435"/>
      <c r="BG298" s="435"/>
      <c r="BH298" s="435"/>
      <c r="BI298" s="435"/>
      <c r="BJ298" s="128"/>
      <c r="BT298" s="128"/>
      <c r="BU298" s="128"/>
      <c r="BV298" s="128"/>
      <c r="BW298" s="128"/>
      <c r="BX298" s="128"/>
      <c r="BY298" s="128"/>
      <c r="BZ298" s="128"/>
      <c r="CA298" s="128"/>
      <c r="CD298" s="434"/>
      <c r="CE298" s="435"/>
      <c r="CF298" s="435"/>
      <c r="CG298" s="435"/>
      <c r="CH298" s="435"/>
      <c r="CI298" s="435"/>
      <c r="CJ298" s="435"/>
      <c r="CK298" s="435"/>
      <c r="CL298" s="435"/>
      <c r="CM298" s="435"/>
      <c r="CN298" s="434"/>
      <c r="CO298" s="435"/>
      <c r="CP298" s="435"/>
      <c r="CQ298" s="435"/>
      <c r="CR298" s="435"/>
      <c r="CS298" s="435"/>
      <c r="CT298" s="435"/>
      <c r="CU298" s="435"/>
      <c r="CV298" s="435"/>
      <c r="CW298" s="435"/>
      <c r="CX298" s="128"/>
      <c r="DH298" s="128"/>
      <c r="DR298" s="434"/>
      <c r="DS298" s="435"/>
      <c r="DT298" s="435"/>
      <c r="DU298" s="435"/>
      <c r="DV298" s="435"/>
      <c r="DW298" s="435"/>
      <c r="DX298" s="435"/>
      <c r="DY298" s="435"/>
      <c r="DZ298" s="435"/>
      <c r="EA298" s="435"/>
      <c r="EB298" s="434"/>
      <c r="EC298" s="435"/>
      <c r="ED298" s="435"/>
      <c r="EE298" s="435"/>
      <c r="EF298" s="435"/>
      <c r="EG298" s="435"/>
      <c r="EH298" s="435"/>
      <c r="EI298" s="435"/>
      <c r="EJ298" s="435"/>
      <c r="EK298" s="435"/>
      <c r="EL298" s="128"/>
      <c r="EV298" s="128"/>
      <c r="FF298" s="128"/>
      <c r="FP298" s="128"/>
      <c r="FZ298" s="128"/>
      <c r="GJ298" s="128"/>
      <c r="GT298" s="128"/>
      <c r="HD298" s="128"/>
      <c r="HN298" s="128"/>
      <c r="HX298" s="128"/>
      <c r="IH298" s="128"/>
      <c r="IR298" s="128"/>
      <c r="JB298" s="128"/>
      <c r="JL298" s="128"/>
      <c r="JV298" s="128"/>
      <c r="KF298" s="128"/>
      <c r="KP298" s="128"/>
      <c r="KZ298" s="128"/>
    </row>
    <row xmlns:x14ac="http://schemas.microsoft.com/office/spreadsheetml/2009/9/ac" r="299" s="3" customFormat="true" x14ac:dyDescent="0.25">
      <c r="A299" s="389"/>
      <c r="B299" s="128"/>
      <c r="L299" s="128"/>
      <c r="V299" s="128"/>
      <c r="AF299" s="128"/>
      <c r="AP299" s="434"/>
      <c r="AQ299" s="435"/>
      <c r="AR299" s="435"/>
      <c r="AS299" s="435"/>
      <c r="AT299" s="435"/>
      <c r="AU299" s="435"/>
      <c r="AV299" s="435"/>
      <c r="AW299" s="435"/>
      <c r="AX299" s="435"/>
      <c r="AY299" s="435"/>
      <c r="AZ299" s="434"/>
      <c r="BA299" s="435"/>
      <c r="BB299" s="435"/>
      <c r="BC299" s="435"/>
      <c r="BD299" s="435"/>
      <c r="BE299" s="435"/>
      <c r="BF299" s="435"/>
      <c r="BG299" s="435"/>
      <c r="BH299" s="435"/>
      <c r="BI299" s="435"/>
      <c r="BJ299" s="128"/>
      <c r="BT299" s="128"/>
      <c r="BU299" s="128"/>
      <c r="BV299" s="128"/>
      <c r="BW299" s="128"/>
      <c r="BX299" s="128"/>
      <c r="BY299" s="128"/>
      <c r="BZ299" s="128"/>
      <c r="CA299" s="128"/>
      <c r="CD299" s="434"/>
      <c r="CE299" s="435"/>
      <c r="CF299" s="435"/>
      <c r="CG299" s="435"/>
      <c r="CH299" s="435"/>
      <c r="CI299" s="435"/>
      <c r="CJ299" s="435"/>
      <c r="CK299" s="435"/>
      <c r="CL299" s="435"/>
      <c r="CM299" s="435"/>
      <c r="CN299" s="434"/>
      <c r="CO299" s="435"/>
      <c r="CP299" s="435"/>
      <c r="CQ299" s="435"/>
      <c r="CR299" s="435"/>
      <c r="CS299" s="435"/>
      <c r="CT299" s="435"/>
      <c r="CU299" s="435"/>
      <c r="CV299" s="435"/>
      <c r="CW299" s="435"/>
      <c r="CX299" s="128"/>
      <c r="DH299" s="128"/>
      <c r="DR299" s="434"/>
      <c r="DS299" s="435"/>
      <c r="DT299" s="435"/>
      <c r="DU299" s="435"/>
      <c r="DV299" s="435"/>
      <c r="DW299" s="435"/>
      <c r="DX299" s="435"/>
      <c r="DY299" s="435"/>
      <c r="DZ299" s="435"/>
      <c r="EA299" s="435"/>
      <c r="EB299" s="434"/>
      <c r="EC299" s="435"/>
      <c r="ED299" s="435"/>
      <c r="EE299" s="435"/>
      <c r="EF299" s="435"/>
      <c r="EG299" s="435"/>
      <c r="EH299" s="435"/>
      <c r="EI299" s="435"/>
      <c r="EJ299" s="435"/>
      <c r="EK299" s="435"/>
      <c r="EL299" s="128"/>
      <c r="EV299" s="128"/>
      <c r="FF299" s="128"/>
      <c r="FP299" s="128"/>
      <c r="FZ299" s="128"/>
      <c r="GJ299" s="128"/>
      <c r="GT299" s="128"/>
      <c r="HD299" s="128"/>
      <c r="HN299" s="128"/>
      <c r="HX299" s="128"/>
      <c r="IH299" s="128"/>
      <c r="IR299" s="128"/>
      <c r="JB299" s="128"/>
      <c r="JL299" s="128"/>
      <c r="JV299" s="128"/>
      <c r="KF299" s="128"/>
      <c r="KP299" s="128"/>
      <c r="KZ299" s="128"/>
    </row>
    <row xmlns:x14ac="http://schemas.microsoft.com/office/spreadsheetml/2009/9/ac" r="300" s="3" customFormat="true" x14ac:dyDescent="0.25">
      <c r="A300" s="389"/>
      <c r="B300" s="128"/>
      <c r="L300" s="128"/>
      <c r="V300" s="128"/>
      <c r="AF300" s="128"/>
      <c r="AP300" s="434"/>
      <c r="AQ300" s="435"/>
      <c r="AR300" s="435"/>
      <c r="AS300" s="435"/>
      <c r="AT300" s="435"/>
      <c r="AU300" s="435"/>
      <c r="AV300" s="435"/>
      <c r="AW300" s="435"/>
      <c r="AX300" s="435"/>
      <c r="AY300" s="435"/>
      <c r="AZ300" s="434"/>
      <c r="BA300" s="435"/>
      <c r="BB300" s="435"/>
      <c r="BC300" s="435"/>
      <c r="BD300" s="435"/>
      <c r="BE300" s="435"/>
      <c r="BF300" s="435"/>
      <c r="BG300" s="435"/>
      <c r="BH300" s="435"/>
      <c r="BI300" s="435"/>
      <c r="BJ300" s="128"/>
      <c r="BT300" s="128"/>
      <c r="BU300" s="128"/>
      <c r="BV300" s="128"/>
      <c r="BW300" s="128"/>
      <c r="BX300" s="128"/>
      <c r="BY300" s="128"/>
      <c r="BZ300" s="128"/>
      <c r="CA300" s="128"/>
      <c r="CD300" s="434"/>
      <c r="CE300" s="435"/>
      <c r="CF300" s="435"/>
      <c r="CG300" s="435"/>
      <c r="CH300" s="435"/>
      <c r="CI300" s="435"/>
      <c r="CJ300" s="435"/>
      <c r="CK300" s="435"/>
      <c r="CL300" s="435"/>
      <c r="CM300" s="435"/>
      <c r="CN300" s="434"/>
      <c r="CO300" s="435"/>
      <c r="CP300" s="435"/>
      <c r="CQ300" s="435"/>
      <c r="CR300" s="435"/>
      <c r="CS300" s="435"/>
      <c r="CT300" s="435"/>
      <c r="CU300" s="435"/>
      <c r="CV300" s="435"/>
      <c r="CW300" s="435"/>
      <c r="CX300" s="128"/>
      <c r="DH300" s="128"/>
      <c r="DR300" s="434"/>
      <c r="DS300" s="435"/>
      <c r="DT300" s="435"/>
      <c r="DU300" s="435"/>
      <c r="DV300" s="435"/>
      <c r="DW300" s="435"/>
      <c r="DX300" s="435"/>
      <c r="DY300" s="435"/>
      <c r="DZ300" s="435"/>
      <c r="EA300" s="435"/>
      <c r="EB300" s="434"/>
      <c r="EC300" s="435"/>
      <c r="ED300" s="435"/>
      <c r="EE300" s="435"/>
      <c r="EF300" s="435"/>
      <c r="EG300" s="435"/>
      <c r="EH300" s="435"/>
      <c r="EI300" s="435"/>
      <c r="EJ300" s="435"/>
      <c r="EK300" s="435"/>
      <c r="EL300" s="128"/>
      <c r="EV300" s="128"/>
      <c r="FF300" s="128"/>
      <c r="FP300" s="128"/>
      <c r="FZ300" s="128"/>
      <c r="GJ300" s="128"/>
      <c r="GT300" s="128"/>
      <c r="HD300" s="128"/>
      <c r="HN300" s="128"/>
      <c r="HX300" s="128"/>
      <c r="IH300" s="128"/>
      <c r="IR300" s="128"/>
      <c r="JB300" s="128"/>
      <c r="JL300" s="128"/>
      <c r="JV300" s="128"/>
      <c r="KF300" s="128"/>
      <c r="KP300" s="128"/>
      <c r="KZ300" s="128"/>
    </row>
    <row xmlns:x14ac="http://schemas.microsoft.com/office/spreadsheetml/2009/9/ac" r="301" s="3" customFormat="true" x14ac:dyDescent="0.25">
      <c r="A301" s="389"/>
      <c r="B301" s="128"/>
      <c r="L301" s="128"/>
      <c r="V301" s="128"/>
      <c r="AF301" s="128"/>
      <c r="AP301" s="434"/>
      <c r="AQ301" s="435"/>
      <c r="AR301" s="435"/>
      <c r="AS301" s="435"/>
      <c r="AT301" s="435"/>
      <c r="AU301" s="435"/>
      <c r="AV301" s="435"/>
      <c r="AW301" s="435"/>
      <c r="AX301" s="435"/>
      <c r="AY301" s="435"/>
      <c r="AZ301" s="434"/>
      <c r="BA301" s="435"/>
      <c r="BB301" s="435"/>
      <c r="BC301" s="435"/>
      <c r="BD301" s="435"/>
      <c r="BE301" s="435"/>
      <c r="BF301" s="435"/>
      <c r="BG301" s="435"/>
      <c r="BH301" s="435"/>
      <c r="BI301" s="435"/>
      <c r="BJ301" s="128"/>
      <c r="BT301" s="128"/>
      <c r="BU301" s="128"/>
      <c r="BV301" s="128"/>
      <c r="BW301" s="128"/>
      <c r="BX301" s="128"/>
      <c r="BY301" s="128"/>
      <c r="BZ301" s="128"/>
      <c r="CA301" s="128"/>
      <c r="CD301" s="434"/>
      <c r="CE301" s="435"/>
      <c r="CF301" s="435"/>
      <c r="CG301" s="435"/>
      <c r="CH301" s="435"/>
      <c r="CI301" s="435"/>
      <c r="CJ301" s="435"/>
      <c r="CK301" s="435"/>
      <c r="CL301" s="435"/>
      <c r="CM301" s="435"/>
      <c r="CN301" s="434"/>
      <c r="CO301" s="435"/>
      <c r="CP301" s="435"/>
      <c r="CQ301" s="435"/>
      <c r="CR301" s="435"/>
      <c r="CS301" s="435"/>
      <c r="CT301" s="435"/>
      <c r="CU301" s="435"/>
      <c r="CV301" s="435"/>
      <c r="CW301" s="435"/>
      <c r="CX301" s="128"/>
      <c r="DH301" s="128"/>
      <c r="DR301" s="434"/>
      <c r="DS301" s="435"/>
      <c r="DT301" s="435"/>
      <c r="DU301" s="435"/>
      <c r="DV301" s="435"/>
      <c r="DW301" s="435"/>
      <c r="DX301" s="435"/>
      <c r="DY301" s="435"/>
      <c r="DZ301" s="435"/>
      <c r="EA301" s="435"/>
      <c r="EB301" s="434"/>
      <c r="EC301" s="435"/>
      <c r="ED301" s="435"/>
      <c r="EE301" s="435"/>
      <c r="EF301" s="435"/>
      <c r="EG301" s="435"/>
      <c r="EH301" s="435"/>
      <c r="EI301" s="435"/>
      <c r="EJ301" s="435"/>
      <c r="EK301" s="435"/>
      <c r="EL301" s="128"/>
      <c r="EV301" s="128"/>
      <c r="FF301" s="128"/>
      <c r="FP301" s="128"/>
      <c r="FZ301" s="128"/>
      <c r="GJ301" s="128"/>
      <c r="GT301" s="128"/>
      <c r="HD301" s="128"/>
      <c r="HN301" s="128"/>
      <c r="HX301" s="128"/>
      <c r="IH301" s="128"/>
      <c r="IR301" s="128"/>
      <c r="JB301" s="128"/>
      <c r="JL301" s="128"/>
      <c r="JV301" s="128"/>
      <c r="KF301" s="128"/>
      <c r="KP301" s="128"/>
      <c r="KZ301" s="128"/>
    </row>
    <row xmlns:x14ac="http://schemas.microsoft.com/office/spreadsheetml/2009/9/ac" r="302" s="3" customFormat="true" x14ac:dyDescent="0.25">
      <c r="A302" s="389"/>
      <c r="B302" s="128"/>
      <c r="L302" s="128"/>
      <c r="V302" s="128"/>
      <c r="AF302" s="128"/>
      <c r="AP302" s="434"/>
      <c r="AQ302" s="435"/>
      <c r="AR302" s="435"/>
      <c r="AS302" s="435"/>
      <c r="AT302" s="435"/>
      <c r="AU302" s="435"/>
      <c r="AV302" s="435"/>
      <c r="AW302" s="435"/>
      <c r="AX302" s="435"/>
      <c r="AY302" s="435"/>
      <c r="AZ302" s="434"/>
      <c r="BA302" s="435"/>
      <c r="BB302" s="435"/>
      <c r="BC302" s="435"/>
      <c r="BD302" s="435"/>
      <c r="BE302" s="435"/>
      <c r="BF302" s="435"/>
      <c r="BG302" s="435"/>
      <c r="BH302" s="435"/>
      <c r="BI302" s="435"/>
      <c r="BJ302" s="128"/>
      <c r="BT302" s="128"/>
      <c r="BU302" s="128"/>
      <c r="BV302" s="128"/>
      <c r="BW302" s="128"/>
      <c r="BX302" s="128"/>
      <c r="BY302" s="128"/>
      <c r="BZ302" s="128"/>
      <c r="CA302" s="128"/>
      <c r="CD302" s="434"/>
      <c r="CE302" s="435"/>
      <c r="CF302" s="435"/>
      <c r="CG302" s="435"/>
      <c r="CH302" s="435"/>
      <c r="CI302" s="435"/>
      <c r="CJ302" s="435"/>
      <c r="CK302" s="435"/>
      <c r="CL302" s="435"/>
      <c r="CM302" s="435"/>
      <c r="CN302" s="434"/>
      <c r="CO302" s="435"/>
      <c r="CP302" s="435"/>
      <c r="CQ302" s="435"/>
      <c r="CR302" s="435"/>
      <c r="CS302" s="435"/>
      <c r="CT302" s="435"/>
      <c r="CU302" s="435"/>
      <c r="CV302" s="435"/>
      <c r="CW302" s="435"/>
      <c r="CX302" s="128"/>
      <c r="DH302" s="128"/>
      <c r="DR302" s="434"/>
      <c r="DS302" s="435"/>
      <c r="DT302" s="435"/>
      <c r="DU302" s="435"/>
      <c r="DV302" s="435"/>
      <c r="DW302" s="435"/>
      <c r="DX302" s="435"/>
      <c r="DY302" s="435"/>
      <c r="DZ302" s="435"/>
      <c r="EA302" s="435"/>
      <c r="EB302" s="434"/>
      <c r="EC302" s="435"/>
      <c r="ED302" s="435"/>
      <c r="EE302" s="435"/>
      <c r="EF302" s="435"/>
      <c r="EG302" s="435"/>
      <c r="EH302" s="435"/>
      <c r="EI302" s="435"/>
      <c r="EJ302" s="435"/>
      <c r="EK302" s="435"/>
      <c r="EL302" s="128"/>
      <c r="EV302" s="128"/>
      <c r="FF302" s="128"/>
      <c r="FP302" s="128"/>
      <c r="FZ302" s="128"/>
      <c r="GJ302" s="128"/>
      <c r="GT302" s="128"/>
      <c r="HD302" s="128"/>
      <c r="HN302" s="128"/>
      <c r="HX302" s="128"/>
      <c r="IH302" s="128"/>
      <c r="IR302" s="128"/>
      <c r="JB302" s="128"/>
      <c r="JL302" s="128"/>
      <c r="JV302" s="128"/>
      <c r="KF302" s="128"/>
      <c r="KP302" s="128"/>
      <c r="KZ302" s="128"/>
    </row>
    <row xmlns:x14ac="http://schemas.microsoft.com/office/spreadsheetml/2009/9/ac" r="303" s="3" customFormat="true" x14ac:dyDescent="0.25">
      <c r="A303" s="389"/>
      <c r="B303" s="128"/>
      <c r="L303" s="128"/>
      <c r="V303" s="128"/>
      <c r="AF303" s="128"/>
      <c r="AP303" s="434"/>
      <c r="AQ303" s="435"/>
      <c r="AR303" s="435"/>
      <c r="AS303" s="435"/>
      <c r="AT303" s="435"/>
      <c r="AU303" s="435"/>
      <c r="AV303" s="435"/>
      <c r="AW303" s="435"/>
      <c r="AX303" s="435"/>
      <c r="AY303" s="435"/>
      <c r="AZ303" s="434"/>
      <c r="BA303" s="435"/>
      <c r="BB303" s="435"/>
      <c r="BC303" s="435"/>
      <c r="BD303" s="435"/>
      <c r="BE303" s="435"/>
      <c r="BF303" s="435"/>
      <c r="BG303" s="435"/>
      <c r="BH303" s="435"/>
      <c r="BI303" s="435"/>
      <c r="BJ303" s="128"/>
      <c r="BT303" s="128"/>
      <c r="BU303" s="128"/>
      <c r="BV303" s="128"/>
      <c r="BW303" s="128"/>
      <c r="BX303" s="128"/>
      <c r="BY303" s="128"/>
      <c r="BZ303" s="128"/>
      <c r="CA303" s="128"/>
      <c r="CD303" s="434"/>
      <c r="CE303" s="435"/>
      <c r="CF303" s="435"/>
      <c r="CG303" s="435"/>
      <c r="CH303" s="435"/>
      <c r="CI303" s="435"/>
      <c r="CJ303" s="435"/>
      <c r="CK303" s="435"/>
      <c r="CL303" s="435"/>
      <c r="CM303" s="435"/>
      <c r="CN303" s="434"/>
      <c r="CO303" s="435"/>
      <c r="CP303" s="435"/>
      <c r="CQ303" s="435"/>
      <c r="CR303" s="435"/>
      <c r="CS303" s="435"/>
      <c r="CT303" s="435"/>
      <c r="CU303" s="435"/>
      <c r="CV303" s="435"/>
      <c r="CW303" s="435"/>
      <c r="CX303" s="128"/>
      <c r="DH303" s="128"/>
      <c r="DR303" s="434"/>
      <c r="DS303" s="435"/>
      <c r="DT303" s="435"/>
      <c r="DU303" s="435"/>
      <c r="DV303" s="435"/>
      <c r="DW303" s="435"/>
      <c r="DX303" s="435"/>
      <c r="DY303" s="435"/>
      <c r="DZ303" s="435"/>
      <c r="EA303" s="435"/>
      <c r="EB303" s="434"/>
      <c r="EC303" s="435"/>
      <c r="ED303" s="435"/>
      <c r="EE303" s="435"/>
      <c r="EF303" s="435"/>
      <c r="EG303" s="435"/>
      <c r="EH303" s="435"/>
      <c r="EI303" s="435"/>
      <c r="EJ303" s="435"/>
      <c r="EK303" s="435"/>
      <c r="EL303" s="128"/>
      <c r="EV303" s="128"/>
      <c r="FF303" s="128"/>
      <c r="FP303" s="128"/>
      <c r="FZ303" s="128"/>
      <c r="GJ303" s="128"/>
      <c r="GT303" s="128"/>
      <c r="HD303" s="128"/>
      <c r="HN303" s="128"/>
      <c r="HX303" s="128"/>
      <c r="IH303" s="128"/>
      <c r="IR303" s="128"/>
      <c r="JB303" s="128"/>
      <c r="JL303" s="128"/>
      <c r="JV303" s="128"/>
      <c r="KF303" s="128"/>
      <c r="KP303" s="128"/>
      <c r="KZ303" s="128"/>
    </row>
    <row xmlns:x14ac="http://schemas.microsoft.com/office/spreadsheetml/2009/9/ac" r="304" s="3" customFormat="true" x14ac:dyDescent="0.25">
      <c r="A304" s="389"/>
      <c r="B304" s="128"/>
      <c r="L304" s="128"/>
      <c r="V304" s="128"/>
      <c r="AF304" s="128"/>
      <c r="AP304" s="434"/>
      <c r="AQ304" s="435"/>
      <c r="AR304" s="435"/>
      <c r="AS304" s="435"/>
      <c r="AT304" s="435"/>
      <c r="AU304" s="435"/>
      <c r="AV304" s="435"/>
      <c r="AW304" s="435"/>
      <c r="AX304" s="435"/>
      <c r="AY304" s="435"/>
      <c r="AZ304" s="434"/>
      <c r="BA304" s="435"/>
      <c r="BB304" s="435"/>
      <c r="BC304" s="435"/>
      <c r="BD304" s="435"/>
      <c r="BE304" s="435"/>
      <c r="BF304" s="435"/>
      <c r="BG304" s="435"/>
      <c r="BH304" s="435"/>
      <c r="BI304" s="435"/>
      <c r="BJ304" s="128"/>
      <c r="BT304" s="128"/>
      <c r="BU304" s="128"/>
      <c r="BV304" s="128"/>
      <c r="BW304" s="128"/>
      <c r="BX304" s="128"/>
      <c r="BY304" s="128"/>
      <c r="BZ304" s="128"/>
      <c r="CA304" s="128"/>
      <c r="CD304" s="434"/>
      <c r="CE304" s="435"/>
      <c r="CF304" s="435"/>
      <c r="CG304" s="435"/>
      <c r="CH304" s="435"/>
      <c r="CI304" s="435"/>
      <c r="CJ304" s="435"/>
      <c r="CK304" s="435"/>
      <c r="CL304" s="435"/>
      <c r="CM304" s="435"/>
      <c r="CN304" s="434"/>
      <c r="CO304" s="435"/>
      <c r="CP304" s="435"/>
      <c r="CQ304" s="435"/>
      <c r="CR304" s="435"/>
      <c r="CS304" s="435"/>
      <c r="CT304" s="435"/>
      <c r="CU304" s="435"/>
      <c r="CV304" s="435"/>
      <c r="CW304" s="435"/>
      <c r="CX304" s="128"/>
      <c r="DH304" s="128"/>
      <c r="DR304" s="434"/>
      <c r="DS304" s="435"/>
      <c r="DT304" s="435"/>
      <c r="DU304" s="435"/>
      <c r="DV304" s="435"/>
      <c r="DW304" s="435"/>
      <c r="DX304" s="435"/>
      <c r="DY304" s="435"/>
      <c r="DZ304" s="435"/>
      <c r="EA304" s="435"/>
      <c r="EB304" s="434"/>
      <c r="EC304" s="435"/>
      <c r="ED304" s="435"/>
      <c r="EE304" s="435"/>
      <c r="EF304" s="435"/>
      <c r="EG304" s="435"/>
      <c r="EH304" s="435"/>
      <c r="EI304" s="435"/>
      <c r="EJ304" s="435"/>
      <c r="EK304" s="435"/>
      <c r="EL304" s="128"/>
      <c r="EV304" s="128"/>
      <c r="FF304" s="128"/>
      <c r="FP304" s="128"/>
      <c r="FZ304" s="128"/>
      <c r="GJ304" s="128"/>
      <c r="GT304" s="128"/>
      <c r="HD304" s="128"/>
      <c r="HN304" s="128"/>
      <c r="HX304" s="128"/>
      <c r="IH304" s="128"/>
      <c r="IR304" s="128"/>
      <c r="JB304" s="128"/>
      <c r="JL304" s="128"/>
      <c r="JV304" s="128"/>
      <c r="KF304" s="128"/>
      <c r="KP304" s="128"/>
      <c r="KZ304" s="128"/>
    </row>
    <row xmlns:x14ac="http://schemas.microsoft.com/office/spreadsheetml/2009/9/ac" r="305" s="3" customFormat="true" x14ac:dyDescent="0.25">
      <c r="A305" s="389"/>
      <c r="B305" s="128"/>
      <c r="L305" s="128"/>
      <c r="V305" s="128"/>
      <c r="AF305" s="128"/>
      <c r="AP305" s="434"/>
      <c r="AQ305" s="435"/>
      <c r="AR305" s="435"/>
      <c r="AS305" s="435"/>
      <c r="AT305" s="435"/>
      <c r="AU305" s="435"/>
      <c r="AV305" s="435"/>
      <c r="AW305" s="435"/>
      <c r="AX305" s="435"/>
      <c r="AY305" s="435"/>
      <c r="AZ305" s="434"/>
      <c r="BA305" s="435"/>
      <c r="BB305" s="435"/>
      <c r="BC305" s="435"/>
      <c r="BD305" s="435"/>
      <c r="BE305" s="435"/>
      <c r="BF305" s="435"/>
      <c r="BG305" s="435"/>
      <c r="BH305" s="435"/>
      <c r="BI305" s="435"/>
      <c r="BJ305" s="128"/>
      <c r="BT305" s="128"/>
      <c r="BU305" s="128"/>
      <c r="BV305" s="128"/>
      <c r="BW305" s="128"/>
      <c r="BX305" s="128"/>
      <c r="BY305" s="128"/>
      <c r="BZ305" s="128"/>
      <c r="CA305" s="128"/>
      <c r="CD305" s="434"/>
      <c r="CE305" s="435"/>
      <c r="CF305" s="435"/>
      <c r="CG305" s="435"/>
      <c r="CH305" s="435"/>
      <c r="CI305" s="435"/>
      <c r="CJ305" s="435"/>
      <c r="CK305" s="435"/>
      <c r="CL305" s="435"/>
      <c r="CM305" s="435"/>
      <c r="CN305" s="434"/>
      <c r="CO305" s="435"/>
      <c r="CP305" s="435"/>
      <c r="CQ305" s="435"/>
      <c r="CR305" s="435"/>
      <c r="CS305" s="435"/>
      <c r="CT305" s="435"/>
      <c r="CU305" s="435"/>
      <c r="CV305" s="435"/>
      <c r="CW305" s="435"/>
      <c r="CX305" s="128"/>
      <c r="DH305" s="128"/>
      <c r="DR305" s="434"/>
      <c r="DS305" s="435"/>
      <c r="DT305" s="435"/>
      <c r="DU305" s="435"/>
      <c r="DV305" s="435"/>
      <c r="DW305" s="435"/>
      <c r="DX305" s="435"/>
      <c r="DY305" s="435"/>
      <c r="DZ305" s="435"/>
      <c r="EA305" s="435"/>
      <c r="EB305" s="434"/>
      <c r="EC305" s="435"/>
      <c r="ED305" s="435"/>
      <c r="EE305" s="435"/>
      <c r="EF305" s="435"/>
      <c r="EG305" s="435"/>
      <c r="EH305" s="435"/>
      <c r="EI305" s="435"/>
      <c r="EJ305" s="435"/>
      <c r="EK305" s="435"/>
      <c r="EL305" s="128"/>
      <c r="EV305" s="128"/>
      <c r="FF305" s="128"/>
      <c r="FP305" s="128"/>
      <c r="FZ305" s="128"/>
      <c r="GJ305" s="128"/>
      <c r="GT305" s="128"/>
      <c r="HD305" s="128"/>
      <c r="HN305" s="128"/>
      <c r="HX305" s="128"/>
      <c r="IH305" s="128"/>
      <c r="IR305" s="128"/>
      <c r="JB305" s="128"/>
      <c r="JL305" s="128"/>
      <c r="JV305" s="128"/>
      <c r="KF305" s="128"/>
      <c r="KP305" s="128"/>
      <c r="KZ305" s="128"/>
    </row>
    <row xmlns:x14ac="http://schemas.microsoft.com/office/spreadsheetml/2009/9/ac" r="306" s="3" customFormat="true" x14ac:dyDescent="0.25">
      <c r="A306" s="389"/>
      <c r="B306" s="128"/>
      <c r="L306" s="128"/>
      <c r="V306" s="128"/>
      <c r="AF306" s="128"/>
      <c r="AP306" s="434"/>
      <c r="AQ306" s="435"/>
      <c r="AR306" s="435"/>
      <c r="AS306" s="435"/>
      <c r="AT306" s="435"/>
      <c r="AU306" s="435"/>
      <c r="AV306" s="435"/>
      <c r="AW306" s="435"/>
      <c r="AX306" s="435"/>
      <c r="AY306" s="435"/>
      <c r="AZ306" s="434"/>
      <c r="BA306" s="435"/>
      <c r="BB306" s="435"/>
      <c r="BC306" s="435"/>
      <c r="BD306" s="435"/>
      <c r="BE306" s="435"/>
      <c r="BF306" s="435"/>
      <c r="BG306" s="435"/>
      <c r="BH306" s="435"/>
      <c r="BI306" s="435"/>
      <c r="BJ306" s="128"/>
      <c r="BT306" s="128"/>
      <c r="BU306" s="128"/>
      <c r="BV306" s="128"/>
      <c r="BW306" s="128"/>
      <c r="BX306" s="128"/>
      <c r="BY306" s="128"/>
      <c r="BZ306" s="128"/>
      <c r="CA306" s="128"/>
      <c r="CD306" s="434"/>
      <c r="CE306" s="435"/>
      <c r="CF306" s="435"/>
      <c r="CG306" s="435"/>
      <c r="CH306" s="435"/>
      <c r="CI306" s="435"/>
      <c r="CJ306" s="435"/>
      <c r="CK306" s="435"/>
      <c r="CL306" s="435"/>
      <c r="CM306" s="435"/>
      <c r="CN306" s="434"/>
      <c r="CO306" s="435"/>
      <c r="CP306" s="435"/>
      <c r="CQ306" s="435"/>
      <c r="CR306" s="435"/>
      <c r="CS306" s="435"/>
      <c r="CT306" s="435"/>
      <c r="CU306" s="435"/>
      <c r="CV306" s="435"/>
      <c r="CW306" s="435"/>
      <c r="CX306" s="128"/>
      <c r="DH306" s="128"/>
      <c r="DR306" s="434"/>
      <c r="DS306" s="435"/>
      <c r="DT306" s="435"/>
      <c r="DU306" s="435"/>
      <c r="DV306" s="435"/>
      <c r="DW306" s="435"/>
      <c r="DX306" s="435"/>
      <c r="DY306" s="435"/>
      <c r="DZ306" s="435"/>
      <c r="EA306" s="435"/>
      <c r="EB306" s="434"/>
      <c r="EC306" s="435"/>
      <c r="ED306" s="435"/>
      <c r="EE306" s="435"/>
      <c r="EF306" s="435"/>
      <c r="EG306" s="435"/>
      <c r="EH306" s="435"/>
      <c r="EI306" s="435"/>
      <c r="EJ306" s="435"/>
      <c r="EK306" s="435"/>
      <c r="EL306" s="128"/>
      <c r="EV306" s="128"/>
      <c r="FF306" s="128"/>
      <c r="FP306" s="128"/>
      <c r="FZ306" s="128"/>
      <c r="GJ306" s="128"/>
      <c r="GT306" s="128"/>
      <c r="HD306" s="128"/>
      <c r="HN306" s="128"/>
      <c r="HX306" s="128"/>
      <c r="IH306" s="128"/>
      <c r="IR306" s="128"/>
      <c r="JB306" s="128"/>
      <c r="JL306" s="128"/>
      <c r="JV306" s="128"/>
      <c r="KF306" s="128"/>
      <c r="KP306" s="128"/>
      <c r="KZ306" s="128"/>
    </row>
    <row xmlns:x14ac="http://schemas.microsoft.com/office/spreadsheetml/2009/9/ac" r="307" s="3" customFormat="true" x14ac:dyDescent="0.25">
      <c r="A307" s="389"/>
      <c r="B307" s="128"/>
      <c r="L307" s="128"/>
      <c r="V307" s="128"/>
      <c r="AF307" s="128"/>
      <c r="AP307" s="434"/>
      <c r="AQ307" s="435"/>
      <c r="AR307" s="435"/>
      <c r="AS307" s="435"/>
      <c r="AT307" s="435"/>
      <c r="AU307" s="435"/>
      <c r="AV307" s="435"/>
      <c r="AW307" s="435"/>
      <c r="AX307" s="435"/>
      <c r="AY307" s="435"/>
      <c r="AZ307" s="434"/>
      <c r="BA307" s="435"/>
      <c r="BB307" s="435"/>
      <c r="BC307" s="435"/>
      <c r="BD307" s="435"/>
      <c r="BE307" s="435"/>
      <c r="BF307" s="435"/>
      <c r="BG307" s="435"/>
      <c r="BH307" s="435"/>
      <c r="BI307" s="435"/>
      <c r="BJ307" s="128"/>
      <c r="BT307" s="128"/>
      <c r="BU307" s="128"/>
      <c r="BV307" s="128"/>
      <c r="BW307" s="128"/>
      <c r="BX307" s="128"/>
      <c r="BY307" s="128"/>
      <c r="BZ307" s="128"/>
      <c r="CA307" s="128"/>
      <c r="CD307" s="434"/>
      <c r="CE307" s="435"/>
      <c r="CF307" s="435"/>
      <c r="CG307" s="435"/>
      <c r="CH307" s="435"/>
      <c r="CI307" s="435"/>
      <c r="CJ307" s="435"/>
      <c r="CK307" s="435"/>
      <c r="CL307" s="435"/>
      <c r="CM307" s="435"/>
      <c r="CN307" s="434"/>
      <c r="CO307" s="435"/>
      <c r="CP307" s="435"/>
      <c r="CQ307" s="435"/>
      <c r="CR307" s="435"/>
      <c r="CS307" s="435"/>
      <c r="CT307" s="435"/>
      <c r="CU307" s="435"/>
      <c r="CV307" s="435"/>
      <c r="CW307" s="435"/>
      <c r="CX307" s="128"/>
      <c r="DH307" s="128"/>
      <c r="DR307" s="434"/>
      <c r="DS307" s="435"/>
      <c r="DT307" s="435"/>
      <c r="DU307" s="435"/>
      <c r="DV307" s="435"/>
      <c r="DW307" s="435"/>
      <c r="DX307" s="435"/>
      <c r="DY307" s="435"/>
      <c r="DZ307" s="435"/>
      <c r="EA307" s="435"/>
      <c r="EB307" s="434"/>
      <c r="EC307" s="435"/>
      <c r="ED307" s="435"/>
      <c r="EE307" s="435"/>
      <c r="EF307" s="435"/>
      <c r="EG307" s="435"/>
      <c r="EH307" s="435"/>
      <c r="EI307" s="435"/>
      <c r="EJ307" s="435"/>
      <c r="EK307" s="435"/>
      <c r="EL307" s="128"/>
      <c r="EV307" s="128"/>
      <c r="FF307" s="128"/>
      <c r="FP307" s="128"/>
      <c r="FZ307" s="128"/>
      <c r="GJ307" s="128"/>
      <c r="GT307" s="128"/>
      <c r="HD307" s="128"/>
      <c r="HN307" s="128"/>
      <c r="HX307" s="128"/>
      <c r="IH307" s="128"/>
      <c r="IR307" s="128"/>
      <c r="JB307" s="128"/>
      <c r="JL307" s="128"/>
      <c r="JV307" s="128"/>
      <c r="KF307" s="128"/>
      <c r="KP307" s="128"/>
      <c r="KZ307" s="128"/>
    </row>
    <row xmlns:x14ac="http://schemas.microsoft.com/office/spreadsheetml/2009/9/ac" r="308" s="3" customFormat="true" x14ac:dyDescent="0.25">
      <c r="A308" s="389"/>
      <c r="B308" s="128"/>
      <c r="L308" s="128"/>
      <c r="V308" s="128"/>
      <c r="AF308" s="128"/>
      <c r="AP308" s="434"/>
      <c r="AQ308" s="435"/>
      <c r="AR308" s="435"/>
      <c r="AS308" s="435"/>
      <c r="AT308" s="435"/>
      <c r="AU308" s="435"/>
      <c r="AV308" s="435"/>
      <c r="AW308" s="435"/>
      <c r="AX308" s="435"/>
      <c r="AY308" s="435"/>
      <c r="AZ308" s="434"/>
      <c r="BA308" s="435"/>
      <c r="BB308" s="435"/>
      <c r="BC308" s="435"/>
      <c r="BD308" s="435"/>
      <c r="BE308" s="435"/>
      <c r="BF308" s="435"/>
      <c r="BG308" s="435"/>
      <c r="BH308" s="435"/>
      <c r="BI308" s="435"/>
      <c r="BJ308" s="128"/>
      <c r="BT308" s="128"/>
      <c r="BU308" s="128"/>
      <c r="BV308" s="128"/>
      <c r="BW308" s="128"/>
      <c r="BX308" s="128"/>
      <c r="BY308" s="128"/>
      <c r="BZ308" s="128"/>
      <c r="CA308" s="128"/>
      <c r="CD308" s="434"/>
      <c r="CE308" s="435"/>
      <c r="CF308" s="435"/>
      <c r="CG308" s="435"/>
      <c r="CH308" s="435"/>
      <c r="CI308" s="435"/>
      <c r="CJ308" s="435"/>
      <c r="CK308" s="435"/>
      <c r="CL308" s="435"/>
      <c r="CM308" s="435"/>
      <c r="CN308" s="434"/>
      <c r="CO308" s="435"/>
      <c r="CP308" s="435"/>
      <c r="CQ308" s="435"/>
      <c r="CR308" s="435"/>
      <c r="CS308" s="435"/>
      <c r="CT308" s="435"/>
      <c r="CU308" s="435"/>
      <c r="CV308" s="435"/>
      <c r="CW308" s="435"/>
      <c r="CX308" s="128"/>
      <c r="DH308" s="128"/>
      <c r="DR308" s="434"/>
      <c r="DS308" s="435"/>
      <c r="DT308" s="435"/>
      <c r="DU308" s="435"/>
      <c r="DV308" s="435"/>
      <c r="DW308" s="435"/>
      <c r="DX308" s="435"/>
      <c r="DY308" s="435"/>
      <c r="DZ308" s="435"/>
      <c r="EA308" s="435"/>
      <c r="EB308" s="434"/>
      <c r="EC308" s="435"/>
      <c r="ED308" s="435"/>
      <c r="EE308" s="435"/>
      <c r="EF308" s="435"/>
      <c r="EG308" s="435"/>
      <c r="EH308" s="435"/>
      <c r="EI308" s="435"/>
      <c r="EJ308" s="435"/>
      <c r="EK308" s="435"/>
      <c r="EL308" s="128"/>
      <c r="EV308" s="128"/>
      <c r="FF308" s="128"/>
      <c r="FP308" s="128"/>
      <c r="FZ308" s="128"/>
      <c r="GJ308" s="128"/>
      <c r="GT308" s="128"/>
      <c r="HD308" s="128"/>
      <c r="HN308" s="128"/>
      <c r="HX308" s="128"/>
      <c r="IH308" s="128"/>
      <c r="IR308" s="128"/>
      <c r="JB308" s="128"/>
      <c r="JL308" s="128"/>
      <c r="JV308" s="128"/>
      <c r="KF308" s="128"/>
      <c r="KP308" s="128"/>
      <c r="KZ308" s="128"/>
    </row>
    <row xmlns:x14ac="http://schemas.microsoft.com/office/spreadsheetml/2009/9/ac" r="309" s="3" customFormat="true" x14ac:dyDescent="0.25">
      <c r="A309" s="389"/>
      <c r="B309" s="128"/>
      <c r="L309" s="128"/>
      <c r="V309" s="128"/>
      <c r="AF309" s="128"/>
      <c r="AP309" s="434"/>
      <c r="AQ309" s="435"/>
      <c r="AR309" s="435"/>
      <c r="AS309" s="435"/>
      <c r="AT309" s="435"/>
      <c r="AU309" s="435"/>
      <c r="AV309" s="435"/>
      <c r="AW309" s="435"/>
      <c r="AX309" s="435"/>
      <c r="AY309" s="435"/>
      <c r="AZ309" s="434"/>
      <c r="BA309" s="435"/>
      <c r="BB309" s="435"/>
      <c r="BC309" s="435"/>
      <c r="BD309" s="435"/>
      <c r="BE309" s="435"/>
      <c r="BF309" s="435"/>
      <c r="BG309" s="435"/>
      <c r="BH309" s="435"/>
      <c r="BI309" s="435"/>
      <c r="BJ309" s="128"/>
      <c r="BT309" s="128"/>
      <c r="BU309" s="128"/>
      <c r="BV309" s="128"/>
      <c r="BW309" s="128"/>
      <c r="BX309" s="128"/>
      <c r="BY309" s="128"/>
      <c r="BZ309" s="128"/>
      <c r="CA309" s="128"/>
      <c r="CD309" s="434"/>
      <c r="CE309" s="435"/>
      <c r="CF309" s="435"/>
      <c r="CG309" s="435"/>
      <c r="CH309" s="435"/>
      <c r="CI309" s="435"/>
      <c r="CJ309" s="435"/>
      <c r="CK309" s="435"/>
      <c r="CL309" s="435"/>
      <c r="CM309" s="435"/>
      <c r="CN309" s="434"/>
      <c r="CO309" s="435"/>
      <c r="CP309" s="435"/>
      <c r="CQ309" s="435"/>
      <c r="CR309" s="435"/>
      <c r="CS309" s="435"/>
      <c r="CT309" s="435"/>
      <c r="CU309" s="435"/>
      <c r="CV309" s="435"/>
      <c r="CW309" s="435"/>
      <c r="CX309" s="128"/>
      <c r="DH309" s="128"/>
      <c r="DR309" s="434"/>
      <c r="DS309" s="435"/>
      <c r="DT309" s="435"/>
      <c r="DU309" s="435"/>
      <c r="DV309" s="435"/>
      <c r="DW309" s="435"/>
      <c r="DX309" s="435"/>
      <c r="DY309" s="435"/>
      <c r="DZ309" s="435"/>
      <c r="EA309" s="435"/>
      <c r="EB309" s="434"/>
      <c r="EC309" s="435"/>
      <c r="ED309" s="435"/>
      <c r="EE309" s="435"/>
      <c r="EF309" s="435"/>
      <c r="EG309" s="435"/>
      <c r="EH309" s="435"/>
      <c r="EI309" s="435"/>
      <c r="EJ309" s="435"/>
      <c r="EK309" s="435"/>
      <c r="EL309" s="128"/>
      <c r="EV309" s="128"/>
      <c r="FF309" s="128"/>
      <c r="FP309" s="128"/>
      <c r="FZ309" s="128"/>
      <c r="GJ309" s="128"/>
      <c r="GT309" s="128"/>
      <c r="HD309" s="128"/>
      <c r="HN309" s="128"/>
      <c r="HX309" s="128"/>
      <c r="IH309" s="128"/>
      <c r="IR309" s="128"/>
      <c r="JB309" s="128"/>
      <c r="JL309" s="128"/>
      <c r="JV309" s="128"/>
      <c r="KF309" s="128"/>
      <c r="KP309" s="128"/>
      <c r="KZ309" s="128"/>
    </row>
    <row xmlns:x14ac="http://schemas.microsoft.com/office/spreadsheetml/2009/9/ac" r="310" s="3" customFormat="true" x14ac:dyDescent="0.25">
      <c r="A310" s="389"/>
      <c r="B310" s="128"/>
      <c r="L310" s="128"/>
      <c r="V310" s="128"/>
      <c r="AF310" s="128"/>
      <c r="AP310" s="434"/>
      <c r="AQ310" s="435"/>
      <c r="AR310" s="435"/>
      <c r="AS310" s="435"/>
      <c r="AT310" s="435"/>
      <c r="AU310" s="435"/>
      <c r="AV310" s="435"/>
      <c r="AW310" s="435"/>
      <c r="AX310" s="435"/>
      <c r="AY310" s="435"/>
      <c r="AZ310" s="434"/>
      <c r="BA310" s="435"/>
      <c r="BB310" s="435"/>
      <c r="BC310" s="435"/>
      <c r="BD310" s="435"/>
      <c r="BE310" s="435"/>
      <c r="BF310" s="435"/>
      <c r="BG310" s="435"/>
      <c r="BH310" s="435"/>
      <c r="BI310" s="435"/>
      <c r="BJ310" s="128"/>
      <c r="BT310" s="128"/>
      <c r="BU310" s="128"/>
      <c r="BV310" s="128"/>
      <c r="BW310" s="128"/>
      <c r="BX310" s="128"/>
      <c r="BY310" s="128"/>
      <c r="BZ310" s="128"/>
      <c r="CA310" s="128"/>
      <c r="CD310" s="434"/>
      <c r="CE310" s="435"/>
      <c r="CF310" s="435"/>
      <c r="CG310" s="435"/>
      <c r="CH310" s="435"/>
      <c r="CI310" s="435"/>
      <c r="CJ310" s="435"/>
      <c r="CK310" s="435"/>
      <c r="CL310" s="435"/>
      <c r="CM310" s="435"/>
      <c r="CN310" s="434"/>
      <c r="CO310" s="435"/>
      <c r="CP310" s="435"/>
      <c r="CQ310" s="435"/>
      <c r="CR310" s="435"/>
      <c r="CS310" s="435"/>
      <c r="CT310" s="435"/>
      <c r="CU310" s="435"/>
      <c r="CV310" s="435"/>
      <c r="CW310" s="435"/>
      <c r="CX310" s="128"/>
      <c r="DH310" s="128"/>
      <c r="DR310" s="434"/>
      <c r="DS310" s="435"/>
      <c r="DT310" s="435"/>
      <c r="DU310" s="435"/>
      <c r="DV310" s="435"/>
      <c r="DW310" s="435"/>
      <c r="DX310" s="435"/>
      <c r="DY310" s="435"/>
      <c r="DZ310" s="435"/>
      <c r="EA310" s="435"/>
      <c r="EB310" s="434"/>
      <c r="EC310" s="435"/>
      <c r="ED310" s="435"/>
      <c r="EE310" s="435"/>
      <c r="EF310" s="435"/>
      <c r="EG310" s="435"/>
      <c r="EH310" s="435"/>
      <c r="EI310" s="435"/>
      <c r="EJ310" s="435"/>
      <c r="EK310" s="435"/>
      <c r="EL310" s="128"/>
      <c r="EV310" s="128"/>
      <c r="FF310" s="128"/>
      <c r="FP310" s="128"/>
      <c r="FZ310" s="128"/>
      <c r="GJ310" s="128"/>
      <c r="GT310" s="128"/>
      <c r="HD310" s="128"/>
      <c r="HN310" s="128"/>
      <c r="HX310" s="128"/>
      <c r="IH310" s="128"/>
      <c r="IR310" s="128"/>
      <c r="JB310" s="128"/>
      <c r="JL310" s="128"/>
      <c r="JV310" s="128"/>
      <c r="KF310" s="128"/>
      <c r="KP310" s="128"/>
      <c r="KZ310" s="128"/>
    </row>
    <row xmlns:x14ac="http://schemas.microsoft.com/office/spreadsheetml/2009/9/ac" r="311" s="3" customFormat="true" x14ac:dyDescent="0.25">
      <c r="A311" s="389"/>
      <c r="B311" s="128"/>
      <c r="L311" s="128"/>
      <c r="V311" s="128"/>
      <c r="AF311" s="128"/>
      <c r="AP311" s="434"/>
      <c r="AQ311" s="435"/>
      <c r="AR311" s="435"/>
      <c r="AS311" s="435"/>
      <c r="AT311" s="435"/>
      <c r="AU311" s="435"/>
      <c r="AV311" s="435"/>
      <c r="AW311" s="435"/>
      <c r="AX311" s="435"/>
      <c r="AY311" s="435"/>
      <c r="AZ311" s="434"/>
      <c r="BA311" s="435"/>
      <c r="BB311" s="435"/>
      <c r="BC311" s="435"/>
      <c r="BD311" s="435"/>
      <c r="BE311" s="435"/>
      <c r="BF311" s="435"/>
      <c r="BG311" s="435"/>
      <c r="BH311" s="435"/>
      <c r="BI311" s="435"/>
      <c r="BJ311" s="128"/>
      <c r="BT311" s="128"/>
      <c r="BU311" s="128"/>
      <c r="BV311" s="128"/>
      <c r="BW311" s="128"/>
      <c r="BX311" s="128"/>
      <c r="BY311" s="128"/>
      <c r="BZ311" s="128"/>
      <c r="CA311" s="128"/>
      <c r="CD311" s="434"/>
      <c r="CE311" s="435"/>
      <c r="CF311" s="435"/>
      <c r="CG311" s="435"/>
      <c r="CH311" s="435"/>
      <c r="CI311" s="435"/>
      <c r="CJ311" s="435"/>
      <c r="CK311" s="435"/>
      <c r="CL311" s="435"/>
      <c r="CM311" s="435"/>
      <c r="CN311" s="434"/>
      <c r="CO311" s="435"/>
      <c r="CP311" s="435"/>
      <c r="CQ311" s="435"/>
      <c r="CR311" s="435"/>
      <c r="CS311" s="435"/>
      <c r="CT311" s="435"/>
      <c r="CU311" s="435"/>
      <c r="CV311" s="435"/>
      <c r="CW311" s="435"/>
      <c r="CX311" s="128"/>
      <c r="DH311" s="128"/>
      <c r="DR311" s="434"/>
      <c r="DS311" s="435"/>
      <c r="DT311" s="435"/>
      <c r="DU311" s="435"/>
      <c r="DV311" s="435"/>
      <c r="DW311" s="435"/>
      <c r="DX311" s="435"/>
      <c r="DY311" s="435"/>
      <c r="DZ311" s="435"/>
      <c r="EA311" s="435"/>
      <c r="EB311" s="434"/>
      <c r="EC311" s="435"/>
      <c r="ED311" s="435"/>
      <c r="EE311" s="435"/>
      <c r="EF311" s="435"/>
      <c r="EG311" s="435"/>
      <c r="EH311" s="435"/>
      <c r="EI311" s="435"/>
      <c r="EJ311" s="435"/>
      <c r="EK311" s="435"/>
      <c r="EL311" s="128"/>
      <c r="EV311" s="128"/>
      <c r="FF311" s="128"/>
      <c r="FP311" s="128"/>
      <c r="FZ311" s="128"/>
      <c r="GJ311" s="128"/>
      <c r="GT311" s="128"/>
      <c r="HD311" s="128"/>
      <c r="HN311" s="128"/>
      <c r="HX311" s="128"/>
      <c r="IH311" s="128"/>
      <c r="IR311" s="128"/>
      <c r="JB311" s="128"/>
      <c r="JL311" s="128"/>
      <c r="JV311" s="128"/>
      <c r="KF311" s="128"/>
      <c r="KP311" s="128"/>
      <c r="KZ311" s="128"/>
    </row>
    <row xmlns:x14ac="http://schemas.microsoft.com/office/spreadsheetml/2009/9/ac" r="312" s="3" customFormat="true" x14ac:dyDescent="0.25">
      <c r="A312" s="389"/>
      <c r="B312" s="128"/>
      <c r="L312" s="128"/>
      <c r="V312" s="128"/>
      <c r="AF312" s="128"/>
      <c r="AP312" s="434"/>
      <c r="AQ312" s="435"/>
      <c r="AR312" s="435"/>
      <c r="AS312" s="435"/>
      <c r="AT312" s="435"/>
      <c r="AU312" s="435"/>
      <c r="AV312" s="435"/>
      <c r="AW312" s="435"/>
      <c r="AX312" s="435"/>
      <c r="AY312" s="435"/>
      <c r="AZ312" s="434"/>
      <c r="BA312" s="435"/>
      <c r="BB312" s="435"/>
      <c r="BC312" s="435"/>
      <c r="BD312" s="435"/>
      <c r="BE312" s="435"/>
      <c r="BF312" s="435"/>
      <c r="BG312" s="435"/>
      <c r="BH312" s="435"/>
      <c r="BI312" s="435"/>
      <c r="BJ312" s="128"/>
      <c r="BT312" s="128"/>
      <c r="BU312" s="128"/>
      <c r="BV312" s="128"/>
      <c r="BW312" s="128"/>
      <c r="BX312" s="128"/>
      <c r="BY312" s="128"/>
      <c r="BZ312" s="128"/>
      <c r="CA312" s="128"/>
      <c r="CD312" s="434"/>
      <c r="CE312" s="435"/>
      <c r="CF312" s="435"/>
      <c r="CG312" s="435"/>
      <c r="CH312" s="435"/>
      <c r="CI312" s="435"/>
      <c r="CJ312" s="435"/>
      <c r="CK312" s="435"/>
      <c r="CL312" s="435"/>
      <c r="CM312" s="435"/>
      <c r="CN312" s="434"/>
      <c r="CO312" s="435"/>
      <c r="CP312" s="435"/>
      <c r="CQ312" s="435"/>
      <c r="CR312" s="435"/>
      <c r="CS312" s="435"/>
      <c r="CT312" s="435"/>
      <c r="CU312" s="435"/>
      <c r="CV312" s="435"/>
      <c r="CW312" s="435"/>
      <c r="CX312" s="128"/>
      <c r="DH312" s="128"/>
      <c r="DR312" s="434"/>
      <c r="DS312" s="435"/>
      <c r="DT312" s="435"/>
      <c r="DU312" s="435"/>
      <c r="DV312" s="435"/>
      <c r="DW312" s="435"/>
      <c r="DX312" s="435"/>
      <c r="DY312" s="435"/>
      <c r="DZ312" s="435"/>
      <c r="EA312" s="435"/>
      <c r="EB312" s="434"/>
      <c r="EC312" s="435"/>
      <c r="ED312" s="435"/>
      <c r="EE312" s="435"/>
      <c r="EF312" s="435"/>
      <c r="EG312" s="435"/>
      <c r="EH312" s="435"/>
      <c r="EI312" s="435"/>
      <c r="EJ312" s="435"/>
      <c r="EK312" s="435"/>
      <c r="EL312" s="128"/>
      <c r="EV312" s="128"/>
      <c r="FF312" s="128"/>
      <c r="FP312" s="128"/>
      <c r="FZ312" s="128"/>
      <c r="GJ312" s="128"/>
      <c r="GT312" s="128"/>
      <c r="HD312" s="128"/>
      <c r="HN312" s="128"/>
      <c r="HX312" s="128"/>
      <c r="IH312" s="128"/>
      <c r="IR312" s="128"/>
      <c r="JB312" s="128"/>
      <c r="JL312" s="128"/>
      <c r="JV312" s="128"/>
      <c r="KF312" s="128"/>
      <c r="KP312" s="128"/>
      <c r="KZ312" s="128"/>
    </row>
    <row xmlns:x14ac="http://schemas.microsoft.com/office/spreadsheetml/2009/9/ac" r="313" s="3" customFormat="true" x14ac:dyDescent="0.25">
      <c r="A313" s="389"/>
      <c r="B313" s="128"/>
      <c r="L313" s="128"/>
      <c r="V313" s="128"/>
      <c r="AF313" s="128"/>
      <c r="AP313" s="434"/>
      <c r="AQ313" s="435"/>
      <c r="AR313" s="435"/>
      <c r="AS313" s="435"/>
      <c r="AT313" s="435"/>
      <c r="AU313" s="435"/>
      <c r="AV313" s="435"/>
      <c r="AW313" s="435"/>
      <c r="AX313" s="435"/>
      <c r="AY313" s="435"/>
      <c r="AZ313" s="434"/>
      <c r="BA313" s="435"/>
      <c r="BB313" s="435"/>
      <c r="BC313" s="435"/>
      <c r="BD313" s="435"/>
      <c r="BE313" s="435"/>
      <c r="BF313" s="435"/>
      <c r="BG313" s="435"/>
      <c r="BH313" s="435"/>
      <c r="BI313" s="435"/>
      <c r="BJ313" s="128"/>
      <c r="BT313" s="128"/>
      <c r="BU313" s="128"/>
      <c r="BV313" s="128"/>
      <c r="BW313" s="128"/>
      <c r="BX313" s="128"/>
      <c r="BY313" s="128"/>
      <c r="BZ313" s="128"/>
      <c r="CA313" s="128"/>
      <c r="CD313" s="434"/>
      <c r="CE313" s="435"/>
      <c r="CF313" s="435"/>
      <c r="CG313" s="435"/>
      <c r="CH313" s="435"/>
      <c r="CI313" s="435"/>
      <c r="CJ313" s="435"/>
      <c r="CK313" s="435"/>
      <c r="CL313" s="435"/>
      <c r="CM313" s="435"/>
      <c r="CN313" s="434"/>
      <c r="CO313" s="435"/>
      <c r="CP313" s="435"/>
      <c r="CQ313" s="435"/>
      <c r="CR313" s="435"/>
      <c r="CS313" s="435"/>
      <c r="CT313" s="435"/>
      <c r="CU313" s="435"/>
      <c r="CV313" s="435"/>
      <c r="CW313" s="435"/>
      <c r="CX313" s="128"/>
      <c r="DH313" s="128"/>
      <c r="DR313" s="434"/>
      <c r="DS313" s="435"/>
      <c r="DT313" s="435"/>
      <c r="DU313" s="435"/>
      <c r="DV313" s="435"/>
      <c r="DW313" s="435"/>
      <c r="DX313" s="435"/>
      <c r="DY313" s="435"/>
      <c r="DZ313" s="435"/>
      <c r="EA313" s="435"/>
      <c r="EB313" s="434"/>
      <c r="EC313" s="435"/>
      <c r="ED313" s="435"/>
      <c r="EE313" s="435"/>
      <c r="EF313" s="435"/>
      <c r="EG313" s="435"/>
      <c r="EH313" s="435"/>
      <c r="EI313" s="435"/>
      <c r="EJ313" s="435"/>
      <c r="EK313" s="435"/>
      <c r="EL313" s="128"/>
      <c r="EV313" s="128"/>
      <c r="FF313" s="128"/>
      <c r="FP313" s="128"/>
      <c r="FZ313" s="128"/>
      <c r="GJ313" s="128"/>
      <c r="GT313" s="128"/>
      <c r="HD313" s="128"/>
      <c r="HN313" s="128"/>
      <c r="HX313" s="128"/>
      <c r="IH313" s="128"/>
      <c r="IR313" s="128"/>
      <c r="JB313" s="128"/>
      <c r="JL313" s="128"/>
      <c r="JV313" s="128"/>
      <c r="KF313" s="128"/>
      <c r="KP313" s="128"/>
      <c r="KZ313" s="128"/>
    </row>
    <row xmlns:x14ac="http://schemas.microsoft.com/office/spreadsheetml/2009/9/ac" r="314" s="3" customFormat="true" x14ac:dyDescent="0.25">
      <c r="A314" s="389"/>
      <c r="B314" s="128"/>
      <c r="L314" s="128"/>
      <c r="V314" s="128"/>
      <c r="AF314" s="128"/>
      <c r="AP314" s="434"/>
      <c r="AQ314" s="435"/>
      <c r="AR314" s="435"/>
      <c r="AS314" s="435"/>
      <c r="AT314" s="435"/>
      <c r="AU314" s="435"/>
      <c r="AV314" s="435"/>
      <c r="AW314" s="435"/>
      <c r="AX314" s="435"/>
      <c r="AY314" s="435"/>
      <c r="AZ314" s="434"/>
      <c r="BA314" s="435"/>
      <c r="BB314" s="435"/>
      <c r="BC314" s="435"/>
      <c r="BD314" s="435"/>
      <c r="BE314" s="435"/>
      <c r="BF314" s="435"/>
      <c r="BG314" s="435"/>
      <c r="BH314" s="435"/>
      <c r="BI314" s="435"/>
      <c r="BJ314" s="128"/>
      <c r="BT314" s="128"/>
      <c r="BU314" s="128"/>
      <c r="BV314" s="128"/>
      <c r="BW314" s="128"/>
      <c r="BX314" s="128"/>
      <c r="BY314" s="128"/>
      <c r="BZ314" s="128"/>
      <c r="CA314" s="128"/>
      <c r="CD314" s="434"/>
      <c r="CE314" s="435"/>
      <c r="CF314" s="435"/>
      <c r="CG314" s="435"/>
      <c r="CH314" s="435"/>
      <c r="CI314" s="435"/>
      <c r="CJ314" s="435"/>
      <c r="CK314" s="435"/>
      <c r="CL314" s="435"/>
      <c r="CM314" s="435"/>
      <c r="CN314" s="434"/>
      <c r="CO314" s="435"/>
      <c r="CP314" s="435"/>
      <c r="CQ314" s="435"/>
      <c r="CR314" s="435"/>
      <c r="CS314" s="435"/>
      <c r="CT314" s="435"/>
      <c r="CU314" s="435"/>
      <c r="CV314" s="435"/>
      <c r="CW314" s="435"/>
      <c r="CX314" s="128"/>
      <c r="DH314" s="128"/>
      <c r="DR314" s="434"/>
      <c r="DS314" s="435"/>
      <c r="DT314" s="435"/>
      <c r="DU314" s="435"/>
      <c r="DV314" s="435"/>
      <c r="DW314" s="435"/>
      <c r="DX314" s="435"/>
      <c r="DY314" s="435"/>
      <c r="DZ314" s="435"/>
      <c r="EA314" s="435"/>
      <c r="EB314" s="434"/>
      <c r="EC314" s="435"/>
      <c r="ED314" s="435"/>
      <c r="EE314" s="435"/>
      <c r="EF314" s="435"/>
      <c r="EG314" s="435"/>
      <c r="EH314" s="435"/>
      <c r="EI314" s="435"/>
      <c r="EJ314" s="435"/>
      <c r="EK314" s="435"/>
      <c r="EL314" s="128"/>
      <c r="EV314" s="128"/>
      <c r="FF314" s="128"/>
      <c r="FP314" s="128"/>
      <c r="FZ314" s="128"/>
      <c r="GJ314" s="128"/>
      <c r="GT314" s="128"/>
      <c r="HD314" s="128"/>
      <c r="HN314" s="128"/>
      <c r="HX314" s="128"/>
      <c r="IH314" s="128"/>
      <c r="IR314" s="128"/>
      <c r="JB314" s="128"/>
      <c r="JL314" s="128"/>
      <c r="JV314" s="128"/>
      <c r="KF314" s="128"/>
      <c r="KP314" s="128"/>
      <c r="KZ314" s="128"/>
    </row>
    <row xmlns:x14ac="http://schemas.microsoft.com/office/spreadsheetml/2009/9/ac" r="315" s="3" customFormat="true" x14ac:dyDescent="0.25">
      <c r="A315" s="389"/>
      <c r="B315" s="128"/>
      <c r="L315" s="128"/>
      <c r="V315" s="128"/>
      <c r="AF315" s="128"/>
      <c r="AP315" s="434"/>
      <c r="AQ315" s="435"/>
      <c r="AR315" s="435"/>
      <c r="AS315" s="435"/>
      <c r="AT315" s="435"/>
      <c r="AU315" s="435"/>
      <c r="AV315" s="435"/>
      <c r="AW315" s="435"/>
      <c r="AX315" s="435"/>
      <c r="AY315" s="435"/>
      <c r="AZ315" s="434"/>
      <c r="BA315" s="435"/>
      <c r="BB315" s="435"/>
      <c r="BC315" s="435"/>
      <c r="BD315" s="435"/>
      <c r="BE315" s="435"/>
      <c r="BF315" s="435"/>
      <c r="BG315" s="435"/>
      <c r="BH315" s="435"/>
      <c r="BI315" s="435"/>
      <c r="BJ315" s="128"/>
      <c r="BT315" s="128"/>
      <c r="BU315" s="128"/>
      <c r="BV315" s="128"/>
      <c r="BW315" s="128"/>
      <c r="BX315" s="128"/>
      <c r="BY315" s="128"/>
      <c r="BZ315" s="128"/>
      <c r="CA315" s="128"/>
      <c r="CD315" s="434"/>
      <c r="CE315" s="435"/>
      <c r="CF315" s="435"/>
      <c r="CG315" s="435"/>
      <c r="CH315" s="435"/>
      <c r="CI315" s="435"/>
      <c r="CJ315" s="435"/>
      <c r="CK315" s="435"/>
      <c r="CL315" s="435"/>
      <c r="CM315" s="435"/>
      <c r="CN315" s="434"/>
      <c r="CO315" s="435"/>
      <c r="CP315" s="435"/>
      <c r="CQ315" s="435"/>
      <c r="CR315" s="435"/>
      <c r="CS315" s="435"/>
      <c r="CT315" s="435"/>
      <c r="CU315" s="435"/>
      <c r="CV315" s="435"/>
      <c r="CW315" s="435"/>
      <c r="CX315" s="128"/>
      <c r="DH315" s="128"/>
      <c r="DR315" s="434"/>
      <c r="DS315" s="435"/>
      <c r="DT315" s="435"/>
      <c r="DU315" s="435"/>
      <c r="DV315" s="435"/>
      <c r="DW315" s="435"/>
      <c r="DX315" s="435"/>
      <c r="DY315" s="435"/>
      <c r="DZ315" s="435"/>
      <c r="EA315" s="435"/>
      <c r="EB315" s="434"/>
      <c r="EC315" s="435"/>
      <c r="ED315" s="435"/>
      <c r="EE315" s="435"/>
      <c r="EF315" s="435"/>
      <c r="EG315" s="435"/>
      <c r="EH315" s="435"/>
      <c r="EI315" s="435"/>
      <c r="EJ315" s="435"/>
      <c r="EK315" s="435"/>
      <c r="EL315" s="128"/>
      <c r="EV315" s="128"/>
      <c r="FF315" s="128"/>
      <c r="FP315" s="128"/>
      <c r="FZ315" s="128"/>
      <c r="GJ315" s="128"/>
      <c r="GT315" s="128"/>
      <c r="HD315" s="128"/>
      <c r="HN315" s="128"/>
      <c r="HX315" s="128"/>
      <c r="IH315" s="128"/>
      <c r="IR315" s="128"/>
      <c r="JB315" s="128"/>
      <c r="JL315" s="128"/>
      <c r="JV315" s="128"/>
      <c r="KF315" s="128"/>
      <c r="KP315" s="128"/>
      <c r="KZ315" s="128"/>
    </row>
    <row xmlns:x14ac="http://schemas.microsoft.com/office/spreadsheetml/2009/9/ac" r="316" s="3" customFormat="true" x14ac:dyDescent="0.25">
      <c r="A316" s="389"/>
      <c r="B316" s="128"/>
      <c r="L316" s="128"/>
      <c r="V316" s="128"/>
      <c r="AF316" s="128"/>
      <c r="AP316" s="434"/>
      <c r="AQ316" s="435"/>
      <c r="AR316" s="435"/>
      <c r="AS316" s="435"/>
      <c r="AT316" s="435"/>
      <c r="AU316" s="435"/>
      <c r="AV316" s="435"/>
      <c r="AW316" s="435"/>
      <c r="AX316" s="435"/>
      <c r="AY316" s="435"/>
      <c r="AZ316" s="434"/>
      <c r="BA316" s="435"/>
      <c r="BB316" s="435"/>
      <c r="BC316" s="435"/>
      <c r="BD316" s="435"/>
      <c r="BE316" s="435"/>
      <c r="BF316" s="435"/>
      <c r="BG316" s="435"/>
      <c r="BH316" s="435"/>
      <c r="BI316" s="435"/>
      <c r="BJ316" s="128"/>
      <c r="BT316" s="128"/>
      <c r="BU316" s="128"/>
      <c r="BV316" s="128"/>
      <c r="BW316" s="128"/>
      <c r="BX316" s="128"/>
      <c r="BY316" s="128"/>
      <c r="BZ316" s="128"/>
      <c r="CA316" s="128"/>
      <c r="CD316" s="434"/>
      <c r="CE316" s="435"/>
      <c r="CF316" s="435"/>
      <c r="CG316" s="435"/>
      <c r="CH316" s="435"/>
      <c r="CI316" s="435"/>
      <c r="CJ316" s="435"/>
      <c r="CK316" s="435"/>
      <c r="CL316" s="435"/>
      <c r="CM316" s="435"/>
      <c r="CN316" s="434"/>
      <c r="CO316" s="435"/>
      <c r="CP316" s="435"/>
      <c r="CQ316" s="435"/>
      <c r="CR316" s="435"/>
      <c r="CS316" s="435"/>
      <c r="CT316" s="435"/>
      <c r="CU316" s="435"/>
      <c r="CV316" s="435"/>
      <c r="CW316" s="435"/>
      <c r="CX316" s="128"/>
      <c r="DH316" s="128"/>
      <c r="DR316" s="434"/>
      <c r="DS316" s="435"/>
      <c r="DT316" s="435"/>
      <c r="DU316" s="435"/>
      <c r="DV316" s="435"/>
      <c r="DW316" s="435"/>
      <c r="DX316" s="435"/>
      <c r="DY316" s="435"/>
      <c r="DZ316" s="435"/>
      <c r="EA316" s="435"/>
      <c r="EB316" s="434"/>
      <c r="EC316" s="435"/>
      <c r="ED316" s="435"/>
      <c r="EE316" s="435"/>
      <c r="EF316" s="435"/>
      <c r="EG316" s="435"/>
      <c r="EH316" s="435"/>
      <c r="EI316" s="435"/>
      <c r="EJ316" s="435"/>
      <c r="EK316" s="435"/>
      <c r="EL316" s="128"/>
      <c r="EV316" s="128"/>
      <c r="FF316" s="128"/>
      <c r="FP316" s="128"/>
      <c r="FZ316" s="128"/>
      <c r="GJ316" s="128"/>
      <c r="GT316" s="128"/>
      <c r="HD316" s="128"/>
      <c r="HN316" s="128"/>
      <c r="HX316" s="128"/>
      <c r="IH316" s="128"/>
      <c r="IR316" s="128"/>
      <c r="JB316" s="128"/>
      <c r="JL316" s="128"/>
      <c r="JV316" s="128"/>
      <c r="KF316" s="128"/>
      <c r="KP316" s="128"/>
      <c r="KZ316" s="128"/>
    </row>
    <row xmlns:x14ac="http://schemas.microsoft.com/office/spreadsheetml/2009/9/ac" r="317" s="3" customFormat="true" x14ac:dyDescent="0.25">
      <c r="A317" s="389"/>
      <c r="B317" s="128"/>
      <c r="L317" s="128"/>
      <c r="V317" s="128"/>
      <c r="AF317" s="128"/>
      <c r="AP317" s="434"/>
      <c r="AQ317" s="435"/>
      <c r="AR317" s="435"/>
      <c r="AS317" s="435"/>
      <c r="AT317" s="435"/>
      <c r="AU317" s="435"/>
      <c r="AV317" s="435"/>
      <c r="AW317" s="435"/>
      <c r="AX317" s="435"/>
      <c r="AY317" s="435"/>
      <c r="AZ317" s="434"/>
      <c r="BA317" s="435"/>
      <c r="BB317" s="435"/>
      <c r="BC317" s="435"/>
      <c r="BD317" s="435"/>
      <c r="BE317" s="435"/>
      <c r="BF317" s="435"/>
      <c r="BG317" s="435"/>
      <c r="BH317" s="435"/>
      <c r="BI317" s="435"/>
      <c r="BJ317" s="128"/>
      <c r="BT317" s="128"/>
      <c r="BU317" s="128"/>
      <c r="BV317" s="128"/>
      <c r="BW317" s="128"/>
      <c r="BX317" s="128"/>
      <c r="BY317" s="128"/>
      <c r="BZ317" s="128"/>
      <c r="CA317" s="128"/>
      <c r="CD317" s="434"/>
      <c r="CE317" s="435"/>
      <c r="CF317" s="435"/>
      <c r="CG317" s="435"/>
      <c r="CH317" s="435"/>
      <c r="CI317" s="435"/>
      <c r="CJ317" s="435"/>
      <c r="CK317" s="435"/>
      <c r="CL317" s="435"/>
      <c r="CM317" s="435"/>
      <c r="CN317" s="434"/>
      <c r="CO317" s="435"/>
      <c r="CP317" s="435"/>
      <c r="CQ317" s="435"/>
      <c r="CR317" s="435"/>
      <c r="CS317" s="435"/>
      <c r="CT317" s="435"/>
      <c r="CU317" s="435"/>
      <c r="CV317" s="435"/>
      <c r="CW317" s="435"/>
      <c r="CX317" s="128"/>
      <c r="DH317" s="128"/>
      <c r="DR317" s="434"/>
      <c r="DS317" s="435"/>
      <c r="DT317" s="435"/>
      <c r="DU317" s="435"/>
      <c r="DV317" s="435"/>
      <c r="DW317" s="435"/>
      <c r="DX317" s="435"/>
      <c r="DY317" s="435"/>
      <c r="DZ317" s="435"/>
      <c r="EA317" s="435"/>
      <c r="EB317" s="434"/>
      <c r="EC317" s="435"/>
      <c r="ED317" s="435"/>
      <c r="EE317" s="435"/>
      <c r="EF317" s="435"/>
      <c r="EG317" s="435"/>
      <c r="EH317" s="435"/>
      <c r="EI317" s="435"/>
      <c r="EJ317" s="435"/>
      <c r="EK317" s="435"/>
      <c r="EL317" s="128"/>
      <c r="EV317" s="128"/>
      <c r="FF317" s="128"/>
      <c r="FP317" s="128"/>
      <c r="FZ317" s="128"/>
      <c r="GJ317" s="128"/>
      <c r="GT317" s="128"/>
      <c r="HD317" s="128"/>
      <c r="HN317" s="128"/>
      <c r="HX317" s="128"/>
      <c r="IH317" s="128"/>
      <c r="IR317" s="128"/>
      <c r="JB317" s="128"/>
      <c r="JL317" s="128"/>
      <c r="JV317" s="128"/>
      <c r="KF317" s="128"/>
      <c r="KP317" s="128"/>
      <c r="KZ317" s="128"/>
    </row>
    <row xmlns:x14ac="http://schemas.microsoft.com/office/spreadsheetml/2009/9/ac" r="318" s="3" customFormat="true" x14ac:dyDescent="0.25">
      <c r="A318" s="389"/>
      <c r="B318" s="128"/>
      <c r="L318" s="128"/>
      <c r="V318" s="128"/>
      <c r="AF318" s="128"/>
      <c r="AP318" s="434"/>
      <c r="AQ318" s="435"/>
      <c r="AR318" s="435"/>
      <c r="AS318" s="435"/>
      <c r="AT318" s="435"/>
      <c r="AU318" s="435"/>
      <c r="AV318" s="435"/>
      <c r="AW318" s="435"/>
      <c r="AX318" s="435"/>
      <c r="AY318" s="435"/>
      <c r="AZ318" s="434"/>
      <c r="BA318" s="435"/>
      <c r="BB318" s="435"/>
      <c r="BC318" s="435"/>
      <c r="BD318" s="435"/>
      <c r="BE318" s="435"/>
      <c r="BF318" s="435"/>
      <c r="BG318" s="435"/>
      <c r="BH318" s="435"/>
      <c r="BI318" s="435"/>
      <c r="BJ318" s="128"/>
      <c r="BT318" s="128"/>
      <c r="BU318" s="128"/>
      <c r="BV318" s="128"/>
      <c r="BW318" s="128"/>
      <c r="BX318" s="128"/>
      <c r="BY318" s="128"/>
      <c r="BZ318" s="128"/>
      <c r="CA318" s="128"/>
      <c r="CD318" s="434"/>
      <c r="CE318" s="435"/>
      <c r="CF318" s="435"/>
      <c r="CG318" s="435"/>
      <c r="CH318" s="435"/>
      <c r="CI318" s="435"/>
      <c r="CJ318" s="435"/>
      <c r="CK318" s="435"/>
      <c r="CL318" s="435"/>
      <c r="CM318" s="435"/>
      <c r="CN318" s="434"/>
      <c r="CO318" s="435"/>
      <c r="CP318" s="435"/>
      <c r="CQ318" s="435"/>
      <c r="CR318" s="435"/>
      <c r="CS318" s="435"/>
      <c r="CT318" s="435"/>
      <c r="CU318" s="435"/>
      <c r="CV318" s="435"/>
      <c r="CW318" s="435"/>
      <c r="CX318" s="128"/>
      <c r="DH318" s="128"/>
      <c r="DR318" s="434"/>
      <c r="DS318" s="435"/>
      <c r="DT318" s="435"/>
      <c r="DU318" s="435"/>
      <c r="DV318" s="435"/>
      <c r="DW318" s="435"/>
      <c r="DX318" s="435"/>
      <c r="DY318" s="435"/>
      <c r="DZ318" s="435"/>
      <c r="EA318" s="435"/>
      <c r="EB318" s="434"/>
      <c r="EC318" s="435"/>
      <c r="ED318" s="435"/>
      <c r="EE318" s="435"/>
      <c r="EF318" s="435"/>
      <c r="EG318" s="435"/>
      <c r="EH318" s="435"/>
      <c r="EI318" s="435"/>
      <c r="EJ318" s="435"/>
      <c r="EK318" s="435"/>
      <c r="EL318" s="128"/>
      <c r="EV318" s="128"/>
      <c r="FF318" s="128"/>
      <c r="FP318" s="128"/>
      <c r="FZ318" s="128"/>
      <c r="GJ318" s="128"/>
      <c r="GT318" s="128"/>
      <c r="HD318" s="128"/>
      <c r="HN318" s="128"/>
      <c r="HX318" s="128"/>
      <c r="IH318" s="128"/>
      <c r="IR318" s="128"/>
      <c r="JB318" s="128"/>
      <c r="JL318" s="128"/>
      <c r="JV318" s="128"/>
      <c r="KF318" s="128"/>
      <c r="KP318" s="128"/>
      <c r="KZ318" s="128"/>
    </row>
    <row xmlns:x14ac="http://schemas.microsoft.com/office/spreadsheetml/2009/9/ac" r="319" s="3" customFormat="true" x14ac:dyDescent="0.25">
      <c r="A319" s="389"/>
      <c r="B319" s="128"/>
      <c r="L319" s="128"/>
      <c r="V319" s="128"/>
      <c r="AF319" s="128"/>
      <c r="AP319" s="434"/>
      <c r="AQ319" s="435"/>
      <c r="AR319" s="435"/>
      <c r="AS319" s="435"/>
      <c r="AT319" s="435"/>
      <c r="AU319" s="435"/>
      <c r="AV319" s="435"/>
      <c r="AW319" s="435"/>
      <c r="AX319" s="435"/>
      <c r="AY319" s="435"/>
      <c r="AZ319" s="434"/>
      <c r="BA319" s="435"/>
      <c r="BB319" s="435"/>
      <c r="BC319" s="435"/>
      <c r="BD319" s="435"/>
      <c r="BE319" s="435"/>
      <c r="BF319" s="435"/>
      <c r="BG319" s="435"/>
      <c r="BH319" s="435"/>
      <c r="BI319" s="435"/>
      <c r="BJ319" s="128"/>
      <c r="BT319" s="128"/>
      <c r="BU319" s="128"/>
      <c r="BV319" s="128"/>
      <c r="BW319" s="128"/>
      <c r="BX319" s="128"/>
      <c r="BY319" s="128"/>
      <c r="BZ319" s="128"/>
      <c r="CA319" s="128"/>
      <c r="CD319" s="434"/>
      <c r="CE319" s="435"/>
      <c r="CF319" s="435"/>
      <c r="CG319" s="435"/>
      <c r="CH319" s="435"/>
      <c r="CI319" s="435"/>
      <c r="CJ319" s="435"/>
      <c r="CK319" s="435"/>
      <c r="CL319" s="435"/>
      <c r="CM319" s="435"/>
      <c r="CN319" s="434"/>
      <c r="CO319" s="435"/>
      <c r="CP319" s="435"/>
      <c r="CQ319" s="435"/>
      <c r="CR319" s="435"/>
      <c r="CS319" s="435"/>
      <c r="CT319" s="435"/>
      <c r="CU319" s="435"/>
      <c r="CV319" s="435"/>
      <c r="CW319" s="435"/>
      <c r="CX319" s="128"/>
      <c r="DH319" s="128"/>
      <c r="DR319" s="434"/>
      <c r="DS319" s="435"/>
      <c r="DT319" s="435"/>
      <c r="DU319" s="435"/>
      <c r="DV319" s="435"/>
      <c r="DW319" s="435"/>
      <c r="DX319" s="435"/>
      <c r="DY319" s="435"/>
      <c r="DZ319" s="435"/>
      <c r="EA319" s="435"/>
      <c r="EB319" s="434"/>
      <c r="EC319" s="435"/>
      <c r="ED319" s="435"/>
      <c r="EE319" s="435"/>
      <c r="EF319" s="435"/>
      <c r="EG319" s="435"/>
      <c r="EH319" s="435"/>
      <c r="EI319" s="435"/>
      <c r="EJ319" s="435"/>
      <c r="EK319" s="435"/>
      <c r="EL319" s="128"/>
      <c r="EV319" s="128"/>
      <c r="FF319" s="128"/>
      <c r="FP319" s="128"/>
      <c r="FZ319" s="128"/>
      <c r="GJ319" s="128"/>
      <c r="GT319" s="128"/>
      <c r="HD319" s="128"/>
      <c r="HN319" s="128"/>
      <c r="HX319" s="128"/>
      <c r="IH319" s="128"/>
      <c r="IR319" s="128"/>
      <c r="JB319" s="128"/>
      <c r="JL319" s="128"/>
      <c r="JV319" s="128"/>
      <c r="KF319" s="128"/>
      <c r="KP319" s="128"/>
      <c r="KZ319" s="128"/>
    </row>
    <row xmlns:x14ac="http://schemas.microsoft.com/office/spreadsheetml/2009/9/ac" r="320" s="3" customFormat="true" x14ac:dyDescent="0.25">
      <c r="A320" s="389"/>
      <c r="B320" s="128"/>
      <c r="L320" s="128"/>
      <c r="V320" s="128"/>
      <c r="AF320" s="128"/>
      <c r="AP320" s="434"/>
      <c r="AQ320" s="435"/>
      <c r="AR320" s="435"/>
      <c r="AS320" s="435"/>
      <c r="AT320" s="435"/>
      <c r="AU320" s="435"/>
      <c r="AV320" s="435"/>
      <c r="AW320" s="435"/>
      <c r="AX320" s="435"/>
      <c r="AY320" s="435"/>
      <c r="AZ320" s="434"/>
      <c r="BA320" s="435"/>
      <c r="BB320" s="435"/>
      <c r="BC320" s="435"/>
      <c r="BD320" s="435"/>
      <c r="BE320" s="435"/>
      <c r="BF320" s="435"/>
      <c r="BG320" s="435"/>
      <c r="BH320" s="435"/>
      <c r="BI320" s="435"/>
      <c r="BJ320" s="128"/>
      <c r="BT320" s="128"/>
      <c r="BU320" s="128"/>
      <c r="BV320" s="128"/>
      <c r="BW320" s="128"/>
      <c r="BX320" s="128"/>
      <c r="BY320" s="128"/>
      <c r="BZ320" s="128"/>
      <c r="CA320" s="128"/>
      <c r="CD320" s="434"/>
      <c r="CE320" s="435"/>
      <c r="CF320" s="435"/>
      <c r="CG320" s="435"/>
      <c r="CH320" s="435"/>
      <c r="CI320" s="435"/>
      <c r="CJ320" s="435"/>
      <c r="CK320" s="435"/>
      <c r="CL320" s="435"/>
      <c r="CM320" s="435"/>
      <c r="CN320" s="434"/>
      <c r="CO320" s="435"/>
      <c r="CP320" s="435"/>
      <c r="CQ320" s="435"/>
      <c r="CR320" s="435"/>
      <c r="CS320" s="435"/>
      <c r="CT320" s="435"/>
      <c r="CU320" s="435"/>
      <c r="CV320" s="435"/>
      <c r="CW320" s="435"/>
      <c r="CX320" s="128"/>
      <c r="DH320" s="128"/>
      <c r="DR320" s="434"/>
      <c r="DS320" s="435"/>
      <c r="DT320" s="435"/>
      <c r="DU320" s="435"/>
      <c r="DV320" s="435"/>
      <c r="DW320" s="435"/>
      <c r="DX320" s="435"/>
      <c r="DY320" s="435"/>
      <c r="DZ320" s="435"/>
      <c r="EA320" s="435"/>
      <c r="EB320" s="434"/>
      <c r="EC320" s="435"/>
      <c r="ED320" s="435"/>
      <c r="EE320" s="435"/>
      <c r="EF320" s="435"/>
      <c r="EG320" s="435"/>
      <c r="EH320" s="435"/>
      <c r="EI320" s="435"/>
      <c r="EJ320" s="435"/>
      <c r="EK320" s="435"/>
      <c r="EL320" s="128"/>
      <c r="EV320" s="128"/>
      <c r="FF320" s="128"/>
      <c r="FP320" s="128"/>
      <c r="FZ320" s="128"/>
      <c r="GJ320" s="128"/>
      <c r="GT320" s="128"/>
      <c r="HD320" s="128"/>
      <c r="HN320" s="128"/>
      <c r="HX320" s="128"/>
      <c r="IH320" s="128"/>
      <c r="IR320" s="128"/>
      <c r="JB320" s="128"/>
      <c r="JL320" s="128"/>
      <c r="JV320" s="128"/>
      <c r="KF320" s="128"/>
      <c r="KP320" s="128"/>
      <c r="KZ320" s="128"/>
    </row>
    <row xmlns:x14ac="http://schemas.microsoft.com/office/spreadsheetml/2009/9/ac" r="321" s="3" customFormat="true" x14ac:dyDescent="0.25">
      <c r="A321" s="389"/>
      <c r="B321" s="128"/>
      <c r="L321" s="128"/>
      <c r="V321" s="128"/>
      <c r="AF321" s="128"/>
      <c r="AP321" s="434"/>
      <c r="AQ321" s="435"/>
      <c r="AR321" s="435"/>
      <c r="AS321" s="435"/>
      <c r="AT321" s="435"/>
      <c r="AU321" s="435"/>
      <c r="AV321" s="435"/>
      <c r="AW321" s="435"/>
      <c r="AX321" s="435"/>
      <c r="AY321" s="435"/>
      <c r="AZ321" s="434"/>
      <c r="BA321" s="435"/>
      <c r="BB321" s="435"/>
      <c r="BC321" s="435"/>
      <c r="BD321" s="435"/>
      <c r="BE321" s="435"/>
      <c r="BF321" s="435"/>
      <c r="BG321" s="435"/>
      <c r="BH321" s="435"/>
      <c r="BI321" s="435"/>
      <c r="BJ321" s="128"/>
      <c r="BT321" s="128"/>
      <c r="BU321" s="128"/>
      <c r="BV321" s="128"/>
      <c r="BW321" s="128"/>
      <c r="BX321" s="128"/>
      <c r="BY321" s="128"/>
      <c r="BZ321" s="128"/>
      <c r="CA321" s="128"/>
      <c r="CD321" s="434"/>
      <c r="CE321" s="435"/>
      <c r="CF321" s="435"/>
      <c r="CG321" s="435"/>
      <c r="CH321" s="435"/>
      <c r="CI321" s="435"/>
      <c r="CJ321" s="435"/>
      <c r="CK321" s="435"/>
      <c r="CL321" s="435"/>
      <c r="CM321" s="435"/>
      <c r="CN321" s="434"/>
      <c r="CO321" s="435"/>
      <c r="CP321" s="435"/>
      <c r="CQ321" s="435"/>
      <c r="CR321" s="435"/>
      <c r="CS321" s="435"/>
      <c r="CT321" s="435"/>
      <c r="CU321" s="435"/>
      <c r="CV321" s="435"/>
      <c r="CW321" s="435"/>
      <c r="CX321" s="128"/>
      <c r="DH321" s="128"/>
      <c r="DR321" s="434"/>
      <c r="DS321" s="435"/>
      <c r="DT321" s="435"/>
      <c r="DU321" s="435"/>
      <c r="DV321" s="435"/>
      <c r="DW321" s="435"/>
      <c r="DX321" s="435"/>
      <c r="DY321" s="435"/>
      <c r="DZ321" s="435"/>
      <c r="EA321" s="435"/>
      <c r="EB321" s="434"/>
      <c r="EC321" s="435"/>
      <c r="ED321" s="435"/>
      <c r="EE321" s="435"/>
      <c r="EF321" s="435"/>
      <c r="EG321" s="435"/>
      <c r="EH321" s="435"/>
      <c r="EI321" s="435"/>
      <c r="EJ321" s="435"/>
      <c r="EK321" s="435"/>
      <c r="EL321" s="128"/>
      <c r="EV321" s="128"/>
      <c r="FF321" s="128"/>
      <c r="FP321" s="128"/>
      <c r="FZ321" s="128"/>
      <c r="GJ321" s="128"/>
      <c r="GT321" s="128"/>
      <c r="HD321" s="128"/>
      <c r="HN321" s="128"/>
      <c r="HX321" s="128"/>
      <c r="IH321" s="128"/>
      <c r="IR321" s="128"/>
      <c r="JB321" s="128"/>
      <c r="JL321" s="128"/>
      <c r="JV321" s="128"/>
      <c r="KF321" s="128"/>
      <c r="KP321" s="128"/>
      <c r="KZ321" s="128"/>
    </row>
    <row xmlns:x14ac="http://schemas.microsoft.com/office/spreadsheetml/2009/9/ac" r="322" s="3" customFormat="true" x14ac:dyDescent="0.25">
      <c r="A322" s="389"/>
      <c r="B322" s="128"/>
      <c r="L322" s="128"/>
      <c r="V322" s="128"/>
      <c r="AF322" s="128"/>
      <c r="AP322" s="434"/>
      <c r="AQ322" s="435"/>
      <c r="AR322" s="435"/>
      <c r="AS322" s="435"/>
      <c r="AT322" s="435"/>
      <c r="AU322" s="435"/>
      <c r="AV322" s="435"/>
      <c r="AW322" s="435"/>
      <c r="AX322" s="435"/>
      <c r="AY322" s="435"/>
      <c r="AZ322" s="434"/>
      <c r="BA322" s="435"/>
      <c r="BB322" s="435"/>
      <c r="BC322" s="435"/>
      <c r="BD322" s="435"/>
      <c r="BE322" s="435"/>
      <c r="BF322" s="435"/>
      <c r="BG322" s="435"/>
      <c r="BH322" s="435"/>
      <c r="BI322" s="435"/>
      <c r="BJ322" s="128"/>
      <c r="BT322" s="128"/>
      <c r="BU322" s="128"/>
      <c r="BV322" s="128"/>
      <c r="BW322" s="128"/>
      <c r="BX322" s="128"/>
      <c r="BY322" s="128"/>
      <c r="BZ322" s="128"/>
      <c r="CA322" s="128"/>
      <c r="CD322" s="434"/>
      <c r="CE322" s="435"/>
      <c r="CF322" s="435"/>
      <c r="CG322" s="435"/>
      <c r="CH322" s="435"/>
      <c r="CI322" s="435"/>
      <c r="CJ322" s="435"/>
      <c r="CK322" s="435"/>
      <c r="CL322" s="435"/>
      <c r="CM322" s="435"/>
      <c r="CN322" s="434"/>
      <c r="CO322" s="435"/>
      <c r="CP322" s="435"/>
      <c r="CQ322" s="435"/>
      <c r="CR322" s="435"/>
      <c r="CS322" s="435"/>
      <c r="CT322" s="435"/>
      <c r="CU322" s="435"/>
      <c r="CV322" s="435"/>
      <c r="CW322" s="435"/>
      <c r="CX322" s="128"/>
      <c r="DH322" s="128"/>
      <c r="DR322" s="434"/>
      <c r="DS322" s="435"/>
      <c r="DT322" s="435"/>
      <c r="DU322" s="435"/>
      <c r="DV322" s="435"/>
      <c r="DW322" s="435"/>
      <c r="DX322" s="435"/>
      <c r="DY322" s="435"/>
      <c r="DZ322" s="435"/>
      <c r="EA322" s="435"/>
      <c r="EB322" s="434"/>
      <c r="EC322" s="435"/>
      <c r="ED322" s="435"/>
      <c r="EE322" s="435"/>
      <c r="EF322" s="435"/>
      <c r="EG322" s="435"/>
      <c r="EH322" s="435"/>
      <c r="EI322" s="435"/>
      <c r="EJ322" s="435"/>
      <c r="EK322" s="435"/>
      <c r="EL322" s="128"/>
      <c r="EV322" s="128"/>
      <c r="FF322" s="128"/>
      <c r="FP322" s="128"/>
      <c r="FZ322" s="128"/>
      <c r="GJ322" s="128"/>
      <c r="GT322" s="128"/>
      <c r="HD322" s="128"/>
      <c r="HN322" s="128"/>
      <c r="HX322" s="128"/>
      <c r="IH322" s="128"/>
      <c r="IR322" s="128"/>
      <c r="JB322" s="128"/>
      <c r="JL322" s="128"/>
      <c r="JV322" s="128"/>
      <c r="KF322" s="128"/>
      <c r="KP322" s="128"/>
      <c r="KZ322" s="128"/>
    </row>
    <row xmlns:x14ac="http://schemas.microsoft.com/office/spreadsheetml/2009/9/ac" r="323" s="3" customFormat="true" x14ac:dyDescent="0.25">
      <c r="A323" s="389"/>
      <c r="B323" s="128"/>
      <c r="L323" s="128"/>
      <c r="V323" s="128"/>
      <c r="AF323" s="128"/>
      <c r="AP323" s="434"/>
      <c r="AQ323" s="435"/>
      <c r="AR323" s="435"/>
      <c r="AS323" s="435"/>
      <c r="AT323" s="435"/>
      <c r="AU323" s="435"/>
      <c r="AV323" s="435"/>
      <c r="AW323" s="435"/>
      <c r="AX323" s="435"/>
      <c r="AY323" s="435"/>
      <c r="AZ323" s="434"/>
      <c r="BA323" s="435"/>
      <c r="BB323" s="435"/>
      <c r="BC323" s="435"/>
      <c r="BD323" s="435"/>
      <c r="BE323" s="435"/>
      <c r="BF323" s="435"/>
      <c r="BG323" s="435"/>
      <c r="BH323" s="435"/>
      <c r="BI323" s="435"/>
      <c r="BJ323" s="128"/>
      <c r="BT323" s="128"/>
      <c r="BU323" s="128"/>
      <c r="BV323" s="128"/>
      <c r="BW323" s="128"/>
      <c r="BX323" s="128"/>
      <c r="BY323" s="128"/>
      <c r="BZ323" s="128"/>
      <c r="CA323" s="128"/>
      <c r="CD323" s="434"/>
      <c r="CE323" s="435"/>
      <c r="CF323" s="435"/>
      <c r="CG323" s="435"/>
      <c r="CH323" s="435"/>
      <c r="CI323" s="435"/>
      <c r="CJ323" s="435"/>
      <c r="CK323" s="435"/>
      <c r="CL323" s="435"/>
      <c r="CM323" s="435"/>
      <c r="CN323" s="434"/>
      <c r="CO323" s="435"/>
      <c r="CP323" s="435"/>
      <c r="CQ323" s="435"/>
      <c r="CR323" s="435"/>
      <c r="CS323" s="435"/>
      <c r="CT323" s="435"/>
      <c r="CU323" s="435"/>
      <c r="CV323" s="435"/>
      <c r="CW323" s="435"/>
      <c r="CX323" s="128"/>
      <c r="DH323" s="128"/>
      <c r="DR323" s="434"/>
      <c r="DS323" s="435"/>
      <c r="DT323" s="435"/>
      <c r="DU323" s="435"/>
      <c r="DV323" s="435"/>
      <c r="DW323" s="435"/>
      <c r="DX323" s="435"/>
      <c r="DY323" s="435"/>
      <c r="DZ323" s="435"/>
      <c r="EA323" s="435"/>
      <c r="EB323" s="434"/>
      <c r="EC323" s="435"/>
      <c r="ED323" s="435"/>
      <c r="EE323" s="435"/>
      <c r="EF323" s="435"/>
      <c r="EG323" s="435"/>
      <c r="EH323" s="435"/>
      <c r="EI323" s="435"/>
      <c r="EJ323" s="435"/>
      <c r="EK323" s="435"/>
      <c r="EL323" s="128"/>
      <c r="EV323" s="128"/>
      <c r="FF323" s="128"/>
      <c r="FP323" s="128"/>
      <c r="FZ323" s="128"/>
      <c r="GJ323" s="128"/>
      <c r="GT323" s="128"/>
      <c r="HD323" s="128"/>
      <c r="HN323" s="128"/>
      <c r="HX323" s="128"/>
      <c r="IH323" s="128"/>
      <c r="IR323" s="128"/>
      <c r="JB323" s="128"/>
      <c r="JL323" s="128"/>
      <c r="JV323" s="128"/>
      <c r="KF323" s="128"/>
      <c r="KP323" s="128"/>
      <c r="KZ323" s="128"/>
    </row>
    <row xmlns:x14ac="http://schemas.microsoft.com/office/spreadsheetml/2009/9/ac" r="324" s="3" customFormat="true" x14ac:dyDescent="0.25">
      <c r="A324" s="389"/>
      <c r="B324" s="128"/>
      <c r="L324" s="128"/>
      <c r="V324" s="128"/>
      <c r="AF324" s="128"/>
      <c r="AP324" s="434"/>
      <c r="AQ324" s="435"/>
      <c r="AR324" s="435"/>
      <c r="AS324" s="435"/>
      <c r="AT324" s="435"/>
      <c r="AU324" s="435"/>
      <c r="AV324" s="435"/>
      <c r="AW324" s="435"/>
      <c r="AX324" s="435"/>
      <c r="AY324" s="435"/>
      <c r="AZ324" s="434"/>
      <c r="BA324" s="435"/>
      <c r="BB324" s="435"/>
      <c r="BC324" s="435"/>
      <c r="BD324" s="435"/>
      <c r="BE324" s="435"/>
      <c r="BF324" s="435"/>
      <c r="BG324" s="435"/>
      <c r="BH324" s="435"/>
      <c r="BI324" s="435"/>
      <c r="BJ324" s="128"/>
      <c r="BT324" s="128"/>
      <c r="BU324" s="128"/>
      <c r="BV324" s="128"/>
      <c r="BW324" s="128"/>
      <c r="BX324" s="128"/>
      <c r="BY324" s="128"/>
      <c r="BZ324" s="128"/>
      <c r="CA324" s="128"/>
      <c r="CD324" s="434"/>
      <c r="CE324" s="435"/>
      <c r="CF324" s="435"/>
      <c r="CG324" s="435"/>
      <c r="CH324" s="435"/>
      <c r="CI324" s="435"/>
      <c r="CJ324" s="435"/>
      <c r="CK324" s="435"/>
      <c r="CL324" s="435"/>
      <c r="CM324" s="435"/>
      <c r="CN324" s="434"/>
      <c r="CO324" s="435"/>
      <c r="CP324" s="435"/>
      <c r="CQ324" s="435"/>
      <c r="CR324" s="435"/>
      <c r="CS324" s="435"/>
      <c r="CT324" s="435"/>
      <c r="CU324" s="435"/>
      <c r="CV324" s="435"/>
      <c r="CW324" s="435"/>
      <c r="CX324" s="128"/>
      <c r="DH324" s="128"/>
      <c r="DR324" s="434"/>
      <c r="DS324" s="435"/>
      <c r="DT324" s="435"/>
      <c r="DU324" s="435"/>
      <c r="DV324" s="435"/>
      <c r="DW324" s="435"/>
      <c r="DX324" s="435"/>
      <c r="DY324" s="435"/>
      <c r="DZ324" s="435"/>
      <c r="EA324" s="435"/>
      <c r="EB324" s="434"/>
      <c r="EC324" s="435"/>
      <c r="ED324" s="435"/>
      <c r="EE324" s="435"/>
      <c r="EF324" s="435"/>
      <c r="EG324" s="435"/>
      <c r="EH324" s="435"/>
      <c r="EI324" s="435"/>
      <c r="EJ324" s="435"/>
      <c r="EK324" s="435"/>
      <c r="EL324" s="128"/>
      <c r="EV324" s="128"/>
      <c r="FF324" s="128"/>
      <c r="FP324" s="128"/>
      <c r="FZ324" s="128"/>
      <c r="GJ324" s="128"/>
      <c r="GT324" s="128"/>
      <c r="HD324" s="128"/>
      <c r="HN324" s="128"/>
      <c r="HX324" s="128"/>
      <c r="IH324" s="128"/>
      <c r="IR324" s="128"/>
      <c r="JB324" s="128"/>
      <c r="JL324" s="128"/>
      <c r="JV324" s="128"/>
      <c r="KF324" s="128"/>
      <c r="KP324" s="128"/>
      <c r="KZ324" s="128"/>
    </row>
    <row xmlns:x14ac="http://schemas.microsoft.com/office/spreadsheetml/2009/9/ac" r="325" s="3" customFormat="true" x14ac:dyDescent="0.25">
      <c r="A325" s="389"/>
      <c r="B325" s="128"/>
      <c r="L325" s="128"/>
      <c r="V325" s="128"/>
      <c r="AF325" s="128"/>
      <c r="AP325" s="434"/>
      <c r="AQ325" s="435"/>
      <c r="AR325" s="435"/>
      <c r="AS325" s="435"/>
      <c r="AT325" s="435"/>
      <c r="AU325" s="435"/>
      <c r="AV325" s="435"/>
      <c r="AW325" s="435"/>
      <c r="AX325" s="435"/>
      <c r="AY325" s="435"/>
      <c r="AZ325" s="434"/>
      <c r="BA325" s="435"/>
      <c r="BB325" s="435"/>
      <c r="BC325" s="435"/>
      <c r="BD325" s="435"/>
      <c r="BE325" s="435"/>
      <c r="BF325" s="435"/>
      <c r="BG325" s="435"/>
      <c r="BH325" s="435"/>
      <c r="BI325" s="435"/>
      <c r="BJ325" s="128"/>
      <c r="BT325" s="128"/>
      <c r="BU325" s="128"/>
      <c r="BV325" s="128"/>
      <c r="BW325" s="128"/>
      <c r="BX325" s="128"/>
      <c r="BY325" s="128"/>
      <c r="BZ325" s="128"/>
      <c r="CA325" s="128"/>
      <c r="CD325" s="434"/>
      <c r="CE325" s="435"/>
      <c r="CF325" s="435"/>
      <c r="CG325" s="435"/>
      <c r="CH325" s="435"/>
      <c r="CI325" s="435"/>
      <c r="CJ325" s="435"/>
      <c r="CK325" s="435"/>
      <c r="CL325" s="435"/>
      <c r="CM325" s="435"/>
      <c r="CN325" s="434"/>
      <c r="CO325" s="435"/>
      <c r="CP325" s="435"/>
      <c r="CQ325" s="435"/>
      <c r="CR325" s="435"/>
      <c r="CS325" s="435"/>
      <c r="CT325" s="435"/>
      <c r="CU325" s="435"/>
      <c r="CV325" s="435"/>
      <c r="CW325" s="435"/>
      <c r="CX325" s="128"/>
      <c r="DH325" s="128"/>
      <c r="DR325" s="434"/>
      <c r="DS325" s="435"/>
      <c r="DT325" s="435"/>
      <c r="DU325" s="435"/>
      <c r="DV325" s="435"/>
      <c r="DW325" s="435"/>
      <c r="DX325" s="435"/>
      <c r="DY325" s="435"/>
      <c r="DZ325" s="435"/>
      <c r="EA325" s="435"/>
      <c r="EB325" s="434"/>
      <c r="EC325" s="435"/>
      <c r="ED325" s="435"/>
      <c r="EE325" s="435"/>
      <c r="EF325" s="435"/>
      <c r="EG325" s="435"/>
      <c r="EH325" s="435"/>
      <c r="EI325" s="435"/>
      <c r="EJ325" s="435"/>
      <c r="EK325" s="435"/>
      <c r="EL325" s="128"/>
      <c r="EV325" s="128"/>
      <c r="FF325" s="128"/>
      <c r="FP325" s="128"/>
      <c r="FZ325" s="128"/>
      <c r="GJ325" s="128"/>
      <c r="GT325" s="128"/>
      <c r="HD325" s="128"/>
      <c r="HN325" s="128"/>
      <c r="HX325" s="128"/>
      <c r="IH325" s="128"/>
      <c r="IR325" s="128"/>
      <c r="JB325" s="128"/>
      <c r="JL325" s="128"/>
      <c r="JV325" s="128"/>
      <c r="KF325" s="128"/>
      <c r="KP325" s="128"/>
      <c r="KZ325" s="128"/>
    </row>
    <row xmlns:x14ac="http://schemas.microsoft.com/office/spreadsheetml/2009/9/ac" r="326" s="3" customFormat="true" x14ac:dyDescent="0.25">
      <c r="A326" s="389"/>
      <c r="B326" s="128"/>
      <c r="L326" s="128"/>
      <c r="V326" s="128"/>
      <c r="AF326" s="128"/>
      <c r="AP326" s="434"/>
      <c r="AQ326" s="435"/>
      <c r="AR326" s="435"/>
      <c r="AS326" s="435"/>
      <c r="AT326" s="435"/>
      <c r="AU326" s="435"/>
      <c r="AV326" s="435"/>
      <c r="AW326" s="435"/>
      <c r="AX326" s="435"/>
      <c r="AY326" s="435"/>
      <c r="AZ326" s="434"/>
      <c r="BA326" s="435"/>
      <c r="BB326" s="435"/>
      <c r="BC326" s="435"/>
      <c r="BD326" s="435"/>
      <c r="BE326" s="435"/>
      <c r="BF326" s="435"/>
      <c r="BG326" s="435"/>
      <c r="BH326" s="435"/>
      <c r="BI326" s="435"/>
      <c r="BJ326" s="128"/>
      <c r="BT326" s="128"/>
      <c r="BU326" s="128"/>
      <c r="BV326" s="128"/>
      <c r="BW326" s="128"/>
      <c r="BX326" s="128"/>
      <c r="BY326" s="128"/>
      <c r="BZ326" s="128"/>
      <c r="CA326" s="128"/>
      <c r="CD326" s="434"/>
      <c r="CE326" s="435"/>
      <c r="CF326" s="435"/>
      <c r="CG326" s="435"/>
      <c r="CH326" s="435"/>
      <c r="CI326" s="435"/>
      <c r="CJ326" s="435"/>
      <c r="CK326" s="435"/>
      <c r="CL326" s="435"/>
      <c r="CM326" s="435"/>
      <c r="CN326" s="434"/>
      <c r="CO326" s="435"/>
      <c r="CP326" s="435"/>
      <c r="CQ326" s="435"/>
      <c r="CR326" s="435"/>
      <c r="CS326" s="435"/>
      <c r="CT326" s="435"/>
      <c r="CU326" s="435"/>
      <c r="CV326" s="435"/>
      <c r="CW326" s="435"/>
      <c r="CX326" s="128"/>
      <c r="DH326" s="128"/>
      <c r="DR326" s="434"/>
      <c r="DS326" s="435"/>
      <c r="DT326" s="435"/>
      <c r="DU326" s="435"/>
      <c r="DV326" s="435"/>
      <c r="DW326" s="435"/>
      <c r="DX326" s="435"/>
      <c r="DY326" s="435"/>
      <c r="DZ326" s="435"/>
      <c r="EA326" s="435"/>
      <c r="EB326" s="434"/>
      <c r="EC326" s="435"/>
      <c r="ED326" s="435"/>
      <c r="EE326" s="435"/>
      <c r="EF326" s="435"/>
      <c r="EG326" s="435"/>
      <c r="EH326" s="435"/>
      <c r="EI326" s="435"/>
      <c r="EJ326" s="435"/>
      <c r="EK326" s="435"/>
      <c r="EL326" s="128"/>
      <c r="EV326" s="128"/>
      <c r="FF326" s="128"/>
      <c r="FP326" s="128"/>
      <c r="FZ326" s="128"/>
      <c r="GJ326" s="128"/>
      <c r="GT326" s="128"/>
      <c r="HD326" s="128"/>
      <c r="HN326" s="128"/>
      <c r="HX326" s="128"/>
      <c r="IH326" s="128"/>
      <c r="IR326" s="128"/>
      <c r="JB326" s="128"/>
      <c r="JL326" s="128"/>
      <c r="JV326" s="128"/>
      <c r="KF326" s="128"/>
      <c r="KP326" s="128"/>
      <c r="KZ326" s="128"/>
    </row>
    <row xmlns:x14ac="http://schemas.microsoft.com/office/spreadsheetml/2009/9/ac" r="327" s="3" customFormat="true" x14ac:dyDescent="0.25">
      <c r="A327" s="389"/>
      <c r="B327" s="128"/>
      <c r="L327" s="128"/>
      <c r="V327" s="128"/>
      <c r="AF327" s="128"/>
      <c r="AP327" s="434"/>
      <c r="AQ327" s="435"/>
      <c r="AR327" s="435"/>
      <c r="AS327" s="435"/>
      <c r="AT327" s="435"/>
      <c r="AU327" s="435"/>
      <c r="AV327" s="435"/>
      <c r="AW327" s="435"/>
      <c r="AX327" s="435"/>
      <c r="AY327" s="435"/>
      <c r="AZ327" s="434"/>
      <c r="BA327" s="435"/>
      <c r="BB327" s="435"/>
      <c r="BC327" s="435"/>
      <c r="BD327" s="435"/>
      <c r="BE327" s="435"/>
      <c r="BF327" s="435"/>
      <c r="BG327" s="435"/>
      <c r="BH327" s="435"/>
      <c r="BI327" s="435"/>
      <c r="BJ327" s="128"/>
      <c r="BT327" s="128"/>
      <c r="BU327" s="128"/>
      <c r="BV327" s="128"/>
      <c r="BW327" s="128"/>
      <c r="BX327" s="128"/>
      <c r="BY327" s="128"/>
      <c r="BZ327" s="128"/>
      <c r="CA327" s="128"/>
      <c r="CD327" s="434"/>
      <c r="CE327" s="435"/>
      <c r="CF327" s="435"/>
      <c r="CG327" s="435"/>
      <c r="CH327" s="435"/>
      <c r="CI327" s="435"/>
      <c r="CJ327" s="435"/>
      <c r="CK327" s="435"/>
      <c r="CL327" s="435"/>
      <c r="CM327" s="435"/>
      <c r="CN327" s="434"/>
      <c r="CO327" s="435"/>
      <c r="CP327" s="435"/>
      <c r="CQ327" s="435"/>
      <c r="CR327" s="435"/>
      <c r="CS327" s="435"/>
      <c r="CT327" s="435"/>
      <c r="CU327" s="435"/>
      <c r="CV327" s="435"/>
      <c r="CW327" s="435"/>
      <c r="CX327" s="128"/>
      <c r="DH327" s="128"/>
      <c r="DR327" s="434"/>
      <c r="DS327" s="435"/>
      <c r="DT327" s="435"/>
      <c r="DU327" s="435"/>
      <c r="DV327" s="435"/>
      <c r="DW327" s="435"/>
      <c r="DX327" s="435"/>
      <c r="DY327" s="435"/>
      <c r="DZ327" s="435"/>
      <c r="EA327" s="435"/>
      <c r="EB327" s="434"/>
      <c r="EC327" s="435"/>
      <c r="ED327" s="435"/>
      <c r="EE327" s="435"/>
      <c r="EF327" s="435"/>
      <c r="EG327" s="435"/>
      <c r="EH327" s="435"/>
      <c r="EI327" s="435"/>
      <c r="EJ327" s="435"/>
      <c r="EK327" s="435"/>
      <c r="EL327" s="128"/>
      <c r="EV327" s="128"/>
      <c r="FF327" s="128"/>
      <c r="FP327" s="128"/>
      <c r="FZ327" s="128"/>
      <c r="GJ327" s="128"/>
      <c r="GT327" s="128"/>
      <c r="HD327" s="128"/>
      <c r="HN327" s="128"/>
      <c r="HX327" s="128"/>
      <c r="IH327" s="128"/>
      <c r="IR327" s="128"/>
      <c r="JB327" s="128"/>
      <c r="JL327" s="128"/>
      <c r="JV327" s="128"/>
      <c r="KF327" s="128"/>
      <c r="KP327" s="128"/>
      <c r="KZ327" s="128"/>
    </row>
    <row xmlns:x14ac="http://schemas.microsoft.com/office/spreadsheetml/2009/9/ac" r="328" s="3" customFormat="true" x14ac:dyDescent="0.25">
      <c r="A328" s="389"/>
      <c r="B328" s="128"/>
      <c r="L328" s="128"/>
      <c r="V328" s="128"/>
      <c r="AF328" s="128"/>
      <c r="AP328" s="434"/>
      <c r="AQ328" s="435"/>
      <c r="AR328" s="435"/>
      <c r="AS328" s="435"/>
      <c r="AT328" s="435"/>
      <c r="AU328" s="435"/>
      <c r="AV328" s="435"/>
      <c r="AW328" s="435"/>
      <c r="AX328" s="435"/>
      <c r="AY328" s="435"/>
      <c r="AZ328" s="434"/>
      <c r="BA328" s="435"/>
      <c r="BB328" s="435"/>
      <c r="BC328" s="435"/>
      <c r="BD328" s="435"/>
      <c r="BE328" s="435"/>
      <c r="BF328" s="435"/>
      <c r="BG328" s="435"/>
      <c r="BH328" s="435"/>
      <c r="BI328" s="435"/>
      <c r="BJ328" s="128"/>
      <c r="BT328" s="128"/>
      <c r="BU328" s="128"/>
      <c r="BV328" s="128"/>
      <c r="BW328" s="128"/>
      <c r="BX328" s="128"/>
      <c r="BY328" s="128"/>
      <c r="BZ328" s="128"/>
      <c r="CA328" s="128"/>
      <c r="CD328" s="434"/>
      <c r="CE328" s="435"/>
      <c r="CF328" s="435"/>
      <c r="CG328" s="435"/>
      <c r="CH328" s="435"/>
      <c r="CI328" s="435"/>
      <c r="CJ328" s="435"/>
      <c r="CK328" s="435"/>
      <c r="CL328" s="435"/>
      <c r="CM328" s="435"/>
      <c r="CN328" s="434"/>
      <c r="CO328" s="435"/>
      <c r="CP328" s="435"/>
      <c r="CQ328" s="435"/>
      <c r="CR328" s="435"/>
      <c r="CS328" s="435"/>
      <c r="CT328" s="435"/>
      <c r="CU328" s="435"/>
      <c r="CV328" s="435"/>
      <c r="CW328" s="435"/>
      <c r="CX328" s="128"/>
      <c r="DH328" s="128"/>
      <c r="DR328" s="434"/>
      <c r="DS328" s="435"/>
      <c r="DT328" s="435"/>
      <c r="DU328" s="435"/>
      <c r="DV328" s="435"/>
      <c r="DW328" s="435"/>
      <c r="DX328" s="435"/>
      <c r="DY328" s="435"/>
      <c r="DZ328" s="435"/>
      <c r="EA328" s="435"/>
      <c r="EB328" s="434"/>
      <c r="EC328" s="435"/>
      <c r="ED328" s="435"/>
      <c r="EE328" s="435"/>
      <c r="EF328" s="435"/>
      <c r="EG328" s="435"/>
      <c r="EH328" s="435"/>
      <c r="EI328" s="435"/>
      <c r="EJ328" s="435"/>
      <c r="EK328" s="435"/>
      <c r="EL328" s="128"/>
      <c r="EV328" s="128"/>
      <c r="FF328" s="128"/>
      <c r="FP328" s="128"/>
      <c r="FZ328" s="128"/>
      <c r="GJ328" s="128"/>
      <c r="GT328" s="128"/>
      <c r="HD328" s="128"/>
      <c r="HN328" s="128"/>
      <c r="HX328" s="128"/>
      <c r="IH328" s="128"/>
      <c r="IR328" s="128"/>
      <c r="JB328" s="128"/>
      <c r="JL328" s="128"/>
      <c r="JV328" s="128"/>
      <c r="KF328" s="128"/>
      <c r="KP328" s="128"/>
      <c r="KZ328" s="128"/>
    </row>
    <row xmlns:x14ac="http://schemas.microsoft.com/office/spreadsheetml/2009/9/ac" r="329" s="3" customFormat="true" x14ac:dyDescent="0.25">
      <c r="A329" s="389"/>
      <c r="B329" s="128"/>
      <c r="L329" s="128"/>
      <c r="V329" s="128"/>
      <c r="AF329" s="128"/>
      <c r="AP329" s="434"/>
      <c r="AQ329" s="435"/>
      <c r="AR329" s="435"/>
      <c r="AS329" s="435"/>
      <c r="AT329" s="435"/>
      <c r="AU329" s="435"/>
      <c r="AV329" s="435"/>
      <c r="AW329" s="435"/>
      <c r="AX329" s="435"/>
      <c r="AY329" s="435"/>
      <c r="AZ329" s="434"/>
      <c r="BA329" s="435"/>
      <c r="BB329" s="435"/>
      <c r="BC329" s="435"/>
      <c r="BD329" s="435"/>
      <c r="BE329" s="435"/>
      <c r="BF329" s="435"/>
      <c r="BG329" s="435"/>
      <c r="BH329" s="435"/>
      <c r="BI329" s="435"/>
      <c r="BJ329" s="128"/>
      <c r="BT329" s="128"/>
      <c r="BU329" s="128"/>
      <c r="BV329" s="128"/>
      <c r="BW329" s="128"/>
      <c r="BX329" s="128"/>
      <c r="BY329" s="128"/>
      <c r="BZ329" s="128"/>
      <c r="CA329" s="128"/>
      <c r="CD329" s="434"/>
      <c r="CE329" s="435"/>
      <c r="CF329" s="435"/>
      <c r="CG329" s="435"/>
      <c r="CH329" s="435"/>
      <c r="CI329" s="435"/>
      <c r="CJ329" s="435"/>
      <c r="CK329" s="435"/>
      <c r="CL329" s="435"/>
      <c r="CM329" s="435"/>
      <c r="CN329" s="434"/>
      <c r="CO329" s="435"/>
      <c r="CP329" s="435"/>
      <c r="CQ329" s="435"/>
      <c r="CR329" s="435"/>
      <c r="CS329" s="435"/>
      <c r="CT329" s="435"/>
      <c r="CU329" s="435"/>
      <c r="CV329" s="435"/>
      <c r="CW329" s="435"/>
      <c r="CX329" s="128"/>
      <c r="DH329" s="128"/>
      <c r="DR329" s="434"/>
      <c r="DS329" s="435"/>
      <c r="DT329" s="435"/>
      <c r="DU329" s="435"/>
      <c r="DV329" s="435"/>
      <c r="DW329" s="435"/>
      <c r="DX329" s="435"/>
      <c r="DY329" s="435"/>
      <c r="DZ329" s="435"/>
      <c r="EA329" s="435"/>
      <c r="EB329" s="434"/>
      <c r="EC329" s="435"/>
      <c r="ED329" s="435"/>
      <c r="EE329" s="435"/>
      <c r="EF329" s="435"/>
      <c r="EG329" s="435"/>
      <c r="EH329" s="435"/>
      <c r="EI329" s="435"/>
      <c r="EJ329" s="435"/>
      <c r="EK329" s="435"/>
      <c r="EL329" s="128"/>
      <c r="EV329" s="128"/>
      <c r="FF329" s="128"/>
      <c r="FP329" s="128"/>
      <c r="FZ329" s="128"/>
      <c r="GJ329" s="128"/>
      <c r="GT329" s="128"/>
      <c r="HD329" s="128"/>
      <c r="HN329" s="128"/>
      <c r="HX329" s="128"/>
      <c r="IH329" s="128"/>
      <c r="IR329" s="128"/>
      <c r="JB329" s="128"/>
      <c r="JL329" s="128"/>
      <c r="JV329" s="128"/>
      <c r="KF329" s="128"/>
      <c r="KP329" s="128"/>
      <c r="KZ329" s="128"/>
    </row>
    <row xmlns:x14ac="http://schemas.microsoft.com/office/spreadsheetml/2009/9/ac" r="330" s="3" customFormat="true" x14ac:dyDescent="0.25">
      <c r="A330" s="389"/>
      <c r="B330" s="128"/>
      <c r="L330" s="128"/>
      <c r="V330" s="128"/>
      <c r="AF330" s="128"/>
      <c r="AP330" s="434"/>
      <c r="AQ330" s="435"/>
      <c r="AR330" s="435"/>
      <c r="AS330" s="435"/>
      <c r="AT330" s="435"/>
      <c r="AU330" s="435"/>
      <c r="AV330" s="435"/>
      <c r="AW330" s="435"/>
      <c r="AX330" s="435"/>
      <c r="AY330" s="435"/>
      <c r="AZ330" s="434"/>
      <c r="BA330" s="435"/>
      <c r="BB330" s="435"/>
      <c r="BC330" s="435"/>
      <c r="BD330" s="435"/>
      <c r="BE330" s="435"/>
      <c r="BF330" s="435"/>
      <c r="BG330" s="435"/>
      <c r="BH330" s="435"/>
      <c r="BI330" s="435"/>
      <c r="BJ330" s="128"/>
      <c r="BT330" s="128"/>
      <c r="BU330" s="128"/>
      <c r="BV330" s="128"/>
      <c r="BW330" s="128"/>
      <c r="BX330" s="128"/>
      <c r="BY330" s="128"/>
      <c r="BZ330" s="128"/>
      <c r="CA330" s="128"/>
      <c r="CD330" s="434"/>
      <c r="CE330" s="435"/>
      <c r="CF330" s="435"/>
      <c r="CG330" s="435"/>
      <c r="CH330" s="435"/>
      <c r="CI330" s="435"/>
      <c r="CJ330" s="435"/>
      <c r="CK330" s="435"/>
      <c r="CL330" s="435"/>
      <c r="CM330" s="435"/>
      <c r="CN330" s="434"/>
      <c r="CO330" s="435"/>
      <c r="CP330" s="435"/>
      <c r="CQ330" s="435"/>
      <c r="CR330" s="435"/>
      <c r="CS330" s="435"/>
      <c r="CT330" s="435"/>
      <c r="CU330" s="435"/>
      <c r="CV330" s="435"/>
      <c r="CW330" s="435"/>
      <c r="CX330" s="128"/>
      <c r="DH330" s="128"/>
      <c r="DR330" s="434"/>
      <c r="DS330" s="435"/>
      <c r="DT330" s="435"/>
      <c r="DU330" s="435"/>
      <c r="DV330" s="435"/>
      <c r="DW330" s="435"/>
      <c r="DX330" s="435"/>
      <c r="DY330" s="435"/>
      <c r="DZ330" s="435"/>
      <c r="EA330" s="435"/>
      <c r="EB330" s="434"/>
      <c r="EC330" s="435"/>
      <c r="ED330" s="435"/>
      <c r="EE330" s="435"/>
      <c r="EF330" s="435"/>
      <c r="EG330" s="435"/>
      <c r="EH330" s="435"/>
      <c r="EI330" s="435"/>
      <c r="EJ330" s="435"/>
      <c r="EK330" s="435"/>
      <c r="EL330" s="128"/>
      <c r="EV330" s="128"/>
      <c r="FF330" s="128"/>
      <c r="FP330" s="128"/>
      <c r="FZ330" s="128"/>
      <c r="GJ330" s="128"/>
      <c r="GT330" s="128"/>
      <c r="HD330" s="128"/>
      <c r="HN330" s="128"/>
      <c r="HX330" s="128"/>
      <c r="IH330" s="128"/>
      <c r="IR330" s="128"/>
      <c r="JB330" s="128"/>
      <c r="JL330" s="128"/>
      <c r="JV330" s="128"/>
      <c r="KF330" s="128"/>
      <c r="KP330" s="128"/>
      <c r="KZ330" s="128"/>
    </row>
    <row xmlns:x14ac="http://schemas.microsoft.com/office/spreadsheetml/2009/9/ac" r="331" s="3" customFormat="true" x14ac:dyDescent="0.25">
      <c r="A331" s="389"/>
      <c r="B331" s="128"/>
      <c r="L331" s="128"/>
      <c r="V331" s="128"/>
      <c r="AF331" s="128"/>
      <c r="AP331" s="434"/>
      <c r="AQ331" s="435"/>
      <c r="AR331" s="435"/>
      <c r="AS331" s="435"/>
      <c r="AT331" s="435"/>
      <c r="AU331" s="435"/>
      <c r="AV331" s="435"/>
      <c r="AW331" s="435"/>
      <c r="AX331" s="435"/>
      <c r="AY331" s="435"/>
      <c r="AZ331" s="434"/>
      <c r="BA331" s="435"/>
      <c r="BB331" s="435"/>
      <c r="BC331" s="435"/>
      <c r="BD331" s="435"/>
      <c r="BE331" s="435"/>
      <c r="BF331" s="435"/>
      <c r="BG331" s="435"/>
      <c r="BH331" s="435"/>
      <c r="BI331" s="435"/>
      <c r="BJ331" s="128"/>
      <c r="BT331" s="128"/>
      <c r="BU331" s="128"/>
      <c r="BV331" s="128"/>
      <c r="BW331" s="128"/>
      <c r="BX331" s="128"/>
      <c r="BY331" s="128"/>
      <c r="BZ331" s="128"/>
      <c r="CA331" s="128"/>
      <c r="CD331" s="434"/>
      <c r="CE331" s="435"/>
      <c r="CF331" s="435"/>
      <c r="CG331" s="435"/>
      <c r="CH331" s="435"/>
      <c r="CI331" s="435"/>
      <c r="CJ331" s="435"/>
      <c r="CK331" s="435"/>
      <c r="CL331" s="435"/>
      <c r="CM331" s="435"/>
      <c r="CN331" s="434"/>
      <c r="CO331" s="435"/>
      <c r="CP331" s="435"/>
      <c r="CQ331" s="435"/>
      <c r="CR331" s="435"/>
      <c r="CS331" s="435"/>
      <c r="CT331" s="435"/>
      <c r="CU331" s="435"/>
      <c r="CV331" s="435"/>
      <c r="CW331" s="435"/>
      <c r="CX331" s="128"/>
      <c r="DH331" s="128"/>
      <c r="DR331" s="434"/>
      <c r="DS331" s="435"/>
      <c r="DT331" s="435"/>
      <c r="DU331" s="435"/>
      <c r="DV331" s="435"/>
      <c r="DW331" s="435"/>
      <c r="DX331" s="435"/>
      <c r="DY331" s="435"/>
      <c r="DZ331" s="435"/>
      <c r="EA331" s="435"/>
      <c r="EB331" s="434"/>
      <c r="EC331" s="435"/>
      <c r="ED331" s="435"/>
      <c r="EE331" s="435"/>
      <c r="EF331" s="435"/>
      <c r="EG331" s="435"/>
      <c r="EH331" s="435"/>
      <c r="EI331" s="435"/>
      <c r="EJ331" s="435"/>
      <c r="EK331" s="435"/>
      <c r="EL331" s="128"/>
      <c r="EV331" s="128"/>
      <c r="FF331" s="128"/>
      <c r="FP331" s="128"/>
      <c r="FZ331" s="128"/>
      <c r="GJ331" s="128"/>
      <c r="GT331" s="128"/>
      <c r="HD331" s="128"/>
      <c r="HN331" s="128"/>
      <c r="HX331" s="128"/>
      <c r="IH331" s="128"/>
      <c r="IR331" s="128"/>
      <c r="JB331" s="128"/>
      <c r="JL331" s="128"/>
      <c r="JV331" s="128"/>
      <c r="KF331" s="128"/>
      <c r="KP331" s="128"/>
      <c r="KZ331" s="128"/>
    </row>
    <row xmlns:x14ac="http://schemas.microsoft.com/office/spreadsheetml/2009/9/ac" r="332" s="3" customFormat="true" x14ac:dyDescent="0.25">
      <c r="A332" s="389"/>
      <c r="B332" s="128"/>
      <c r="L332" s="128"/>
      <c r="V332" s="128"/>
      <c r="AF332" s="128"/>
      <c r="AP332" s="434"/>
      <c r="AQ332" s="435"/>
      <c r="AR332" s="435"/>
      <c r="AS332" s="435"/>
      <c r="AT332" s="435"/>
      <c r="AU332" s="435"/>
      <c r="AV332" s="435"/>
      <c r="AW332" s="435"/>
      <c r="AX332" s="435"/>
      <c r="AY332" s="435"/>
      <c r="AZ332" s="434"/>
      <c r="BA332" s="435"/>
      <c r="BB332" s="435"/>
      <c r="BC332" s="435"/>
      <c r="BD332" s="435"/>
      <c r="BE332" s="435"/>
      <c r="BF332" s="435"/>
      <c r="BG332" s="435"/>
      <c r="BH332" s="435"/>
      <c r="BI332" s="435"/>
      <c r="BJ332" s="128"/>
      <c r="BT332" s="128"/>
      <c r="BU332" s="128"/>
      <c r="BV332" s="128"/>
      <c r="BW332" s="128"/>
      <c r="BX332" s="128"/>
      <c r="BY332" s="128"/>
      <c r="BZ332" s="128"/>
      <c r="CA332" s="128"/>
      <c r="CD332" s="434"/>
      <c r="CE332" s="435"/>
      <c r="CF332" s="435"/>
      <c r="CG332" s="435"/>
      <c r="CH332" s="435"/>
      <c r="CI332" s="435"/>
      <c r="CJ332" s="435"/>
      <c r="CK332" s="435"/>
      <c r="CL332" s="435"/>
      <c r="CM332" s="435"/>
      <c r="CN332" s="434"/>
      <c r="CO332" s="435"/>
      <c r="CP332" s="435"/>
      <c r="CQ332" s="435"/>
      <c r="CR332" s="435"/>
      <c r="CS332" s="435"/>
      <c r="CT332" s="435"/>
      <c r="CU332" s="435"/>
      <c r="CV332" s="435"/>
      <c r="CW332" s="435"/>
      <c r="CX332" s="128"/>
      <c r="DH332" s="128"/>
      <c r="DR332" s="434"/>
      <c r="DS332" s="435"/>
      <c r="DT332" s="435"/>
      <c r="DU332" s="435"/>
      <c r="DV332" s="435"/>
      <c r="DW332" s="435"/>
      <c r="DX332" s="435"/>
      <c r="DY332" s="435"/>
      <c r="DZ332" s="435"/>
      <c r="EA332" s="435"/>
      <c r="EB332" s="434"/>
      <c r="EC332" s="435"/>
      <c r="ED332" s="435"/>
      <c r="EE332" s="435"/>
      <c r="EF332" s="435"/>
      <c r="EG332" s="435"/>
      <c r="EH332" s="435"/>
      <c r="EI332" s="435"/>
      <c r="EJ332" s="435"/>
      <c r="EK332" s="435"/>
      <c r="EL332" s="128"/>
      <c r="EV332" s="128"/>
      <c r="FF332" s="128"/>
      <c r="FP332" s="128"/>
      <c r="FZ332" s="128"/>
      <c r="GJ332" s="128"/>
      <c r="GT332" s="128"/>
      <c r="HD332" s="128"/>
      <c r="HN332" s="128"/>
      <c r="HX332" s="128"/>
      <c r="IH332" s="128"/>
      <c r="IR332" s="128"/>
      <c r="JB332" s="128"/>
      <c r="JL332" s="128"/>
      <c r="JV332" s="128"/>
      <c r="KF332" s="128"/>
      <c r="KP332" s="128"/>
      <c r="KZ332" s="128"/>
    </row>
    <row xmlns:x14ac="http://schemas.microsoft.com/office/spreadsheetml/2009/9/ac" r="333" s="3" customFormat="true" x14ac:dyDescent="0.25">
      <c r="A333" s="389"/>
      <c r="B333" s="128"/>
      <c r="L333" s="128"/>
      <c r="V333" s="128"/>
      <c r="AF333" s="128"/>
      <c r="AP333" s="434"/>
      <c r="AQ333" s="435"/>
      <c r="AR333" s="435"/>
      <c r="AS333" s="435"/>
      <c r="AT333" s="435"/>
      <c r="AU333" s="435"/>
      <c r="AV333" s="435"/>
      <c r="AW333" s="435"/>
      <c r="AX333" s="435"/>
      <c r="AY333" s="435"/>
      <c r="AZ333" s="434"/>
      <c r="BA333" s="435"/>
      <c r="BB333" s="435"/>
      <c r="BC333" s="435"/>
      <c r="BD333" s="435"/>
      <c r="BE333" s="435"/>
      <c r="BF333" s="435"/>
      <c r="BG333" s="435"/>
      <c r="BH333" s="435"/>
      <c r="BI333" s="435"/>
      <c r="BJ333" s="128"/>
      <c r="BT333" s="128"/>
      <c r="BU333" s="128"/>
      <c r="BV333" s="128"/>
      <c r="BW333" s="128"/>
      <c r="BX333" s="128"/>
      <c r="BY333" s="128"/>
      <c r="BZ333" s="128"/>
      <c r="CA333" s="128"/>
      <c r="CD333" s="434"/>
      <c r="CE333" s="435"/>
      <c r="CF333" s="435"/>
      <c r="CG333" s="435"/>
      <c r="CH333" s="435"/>
      <c r="CI333" s="435"/>
      <c r="CJ333" s="435"/>
      <c r="CK333" s="435"/>
      <c r="CL333" s="435"/>
      <c r="CM333" s="435"/>
      <c r="CN333" s="434"/>
      <c r="CO333" s="435"/>
      <c r="CP333" s="435"/>
      <c r="CQ333" s="435"/>
      <c r="CR333" s="435"/>
      <c r="CS333" s="435"/>
      <c r="CT333" s="435"/>
      <c r="CU333" s="435"/>
      <c r="CV333" s="435"/>
      <c r="CW333" s="435"/>
      <c r="CX333" s="128"/>
      <c r="DH333" s="128"/>
      <c r="DR333" s="434"/>
      <c r="DS333" s="435"/>
      <c r="DT333" s="435"/>
      <c r="DU333" s="435"/>
      <c r="DV333" s="435"/>
      <c r="DW333" s="435"/>
      <c r="DX333" s="435"/>
      <c r="DY333" s="435"/>
      <c r="DZ333" s="435"/>
      <c r="EA333" s="435"/>
      <c r="EB333" s="434"/>
      <c r="EC333" s="435"/>
      <c r="ED333" s="435"/>
      <c r="EE333" s="435"/>
      <c r="EF333" s="435"/>
      <c r="EG333" s="435"/>
      <c r="EH333" s="435"/>
      <c r="EI333" s="435"/>
      <c r="EJ333" s="435"/>
      <c r="EK333" s="435"/>
      <c r="EL333" s="128"/>
      <c r="EV333" s="128"/>
      <c r="FF333" s="128"/>
      <c r="FP333" s="128"/>
      <c r="FZ333" s="128"/>
      <c r="GJ333" s="128"/>
      <c r="GT333" s="128"/>
      <c r="HD333" s="128"/>
      <c r="HN333" s="128"/>
      <c r="HX333" s="128"/>
      <c r="IH333" s="128"/>
      <c r="IR333" s="128"/>
      <c r="JB333" s="128"/>
      <c r="JL333" s="128"/>
      <c r="JV333" s="128"/>
      <c r="KF333" s="128"/>
      <c r="KP333" s="128"/>
      <c r="KZ333" s="128"/>
    </row>
    <row xmlns:x14ac="http://schemas.microsoft.com/office/spreadsheetml/2009/9/ac" r="334" s="3" customFormat="true" x14ac:dyDescent="0.25">
      <c r="A334" s="389"/>
      <c r="B334" s="128"/>
      <c r="L334" s="128"/>
      <c r="V334" s="128"/>
      <c r="AF334" s="128"/>
      <c r="AP334" s="434"/>
      <c r="AQ334" s="435"/>
      <c r="AR334" s="435"/>
      <c r="AS334" s="435"/>
      <c r="AT334" s="435"/>
      <c r="AU334" s="435"/>
      <c r="AV334" s="435"/>
      <c r="AW334" s="435"/>
      <c r="AX334" s="435"/>
      <c r="AY334" s="435"/>
      <c r="AZ334" s="434"/>
      <c r="BA334" s="435"/>
      <c r="BB334" s="435"/>
      <c r="BC334" s="435"/>
      <c r="BD334" s="435"/>
      <c r="BE334" s="435"/>
      <c r="BF334" s="435"/>
      <c r="BG334" s="435"/>
      <c r="BH334" s="435"/>
      <c r="BI334" s="435"/>
      <c r="BJ334" s="128"/>
      <c r="BT334" s="128"/>
      <c r="BU334" s="128"/>
      <c r="BV334" s="128"/>
      <c r="BW334" s="128"/>
      <c r="BX334" s="128"/>
      <c r="BY334" s="128"/>
      <c r="BZ334" s="128"/>
      <c r="CA334" s="128"/>
      <c r="CD334" s="434"/>
      <c r="CE334" s="435"/>
      <c r="CF334" s="435"/>
      <c r="CG334" s="435"/>
      <c r="CH334" s="435"/>
      <c r="CI334" s="435"/>
      <c r="CJ334" s="435"/>
      <c r="CK334" s="435"/>
      <c r="CL334" s="435"/>
      <c r="CM334" s="435"/>
      <c r="CN334" s="434"/>
      <c r="CO334" s="435"/>
      <c r="CP334" s="435"/>
      <c r="CQ334" s="435"/>
      <c r="CR334" s="435"/>
      <c r="CS334" s="435"/>
      <c r="CT334" s="435"/>
      <c r="CU334" s="435"/>
      <c r="CV334" s="435"/>
      <c r="CW334" s="435"/>
      <c r="CX334" s="128"/>
      <c r="DH334" s="128"/>
      <c r="DR334" s="434"/>
      <c r="DS334" s="435"/>
      <c r="DT334" s="435"/>
      <c r="DU334" s="435"/>
      <c r="DV334" s="435"/>
      <c r="DW334" s="435"/>
      <c r="DX334" s="435"/>
      <c r="DY334" s="435"/>
      <c r="DZ334" s="435"/>
      <c r="EA334" s="435"/>
      <c r="EB334" s="434"/>
      <c r="EC334" s="435"/>
      <c r="ED334" s="435"/>
      <c r="EE334" s="435"/>
      <c r="EF334" s="435"/>
      <c r="EG334" s="435"/>
      <c r="EH334" s="435"/>
      <c r="EI334" s="435"/>
      <c r="EJ334" s="435"/>
      <c r="EK334" s="435"/>
      <c r="EL334" s="128"/>
      <c r="EV334" s="128"/>
      <c r="FF334" s="128"/>
      <c r="FP334" s="128"/>
      <c r="FZ334" s="128"/>
      <c r="GJ334" s="128"/>
      <c r="GT334" s="128"/>
      <c r="HD334" s="128"/>
      <c r="HN334" s="128"/>
      <c r="HX334" s="128"/>
      <c r="IH334" s="128"/>
      <c r="IR334" s="128"/>
      <c r="JB334" s="128"/>
      <c r="JL334" s="128"/>
      <c r="JV334" s="128"/>
      <c r="KF334" s="128"/>
      <c r="KP334" s="128"/>
      <c r="KZ334" s="128"/>
    </row>
    <row xmlns:x14ac="http://schemas.microsoft.com/office/spreadsheetml/2009/9/ac" r="335" s="3" customFormat="true" x14ac:dyDescent="0.25">
      <c r="A335" s="389"/>
      <c r="B335" s="128"/>
      <c r="L335" s="128"/>
      <c r="V335" s="128"/>
      <c r="AF335" s="128"/>
      <c r="AP335" s="434"/>
      <c r="AQ335" s="435"/>
      <c r="AR335" s="435"/>
      <c r="AS335" s="435"/>
      <c r="AT335" s="435"/>
      <c r="AU335" s="435"/>
      <c r="AV335" s="435"/>
      <c r="AW335" s="435"/>
      <c r="AX335" s="435"/>
      <c r="AY335" s="435"/>
      <c r="AZ335" s="434"/>
      <c r="BA335" s="435"/>
      <c r="BB335" s="435"/>
      <c r="BC335" s="435"/>
      <c r="BD335" s="435"/>
      <c r="BE335" s="435"/>
      <c r="BF335" s="435"/>
      <c r="BG335" s="435"/>
      <c r="BH335" s="435"/>
      <c r="BI335" s="435"/>
      <c r="BJ335" s="128"/>
      <c r="BT335" s="128"/>
      <c r="BU335" s="128"/>
      <c r="BV335" s="128"/>
      <c r="BW335" s="128"/>
      <c r="BX335" s="128"/>
      <c r="BY335" s="128"/>
      <c r="BZ335" s="128"/>
      <c r="CA335" s="128"/>
      <c r="CD335" s="434"/>
      <c r="CE335" s="435"/>
      <c r="CF335" s="435"/>
      <c r="CG335" s="435"/>
      <c r="CH335" s="435"/>
      <c r="CI335" s="435"/>
      <c r="CJ335" s="435"/>
      <c r="CK335" s="435"/>
      <c r="CL335" s="435"/>
      <c r="CM335" s="435"/>
      <c r="CN335" s="434"/>
      <c r="CO335" s="435"/>
      <c r="CP335" s="435"/>
      <c r="CQ335" s="435"/>
      <c r="CR335" s="435"/>
      <c r="CS335" s="435"/>
      <c r="CT335" s="435"/>
      <c r="CU335" s="435"/>
      <c r="CV335" s="435"/>
      <c r="CW335" s="435"/>
      <c r="CX335" s="128"/>
      <c r="DH335" s="128"/>
      <c r="DR335" s="434"/>
      <c r="DS335" s="435"/>
      <c r="DT335" s="435"/>
      <c r="DU335" s="435"/>
      <c r="DV335" s="435"/>
      <c r="DW335" s="435"/>
      <c r="DX335" s="435"/>
      <c r="DY335" s="435"/>
      <c r="DZ335" s="435"/>
      <c r="EA335" s="435"/>
      <c r="EB335" s="434"/>
      <c r="EC335" s="435"/>
      <c r="ED335" s="435"/>
      <c r="EE335" s="435"/>
      <c r="EF335" s="435"/>
      <c r="EG335" s="435"/>
      <c r="EH335" s="435"/>
      <c r="EI335" s="435"/>
      <c r="EJ335" s="435"/>
      <c r="EK335" s="435"/>
      <c r="EL335" s="128"/>
      <c r="EV335" s="128"/>
      <c r="FF335" s="128"/>
      <c r="FP335" s="128"/>
      <c r="FZ335" s="128"/>
      <c r="GJ335" s="128"/>
      <c r="GT335" s="128"/>
      <c r="HD335" s="128"/>
      <c r="HN335" s="128"/>
      <c r="HX335" s="128"/>
      <c r="IH335" s="128"/>
      <c r="IR335" s="128"/>
      <c r="JB335" s="128"/>
      <c r="JL335" s="128"/>
      <c r="JV335" s="128"/>
      <c r="KF335" s="128"/>
      <c r="KP335" s="128"/>
      <c r="KZ335" s="128"/>
    </row>
    <row xmlns:x14ac="http://schemas.microsoft.com/office/spreadsheetml/2009/9/ac" r="336" s="3" customFormat="true" x14ac:dyDescent="0.25">
      <c r="A336" s="389"/>
      <c r="B336" s="128"/>
      <c r="L336" s="128"/>
      <c r="V336" s="128"/>
      <c r="AF336" s="128"/>
      <c r="AP336" s="434"/>
      <c r="AQ336" s="435"/>
      <c r="AR336" s="435"/>
      <c r="AS336" s="435"/>
      <c r="AT336" s="435"/>
      <c r="AU336" s="435"/>
      <c r="AV336" s="435"/>
      <c r="AW336" s="435"/>
      <c r="AX336" s="435"/>
      <c r="AY336" s="435"/>
      <c r="AZ336" s="434"/>
      <c r="BA336" s="435"/>
      <c r="BB336" s="435"/>
      <c r="BC336" s="435"/>
      <c r="BD336" s="435"/>
      <c r="BE336" s="435"/>
      <c r="BF336" s="435"/>
      <c r="BG336" s="435"/>
      <c r="BH336" s="435"/>
      <c r="BI336" s="435"/>
      <c r="BJ336" s="128"/>
      <c r="BT336" s="128"/>
      <c r="BU336" s="128"/>
      <c r="BV336" s="128"/>
      <c r="BW336" s="128"/>
      <c r="BX336" s="128"/>
      <c r="BY336" s="128"/>
      <c r="BZ336" s="128"/>
      <c r="CA336" s="128"/>
      <c r="CD336" s="434"/>
      <c r="CE336" s="435"/>
      <c r="CF336" s="435"/>
      <c r="CG336" s="435"/>
      <c r="CH336" s="435"/>
      <c r="CI336" s="435"/>
      <c r="CJ336" s="435"/>
      <c r="CK336" s="435"/>
      <c r="CL336" s="435"/>
      <c r="CM336" s="435"/>
      <c r="CN336" s="434"/>
      <c r="CO336" s="435"/>
      <c r="CP336" s="435"/>
      <c r="CQ336" s="435"/>
      <c r="CR336" s="435"/>
      <c r="CS336" s="435"/>
      <c r="CT336" s="435"/>
      <c r="CU336" s="435"/>
      <c r="CV336" s="435"/>
      <c r="CW336" s="435"/>
      <c r="CX336" s="128"/>
      <c r="DH336" s="128"/>
      <c r="DR336" s="434"/>
      <c r="DS336" s="435"/>
      <c r="DT336" s="435"/>
      <c r="DU336" s="435"/>
      <c r="DV336" s="435"/>
      <c r="DW336" s="435"/>
      <c r="DX336" s="435"/>
      <c r="DY336" s="435"/>
      <c r="DZ336" s="435"/>
      <c r="EA336" s="435"/>
      <c r="EB336" s="434"/>
      <c r="EC336" s="435"/>
      <c r="ED336" s="435"/>
      <c r="EE336" s="435"/>
      <c r="EF336" s="435"/>
      <c r="EG336" s="435"/>
      <c r="EH336" s="435"/>
      <c r="EI336" s="435"/>
      <c r="EJ336" s="435"/>
      <c r="EK336" s="435"/>
      <c r="EL336" s="128"/>
      <c r="EV336" s="128"/>
      <c r="FF336" s="128"/>
      <c r="FP336" s="128"/>
      <c r="FZ336" s="128"/>
      <c r="GJ336" s="128"/>
      <c r="GT336" s="128"/>
      <c r="HD336" s="128"/>
      <c r="HN336" s="128"/>
      <c r="HX336" s="128"/>
      <c r="IH336" s="128"/>
      <c r="IR336" s="128"/>
      <c r="JB336" s="128"/>
      <c r="JL336" s="128"/>
      <c r="JV336" s="128"/>
      <c r="KF336" s="128"/>
      <c r="KP336" s="128"/>
      <c r="KZ336" s="128"/>
    </row>
    <row xmlns:x14ac="http://schemas.microsoft.com/office/spreadsheetml/2009/9/ac" r="337" s="3" customFormat="true" x14ac:dyDescent="0.25">
      <c r="A337" s="389"/>
      <c r="B337" s="128"/>
      <c r="L337" s="128"/>
      <c r="V337" s="128"/>
      <c r="AF337" s="128"/>
      <c r="AP337" s="434"/>
      <c r="AQ337" s="435"/>
      <c r="AR337" s="435"/>
      <c r="AS337" s="435"/>
      <c r="AT337" s="435"/>
      <c r="AU337" s="435"/>
      <c r="AV337" s="435"/>
      <c r="AW337" s="435"/>
      <c r="AX337" s="435"/>
      <c r="AY337" s="435"/>
      <c r="AZ337" s="434"/>
      <c r="BA337" s="435"/>
      <c r="BB337" s="435"/>
      <c r="BC337" s="435"/>
      <c r="BD337" s="435"/>
      <c r="BE337" s="435"/>
      <c r="BF337" s="435"/>
      <c r="BG337" s="435"/>
      <c r="BH337" s="435"/>
      <c r="BI337" s="435"/>
      <c r="BJ337" s="128"/>
      <c r="BT337" s="128"/>
      <c r="BU337" s="128"/>
      <c r="BV337" s="128"/>
      <c r="BW337" s="128"/>
      <c r="BX337" s="128"/>
      <c r="BY337" s="128"/>
      <c r="BZ337" s="128"/>
      <c r="CA337" s="128"/>
      <c r="CD337" s="434"/>
      <c r="CE337" s="435"/>
      <c r="CF337" s="435"/>
      <c r="CG337" s="435"/>
      <c r="CH337" s="435"/>
      <c r="CI337" s="435"/>
      <c r="CJ337" s="435"/>
      <c r="CK337" s="435"/>
      <c r="CL337" s="435"/>
      <c r="CM337" s="435"/>
      <c r="CN337" s="434"/>
      <c r="CO337" s="435"/>
      <c r="CP337" s="435"/>
      <c r="CQ337" s="435"/>
      <c r="CR337" s="435"/>
      <c r="CS337" s="435"/>
      <c r="CT337" s="435"/>
      <c r="CU337" s="435"/>
      <c r="CV337" s="435"/>
      <c r="CW337" s="435"/>
      <c r="CX337" s="128"/>
      <c r="DH337" s="128"/>
      <c r="DR337" s="434"/>
      <c r="DS337" s="435"/>
      <c r="DT337" s="435"/>
      <c r="DU337" s="435"/>
      <c r="DV337" s="435"/>
      <c r="DW337" s="435"/>
      <c r="DX337" s="435"/>
      <c r="DY337" s="435"/>
      <c r="DZ337" s="435"/>
      <c r="EA337" s="435"/>
      <c r="EB337" s="434"/>
      <c r="EC337" s="435"/>
      <c r="ED337" s="435"/>
      <c r="EE337" s="435"/>
      <c r="EF337" s="435"/>
      <c r="EG337" s="435"/>
      <c r="EH337" s="435"/>
      <c r="EI337" s="435"/>
      <c r="EJ337" s="435"/>
      <c r="EK337" s="435"/>
      <c r="EL337" s="128"/>
      <c r="EV337" s="128"/>
      <c r="FF337" s="128"/>
      <c r="FP337" s="128"/>
      <c r="FZ337" s="128"/>
      <c r="GJ337" s="128"/>
      <c r="GT337" s="128"/>
      <c r="HD337" s="128"/>
      <c r="HN337" s="128"/>
      <c r="HX337" s="128"/>
      <c r="IH337" s="128"/>
      <c r="IR337" s="128"/>
      <c r="JB337" s="128"/>
      <c r="JL337" s="128"/>
      <c r="JV337" s="128"/>
      <c r="KF337" s="128"/>
      <c r="KP337" s="128"/>
      <c r="KZ337" s="128"/>
    </row>
    <row xmlns:x14ac="http://schemas.microsoft.com/office/spreadsheetml/2009/9/ac" r="338" s="3" customFormat="true" x14ac:dyDescent="0.25">
      <c r="A338" s="389"/>
      <c r="B338" s="128"/>
      <c r="L338" s="128"/>
      <c r="V338" s="128"/>
      <c r="AF338" s="128"/>
      <c r="AP338" s="434"/>
      <c r="AQ338" s="435"/>
      <c r="AR338" s="435"/>
      <c r="AS338" s="435"/>
      <c r="AT338" s="435"/>
      <c r="AU338" s="435"/>
      <c r="AV338" s="435"/>
      <c r="AW338" s="435"/>
      <c r="AX338" s="435"/>
      <c r="AY338" s="435"/>
      <c r="AZ338" s="434"/>
      <c r="BA338" s="435"/>
      <c r="BB338" s="435"/>
      <c r="BC338" s="435"/>
      <c r="BD338" s="435"/>
      <c r="BE338" s="435"/>
      <c r="BF338" s="435"/>
      <c r="BG338" s="435"/>
      <c r="BH338" s="435"/>
      <c r="BI338" s="435"/>
      <c r="BJ338" s="128"/>
      <c r="BT338" s="128"/>
      <c r="BU338" s="128"/>
      <c r="BV338" s="128"/>
      <c r="BW338" s="128"/>
      <c r="BX338" s="128"/>
      <c r="BY338" s="128"/>
      <c r="BZ338" s="128"/>
      <c r="CA338" s="128"/>
      <c r="CD338" s="434"/>
      <c r="CE338" s="435"/>
      <c r="CF338" s="435"/>
      <c r="CG338" s="435"/>
      <c r="CH338" s="435"/>
      <c r="CI338" s="435"/>
      <c r="CJ338" s="435"/>
      <c r="CK338" s="435"/>
      <c r="CL338" s="435"/>
      <c r="CM338" s="435"/>
      <c r="CN338" s="434"/>
      <c r="CO338" s="435"/>
      <c r="CP338" s="435"/>
      <c r="CQ338" s="435"/>
      <c r="CR338" s="435"/>
      <c r="CS338" s="435"/>
      <c r="CT338" s="435"/>
      <c r="CU338" s="435"/>
      <c r="CV338" s="435"/>
      <c r="CW338" s="435"/>
      <c r="CX338" s="128"/>
      <c r="DH338" s="128"/>
      <c r="DR338" s="434"/>
      <c r="DS338" s="435"/>
      <c r="DT338" s="435"/>
      <c r="DU338" s="435"/>
      <c r="DV338" s="435"/>
      <c r="DW338" s="435"/>
      <c r="DX338" s="435"/>
      <c r="DY338" s="435"/>
      <c r="DZ338" s="435"/>
      <c r="EA338" s="435"/>
      <c r="EB338" s="434"/>
      <c r="EC338" s="435"/>
      <c r="ED338" s="435"/>
      <c r="EE338" s="435"/>
      <c r="EF338" s="435"/>
      <c r="EG338" s="435"/>
      <c r="EH338" s="435"/>
      <c r="EI338" s="435"/>
      <c r="EJ338" s="435"/>
      <c r="EK338" s="435"/>
      <c r="EL338" s="128"/>
      <c r="EV338" s="128"/>
      <c r="FF338" s="128"/>
      <c r="FP338" s="128"/>
      <c r="FZ338" s="128"/>
      <c r="GJ338" s="128"/>
      <c r="GT338" s="128"/>
      <c r="HD338" s="128"/>
      <c r="HN338" s="128"/>
      <c r="HX338" s="128"/>
      <c r="IH338" s="128"/>
      <c r="IR338" s="128"/>
      <c r="JB338" s="128"/>
      <c r="JL338" s="128"/>
      <c r="JV338" s="128"/>
      <c r="KF338" s="128"/>
      <c r="KP338" s="128"/>
      <c r="KZ338" s="128"/>
    </row>
    <row xmlns:x14ac="http://schemas.microsoft.com/office/spreadsheetml/2009/9/ac" r="339" s="3" customFormat="true" x14ac:dyDescent="0.25">
      <c r="A339" s="389"/>
      <c r="B339" s="128"/>
      <c r="L339" s="128"/>
      <c r="V339" s="128"/>
      <c r="AF339" s="128"/>
      <c r="AP339" s="434"/>
      <c r="AQ339" s="435"/>
      <c r="AR339" s="435"/>
      <c r="AS339" s="435"/>
      <c r="AT339" s="435"/>
      <c r="AU339" s="435"/>
      <c r="AV339" s="435"/>
      <c r="AW339" s="435"/>
      <c r="AX339" s="435"/>
      <c r="AY339" s="435"/>
      <c r="AZ339" s="434"/>
      <c r="BA339" s="435"/>
      <c r="BB339" s="435"/>
      <c r="BC339" s="435"/>
      <c r="BD339" s="435"/>
      <c r="BE339" s="435"/>
      <c r="BF339" s="435"/>
      <c r="BG339" s="435"/>
      <c r="BH339" s="435"/>
      <c r="BI339" s="435"/>
      <c r="BJ339" s="128"/>
      <c r="BT339" s="128"/>
      <c r="BU339" s="128"/>
      <c r="BV339" s="128"/>
      <c r="BW339" s="128"/>
      <c r="BX339" s="128"/>
      <c r="BY339" s="128"/>
      <c r="BZ339" s="128"/>
      <c r="CA339" s="128"/>
      <c r="CD339" s="434"/>
      <c r="CE339" s="435"/>
      <c r="CF339" s="435"/>
      <c r="CG339" s="435"/>
      <c r="CH339" s="435"/>
      <c r="CI339" s="435"/>
      <c r="CJ339" s="435"/>
      <c r="CK339" s="435"/>
      <c r="CL339" s="435"/>
      <c r="CM339" s="435"/>
      <c r="CN339" s="434"/>
      <c r="CO339" s="435"/>
      <c r="CP339" s="435"/>
      <c r="CQ339" s="435"/>
      <c r="CR339" s="435"/>
      <c r="CS339" s="435"/>
      <c r="CT339" s="435"/>
      <c r="CU339" s="435"/>
      <c r="CV339" s="435"/>
      <c r="CW339" s="435"/>
      <c r="CX339" s="128"/>
      <c r="DH339" s="128"/>
      <c r="DR339" s="434"/>
      <c r="DS339" s="435"/>
      <c r="DT339" s="435"/>
      <c r="DU339" s="435"/>
      <c r="DV339" s="435"/>
      <c r="DW339" s="435"/>
      <c r="DX339" s="435"/>
      <c r="DY339" s="435"/>
      <c r="DZ339" s="435"/>
      <c r="EA339" s="435"/>
      <c r="EB339" s="434"/>
      <c r="EC339" s="435"/>
      <c r="ED339" s="435"/>
      <c r="EE339" s="435"/>
      <c r="EF339" s="435"/>
      <c r="EG339" s="435"/>
      <c r="EH339" s="435"/>
      <c r="EI339" s="435"/>
      <c r="EJ339" s="435"/>
      <c r="EK339" s="435"/>
      <c r="EL339" s="128"/>
      <c r="EV339" s="128"/>
      <c r="FF339" s="128"/>
      <c r="FP339" s="128"/>
      <c r="FZ339" s="128"/>
      <c r="GJ339" s="128"/>
      <c r="GT339" s="128"/>
      <c r="HD339" s="128"/>
      <c r="HN339" s="128"/>
      <c r="HX339" s="128"/>
      <c r="IH339" s="128"/>
      <c r="IR339" s="128"/>
      <c r="JB339" s="128"/>
      <c r="JL339" s="128"/>
      <c r="JV339" s="128"/>
      <c r="KF339" s="128"/>
      <c r="KP339" s="128"/>
      <c r="KZ339" s="128"/>
    </row>
    <row xmlns:x14ac="http://schemas.microsoft.com/office/spreadsheetml/2009/9/ac" r="340" s="3" customFormat="true" x14ac:dyDescent="0.25">
      <c r="A340" s="389"/>
      <c r="B340" s="128"/>
      <c r="L340" s="128"/>
      <c r="V340" s="128"/>
      <c r="AF340" s="128"/>
      <c r="AP340" s="434"/>
      <c r="AQ340" s="435"/>
      <c r="AR340" s="435"/>
      <c r="AS340" s="435"/>
      <c r="AT340" s="435"/>
      <c r="AU340" s="435"/>
      <c r="AV340" s="435"/>
      <c r="AW340" s="435"/>
      <c r="AX340" s="435"/>
      <c r="AY340" s="435"/>
      <c r="AZ340" s="434"/>
      <c r="BA340" s="435"/>
      <c r="BB340" s="435"/>
      <c r="BC340" s="435"/>
      <c r="BD340" s="435"/>
      <c r="BE340" s="435"/>
      <c r="BF340" s="435"/>
      <c r="BG340" s="435"/>
      <c r="BH340" s="435"/>
      <c r="BI340" s="435"/>
      <c r="BJ340" s="128"/>
      <c r="BT340" s="128"/>
      <c r="BU340" s="128"/>
      <c r="BV340" s="128"/>
      <c r="BW340" s="128"/>
      <c r="BX340" s="128"/>
      <c r="BY340" s="128"/>
      <c r="BZ340" s="128"/>
      <c r="CA340" s="128"/>
      <c r="CD340" s="434"/>
      <c r="CE340" s="435"/>
      <c r="CF340" s="435"/>
      <c r="CG340" s="435"/>
      <c r="CH340" s="435"/>
      <c r="CI340" s="435"/>
      <c r="CJ340" s="435"/>
      <c r="CK340" s="435"/>
      <c r="CL340" s="435"/>
      <c r="CM340" s="435"/>
      <c r="CN340" s="434"/>
      <c r="CO340" s="435"/>
      <c r="CP340" s="435"/>
      <c r="CQ340" s="435"/>
      <c r="CR340" s="435"/>
      <c r="CS340" s="435"/>
      <c r="CT340" s="435"/>
      <c r="CU340" s="435"/>
      <c r="CV340" s="435"/>
      <c r="CW340" s="435"/>
      <c r="CX340" s="128"/>
      <c r="DH340" s="128"/>
      <c r="DR340" s="434"/>
      <c r="DS340" s="435"/>
      <c r="DT340" s="435"/>
      <c r="DU340" s="435"/>
      <c r="DV340" s="435"/>
      <c r="DW340" s="435"/>
      <c r="DX340" s="435"/>
      <c r="DY340" s="435"/>
      <c r="DZ340" s="435"/>
      <c r="EA340" s="435"/>
      <c r="EB340" s="434"/>
      <c r="EC340" s="435"/>
      <c r="ED340" s="435"/>
      <c r="EE340" s="435"/>
      <c r="EF340" s="435"/>
      <c r="EG340" s="435"/>
      <c r="EH340" s="435"/>
      <c r="EI340" s="435"/>
      <c r="EJ340" s="435"/>
      <c r="EK340" s="435"/>
      <c r="EL340" s="128"/>
      <c r="EV340" s="128"/>
      <c r="FF340" s="128"/>
      <c r="FP340" s="128"/>
      <c r="FZ340" s="128"/>
      <c r="GJ340" s="128"/>
      <c r="GT340" s="128"/>
      <c r="HD340" s="128"/>
      <c r="HN340" s="128"/>
      <c r="HX340" s="128"/>
      <c r="IH340" s="128"/>
      <c r="IR340" s="128"/>
      <c r="JB340" s="128"/>
      <c r="JL340" s="128"/>
      <c r="JV340" s="128"/>
      <c r="KF340" s="128"/>
      <c r="KP340" s="128"/>
      <c r="KZ340" s="128"/>
    </row>
    <row xmlns:x14ac="http://schemas.microsoft.com/office/spreadsheetml/2009/9/ac" r="341" s="3" customFormat="true" x14ac:dyDescent="0.25">
      <c r="A341" s="389"/>
      <c r="B341" s="128"/>
      <c r="L341" s="128"/>
      <c r="V341" s="128"/>
      <c r="AF341" s="128"/>
      <c r="AP341" s="434"/>
      <c r="AQ341" s="435"/>
      <c r="AR341" s="435"/>
      <c r="AS341" s="435"/>
      <c r="AT341" s="435"/>
      <c r="AU341" s="435"/>
      <c r="AV341" s="435"/>
      <c r="AW341" s="435"/>
      <c r="AX341" s="435"/>
      <c r="AY341" s="435"/>
      <c r="AZ341" s="434"/>
      <c r="BA341" s="435"/>
      <c r="BB341" s="435"/>
      <c r="BC341" s="435"/>
      <c r="BD341" s="435"/>
      <c r="BE341" s="435"/>
      <c r="BF341" s="435"/>
      <c r="BG341" s="435"/>
      <c r="BH341" s="435"/>
      <c r="BI341" s="435"/>
      <c r="BJ341" s="128"/>
      <c r="BT341" s="128"/>
      <c r="BU341" s="128"/>
      <c r="BV341" s="128"/>
      <c r="BW341" s="128"/>
      <c r="BX341" s="128"/>
      <c r="BY341" s="128"/>
      <c r="BZ341" s="128"/>
      <c r="CA341" s="128"/>
      <c r="CD341" s="434"/>
      <c r="CE341" s="435"/>
      <c r="CF341" s="435"/>
      <c r="CG341" s="435"/>
      <c r="CH341" s="435"/>
      <c r="CI341" s="435"/>
      <c r="CJ341" s="435"/>
      <c r="CK341" s="435"/>
      <c r="CL341" s="435"/>
      <c r="CM341" s="435"/>
      <c r="CN341" s="434"/>
      <c r="CO341" s="435"/>
      <c r="CP341" s="435"/>
      <c r="CQ341" s="435"/>
      <c r="CR341" s="435"/>
      <c r="CS341" s="435"/>
      <c r="CT341" s="435"/>
      <c r="CU341" s="435"/>
      <c r="CV341" s="435"/>
      <c r="CW341" s="435"/>
      <c r="CX341" s="128"/>
      <c r="DH341" s="128"/>
      <c r="DR341" s="434"/>
      <c r="DS341" s="435"/>
      <c r="DT341" s="435"/>
      <c r="DU341" s="435"/>
      <c r="DV341" s="435"/>
      <c r="DW341" s="435"/>
      <c r="DX341" s="435"/>
      <c r="DY341" s="435"/>
      <c r="DZ341" s="435"/>
      <c r="EA341" s="435"/>
      <c r="EB341" s="434"/>
      <c r="EC341" s="435"/>
      <c r="ED341" s="435"/>
      <c r="EE341" s="435"/>
      <c r="EF341" s="435"/>
      <c r="EG341" s="435"/>
      <c r="EH341" s="435"/>
      <c r="EI341" s="435"/>
      <c r="EJ341" s="435"/>
      <c r="EK341" s="435"/>
      <c r="EL341" s="128"/>
      <c r="EV341" s="128"/>
      <c r="FF341" s="128"/>
      <c r="FP341" s="128"/>
      <c r="FZ341" s="128"/>
      <c r="GJ341" s="128"/>
      <c r="GT341" s="128"/>
      <c r="HD341" s="128"/>
      <c r="HN341" s="128"/>
      <c r="HX341" s="128"/>
      <c r="IH341" s="128"/>
      <c r="IR341" s="128"/>
      <c r="JB341" s="128"/>
      <c r="JL341" s="128"/>
      <c r="JV341" s="128"/>
      <c r="KF341" s="128"/>
      <c r="KP341" s="128"/>
      <c r="KZ341" s="128"/>
    </row>
    <row xmlns:x14ac="http://schemas.microsoft.com/office/spreadsheetml/2009/9/ac" r="342" s="3" customFormat="true" x14ac:dyDescent="0.25">
      <c r="A342" s="389"/>
      <c r="B342" s="128"/>
      <c r="L342" s="128"/>
      <c r="V342" s="128"/>
      <c r="AF342" s="128"/>
      <c r="AP342" s="434"/>
      <c r="AQ342" s="435"/>
      <c r="AR342" s="435"/>
      <c r="AS342" s="435"/>
      <c r="AT342" s="435"/>
      <c r="AU342" s="435"/>
      <c r="AV342" s="435"/>
      <c r="AW342" s="435"/>
      <c r="AX342" s="435"/>
      <c r="AY342" s="435"/>
      <c r="AZ342" s="434"/>
      <c r="BA342" s="435"/>
      <c r="BB342" s="435"/>
      <c r="BC342" s="435"/>
      <c r="BD342" s="435"/>
      <c r="BE342" s="435"/>
      <c r="BF342" s="435"/>
      <c r="BG342" s="435"/>
      <c r="BH342" s="435"/>
      <c r="BI342" s="435"/>
      <c r="BJ342" s="128"/>
      <c r="BT342" s="128"/>
      <c r="BU342" s="128"/>
      <c r="BV342" s="128"/>
      <c r="BW342" s="128"/>
      <c r="BX342" s="128"/>
      <c r="BY342" s="128"/>
      <c r="BZ342" s="128"/>
      <c r="CA342" s="128"/>
      <c r="CD342" s="434"/>
      <c r="CE342" s="435"/>
      <c r="CF342" s="435"/>
      <c r="CG342" s="435"/>
      <c r="CH342" s="435"/>
      <c r="CI342" s="435"/>
      <c r="CJ342" s="435"/>
      <c r="CK342" s="435"/>
      <c r="CL342" s="435"/>
      <c r="CM342" s="435"/>
      <c r="CN342" s="434"/>
      <c r="CO342" s="435"/>
      <c r="CP342" s="435"/>
      <c r="CQ342" s="435"/>
      <c r="CR342" s="435"/>
      <c r="CS342" s="435"/>
      <c r="CT342" s="435"/>
      <c r="CU342" s="435"/>
      <c r="CV342" s="435"/>
      <c r="CW342" s="435"/>
      <c r="CX342" s="128"/>
      <c r="DH342" s="128"/>
      <c r="DR342" s="434"/>
      <c r="DS342" s="435"/>
      <c r="DT342" s="435"/>
      <c r="DU342" s="435"/>
      <c r="DV342" s="435"/>
      <c r="DW342" s="435"/>
      <c r="DX342" s="435"/>
      <c r="DY342" s="435"/>
      <c r="DZ342" s="435"/>
      <c r="EA342" s="435"/>
      <c r="EB342" s="434"/>
      <c r="EC342" s="435"/>
      <c r="ED342" s="435"/>
      <c r="EE342" s="435"/>
      <c r="EF342" s="435"/>
      <c r="EG342" s="435"/>
      <c r="EH342" s="435"/>
      <c r="EI342" s="435"/>
      <c r="EJ342" s="435"/>
      <c r="EK342" s="435"/>
      <c r="EL342" s="128"/>
      <c r="EV342" s="128"/>
      <c r="FF342" s="128"/>
      <c r="FP342" s="128"/>
      <c r="FZ342" s="128"/>
      <c r="GJ342" s="128"/>
      <c r="GT342" s="128"/>
      <c r="HD342" s="128"/>
      <c r="HN342" s="128"/>
      <c r="HX342" s="128"/>
      <c r="IH342" s="128"/>
      <c r="IR342" s="128"/>
      <c r="JB342" s="128"/>
      <c r="JL342" s="128"/>
      <c r="JV342" s="128"/>
      <c r="KF342" s="128"/>
      <c r="KP342" s="128"/>
      <c r="KZ342" s="128"/>
    </row>
    <row xmlns:x14ac="http://schemas.microsoft.com/office/spreadsheetml/2009/9/ac" r="343" s="3" customFormat="true" x14ac:dyDescent="0.25">
      <c r="A343" s="389"/>
      <c r="B343" s="128"/>
      <c r="L343" s="128"/>
      <c r="V343" s="128"/>
      <c r="AF343" s="128"/>
      <c r="AP343" s="434"/>
      <c r="AQ343" s="435"/>
      <c r="AR343" s="435"/>
      <c r="AS343" s="435"/>
      <c r="AT343" s="435"/>
      <c r="AU343" s="435"/>
      <c r="AV343" s="435"/>
      <c r="AW343" s="435"/>
      <c r="AX343" s="435"/>
      <c r="AY343" s="435"/>
      <c r="AZ343" s="434"/>
      <c r="BA343" s="435"/>
      <c r="BB343" s="435"/>
      <c r="BC343" s="435"/>
      <c r="BD343" s="435"/>
      <c r="BE343" s="435"/>
      <c r="BF343" s="435"/>
      <c r="BG343" s="435"/>
      <c r="BH343" s="435"/>
      <c r="BI343" s="435"/>
      <c r="BJ343" s="128"/>
      <c r="BT343" s="128"/>
      <c r="BU343" s="128"/>
      <c r="BV343" s="128"/>
      <c r="BW343" s="128"/>
      <c r="BX343" s="128"/>
      <c r="BY343" s="128"/>
      <c r="BZ343" s="128"/>
      <c r="CA343" s="128"/>
      <c r="CD343" s="434"/>
      <c r="CE343" s="435"/>
      <c r="CF343" s="435"/>
      <c r="CG343" s="435"/>
      <c r="CH343" s="435"/>
      <c r="CI343" s="435"/>
      <c r="CJ343" s="435"/>
      <c r="CK343" s="435"/>
      <c r="CL343" s="435"/>
      <c r="CM343" s="435"/>
      <c r="CN343" s="434"/>
      <c r="CO343" s="435"/>
      <c r="CP343" s="435"/>
      <c r="CQ343" s="435"/>
      <c r="CR343" s="435"/>
      <c r="CS343" s="435"/>
      <c r="CT343" s="435"/>
      <c r="CU343" s="435"/>
      <c r="CV343" s="435"/>
      <c r="CW343" s="435"/>
      <c r="CX343" s="128"/>
      <c r="DH343" s="128"/>
      <c r="DR343" s="434"/>
      <c r="DS343" s="435"/>
      <c r="DT343" s="435"/>
      <c r="DU343" s="435"/>
      <c r="DV343" s="435"/>
      <c r="DW343" s="435"/>
      <c r="DX343" s="435"/>
      <c r="DY343" s="435"/>
      <c r="DZ343" s="435"/>
      <c r="EA343" s="435"/>
      <c r="EB343" s="434"/>
      <c r="EC343" s="435"/>
      <c r="ED343" s="435"/>
      <c r="EE343" s="435"/>
      <c r="EF343" s="435"/>
      <c r="EG343" s="435"/>
      <c r="EH343" s="435"/>
      <c r="EI343" s="435"/>
      <c r="EJ343" s="435"/>
      <c r="EK343" s="435"/>
      <c r="EL343" s="128"/>
      <c r="EV343" s="128"/>
      <c r="FF343" s="128"/>
      <c r="FP343" s="128"/>
      <c r="FZ343" s="128"/>
      <c r="GJ343" s="128"/>
      <c r="GT343" s="128"/>
      <c r="HD343" s="128"/>
      <c r="HN343" s="128"/>
      <c r="HX343" s="128"/>
      <c r="IH343" s="128"/>
      <c r="IR343" s="128"/>
      <c r="JB343" s="128"/>
      <c r="JL343" s="128"/>
      <c r="JV343" s="128"/>
      <c r="KF343" s="128"/>
      <c r="KP343" s="128"/>
      <c r="KZ343" s="128"/>
    </row>
    <row xmlns:x14ac="http://schemas.microsoft.com/office/spreadsheetml/2009/9/ac" r="344" s="3" customFormat="true" x14ac:dyDescent="0.25">
      <c r="A344" s="389"/>
      <c r="B344" s="128"/>
      <c r="L344" s="128"/>
      <c r="V344" s="128"/>
      <c r="AF344" s="128"/>
      <c r="AP344" s="434"/>
      <c r="AQ344" s="435"/>
      <c r="AR344" s="435"/>
      <c r="AS344" s="435"/>
      <c r="AT344" s="435"/>
      <c r="AU344" s="435"/>
      <c r="AV344" s="435"/>
      <c r="AW344" s="435"/>
      <c r="AX344" s="435"/>
      <c r="AY344" s="435"/>
      <c r="AZ344" s="434"/>
      <c r="BA344" s="435"/>
      <c r="BB344" s="435"/>
      <c r="BC344" s="435"/>
      <c r="BD344" s="435"/>
      <c r="BE344" s="435"/>
      <c r="BF344" s="435"/>
      <c r="BG344" s="435"/>
      <c r="BH344" s="435"/>
      <c r="BI344" s="435"/>
      <c r="BJ344" s="128"/>
      <c r="BT344" s="128"/>
      <c r="BU344" s="128"/>
      <c r="BV344" s="128"/>
      <c r="BW344" s="128"/>
      <c r="BX344" s="128"/>
      <c r="BY344" s="128"/>
      <c r="BZ344" s="128"/>
      <c r="CA344" s="128"/>
      <c r="CD344" s="434"/>
      <c r="CE344" s="435"/>
      <c r="CF344" s="435"/>
      <c r="CG344" s="435"/>
      <c r="CH344" s="435"/>
      <c r="CI344" s="435"/>
      <c r="CJ344" s="435"/>
      <c r="CK344" s="435"/>
      <c r="CL344" s="435"/>
      <c r="CM344" s="435"/>
      <c r="CN344" s="434"/>
      <c r="CO344" s="435"/>
      <c r="CP344" s="435"/>
      <c r="CQ344" s="435"/>
      <c r="CR344" s="435"/>
      <c r="CS344" s="435"/>
      <c r="CT344" s="435"/>
      <c r="CU344" s="435"/>
      <c r="CV344" s="435"/>
      <c r="CW344" s="435"/>
      <c r="CX344" s="128"/>
      <c r="DH344" s="128"/>
      <c r="DR344" s="434"/>
      <c r="DS344" s="435"/>
      <c r="DT344" s="435"/>
      <c r="DU344" s="435"/>
      <c r="DV344" s="435"/>
      <c r="DW344" s="435"/>
      <c r="DX344" s="435"/>
      <c r="DY344" s="435"/>
      <c r="DZ344" s="435"/>
      <c r="EA344" s="435"/>
      <c r="EB344" s="434"/>
      <c r="EC344" s="435"/>
      <c r="ED344" s="435"/>
      <c r="EE344" s="435"/>
      <c r="EF344" s="435"/>
      <c r="EG344" s="435"/>
      <c r="EH344" s="435"/>
      <c r="EI344" s="435"/>
      <c r="EJ344" s="435"/>
      <c r="EK344" s="435"/>
      <c r="EL344" s="128"/>
      <c r="EV344" s="128"/>
      <c r="FF344" s="128"/>
      <c r="FP344" s="128"/>
      <c r="FZ344" s="128"/>
      <c r="GJ344" s="128"/>
      <c r="GT344" s="128"/>
      <c r="HD344" s="128"/>
      <c r="HN344" s="128"/>
      <c r="HX344" s="128"/>
      <c r="IH344" s="128"/>
      <c r="IR344" s="128"/>
      <c r="JB344" s="128"/>
      <c r="JL344" s="128"/>
      <c r="JV344" s="128"/>
      <c r="KF344" s="128"/>
      <c r="KP344" s="128"/>
      <c r="KZ344" s="128"/>
    </row>
    <row xmlns:x14ac="http://schemas.microsoft.com/office/spreadsheetml/2009/9/ac" r="345" s="3" customFormat="true" x14ac:dyDescent="0.25">
      <c r="A345" s="389"/>
      <c r="B345" s="128"/>
      <c r="L345" s="128"/>
      <c r="V345" s="128"/>
      <c r="AF345" s="128"/>
      <c r="AP345" s="434"/>
      <c r="AQ345" s="435"/>
      <c r="AR345" s="435"/>
      <c r="AS345" s="435"/>
      <c r="AT345" s="435"/>
      <c r="AU345" s="435"/>
      <c r="AV345" s="435"/>
      <c r="AW345" s="435"/>
      <c r="AX345" s="435"/>
      <c r="AY345" s="435"/>
      <c r="AZ345" s="434"/>
      <c r="BA345" s="435"/>
      <c r="BB345" s="435"/>
      <c r="BC345" s="435"/>
      <c r="BD345" s="435"/>
      <c r="BE345" s="435"/>
      <c r="BF345" s="435"/>
      <c r="BG345" s="435"/>
      <c r="BH345" s="435"/>
      <c r="BI345" s="435"/>
      <c r="BJ345" s="128"/>
      <c r="BT345" s="128"/>
      <c r="BU345" s="128"/>
      <c r="BV345" s="128"/>
      <c r="BW345" s="128"/>
      <c r="BX345" s="128"/>
      <c r="BY345" s="128"/>
      <c r="BZ345" s="128"/>
      <c r="CA345" s="128"/>
      <c r="CD345" s="434"/>
      <c r="CE345" s="435"/>
      <c r="CF345" s="435"/>
      <c r="CG345" s="435"/>
      <c r="CH345" s="435"/>
      <c r="CI345" s="435"/>
      <c r="CJ345" s="435"/>
      <c r="CK345" s="435"/>
      <c r="CL345" s="435"/>
      <c r="CM345" s="435"/>
      <c r="CN345" s="434"/>
      <c r="CO345" s="435"/>
      <c r="CP345" s="435"/>
      <c r="CQ345" s="435"/>
      <c r="CR345" s="435"/>
      <c r="CS345" s="435"/>
      <c r="CT345" s="435"/>
      <c r="CU345" s="435"/>
      <c r="CV345" s="435"/>
      <c r="CW345" s="435"/>
      <c r="CX345" s="128"/>
      <c r="DH345" s="128"/>
      <c r="DR345" s="434"/>
      <c r="DS345" s="435"/>
      <c r="DT345" s="435"/>
      <c r="DU345" s="435"/>
      <c r="DV345" s="435"/>
      <c r="DW345" s="435"/>
      <c r="DX345" s="435"/>
      <c r="DY345" s="435"/>
      <c r="DZ345" s="435"/>
      <c r="EA345" s="435"/>
      <c r="EB345" s="434"/>
      <c r="EC345" s="435"/>
      <c r="ED345" s="435"/>
      <c r="EE345" s="435"/>
      <c r="EF345" s="435"/>
      <c r="EG345" s="435"/>
      <c r="EH345" s="435"/>
      <c r="EI345" s="435"/>
      <c r="EJ345" s="435"/>
      <c r="EK345" s="435"/>
      <c r="EL345" s="128"/>
      <c r="EV345" s="128"/>
      <c r="FF345" s="128"/>
      <c r="FP345" s="128"/>
      <c r="FZ345" s="128"/>
      <c r="GJ345" s="128"/>
      <c r="GT345" s="128"/>
      <c r="HD345" s="128"/>
      <c r="HN345" s="128"/>
      <c r="HX345" s="128"/>
      <c r="IH345" s="128"/>
      <c r="IR345" s="128"/>
      <c r="JB345" s="128"/>
      <c r="JL345" s="128"/>
      <c r="JV345" s="128"/>
      <c r="KF345" s="128"/>
      <c r="KP345" s="128"/>
      <c r="KZ345" s="128"/>
    </row>
    <row xmlns:x14ac="http://schemas.microsoft.com/office/spreadsheetml/2009/9/ac" r="346" s="3" customFormat="true" x14ac:dyDescent="0.25">
      <c r="A346" s="389"/>
      <c r="B346" s="128"/>
      <c r="L346" s="128"/>
      <c r="V346" s="128"/>
      <c r="AF346" s="128"/>
      <c r="AP346" s="434"/>
      <c r="AQ346" s="435"/>
      <c r="AR346" s="435"/>
      <c r="AS346" s="435"/>
      <c r="AT346" s="435"/>
      <c r="AU346" s="435"/>
      <c r="AV346" s="435"/>
      <c r="AW346" s="435"/>
      <c r="AX346" s="435"/>
      <c r="AY346" s="435"/>
      <c r="AZ346" s="434"/>
      <c r="BA346" s="435"/>
      <c r="BB346" s="435"/>
      <c r="BC346" s="435"/>
      <c r="BD346" s="435"/>
      <c r="BE346" s="435"/>
      <c r="BF346" s="435"/>
      <c r="BG346" s="435"/>
      <c r="BH346" s="435"/>
      <c r="BI346" s="435"/>
      <c r="BJ346" s="128"/>
      <c r="BT346" s="128"/>
      <c r="BU346" s="128"/>
      <c r="BV346" s="128"/>
      <c r="BW346" s="128"/>
      <c r="BX346" s="128"/>
      <c r="BY346" s="128"/>
      <c r="BZ346" s="128"/>
      <c r="CA346" s="128"/>
      <c r="CD346" s="434"/>
      <c r="CE346" s="435"/>
      <c r="CF346" s="435"/>
      <c r="CG346" s="435"/>
      <c r="CH346" s="435"/>
      <c r="CI346" s="435"/>
      <c r="CJ346" s="435"/>
      <c r="CK346" s="435"/>
      <c r="CL346" s="435"/>
      <c r="CM346" s="435"/>
      <c r="CN346" s="434"/>
      <c r="CO346" s="435"/>
      <c r="CP346" s="435"/>
      <c r="CQ346" s="435"/>
      <c r="CR346" s="435"/>
      <c r="CS346" s="435"/>
      <c r="CT346" s="435"/>
      <c r="CU346" s="435"/>
      <c r="CV346" s="435"/>
      <c r="CW346" s="435"/>
      <c r="CX346" s="128"/>
      <c r="DH346" s="128"/>
      <c r="DR346" s="434"/>
      <c r="DS346" s="435"/>
      <c r="DT346" s="435"/>
      <c r="DU346" s="435"/>
      <c r="DV346" s="435"/>
      <c r="DW346" s="435"/>
      <c r="DX346" s="435"/>
      <c r="DY346" s="435"/>
      <c r="DZ346" s="435"/>
      <c r="EA346" s="435"/>
      <c r="EB346" s="434"/>
      <c r="EC346" s="435"/>
      <c r="ED346" s="435"/>
      <c r="EE346" s="435"/>
      <c r="EF346" s="435"/>
      <c r="EG346" s="435"/>
      <c r="EH346" s="435"/>
      <c r="EI346" s="435"/>
      <c r="EJ346" s="435"/>
      <c r="EK346" s="435"/>
      <c r="EL346" s="128"/>
      <c r="EV346" s="128"/>
      <c r="FF346" s="128"/>
      <c r="FP346" s="128"/>
      <c r="FZ346" s="128"/>
      <c r="GJ346" s="128"/>
      <c r="GT346" s="128"/>
      <c r="HD346" s="128"/>
      <c r="HN346" s="128"/>
      <c r="HX346" s="128"/>
      <c r="IH346" s="128"/>
      <c r="IR346" s="128"/>
      <c r="JB346" s="128"/>
      <c r="JL346" s="128"/>
      <c r="JV346" s="128"/>
      <c r="KF346" s="128"/>
      <c r="KP346" s="128"/>
      <c r="KZ346" s="128"/>
    </row>
    <row xmlns:x14ac="http://schemas.microsoft.com/office/spreadsheetml/2009/9/ac" r="347" s="3" customFormat="true" x14ac:dyDescent="0.25">
      <c r="A347" s="389"/>
      <c r="B347" s="128"/>
      <c r="L347" s="128"/>
      <c r="V347" s="128"/>
      <c r="AF347" s="128"/>
      <c r="AP347" s="434"/>
      <c r="AQ347" s="435"/>
      <c r="AR347" s="435"/>
      <c r="AS347" s="435"/>
      <c r="AT347" s="435"/>
      <c r="AU347" s="435"/>
      <c r="AV347" s="435"/>
      <c r="AW347" s="435"/>
      <c r="AX347" s="435"/>
      <c r="AY347" s="435"/>
      <c r="AZ347" s="434"/>
      <c r="BA347" s="435"/>
      <c r="BB347" s="435"/>
      <c r="BC347" s="435"/>
      <c r="BD347" s="435"/>
      <c r="BE347" s="435"/>
      <c r="BF347" s="435"/>
      <c r="BG347" s="435"/>
      <c r="BH347" s="435"/>
      <c r="BI347" s="435"/>
      <c r="BJ347" s="128"/>
      <c r="BT347" s="128"/>
      <c r="BU347" s="128"/>
      <c r="BV347" s="128"/>
      <c r="BW347" s="128"/>
      <c r="BX347" s="128"/>
      <c r="BY347" s="128"/>
      <c r="BZ347" s="128"/>
      <c r="CA347" s="128"/>
      <c r="CD347" s="434"/>
      <c r="CE347" s="435"/>
      <c r="CF347" s="435"/>
      <c r="CG347" s="435"/>
      <c r="CH347" s="435"/>
      <c r="CI347" s="435"/>
      <c r="CJ347" s="435"/>
      <c r="CK347" s="435"/>
      <c r="CL347" s="435"/>
      <c r="CM347" s="435"/>
      <c r="CN347" s="434"/>
      <c r="CO347" s="435"/>
      <c r="CP347" s="435"/>
      <c r="CQ347" s="435"/>
      <c r="CR347" s="435"/>
      <c r="CS347" s="435"/>
      <c r="CT347" s="435"/>
      <c r="CU347" s="435"/>
      <c r="CV347" s="435"/>
      <c r="CW347" s="435"/>
      <c r="CX347" s="128"/>
      <c r="DH347" s="128"/>
      <c r="DR347" s="434"/>
      <c r="DS347" s="435"/>
      <c r="DT347" s="435"/>
      <c r="DU347" s="435"/>
      <c r="DV347" s="435"/>
      <c r="DW347" s="435"/>
      <c r="DX347" s="435"/>
      <c r="DY347" s="435"/>
      <c r="DZ347" s="435"/>
      <c r="EA347" s="435"/>
      <c r="EB347" s="434"/>
      <c r="EC347" s="435"/>
      <c r="ED347" s="435"/>
      <c r="EE347" s="435"/>
      <c r="EF347" s="435"/>
      <c r="EG347" s="435"/>
      <c r="EH347" s="435"/>
      <c r="EI347" s="435"/>
      <c r="EJ347" s="435"/>
      <c r="EK347" s="435"/>
      <c r="EL347" s="128"/>
      <c r="EV347" s="128"/>
      <c r="FF347" s="128"/>
      <c r="FP347" s="128"/>
      <c r="FZ347" s="128"/>
      <c r="GJ347" s="128"/>
      <c r="GT347" s="128"/>
      <c r="HD347" s="128"/>
      <c r="HN347" s="128"/>
      <c r="HX347" s="128"/>
      <c r="IH347" s="128"/>
      <c r="IR347" s="128"/>
      <c r="JB347" s="128"/>
      <c r="JL347" s="128"/>
      <c r="JV347" s="128"/>
      <c r="KF347" s="128"/>
      <c r="KP347" s="128"/>
      <c r="KZ347" s="128"/>
    </row>
    <row xmlns:x14ac="http://schemas.microsoft.com/office/spreadsheetml/2009/9/ac" r="348" s="3" customFormat="true" x14ac:dyDescent="0.25">
      <c r="A348" s="389"/>
      <c r="B348" s="128"/>
      <c r="L348" s="128"/>
      <c r="V348" s="128"/>
      <c r="AF348" s="128"/>
      <c r="AP348" s="434"/>
      <c r="AQ348" s="435"/>
      <c r="AR348" s="435"/>
      <c r="AS348" s="435"/>
      <c r="AT348" s="435"/>
      <c r="AU348" s="435"/>
      <c r="AV348" s="435"/>
      <c r="AW348" s="435"/>
      <c r="AX348" s="435"/>
      <c r="AY348" s="435"/>
      <c r="AZ348" s="434"/>
      <c r="BA348" s="435"/>
      <c r="BB348" s="435"/>
      <c r="BC348" s="435"/>
      <c r="BD348" s="435"/>
      <c r="BE348" s="435"/>
      <c r="BF348" s="435"/>
      <c r="BG348" s="435"/>
      <c r="BH348" s="435"/>
      <c r="BI348" s="435"/>
      <c r="BJ348" s="128"/>
      <c r="BT348" s="128"/>
      <c r="BU348" s="128"/>
      <c r="BV348" s="128"/>
      <c r="BW348" s="128"/>
      <c r="BX348" s="128"/>
      <c r="BY348" s="128"/>
      <c r="BZ348" s="128"/>
      <c r="CA348" s="128"/>
      <c r="CD348" s="434"/>
      <c r="CE348" s="435"/>
      <c r="CF348" s="435"/>
      <c r="CG348" s="435"/>
      <c r="CH348" s="435"/>
      <c r="CI348" s="435"/>
      <c r="CJ348" s="435"/>
      <c r="CK348" s="435"/>
      <c r="CL348" s="435"/>
      <c r="CM348" s="435"/>
      <c r="CN348" s="434"/>
      <c r="CO348" s="435"/>
      <c r="CP348" s="435"/>
      <c r="CQ348" s="435"/>
      <c r="CR348" s="435"/>
      <c r="CS348" s="435"/>
      <c r="CT348" s="435"/>
      <c r="CU348" s="435"/>
      <c r="CV348" s="435"/>
      <c r="CW348" s="435"/>
      <c r="CX348" s="128"/>
      <c r="DH348" s="128"/>
      <c r="DR348" s="434"/>
      <c r="DS348" s="435"/>
      <c r="DT348" s="435"/>
      <c r="DU348" s="435"/>
      <c r="DV348" s="435"/>
      <c r="DW348" s="435"/>
      <c r="DX348" s="435"/>
      <c r="DY348" s="435"/>
      <c r="DZ348" s="435"/>
      <c r="EA348" s="435"/>
      <c r="EB348" s="434"/>
      <c r="EC348" s="435"/>
      <c r="ED348" s="435"/>
      <c r="EE348" s="435"/>
      <c r="EF348" s="435"/>
      <c r="EG348" s="435"/>
      <c r="EH348" s="435"/>
      <c r="EI348" s="435"/>
      <c r="EJ348" s="435"/>
      <c r="EK348" s="435"/>
      <c r="EL348" s="128"/>
      <c r="EV348" s="128"/>
      <c r="FF348" s="128"/>
      <c r="FP348" s="128"/>
      <c r="FZ348" s="128"/>
      <c r="GJ348" s="128"/>
      <c r="GT348" s="128"/>
      <c r="HD348" s="128"/>
      <c r="HN348" s="128"/>
      <c r="HX348" s="128"/>
      <c r="IH348" s="128"/>
      <c r="IR348" s="128"/>
      <c r="JB348" s="128"/>
      <c r="JL348" s="128"/>
      <c r="JV348" s="128"/>
      <c r="KF348" s="128"/>
      <c r="KP348" s="128"/>
      <c r="KZ348" s="128"/>
    </row>
    <row xmlns:x14ac="http://schemas.microsoft.com/office/spreadsheetml/2009/9/ac" r="349" s="3" customFormat="true" x14ac:dyDescent="0.25">
      <c r="A349" s="389"/>
      <c r="B349" s="128"/>
      <c r="L349" s="128"/>
      <c r="V349" s="128"/>
      <c r="AF349" s="128"/>
      <c r="AP349" s="434"/>
      <c r="AQ349" s="435"/>
      <c r="AR349" s="435"/>
      <c r="AS349" s="435"/>
      <c r="AT349" s="435"/>
      <c r="AU349" s="435"/>
      <c r="AV349" s="435"/>
      <c r="AW349" s="435"/>
      <c r="AX349" s="435"/>
      <c r="AY349" s="435"/>
      <c r="AZ349" s="434"/>
      <c r="BA349" s="435"/>
      <c r="BB349" s="435"/>
      <c r="BC349" s="435"/>
      <c r="BD349" s="435"/>
      <c r="BE349" s="435"/>
      <c r="BF349" s="435"/>
      <c r="BG349" s="435"/>
      <c r="BH349" s="435"/>
      <c r="BI349" s="435"/>
      <c r="BJ349" s="128"/>
      <c r="BT349" s="128"/>
      <c r="BU349" s="128"/>
      <c r="BV349" s="128"/>
      <c r="BW349" s="128"/>
      <c r="BX349" s="128"/>
      <c r="BY349" s="128"/>
      <c r="BZ349" s="128"/>
      <c r="CA349" s="128"/>
      <c r="CD349" s="434"/>
      <c r="CE349" s="435"/>
      <c r="CF349" s="435"/>
      <c r="CG349" s="435"/>
      <c r="CH349" s="435"/>
      <c r="CI349" s="435"/>
      <c r="CJ349" s="435"/>
      <c r="CK349" s="435"/>
      <c r="CL349" s="435"/>
      <c r="CM349" s="435"/>
      <c r="CN349" s="434"/>
      <c r="CO349" s="435"/>
      <c r="CP349" s="435"/>
      <c r="CQ349" s="435"/>
      <c r="CR349" s="435"/>
      <c r="CS349" s="435"/>
      <c r="CT349" s="435"/>
      <c r="CU349" s="435"/>
      <c r="CV349" s="435"/>
      <c r="CW349" s="435"/>
      <c r="CX349" s="128"/>
      <c r="DH349" s="128"/>
      <c r="DR349" s="434"/>
      <c r="DS349" s="435"/>
      <c r="DT349" s="435"/>
      <c r="DU349" s="435"/>
      <c r="DV349" s="435"/>
      <c r="DW349" s="435"/>
      <c r="DX349" s="435"/>
      <c r="DY349" s="435"/>
      <c r="DZ349" s="435"/>
      <c r="EA349" s="435"/>
      <c r="EB349" s="434"/>
      <c r="EC349" s="435"/>
      <c r="ED349" s="435"/>
      <c r="EE349" s="435"/>
      <c r="EF349" s="435"/>
      <c r="EG349" s="435"/>
      <c r="EH349" s="435"/>
      <c r="EI349" s="435"/>
      <c r="EJ349" s="435"/>
      <c r="EK349" s="435"/>
      <c r="EL349" s="128"/>
      <c r="EV349" s="128"/>
      <c r="FF349" s="128"/>
      <c r="FP349" s="128"/>
      <c r="FZ349" s="128"/>
      <c r="GJ349" s="128"/>
      <c r="GT349" s="128"/>
      <c r="HD349" s="128"/>
      <c r="HN349" s="128"/>
      <c r="HX349" s="128"/>
      <c r="IH349" s="128"/>
      <c r="IR349" s="128"/>
      <c r="JB349" s="128"/>
      <c r="JL349" s="128"/>
      <c r="JV349" s="128"/>
      <c r="KF349" s="128"/>
      <c r="KP349" s="128"/>
      <c r="KZ349" s="128"/>
    </row>
    <row xmlns:x14ac="http://schemas.microsoft.com/office/spreadsheetml/2009/9/ac" r="350" s="3" customFormat="true" x14ac:dyDescent="0.25">
      <c r="A350" s="389"/>
      <c r="B350" s="128"/>
      <c r="L350" s="128"/>
      <c r="V350" s="128"/>
      <c r="AF350" s="128"/>
      <c r="AP350" s="434"/>
      <c r="AQ350" s="435"/>
      <c r="AR350" s="435"/>
      <c r="AS350" s="435"/>
      <c r="AT350" s="435"/>
      <c r="AU350" s="435"/>
      <c r="AV350" s="435"/>
      <c r="AW350" s="435"/>
      <c r="AX350" s="435"/>
      <c r="AY350" s="435"/>
      <c r="AZ350" s="434"/>
      <c r="BA350" s="435"/>
      <c r="BB350" s="435"/>
      <c r="BC350" s="435"/>
      <c r="BD350" s="435"/>
      <c r="BE350" s="435"/>
      <c r="BF350" s="435"/>
      <c r="BG350" s="435"/>
      <c r="BH350" s="435"/>
      <c r="BI350" s="435"/>
      <c r="BJ350" s="128"/>
      <c r="BT350" s="128"/>
      <c r="BU350" s="128"/>
      <c r="BV350" s="128"/>
      <c r="BW350" s="128"/>
      <c r="BX350" s="128"/>
      <c r="BY350" s="128"/>
      <c r="BZ350" s="128"/>
      <c r="CA350" s="128"/>
      <c r="CD350" s="434"/>
      <c r="CE350" s="435"/>
      <c r="CF350" s="435"/>
      <c r="CG350" s="435"/>
      <c r="CH350" s="435"/>
      <c r="CI350" s="435"/>
      <c r="CJ350" s="435"/>
      <c r="CK350" s="435"/>
      <c r="CL350" s="435"/>
      <c r="CM350" s="435"/>
      <c r="CN350" s="434"/>
      <c r="CO350" s="435"/>
      <c r="CP350" s="435"/>
      <c r="CQ350" s="435"/>
      <c r="CR350" s="435"/>
      <c r="CS350" s="435"/>
      <c r="CT350" s="435"/>
      <c r="CU350" s="435"/>
      <c r="CV350" s="435"/>
      <c r="CW350" s="435"/>
      <c r="CX350" s="128"/>
      <c r="DH350" s="128"/>
      <c r="DR350" s="434"/>
      <c r="DS350" s="435"/>
      <c r="DT350" s="435"/>
      <c r="DU350" s="435"/>
      <c r="DV350" s="435"/>
      <c r="DW350" s="435"/>
      <c r="DX350" s="435"/>
      <c r="DY350" s="435"/>
      <c r="DZ350" s="435"/>
      <c r="EA350" s="435"/>
      <c r="EB350" s="434"/>
      <c r="EC350" s="435"/>
      <c r="ED350" s="435"/>
      <c r="EE350" s="435"/>
      <c r="EF350" s="435"/>
      <c r="EG350" s="435"/>
      <c r="EH350" s="435"/>
      <c r="EI350" s="435"/>
      <c r="EJ350" s="435"/>
      <c r="EK350" s="435"/>
      <c r="EL350" s="128"/>
      <c r="EV350" s="128"/>
      <c r="FF350" s="128"/>
      <c r="FP350" s="128"/>
      <c r="FZ350" s="128"/>
      <c r="GJ350" s="128"/>
      <c r="GT350" s="128"/>
      <c r="HD350" s="128"/>
      <c r="HN350" s="128"/>
      <c r="HX350" s="128"/>
      <c r="IH350" s="128"/>
      <c r="IR350" s="128"/>
      <c r="JB350" s="128"/>
      <c r="JL350" s="128"/>
      <c r="JV350" s="128"/>
      <c r="KF350" s="128"/>
      <c r="KP350" s="128"/>
      <c r="KZ350" s="128"/>
    </row>
    <row xmlns:x14ac="http://schemas.microsoft.com/office/spreadsheetml/2009/9/ac" r="351" s="3" customFormat="true" x14ac:dyDescent="0.25">
      <c r="A351" s="389"/>
      <c r="B351" s="128"/>
      <c r="L351" s="128"/>
      <c r="V351" s="128"/>
      <c r="AF351" s="128"/>
      <c r="AP351" s="434"/>
      <c r="AQ351" s="435"/>
      <c r="AR351" s="435"/>
      <c r="AS351" s="435"/>
      <c r="AT351" s="435"/>
      <c r="AU351" s="435"/>
      <c r="AV351" s="435"/>
      <c r="AW351" s="435"/>
      <c r="AX351" s="435"/>
      <c r="AY351" s="435"/>
      <c r="AZ351" s="434"/>
      <c r="BA351" s="435"/>
      <c r="BB351" s="435"/>
      <c r="BC351" s="435"/>
      <c r="BD351" s="435"/>
      <c r="BE351" s="435"/>
      <c r="BF351" s="435"/>
      <c r="BG351" s="435"/>
      <c r="BH351" s="435"/>
      <c r="BI351" s="435"/>
      <c r="BJ351" s="128"/>
      <c r="BT351" s="128"/>
      <c r="BU351" s="128"/>
      <c r="BV351" s="128"/>
      <c r="BW351" s="128"/>
      <c r="BX351" s="128"/>
      <c r="BY351" s="128"/>
      <c r="BZ351" s="128"/>
      <c r="CA351" s="128"/>
      <c r="CD351" s="434"/>
      <c r="CE351" s="435"/>
      <c r="CF351" s="435"/>
      <c r="CG351" s="435"/>
      <c r="CH351" s="435"/>
      <c r="CI351" s="435"/>
      <c r="CJ351" s="435"/>
      <c r="CK351" s="435"/>
      <c r="CL351" s="435"/>
      <c r="CM351" s="435"/>
      <c r="CN351" s="434"/>
      <c r="CO351" s="435"/>
      <c r="CP351" s="435"/>
      <c r="CQ351" s="435"/>
      <c r="CR351" s="435"/>
      <c r="CS351" s="435"/>
      <c r="CT351" s="435"/>
      <c r="CU351" s="435"/>
      <c r="CV351" s="435"/>
      <c r="CW351" s="435"/>
      <c r="CX351" s="128"/>
      <c r="DH351" s="128"/>
      <c r="DR351" s="434"/>
      <c r="DS351" s="435"/>
      <c r="DT351" s="435"/>
      <c r="DU351" s="435"/>
      <c r="DV351" s="435"/>
      <c r="DW351" s="435"/>
      <c r="DX351" s="435"/>
      <c r="DY351" s="435"/>
      <c r="DZ351" s="435"/>
      <c r="EA351" s="435"/>
      <c r="EB351" s="434"/>
      <c r="EC351" s="435"/>
      <c r="ED351" s="435"/>
      <c r="EE351" s="435"/>
      <c r="EF351" s="435"/>
      <c r="EG351" s="435"/>
      <c r="EH351" s="435"/>
      <c r="EI351" s="435"/>
      <c r="EJ351" s="435"/>
      <c r="EK351" s="435"/>
      <c r="EL351" s="128"/>
      <c r="EV351" s="128"/>
      <c r="FF351" s="128"/>
      <c r="FP351" s="128"/>
      <c r="FZ351" s="128"/>
      <c r="GJ351" s="128"/>
      <c r="GT351" s="128"/>
      <c r="HD351" s="128"/>
      <c r="HN351" s="128"/>
      <c r="HX351" s="128"/>
      <c r="IH351" s="128"/>
      <c r="IR351" s="128"/>
      <c r="JB351" s="128"/>
      <c r="JL351" s="128"/>
      <c r="JV351" s="128"/>
      <c r="KF351" s="128"/>
      <c r="KP351" s="128"/>
      <c r="KZ351" s="128"/>
    </row>
    <row xmlns:x14ac="http://schemas.microsoft.com/office/spreadsheetml/2009/9/ac" r="352" s="3" customFormat="true" x14ac:dyDescent="0.25">
      <c r="A352" s="389"/>
      <c r="B352" s="128"/>
      <c r="L352" s="128"/>
      <c r="V352" s="128"/>
      <c r="AF352" s="128"/>
      <c r="AP352" s="434"/>
      <c r="AQ352" s="435"/>
      <c r="AR352" s="435"/>
      <c r="AS352" s="435"/>
      <c r="AT352" s="435"/>
      <c r="AU352" s="435"/>
      <c r="AV352" s="435"/>
      <c r="AW352" s="435"/>
      <c r="AX352" s="435"/>
      <c r="AY352" s="435"/>
      <c r="AZ352" s="434"/>
      <c r="BA352" s="435"/>
      <c r="BB352" s="435"/>
      <c r="BC352" s="435"/>
      <c r="BD352" s="435"/>
      <c r="BE352" s="435"/>
      <c r="BF352" s="435"/>
      <c r="BG352" s="435"/>
      <c r="BH352" s="435"/>
      <c r="BI352" s="435"/>
      <c r="BJ352" s="128"/>
      <c r="BT352" s="128"/>
      <c r="BU352" s="128"/>
      <c r="BV352" s="128"/>
      <c r="BW352" s="128"/>
      <c r="BX352" s="128"/>
      <c r="BY352" s="128"/>
      <c r="BZ352" s="128"/>
      <c r="CA352" s="128"/>
      <c r="CD352" s="434"/>
      <c r="CE352" s="435"/>
      <c r="CF352" s="435"/>
      <c r="CG352" s="435"/>
      <c r="CH352" s="435"/>
      <c r="CI352" s="435"/>
      <c r="CJ352" s="435"/>
      <c r="CK352" s="435"/>
      <c r="CL352" s="435"/>
      <c r="CM352" s="435"/>
      <c r="CN352" s="434"/>
      <c r="CO352" s="435"/>
      <c r="CP352" s="435"/>
      <c r="CQ352" s="435"/>
      <c r="CR352" s="435"/>
      <c r="CS352" s="435"/>
      <c r="CT352" s="435"/>
      <c r="CU352" s="435"/>
      <c r="CV352" s="435"/>
      <c r="CW352" s="435"/>
      <c r="CX352" s="128"/>
      <c r="DH352" s="128"/>
      <c r="DR352" s="434"/>
      <c r="DS352" s="435"/>
      <c r="DT352" s="435"/>
      <c r="DU352" s="435"/>
      <c r="DV352" s="435"/>
      <c r="DW352" s="435"/>
      <c r="DX352" s="435"/>
      <c r="DY352" s="435"/>
      <c r="DZ352" s="435"/>
      <c r="EA352" s="435"/>
      <c r="EB352" s="434"/>
      <c r="EC352" s="435"/>
      <c r="ED352" s="435"/>
      <c r="EE352" s="435"/>
      <c r="EF352" s="435"/>
      <c r="EG352" s="435"/>
      <c r="EH352" s="435"/>
      <c r="EI352" s="435"/>
      <c r="EJ352" s="435"/>
      <c r="EK352" s="435"/>
      <c r="EL352" s="128"/>
      <c r="EV352" s="128"/>
      <c r="FF352" s="128"/>
      <c r="FP352" s="128"/>
      <c r="FZ352" s="128"/>
      <c r="GJ352" s="128"/>
      <c r="GT352" s="128"/>
      <c r="HD352" s="128"/>
      <c r="HN352" s="128"/>
      <c r="HX352" s="128"/>
      <c r="IH352" s="128"/>
      <c r="IR352" s="128"/>
      <c r="JB352" s="128"/>
      <c r="JL352" s="128"/>
      <c r="JV352" s="128"/>
      <c r="KF352" s="128"/>
      <c r="KP352" s="128"/>
      <c r="KZ352" s="128"/>
    </row>
    <row xmlns:x14ac="http://schemas.microsoft.com/office/spreadsheetml/2009/9/ac" r="353" s="3" customFormat="true" x14ac:dyDescent="0.25">
      <c r="A353" s="389"/>
      <c r="B353" s="128"/>
      <c r="L353" s="128"/>
      <c r="V353" s="128"/>
      <c r="AF353" s="128"/>
      <c r="AP353" s="434"/>
      <c r="AQ353" s="435"/>
      <c r="AR353" s="435"/>
      <c r="AS353" s="435"/>
      <c r="AT353" s="435"/>
      <c r="AU353" s="435"/>
      <c r="AV353" s="435"/>
      <c r="AW353" s="435"/>
      <c r="AX353" s="435"/>
      <c r="AY353" s="435"/>
      <c r="AZ353" s="434"/>
      <c r="BA353" s="435"/>
      <c r="BB353" s="435"/>
      <c r="BC353" s="435"/>
      <c r="BD353" s="435"/>
      <c r="BE353" s="435"/>
      <c r="BF353" s="435"/>
      <c r="BG353" s="435"/>
      <c r="BH353" s="435"/>
      <c r="BI353" s="435"/>
      <c r="BJ353" s="128"/>
      <c r="BT353" s="128"/>
      <c r="BU353" s="128"/>
      <c r="BV353" s="128"/>
      <c r="BW353" s="128"/>
      <c r="BX353" s="128"/>
      <c r="BY353" s="128"/>
      <c r="BZ353" s="128"/>
      <c r="CA353" s="128"/>
      <c r="CD353" s="434"/>
      <c r="CE353" s="435"/>
      <c r="CF353" s="435"/>
      <c r="CG353" s="435"/>
      <c r="CH353" s="435"/>
      <c r="CI353" s="435"/>
      <c r="CJ353" s="435"/>
      <c r="CK353" s="435"/>
      <c r="CL353" s="435"/>
      <c r="CM353" s="435"/>
      <c r="CN353" s="434"/>
      <c r="CO353" s="435"/>
      <c r="CP353" s="435"/>
      <c r="CQ353" s="435"/>
      <c r="CR353" s="435"/>
      <c r="CS353" s="435"/>
      <c r="CT353" s="435"/>
      <c r="CU353" s="435"/>
      <c r="CV353" s="435"/>
      <c r="CW353" s="435"/>
      <c r="CX353" s="128"/>
      <c r="DH353" s="128"/>
      <c r="DR353" s="434"/>
      <c r="DS353" s="435"/>
      <c r="DT353" s="435"/>
      <c r="DU353" s="435"/>
      <c r="DV353" s="435"/>
      <c r="DW353" s="435"/>
      <c r="DX353" s="435"/>
      <c r="DY353" s="435"/>
      <c r="DZ353" s="435"/>
      <c r="EA353" s="435"/>
      <c r="EB353" s="434"/>
      <c r="EC353" s="435"/>
      <c r="ED353" s="435"/>
      <c r="EE353" s="435"/>
      <c r="EF353" s="435"/>
      <c r="EG353" s="435"/>
      <c r="EH353" s="435"/>
      <c r="EI353" s="435"/>
      <c r="EJ353" s="435"/>
      <c r="EK353" s="435"/>
      <c r="EL353" s="128"/>
      <c r="EV353" s="128"/>
      <c r="FF353" s="128"/>
      <c r="FP353" s="128"/>
      <c r="FZ353" s="128"/>
      <c r="GJ353" s="128"/>
      <c r="GT353" s="128"/>
      <c r="HD353" s="128"/>
      <c r="HN353" s="128"/>
      <c r="HX353" s="128"/>
      <c r="IH353" s="128"/>
      <c r="IR353" s="128"/>
      <c r="JB353" s="128"/>
      <c r="JL353" s="128"/>
      <c r="JV353" s="128"/>
      <c r="KF353" s="128"/>
      <c r="KP353" s="128"/>
      <c r="KZ353" s="128"/>
    </row>
    <row xmlns:x14ac="http://schemas.microsoft.com/office/spreadsheetml/2009/9/ac" r="354" s="3" customFormat="true" x14ac:dyDescent="0.25">
      <c r="A354" s="389"/>
      <c r="B354" s="128"/>
      <c r="L354" s="128"/>
      <c r="V354" s="128"/>
      <c r="AF354" s="128"/>
      <c r="AP354" s="434"/>
      <c r="AQ354" s="435"/>
      <c r="AR354" s="435"/>
      <c r="AS354" s="435"/>
      <c r="AT354" s="435"/>
      <c r="AU354" s="435"/>
      <c r="AV354" s="435"/>
      <c r="AW354" s="435"/>
      <c r="AX354" s="435"/>
      <c r="AY354" s="435"/>
      <c r="AZ354" s="434"/>
      <c r="BA354" s="435"/>
      <c r="BB354" s="435"/>
      <c r="BC354" s="435"/>
      <c r="BD354" s="435"/>
      <c r="BE354" s="435"/>
      <c r="BF354" s="435"/>
      <c r="BG354" s="435"/>
      <c r="BH354" s="435"/>
      <c r="BI354" s="435"/>
      <c r="BJ354" s="128"/>
      <c r="BT354" s="128"/>
      <c r="BU354" s="128"/>
      <c r="BV354" s="128"/>
      <c r="BW354" s="128"/>
      <c r="BX354" s="128"/>
      <c r="BY354" s="128"/>
      <c r="BZ354" s="128"/>
      <c r="CA354" s="128"/>
      <c r="CD354" s="434"/>
      <c r="CE354" s="435"/>
      <c r="CF354" s="435"/>
      <c r="CG354" s="435"/>
      <c r="CH354" s="435"/>
      <c r="CI354" s="435"/>
      <c r="CJ354" s="435"/>
      <c r="CK354" s="435"/>
      <c r="CL354" s="435"/>
      <c r="CM354" s="435"/>
      <c r="CN354" s="434"/>
      <c r="CO354" s="435"/>
      <c r="CP354" s="435"/>
      <c r="CQ354" s="435"/>
      <c r="CR354" s="435"/>
      <c r="CS354" s="435"/>
      <c r="CT354" s="435"/>
      <c r="CU354" s="435"/>
      <c r="CV354" s="435"/>
      <c r="CW354" s="435"/>
      <c r="CX354" s="128"/>
      <c r="DH354" s="128"/>
      <c r="DR354" s="434"/>
      <c r="DS354" s="435"/>
      <c r="DT354" s="435"/>
      <c r="DU354" s="435"/>
      <c r="DV354" s="435"/>
      <c r="DW354" s="435"/>
      <c r="DX354" s="435"/>
      <c r="DY354" s="435"/>
      <c r="DZ354" s="435"/>
      <c r="EA354" s="435"/>
      <c r="EB354" s="434"/>
      <c r="EC354" s="435"/>
      <c r="ED354" s="435"/>
      <c r="EE354" s="435"/>
      <c r="EF354" s="435"/>
      <c r="EG354" s="435"/>
      <c r="EH354" s="435"/>
      <c r="EI354" s="435"/>
      <c r="EJ354" s="435"/>
      <c r="EK354" s="435"/>
      <c r="EL354" s="128"/>
      <c r="EV354" s="128"/>
      <c r="FF354" s="128"/>
      <c r="FP354" s="128"/>
      <c r="FZ354" s="128"/>
      <c r="GJ354" s="128"/>
      <c r="GT354" s="128"/>
      <c r="HD354" s="128"/>
      <c r="HN354" s="128"/>
      <c r="HX354" s="128"/>
      <c r="IH354" s="128"/>
      <c r="IR354" s="128"/>
      <c r="JB354" s="128"/>
      <c r="JL354" s="128"/>
      <c r="JV354" s="128"/>
      <c r="KF354" s="128"/>
      <c r="KP354" s="128"/>
      <c r="KZ354" s="128"/>
    </row>
    <row xmlns:x14ac="http://schemas.microsoft.com/office/spreadsheetml/2009/9/ac" r="355" s="3" customFormat="true" x14ac:dyDescent="0.25">
      <c r="A355" s="389"/>
      <c r="B355" s="128"/>
      <c r="L355" s="128"/>
      <c r="V355" s="128"/>
      <c r="AF355" s="128"/>
      <c r="AP355" s="434"/>
      <c r="AQ355" s="435"/>
      <c r="AR355" s="435"/>
      <c r="AS355" s="435"/>
      <c r="AT355" s="435"/>
      <c r="AU355" s="435"/>
      <c r="AV355" s="435"/>
      <c r="AW355" s="435"/>
      <c r="AX355" s="435"/>
      <c r="AY355" s="435"/>
      <c r="AZ355" s="434"/>
      <c r="BA355" s="435"/>
      <c r="BB355" s="435"/>
      <c r="BC355" s="435"/>
      <c r="BD355" s="435"/>
      <c r="BE355" s="435"/>
      <c r="BF355" s="435"/>
      <c r="BG355" s="435"/>
      <c r="BH355" s="435"/>
      <c r="BI355" s="435"/>
      <c r="BJ355" s="128"/>
      <c r="BT355" s="128"/>
      <c r="BU355" s="128"/>
      <c r="BV355" s="128"/>
      <c r="BW355" s="128"/>
      <c r="BX355" s="128"/>
      <c r="BY355" s="128"/>
      <c r="BZ355" s="128"/>
      <c r="CA355" s="128"/>
      <c r="CD355" s="434"/>
      <c r="CE355" s="435"/>
      <c r="CF355" s="435"/>
      <c r="CG355" s="435"/>
      <c r="CH355" s="435"/>
      <c r="CI355" s="435"/>
      <c r="CJ355" s="435"/>
      <c r="CK355" s="435"/>
      <c r="CL355" s="435"/>
      <c r="CM355" s="435"/>
      <c r="CN355" s="434"/>
      <c r="CO355" s="435"/>
      <c r="CP355" s="435"/>
      <c r="CQ355" s="435"/>
      <c r="CR355" s="435"/>
      <c r="CS355" s="435"/>
      <c r="CT355" s="435"/>
      <c r="CU355" s="435"/>
      <c r="CV355" s="435"/>
      <c r="CW355" s="435"/>
      <c r="CX355" s="128"/>
      <c r="DH355" s="128"/>
      <c r="DR355" s="434"/>
      <c r="DS355" s="435"/>
      <c r="DT355" s="435"/>
      <c r="DU355" s="435"/>
      <c r="DV355" s="435"/>
      <c r="DW355" s="435"/>
      <c r="DX355" s="435"/>
      <c r="DY355" s="435"/>
      <c r="DZ355" s="435"/>
      <c r="EA355" s="435"/>
      <c r="EB355" s="434"/>
      <c r="EC355" s="435"/>
      <c r="ED355" s="435"/>
      <c r="EE355" s="435"/>
      <c r="EF355" s="435"/>
      <c r="EG355" s="435"/>
      <c r="EH355" s="435"/>
      <c r="EI355" s="435"/>
      <c r="EJ355" s="435"/>
      <c r="EK355" s="435"/>
      <c r="EL355" s="128"/>
      <c r="EV355" s="128"/>
      <c r="FF355" s="128"/>
      <c r="FP355" s="128"/>
      <c r="FZ355" s="128"/>
      <c r="GJ355" s="128"/>
      <c r="GT355" s="128"/>
      <c r="HD355" s="128"/>
      <c r="HN355" s="128"/>
      <c r="HX355" s="128"/>
      <c r="IH355" s="128"/>
      <c r="IR355" s="128"/>
      <c r="JB355" s="128"/>
      <c r="JL355" s="128"/>
      <c r="JV355" s="128"/>
      <c r="KF355" s="128"/>
      <c r="KP355" s="128"/>
      <c r="KZ355" s="128"/>
    </row>
    <row xmlns:x14ac="http://schemas.microsoft.com/office/spreadsheetml/2009/9/ac" r="356" s="3" customFormat="true" x14ac:dyDescent="0.25">
      <c r="A356" s="389"/>
      <c r="B356" s="128"/>
      <c r="L356" s="128"/>
      <c r="V356" s="128"/>
      <c r="AF356" s="128"/>
      <c r="AP356" s="434"/>
      <c r="AQ356" s="435"/>
      <c r="AR356" s="435"/>
      <c r="AS356" s="435"/>
      <c r="AT356" s="435"/>
      <c r="AU356" s="435"/>
      <c r="AV356" s="435"/>
      <c r="AW356" s="435"/>
      <c r="AX356" s="435"/>
      <c r="AY356" s="435"/>
      <c r="AZ356" s="434"/>
      <c r="BA356" s="435"/>
      <c r="BB356" s="435"/>
      <c r="BC356" s="435"/>
      <c r="BD356" s="435"/>
      <c r="BE356" s="435"/>
      <c r="BF356" s="435"/>
      <c r="BG356" s="435"/>
      <c r="BH356" s="435"/>
      <c r="BI356" s="435"/>
      <c r="BJ356" s="128"/>
      <c r="BT356" s="128"/>
      <c r="BU356" s="128"/>
      <c r="BV356" s="128"/>
      <c r="BW356" s="128"/>
      <c r="BX356" s="128"/>
      <c r="BY356" s="128"/>
      <c r="BZ356" s="128"/>
      <c r="CA356" s="128"/>
      <c r="CD356" s="434"/>
      <c r="CE356" s="435"/>
      <c r="CF356" s="435"/>
      <c r="CG356" s="435"/>
      <c r="CH356" s="435"/>
      <c r="CI356" s="435"/>
      <c r="CJ356" s="435"/>
      <c r="CK356" s="435"/>
      <c r="CL356" s="435"/>
      <c r="CM356" s="435"/>
      <c r="CN356" s="434"/>
      <c r="CO356" s="435"/>
      <c r="CP356" s="435"/>
      <c r="CQ356" s="435"/>
      <c r="CR356" s="435"/>
      <c r="CS356" s="435"/>
      <c r="CT356" s="435"/>
      <c r="CU356" s="435"/>
      <c r="CV356" s="435"/>
      <c r="CW356" s="435"/>
      <c r="CX356" s="128"/>
      <c r="DH356" s="128"/>
      <c r="DR356" s="434"/>
      <c r="DS356" s="435"/>
      <c r="DT356" s="435"/>
      <c r="DU356" s="435"/>
      <c r="DV356" s="435"/>
      <c r="DW356" s="435"/>
      <c r="DX356" s="435"/>
      <c r="DY356" s="435"/>
      <c r="DZ356" s="435"/>
      <c r="EA356" s="435"/>
      <c r="EB356" s="434"/>
      <c r="EC356" s="435"/>
      <c r="ED356" s="435"/>
      <c r="EE356" s="435"/>
      <c r="EF356" s="435"/>
      <c r="EG356" s="435"/>
      <c r="EH356" s="435"/>
      <c r="EI356" s="435"/>
      <c r="EJ356" s="435"/>
      <c r="EK356" s="435"/>
      <c r="EL356" s="128"/>
      <c r="EV356" s="128"/>
      <c r="FF356" s="128"/>
      <c r="FP356" s="128"/>
      <c r="FZ356" s="128"/>
      <c r="GJ356" s="128"/>
      <c r="GT356" s="128"/>
      <c r="HD356" s="128"/>
      <c r="HN356" s="128"/>
      <c r="HX356" s="128"/>
      <c r="IH356" s="128"/>
      <c r="IR356" s="128"/>
      <c r="JB356" s="128"/>
      <c r="JL356" s="128"/>
      <c r="JV356" s="128"/>
      <c r="KF356" s="128"/>
      <c r="KP356" s="128"/>
      <c r="KZ356" s="128"/>
    </row>
    <row xmlns:x14ac="http://schemas.microsoft.com/office/spreadsheetml/2009/9/ac" r="357" s="3" customFormat="true" x14ac:dyDescent="0.25">
      <c r="A357" s="389"/>
      <c r="B357" s="128"/>
      <c r="L357" s="128"/>
      <c r="V357" s="128"/>
      <c r="AF357" s="128"/>
      <c r="AP357" s="434"/>
      <c r="AQ357" s="435"/>
      <c r="AR357" s="435"/>
      <c r="AS357" s="435"/>
      <c r="AT357" s="435"/>
      <c r="AU357" s="435"/>
      <c r="AV357" s="435"/>
      <c r="AW357" s="435"/>
      <c r="AX357" s="435"/>
      <c r="AY357" s="435"/>
      <c r="AZ357" s="434"/>
      <c r="BA357" s="435"/>
      <c r="BB357" s="435"/>
      <c r="BC357" s="435"/>
      <c r="BD357" s="435"/>
      <c r="BE357" s="435"/>
      <c r="BF357" s="435"/>
      <c r="BG357" s="435"/>
      <c r="BH357" s="435"/>
      <c r="BI357" s="435"/>
      <c r="BJ357" s="128"/>
      <c r="BT357" s="128"/>
      <c r="BU357" s="128"/>
      <c r="BV357" s="128"/>
      <c r="BW357" s="128"/>
      <c r="BX357" s="128"/>
      <c r="BY357" s="128"/>
      <c r="BZ357" s="128"/>
      <c r="CA357" s="128"/>
      <c r="CD357" s="434"/>
      <c r="CE357" s="435"/>
      <c r="CF357" s="435"/>
      <c r="CG357" s="435"/>
      <c r="CH357" s="435"/>
      <c r="CI357" s="435"/>
      <c r="CJ357" s="435"/>
      <c r="CK357" s="435"/>
      <c r="CL357" s="435"/>
      <c r="CM357" s="435"/>
      <c r="CN357" s="434"/>
      <c r="CO357" s="435"/>
      <c r="CP357" s="435"/>
      <c r="CQ357" s="435"/>
      <c r="CR357" s="435"/>
      <c r="CS357" s="435"/>
      <c r="CT357" s="435"/>
      <c r="CU357" s="435"/>
      <c r="CV357" s="435"/>
      <c r="CW357" s="435"/>
      <c r="CX357" s="128"/>
      <c r="DH357" s="128"/>
      <c r="DR357" s="434"/>
      <c r="DS357" s="435"/>
      <c r="DT357" s="435"/>
      <c r="DU357" s="435"/>
      <c r="DV357" s="435"/>
      <c r="DW357" s="435"/>
      <c r="DX357" s="435"/>
      <c r="DY357" s="435"/>
      <c r="DZ357" s="435"/>
      <c r="EA357" s="435"/>
      <c r="EB357" s="434"/>
      <c r="EC357" s="435"/>
      <c r="ED357" s="435"/>
      <c r="EE357" s="435"/>
      <c r="EF357" s="435"/>
      <c r="EG357" s="435"/>
      <c r="EH357" s="435"/>
      <c r="EI357" s="435"/>
      <c r="EJ357" s="435"/>
      <c r="EK357" s="435"/>
      <c r="EL357" s="128"/>
      <c r="EV357" s="128"/>
      <c r="FF357" s="128"/>
      <c r="FP357" s="128"/>
      <c r="FZ357" s="128"/>
      <c r="GJ357" s="128"/>
      <c r="GT357" s="128"/>
      <c r="HD357" s="128"/>
      <c r="HN357" s="128"/>
      <c r="HX357" s="128"/>
      <c r="IH357" s="128"/>
      <c r="IR357" s="128"/>
      <c r="JB357" s="128"/>
      <c r="JL357" s="128"/>
      <c r="JV357" s="128"/>
      <c r="KF357" s="128"/>
      <c r="KP357" s="128"/>
      <c r="KZ357" s="128"/>
    </row>
    <row xmlns:x14ac="http://schemas.microsoft.com/office/spreadsheetml/2009/9/ac" r="358" s="3" customFormat="true" x14ac:dyDescent="0.25">
      <c r="A358" s="389"/>
      <c r="B358" s="128"/>
      <c r="L358" s="128"/>
      <c r="V358" s="128"/>
      <c r="AF358" s="128"/>
      <c r="AP358" s="434"/>
      <c r="AQ358" s="435"/>
      <c r="AR358" s="435"/>
      <c r="AS358" s="435"/>
      <c r="AT358" s="435"/>
      <c r="AU358" s="435"/>
      <c r="AV358" s="435"/>
      <c r="AW358" s="435"/>
      <c r="AX358" s="435"/>
      <c r="AY358" s="435"/>
      <c r="AZ358" s="434"/>
      <c r="BA358" s="435"/>
      <c r="BB358" s="435"/>
      <c r="BC358" s="435"/>
      <c r="BD358" s="435"/>
      <c r="BE358" s="435"/>
      <c r="BF358" s="435"/>
      <c r="BG358" s="435"/>
      <c r="BH358" s="435"/>
      <c r="BI358" s="435"/>
      <c r="BJ358" s="128"/>
      <c r="BT358" s="128"/>
      <c r="BU358" s="128"/>
      <c r="BV358" s="128"/>
      <c r="BW358" s="128"/>
      <c r="BX358" s="128"/>
      <c r="BY358" s="128"/>
      <c r="BZ358" s="128"/>
      <c r="CA358" s="128"/>
      <c r="CD358" s="434"/>
      <c r="CE358" s="435"/>
      <c r="CF358" s="435"/>
      <c r="CG358" s="435"/>
      <c r="CH358" s="435"/>
      <c r="CI358" s="435"/>
      <c r="CJ358" s="435"/>
      <c r="CK358" s="435"/>
      <c r="CL358" s="435"/>
      <c r="CM358" s="435"/>
      <c r="CN358" s="434"/>
      <c r="CO358" s="435"/>
      <c r="CP358" s="435"/>
      <c r="CQ358" s="435"/>
      <c r="CR358" s="435"/>
      <c r="CS358" s="435"/>
      <c r="CT358" s="435"/>
      <c r="CU358" s="435"/>
      <c r="CV358" s="435"/>
      <c r="CW358" s="435"/>
      <c r="CX358" s="128"/>
      <c r="DH358" s="128"/>
      <c r="DR358" s="434"/>
      <c r="DS358" s="435"/>
      <c r="DT358" s="435"/>
      <c r="DU358" s="435"/>
      <c r="DV358" s="435"/>
      <c r="DW358" s="435"/>
      <c r="DX358" s="435"/>
      <c r="DY358" s="435"/>
      <c r="DZ358" s="435"/>
      <c r="EA358" s="435"/>
      <c r="EB358" s="434"/>
      <c r="EC358" s="435"/>
      <c r="ED358" s="435"/>
      <c r="EE358" s="435"/>
      <c r="EF358" s="435"/>
      <c r="EG358" s="435"/>
      <c r="EH358" s="435"/>
      <c r="EI358" s="435"/>
      <c r="EJ358" s="435"/>
      <c r="EK358" s="435"/>
      <c r="EL358" s="128"/>
      <c r="EV358" s="128"/>
      <c r="FF358" s="128"/>
      <c r="FP358" s="128"/>
      <c r="FZ358" s="128"/>
      <c r="GJ358" s="128"/>
      <c r="GT358" s="128"/>
      <c r="HD358" s="128"/>
      <c r="HN358" s="128"/>
      <c r="HX358" s="128"/>
      <c r="IH358" s="128"/>
      <c r="IR358" s="128"/>
      <c r="JB358" s="128"/>
      <c r="JL358" s="128"/>
      <c r="JV358" s="128"/>
      <c r="KF358" s="128"/>
      <c r="KP358" s="128"/>
      <c r="KZ358" s="128"/>
    </row>
    <row xmlns:x14ac="http://schemas.microsoft.com/office/spreadsheetml/2009/9/ac" r="359" s="3" customFormat="true" x14ac:dyDescent="0.25">
      <c r="A359" s="389"/>
      <c r="B359" s="128"/>
      <c r="L359" s="128"/>
      <c r="V359" s="128"/>
      <c r="AF359" s="128"/>
      <c r="AP359" s="434"/>
      <c r="AQ359" s="435"/>
      <c r="AR359" s="435"/>
      <c r="AS359" s="435"/>
      <c r="AT359" s="435"/>
      <c r="AU359" s="435"/>
      <c r="AV359" s="435"/>
      <c r="AW359" s="435"/>
      <c r="AX359" s="435"/>
      <c r="AY359" s="435"/>
      <c r="AZ359" s="434"/>
      <c r="BA359" s="435"/>
      <c r="BB359" s="435"/>
      <c r="BC359" s="435"/>
      <c r="BD359" s="435"/>
      <c r="BE359" s="435"/>
      <c r="BF359" s="435"/>
      <c r="BG359" s="435"/>
      <c r="BH359" s="435"/>
      <c r="BI359" s="435"/>
      <c r="BJ359" s="128"/>
      <c r="BT359" s="128"/>
      <c r="BU359" s="128"/>
      <c r="BV359" s="128"/>
      <c r="BW359" s="128"/>
      <c r="BX359" s="128"/>
      <c r="BY359" s="128"/>
      <c r="BZ359" s="128"/>
      <c r="CA359" s="128"/>
      <c r="CD359" s="434"/>
      <c r="CE359" s="435"/>
      <c r="CF359" s="435"/>
      <c r="CG359" s="435"/>
      <c r="CH359" s="435"/>
      <c r="CI359" s="435"/>
      <c r="CJ359" s="435"/>
      <c r="CK359" s="435"/>
      <c r="CL359" s="435"/>
      <c r="CM359" s="435"/>
      <c r="CN359" s="434"/>
      <c r="CO359" s="435"/>
      <c r="CP359" s="435"/>
      <c r="CQ359" s="435"/>
      <c r="CR359" s="435"/>
      <c r="CS359" s="435"/>
      <c r="CT359" s="435"/>
      <c r="CU359" s="435"/>
      <c r="CV359" s="435"/>
      <c r="CW359" s="435"/>
      <c r="CX359" s="128"/>
      <c r="DH359" s="128"/>
      <c r="DR359" s="434"/>
      <c r="DS359" s="435"/>
      <c r="DT359" s="435"/>
      <c r="DU359" s="435"/>
      <c r="DV359" s="435"/>
      <c r="DW359" s="435"/>
      <c r="DX359" s="435"/>
      <c r="DY359" s="435"/>
      <c r="DZ359" s="435"/>
      <c r="EA359" s="435"/>
      <c r="EB359" s="434"/>
      <c r="EC359" s="435"/>
      <c r="ED359" s="435"/>
      <c r="EE359" s="435"/>
      <c r="EF359" s="435"/>
      <c r="EG359" s="435"/>
      <c r="EH359" s="435"/>
      <c r="EI359" s="435"/>
      <c r="EJ359" s="435"/>
      <c r="EK359" s="435"/>
      <c r="EL359" s="128"/>
      <c r="EV359" s="128"/>
      <c r="FF359" s="128"/>
      <c r="FP359" s="128"/>
      <c r="FZ359" s="128"/>
      <c r="GJ359" s="128"/>
      <c r="GT359" s="128"/>
      <c r="HD359" s="128"/>
      <c r="HN359" s="128"/>
      <c r="HX359" s="128"/>
      <c r="IH359" s="128"/>
      <c r="IR359" s="128"/>
      <c r="JB359" s="128"/>
      <c r="JL359" s="128"/>
      <c r="JV359" s="128"/>
      <c r="KF359" s="128"/>
      <c r="KP359" s="128"/>
      <c r="KZ359" s="128"/>
    </row>
    <row xmlns:x14ac="http://schemas.microsoft.com/office/spreadsheetml/2009/9/ac" r="360" s="3" customFormat="true" x14ac:dyDescent="0.25">
      <c r="A360" s="389"/>
      <c r="B360" s="128"/>
      <c r="L360" s="128"/>
      <c r="V360" s="128"/>
      <c r="AF360" s="128"/>
      <c r="AP360" s="434"/>
      <c r="AQ360" s="435"/>
      <c r="AR360" s="435"/>
      <c r="AS360" s="435"/>
      <c r="AT360" s="435"/>
      <c r="AU360" s="435"/>
      <c r="AV360" s="435"/>
      <c r="AW360" s="435"/>
      <c r="AX360" s="435"/>
      <c r="AY360" s="435"/>
      <c r="AZ360" s="434"/>
      <c r="BA360" s="435"/>
      <c r="BB360" s="435"/>
      <c r="BC360" s="435"/>
      <c r="BD360" s="435"/>
      <c r="BE360" s="435"/>
      <c r="BF360" s="435"/>
      <c r="BG360" s="435"/>
      <c r="BH360" s="435"/>
      <c r="BI360" s="435"/>
      <c r="BJ360" s="128"/>
      <c r="BT360" s="128"/>
      <c r="BU360" s="128"/>
      <c r="BV360" s="128"/>
      <c r="BW360" s="128"/>
      <c r="BX360" s="128"/>
      <c r="BY360" s="128"/>
      <c r="BZ360" s="128"/>
      <c r="CA360" s="128"/>
      <c r="CD360" s="434"/>
      <c r="CE360" s="435"/>
      <c r="CF360" s="435"/>
      <c r="CG360" s="435"/>
      <c r="CH360" s="435"/>
      <c r="CI360" s="435"/>
      <c r="CJ360" s="435"/>
      <c r="CK360" s="435"/>
      <c r="CL360" s="435"/>
      <c r="CM360" s="435"/>
      <c r="CN360" s="434"/>
      <c r="CO360" s="435"/>
      <c r="CP360" s="435"/>
      <c r="CQ360" s="435"/>
      <c r="CR360" s="435"/>
      <c r="CS360" s="435"/>
      <c r="CT360" s="435"/>
      <c r="CU360" s="435"/>
      <c r="CV360" s="435"/>
      <c r="CW360" s="435"/>
      <c r="CX360" s="128"/>
      <c r="DH360" s="128"/>
      <c r="DR360" s="434"/>
      <c r="DS360" s="435"/>
      <c r="DT360" s="435"/>
      <c r="DU360" s="435"/>
      <c r="DV360" s="435"/>
      <c r="DW360" s="435"/>
      <c r="DX360" s="435"/>
      <c r="DY360" s="435"/>
      <c r="DZ360" s="435"/>
      <c r="EA360" s="435"/>
      <c r="EB360" s="434"/>
      <c r="EC360" s="435"/>
      <c r="ED360" s="435"/>
      <c r="EE360" s="435"/>
      <c r="EF360" s="435"/>
      <c r="EG360" s="435"/>
      <c r="EH360" s="435"/>
      <c r="EI360" s="435"/>
      <c r="EJ360" s="435"/>
      <c r="EK360" s="435"/>
      <c r="EL360" s="128"/>
      <c r="EV360" s="128"/>
      <c r="FF360" s="128"/>
      <c r="FP360" s="128"/>
      <c r="FZ360" s="128"/>
      <c r="GJ360" s="128"/>
      <c r="GT360" s="128"/>
      <c r="HD360" s="128"/>
      <c r="HN360" s="128"/>
      <c r="HX360" s="128"/>
      <c r="IH360" s="128"/>
      <c r="IR360" s="128"/>
      <c r="JB360" s="128"/>
      <c r="JL360" s="128"/>
      <c r="JV360" s="128"/>
      <c r="KF360" s="128"/>
      <c r="KP360" s="128"/>
      <c r="KZ360" s="128"/>
    </row>
    <row xmlns:x14ac="http://schemas.microsoft.com/office/spreadsheetml/2009/9/ac" r="361" s="3" customFormat="true" x14ac:dyDescent="0.25">
      <c r="A361" s="389"/>
      <c r="B361" s="128"/>
      <c r="L361" s="128"/>
      <c r="V361" s="128"/>
      <c r="AF361" s="128"/>
      <c r="AP361" s="434"/>
      <c r="AQ361" s="435"/>
      <c r="AR361" s="435"/>
      <c r="AS361" s="435"/>
      <c r="AT361" s="435"/>
      <c r="AU361" s="435"/>
      <c r="AV361" s="435"/>
      <c r="AW361" s="435"/>
      <c r="AX361" s="435"/>
      <c r="AY361" s="435"/>
      <c r="AZ361" s="434"/>
      <c r="BA361" s="435"/>
      <c r="BB361" s="435"/>
      <c r="BC361" s="435"/>
      <c r="BD361" s="435"/>
      <c r="BE361" s="435"/>
      <c r="BF361" s="435"/>
      <c r="BG361" s="435"/>
      <c r="BH361" s="435"/>
      <c r="BI361" s="435"/>
      <c r="BJ361" s="128"/>
      <c r="BT361" s="128"/>
      <c r="BU361" s="128"/>
      <c r="BV361" s="128"/>
      <c r="BW361" s="128"/>
      <c r="BX361" s="128"/>
      <c r="BY361" s="128"/>
      <c r="BZ361" s="128"/>
      <c r="CA361" s="128"/>
      <c r="CD361" s="434"/>
      <c r="CE361" s="435"/>
      <c r="CF361" s="435"/>
      <c r="CG361" s="435"/>
      <c r="CH361" s="435"/>
      <c r="CI361" s="435"/>
      <c r="CJ361" s="435"/>
      <c r="CK361" s="435"/>
      <c r="CL361" s="435"/>
      <c r="CM361" s="435"/>
      <c r="CN361" s="434"/>
      <c r="CO361" s="435"/>
      <c r="CP361" s="435"/>
      <c r="CQ361" s="435"/>
      <c r="CR361" s="435"/>
      <c r="CS361" s="435"/>
      <c r="CT361" s="435"/>
      <c r="CU361" s="435"/>
      <c r="CV361" s="435"/>
      <c r="CW361" s="435"/>
      <c r="CX361" s="128"/>
      <c r="DH361" s="128"/>
      <c r="DR361" s="434"/>
      <c r="DS361" s="435"/>
      <c r="DT361" s="435"/>
      <c r="DU361" s="435"/>
      <c r="DV361" s="435"/>
      <c r="DW361" s="435"/>
      <c r="DX361" s="435"/>
      <c r="DY361" s="435"/>
      <c r="DZ361" s="435"/>
      <c r="EA361" s="435"/>
      <c r="EB361" s="434"/>
      <c r="EC361" s="435"/>
      <c r="ED361" s="435"/>
      <c r="EE361" s="435"/>
      <c r="EF361" s="435"/>
      <c r="EG361" s="435"/>
      <c r="EH361" s="435"/>
      <c r="EI361" s="435"/>
      <c r="EJ361" s="435"/>
      <c r="EK361" s="435"/>
      <c r="EL361" s="128"/>
      <c r="EV361" s="128"/>
      <c r="FF361" s="128"/>
      <c r="FP361" s="128"/>
      <c r="FZ361" s="128"/>
      <c r="GJ361" s="128"/>
      <c r="GT361" s="128"/>
      <c r="HD361" s="128"/>
      <c r="HN361" s="128"/>
      <c r="HX361" s="128"/>
      <c r="IH361" s="128"/>
      <c r="IR361" s="128"/>
      <c r="JB361" s="128"/>
      <c r="JL361" s="128"/>
      <c r="JV361" s="128"/>
      <c r="KF361" s="128"/>
      <c r="KP361" s="128"/>
      <c r="KZ361" s="128"/>
    </row>
    <row xmlns:x14ac="http://schemas.microsoft.com/office/spreadsheetml/2009/9/ac" r="362" s="3" customFormat="true" x14ac:dyDescent="0.25">
      <c r="A362" s="389"/>
      <c r="B362" s="128"/>
      <c r="L362" s="128"/>
      <c r="V362" s="128"/>
      <c r="AF362" s="128"/>
      <c r="AP362" s="434"/>
      <c r="AQ362" s="435"/>
      <c r="AR362" s="435"/>
      <c r="AS362" s="435"/>
      <c r="AT362" s="435"/>
      <c r="AU362" s="435"/>
      <c r="AV362" s="435"/>
      <c r="AW362" s="435"/>
      <c r="AX362" s="435"/>
      <c r="AY362" s="435"/>
      <c r="AZ362" s="434"/>
      <c r="BA362" s="435"/>
      <c r="BB362" s="435"/>
      <c r="BC362" s="435"/>
      <c r="BD362" s="435"/>
      <c r="BE362" s="435"/>
      <c r="BF362" s="435"/>
      <c r="BG362" s="435"/>
      <c r="BH362" s="435"/>
      <c r="BI362" s="435"/>
      <c r="BJ362" s="128"/>
      <c r="BT362" s="128"/>
      <c r="BU362" s="128"/>
      <c r="BV362" s="128"/>
      <c r="BW362" s="128"/>
      <c r="BX362" s="128"/>
      <c r="BY362" s="128"/>
      <c r="BZ362" s="128"/>
      <c r="CA362" s="128"/>
      <c r="CD362" s="434"/>
      <c r="CE362" s="435"/>
      <c r="CF362" s="435"/>
      <c r="CG362" s="435"/>
      <c r="CH362" s="435"/>
      <c r="CI362" s="435"/>
      <c r="CJ362" s="435"/>
      <c r="CK362" s="435"/>
      <c r="CL362" s="435"/>
      <c r="CM362" s="435"/>
      <c r="CN362" s="434"/>
      <c r="CO362" s="435"/>
      <c r="CP362" s="435"/>
      <c r="CQ362" s="435"/>
      <c r="CR362" s="435"/>
      <c r="CS362" s="435"/>
      <c r="CT362" s="435"/>
      <c r="CU362" s="435"/>
      <c r="CV362" s="435"/>
      <c r="CW362" s="435"/>
      <c r="CX362" s="128"/>
      <c r="DH362" s="128"/>
      <c r="DR362" s="434"/>
      <c r="DS362" s="435"/>
      <c r="DT362" s="435"/>
      <c r="DU362" s="435"/>
      <c r="DV362" s="435"/>
      <c r="DW362" s="435"/>
      <c r="DX362" s="435"/>
      <c r="DY362" s="435"/>
      <c r="DZ362" s="435"/>
      <c r="EA362" s="435"/>
      <c r="EB362" s="434"/>
      <c r="EC362" s="435"/>
      <c r="ED362" s="435"/>
      <c r="EE362" s="435"/>
      <c r="EF362" s="435"/>
      <c r="EG362" s="435"/>
      <c r="EH362" s="435"/>
      <c r="EI362" s="435"/>
      <c r="EJ362" s="435"/>
      <c r="EK362" s="435"/>
      <c r="EL362" s="128"/>
      <c r="EV362" s="128"/>
      <c r="FF362" s="128"/>
      <c r="FP362" s="128"/>
      <c r="FZ362" s="128"/>
      <c r="GJ362" s="128"/>
      <c r="GT362" s="128"/>
      <c r="HD362" s="128"/>
      <c r="HN362" s="128"/>
      <c r="HX362" s="128"/>
      <c r="IH362" s="128"/>
      <c r="IR362" s="128"/>
      <c r="JB362" s="128"/>
      <c r="JL362" s="128"/>
      <c r="JV362" s="128"/>
      <c r="KF362" s="128"/>
      <c r="KP362" s="128"/>
      <c r="KZ362" s="128"/>
    </row>
    <row xmlns:x14ac="http://schemas.microsoft.com/office/spreadsheetml/2009/9/ac" r="363" s="3" customFormat="true" x14ac:dyDescent="0.25">
      <c r="A363" s="389"/>
      <c r="B363" s="128"/>
      <c r="L363" s="128"/>
      <c r="V363" s="128"/>
      <c r="AF363" s="128"/>
      <c r="AP363" s="434"/>
      <c r="AQ363" s="435"/>
      <c r="AR363" s="435"/>
      <c r="AS363" s="435"/>
      <c r="AT363" s="435"/>
      <c r="AU363" s="435"/>
      <c r="AV363" s="435"/>
      <c r="AW363" s="435"/>
      <c r="AX363" s="435"/>
      <c r="AY363" s="435"/>
      <c r="AZ363" s="434"/>
      <c r="BA363" s="435"/>
      <c r="BB363" s="435"/>
      <c r="BC363" s="435"/>
      <c r="BD363" s="435"/>
      <c r="BE363" s="435"/>
      <c r="BF363" s="435"/>
      <c r="BG363" s="435"/>
      <c r="BH363" s="435"/>
      <c r="BI363" s="435"/>
      <c r="BJ363" s="128"/>
      <c r="BT363" s="128"/>
      <c r="BU363" s="128"/>
      <c r="BV363" s="128"/>
      <c r="BW363" s="128"/>
      <c r="BX363" s="128"/>
      <c r="BY363" s="128"/>
      <c r="BZ363" s="128"/>
      <c r="CA363" s="128"/>
      <c r="CD363" s="434"/>
      <c r="CE363" s="435"/>
      <c r="CF363" s="435"/>
      <c r="CG363" s="435"/>
      <c r="CH363" s="435"/>
      <c r="CI363" s="435"/>
      <c r="CJ363" s="435"/>
      <c r="CK363" s="435"/>
      <c r="CL363" s="435"/>
      <c r="CM363" s="435"/>
      <c r="CN363" s="434"/>
      <c r="CO363" s="435"/>
      <c r="CP363" s="435"/>
      <c r="CQ363" s="435"/>
      <c r="CR363" s="435"/>
      <c r="CS363" s="435"/>
      <c r="CT363" s="435"/>
      <c r="CU363" s="435"/>
      <c r="CV363" s="435"/>
      <c r="CW363" s="435"/>
      <c r="CX363" s="128"/>
      <c r="DH363" s="128"/>
      <c r="DR363" s="434"/>
      <c r="DS363" s="435"/>
      <c r="DT363" s="435"/>
      <c r="DU363" s="435"/>
      <c r="DV363" s="435"/>
      <c r="DW363" s="435"/>
      <c r="DX363" s="435"/>
      <c r="DY363" s="435"/>
      <c r="DZ363" s="435"/>
      <c r="EA363" s="435"/>
      <c r="EB363" s="434"/>
      <c r="EC363" s="435"/>
      <c r="ED363" s="435"/>
      <c r="EE363" s="435"/>
      <c r="EF363" s="435"/>
      <c r="EG363" s="435"/>
      <c r="EH363" s="435"/>
      <c r="EI363" s="435"/>
      <c r="EJ363" s="435"/>
      <c r="EK363" s="435"/>
      <c r="EL363" s="128"/>
      <c r="EV363" s="128"/>
      <c r="FF363" s="128"/>
      <c r="FP363" s="128"/>
      <c r="FZ363" s="128"/>
      <c r="GJ363" s="128"/>
      <c r="GT363" s="128"/>
      <c r="HD363" s="128"/>
      <c r="HN363" s="128"/>
      <c r="HX363" s="128"/>
      <c r="IH363" s="128"/>
      <c r="IR363" s="128"/>
      <c r="JB363" s="128"/>
      <c r="JL363" s="128"/>
      <c r="JV363" s="128"/>
      <c r="KF363" s="128"/>
      <c r="KP363" s="128"/>
      <c r="KZ363" s="128"/>
    </row>
    <row xmlns:x14ac="http://schemas.microsoft.com/office/spreadsheetml/2009/9/ac" r="364" s="3" customFormat="true" x14ac:dyDescent="0.25">
      <c r="A364" s="389"/>
      <c r="B364" s="128"/>
      <c r="L364" s="128"/>
      <c r="V364" s="128"/>
      <c r="AF364" s="128"/>
      <c r="AP364" s="434"/>
      <c r="AQ364" s="435"/>
      <c r="AR364" s="435"/>
      <c r="AS364" s="435"/>
      <c r="AT364" s="435"/>
      <c r="AU364" s="435"/>
      <c r="AV364" s="435"/>
      <c r="AW364" s="435"/>
      <c r="AX364" s="435"/>
      <c r="AY364" s="435"/>
      <c r="AZ364" s="434"/>
      <c r="BA364" s="435"/>
      <c r="BB364" s="435"/>
      <c r="BC364" s="435"/>
      <c r="BD364" s="435"/>
      <c r="BE364" s="435"/>
      <c r="BF364" s="435"/>
      <c r="BG364" s="435"/>
      <c r="BH364" s="435"/>
      <c r="BI364" s="435"/>
      <c r="BJ364" s="128"/>
      <c r="BT364" s="128"/>
      <c r="BU364" s="128"/>
      <c r="BV364" s="128"/>
      <c r="BW364" s="128"/>
      <c r="BX364" s="128"/>
      <c r="BY364" s="128"/>
      <c r="BZ364" s="128"/>
      <c r="CA364" s="128"/>
      <c r="CD364" s="434"/>
      <c r="CE364" s="435"/>
      <c r="CF364" s="435"/>
      <c r="CG364" s="435"/>
      <c r="CH364" s="435"/>
      <c r="CI364" s="435"/>
      <c r="CJ364" s="435"/>
      <c r="CK364" s="435"/>
      <c r="CL364" s="435"/>
      <c r="CM364" s="435"/>
      <c r="CN364" s="434"/>
      <c r="CO364" s="435"/>
      <c r="CP364" s="435"/>
      <c r="CQ364" s="435"/>
      <c r="CR364" s="435"/>
      <c r="CS364" s="435"/>
      <c r="CT364" s="435"/>
      <c r="CU364" s="435"/>
      <c r="CV364" s="435"/>
      <c r="CW364" s="435"/>
      <c r="CX364" s="128"/>
      <c r="DH364" s="128"/>
      <c r="DR364" s="434"/>
      <c r="DS364" s="435"/>
      <c r="DT364" s="435"/>
      <c r="DU364" s="435"/>
      <c r="DV364" s="435"/>
      <c r="DW364" s="435"/>
      <c r="DX364" s="435"/>
      <c r="DY364" s="435"/>
      <c r="DZ364" s="435"/>
      <c r="EA364" s="435"/>
      <c r="EB364" s="434"/>
      <c r="EC364" s="435"/>
      <c r="ED364" s="435"/>
      <c r="EE364" s="435"/>
      <c r="EF364" s="435"/>
      <c r="EG364" s="435"/>
      <c r="EH364" s="435"/>
      <c r="EI364" s="435"/>
      <c r="EJ364" s="435"/>
      <c r="EK364" s="435"/>
      <c r="EL364" s="128"/>
      <c r="EV364" s="128"/>
      <c r="FF364" s="128"/>
      <c r="FP364" s="128"/>
      <c r="FZ364" s="128"/>
      <c r="GJ364" s="128"/>
      <c r="GT364" s="128"/>
      <c r="HD364" s="128"/>
      <c r="HN364" s="128"/>
      <c r="HX364" s="128"/>
      <c r="IH364" s="128"/>
      <c r="IR364" s="128"/>
      <c r="JB364" s="128"/>
      <c r="JL364" s="128"/>
      <c r="JV364" s="128"/>
      <c r="KF364" s="128"/>
      <c r="KP364" s="128"/>
      <c r="KZ364" s="128"/>
    </row>
    <row xmlns:x14ac="http://schemas.microsoft.com/office/spreadsheetml/2009/9/ac" r="365" s="3" customFormat="true" x14ac:dyDescent="0.25">
      <c r="A365" s="389"/>
      <c r="B365" s="128"/>
      <c r="L365" s="128"/>
      <c r="V365" s="128"/>
      <c r="AF365" s="128"/>
      <c r="AP365" s="434"/>
      <c r="AQ365" s="435"/>
      <c r="AR365" s="435"/>
      <c r="AS365" s="435"/>
      <c r="AT365" s="435"/>
      <c r="AU365" s="435"/>
      <c r="AV365" s="435"/>
      <c r="AW365" s="435"/>
      <c r="AX365" s="435"/>
      <c r="AY365" s="435"/>
      <c r="AZ365" s="434"/>
      <c r="BA365" s="435"/>
      <c r="BB365" s="435"/>
      <c r="BC365" s="435"/>
      <c r="BD365" s="435"/>
      <c r="BE365" s="435"/>
      <c r="BF365" s="435"/>
      <c r="BG365" s="435"/>
      <c r="BH365" s="435"/>
      <c r="BI365" s="435"/>
      <c r="BJ365" s="128"/>
      <c r="BT365" s="128"/>
      <c r="BU365" s="128"/>
      <c r="BV365" s="128"/>
      <c r="BW365" s="128"/>
      <c r="BX365" s="128"/>
      <c r="BY365" s="128"/>
      <c r="BZ365" s="128"/>
      <c r="CA365" s="128"/>
      <c r="CD365" s="434"/>
      <c r="CE365" s="435"/>
      <c r="CF365" s="435"/>
      <c r="CG365" s="435"/>
      <c r="CH365" s="435"/>
      <c r="CI365" s="435"/>
      <c r="CJ365" s="435"/>
      <c r="CK365" s="435"/>
      <c r="CL365" s="435"/>
      <c r="CM365" s="435"/>
      <c r="CN365" s="434"/>
      <c r="CO365" s="435"/>
      <c r="CP365" s="435"/>
      <c r="CQ365" s="435"/>
      <c r="CR365" s="435"/>
      <c r="CS365" s="435"/>
      <c r="CT365" s="435"/>
      <c r="CU365" s="435"/>
      <c r="CV365" s="435"/>
      <c r="CW365" s="435"/>
      <c r="CX365" s="128"/>
      <c r="DH365" s="128"/>
      <c r="DR365" s="434"/>
      <c r="DS365" s="435"/>
      <c r="DT365" s="435"/>
      <c r="DU365" s="435"/>
      <c r="DV365" s="435"/>
      <c r="DW365" s="435"/>
      <c r="DX365" s="435"/>
      <c r="DY365" s="435"/>
      <c r="DZ365" s="435"/>
      <c r="EA365" s="435"/>
      <c r="EB365" s="434"/>
      <c r="EC365" s="435"/>
      <c r="ED365" s="435"/>
      <c r="EE365" s="435"/>
      <c r="EF365" s="435"/>
      <c r="EG365" s="435"/>
      <c r="EH365" s="435"/>
      <c r="EI365" s="435"/>
      <c r="EJ365" s="435"/>
      <c r="EK365" s="435"/>
      <c r="EL365" s="128"/>
      <c r="EV365" s="128"/>
      <c r="FF365" s="128"/>
      <c r="FP365" s="128"/>
      <c r="FZ365" s="128"/>
      <c r="GJ365" s="128"/>
      <c r="GT365" s="128"/>
      <c r="HD365" s="128"/>
      <c r="HN365" s="128"/>
      <c r="HX365" s="128"/>
      <c r="IH365" s="128"/>
      <c r="IR365" s="128"/>
      <c r="JB365" s="128"/>
      <c r="JL365" s="128"/>
      <c r="JV365" s="128"/>
      <c r="KF365" s="128"/>
      <c r="KP365" s="128"/>
      <c r="KZ365" s="128"/>
    </row>
    <row xmlns:x14ac="http://schemas.microsoft.com/office/spreadsheetml/2009/9/ac" r="366" s="3" customFormat="true" x14ac:dyDescent="0.25">
      <c r="A366" s="389"/>
      <c r="B366" s="128"/>
      <c r="L366" s="128"/>
      <c r="V366" s="128"/>
      <c r="AF366" s="128"/>
      <c r="AP366" s="434"/>
      <c r="AQ366" s="435"/>
      <c r="AR366" s="435"/>
      <c r="AS366" s="435"/>
      <c r="AT366" s="435"/>
      <c r="AU366" s="435"/>
      <c r="AV366" s="435"/>
      <c r="AW366" s="435"/>
      <c r="AX366" s="435"/>
      <c r="AY366" s="435"/>
      <c r="AZ366" s="434"/>
      <c r="BA366" s="435"/>
      <c r="BB366" s="435"/>
      <c r="BC366" s="435"/>
      <c r="BD366" s="435"/>
      <c r="BE366" s="435"/>
      <c r="BF366" s="435"/>
      <c r="BG366" s="435"/>
      <c r="BH366" s="435"/>
      <c r="BI366" s="435"/>
      <c r="BJ366" s="128"/>
      <c r="BT366" s="128"/>
      <c r="BU366" s="128"/>
      <c r="BV366" s="128"/>
      <c r="BW366" s="128"/>
      <c r="BX366" s="128"/>
      <c r="BY366" s="128"/>
      <c r="BZ366" s="128"/>
      <c r="CA366" s="128"/>
      <c r="CD366" s="434"/>
      <c r="CE366" s="435"/>
      <c r="CF366" s="435"/>
      <c r="CG366" s="435"/>
      <c r="CH366" s="435"/>
      <c r="CI366" s="435"/>
      <c r="CJ366" s="435"/>
      <c r="CK366" s="435"/>
      <c r="CL366" s="435"/>
      <c r="CM366" s="435"/>
      <c r="CN366" s="434"/>
      <c r="CO366" s="435"/>
      <c r="CP366" s="435"/>
      <c r="CQ366" s="435"/>
      <c r="CR366" s="435"/>
      <c r="CS366" s="435"/>
      <c r="CT366" s="435"/>
      <c r="CU366" s="435"/>
      <c r="CV366" s="435"/>
      <c r="CW366" s="435"/>
      <c r="CX366" s="128"/>
      <c r="DH366" s="128"/>
      <c r="DR366" s="434"/>
      <c r="DS366" s="435"/>
      <c r="DT366" s="435"/>
      <c r="DU366" s="435"/>
      <c r="DV366" s="435"/>
      <c r="DW366" s="435"/>
      <c r="DX366" s="435"/>
      <c r="DY366" s="435"/>
      <c r="DZ366" s="435"/>
      <c r="EA366" s="435"/>
      <c r="EB366" s="434"/>
      <c r="EC366" s="435"/>
      <c r="ED366" s="435"/>
      <c r="EE366" s="435"/>
      <c r="EF366" s="435"/>
      <c r="EG366" s="435"/>
      <c r="EH366" s="435"/>
      <c r="EI366" s="435"/>
      <c r="EJ366" s="435"/>
      <c r="EK366" s="435"/>
      <c r="EL366" s="128"/>
      <c r="EV366" s="128"/>
      <c r="FF366" s="128"/>
      <c r="FP366" s="128"/>
      <c r="FZ366" s="128"/>
      <c r="GJ366" s="128"/>
      <c r="GT366" s="128"/>
      <c r="HD366" s="128"/>
      <c r="HN366" s="128"/>
      <c r="HX366" s="128"/>
      <c r="IH366" s="128"/>
      <c r="IR366" s="128"/>
      <c r="JB366" s="128"/>
      <c r="JL366" s="128"/>
      <c r="JV366" s="128"/>
      <c r="KF366" s="128"/>
      <c r="KP366" s="128"/>
      <c r="KZ366" s="128"/>
    </row>
    <row xmlns:x14ac="http://schemas.microsoft.com/office/spreadsheetml/2009/9/ac" r="367" s="3" customFormat="true" x14ac:dyDescent="0.25">
      <c r="A367" s="389"/>
      <c r="B367" s="128"/>
      <c r="L367" s="128"/>
      <c r="V367" s="128"/>
      <c r="AF367" s="128"/>
      <c r="AP367" s="434"/>
      <c r="AQ367" s="435"/>
      <c r="AR367" s="435"/>
      <c r="AS367" s="435"/>
      <c r="AT367" s="435"/>
      <c r="AU367" s="435"/>
      <c r="AV367" s="435"/>
      <c r="AW367" s="435"/>
      <c r="AX367" s="435"/>
      <c r="AY367" s="435"/>
      <c r="AZ367" s="434"/>
      <c r="BA367" s="435"/>
      <c r="BB367" s="435"/>
      <c r="BC367" s="435"/>
      <c r="BD367" s="435"/>
      <c r="BE367" s="435"/>
      <c r="BF367" s="435"/>
      <c r="BG367" s="435"/>
      <c r="BH367" s="435"/>
      <c r="BI367" s="435"/>
      <c r="BJ367" s="128"/>
      <c r="BT367" s="128"/>
      <c r="BU367" s="128"/>
      <c r="BV367" s="128"/>
      <c r="BW367" s="128"/>
      <c r="BX367" s="128"/>
      <c r="BY367" s="128"/>
      <c r="BZ367" s="128"/>
      <c r="CA367" s="128"/>
      <c r="CD367" s="434"/>
      <c r="CE367" s="435"/>
      <c r="CF367" s="435"/>
      <c r="CG367" s="435"/>
      <c r="CH367" s="435"/>
      <c r="CI367" s="435"/>
      <c r="CJ367" s="435"/>
      <c r="CK367" s="435"/>
      <c r="CL367" s="435"/>
      <c r="CM367" s="435"/>
      <c r="CN367" s="434"/>
      <c r="CO367" s="435"/>
      <c r="CP367" s="435"/>
      <c r="CQ367" s="435"/>
      <c r="CR367" s="435"/>
      <c r="CS367" s="435"/>
      <c r="CT367" s="435"/>
      <c r="CU367" s="435"/>
      <c r="CV367" s="435"/>
      <c r="CW367" s="435"/>
      <c r="CX367" s="128"/>
      <c r="DH367" s="128"/>
      <c r="DR367" s="434"/>
      <c r="DS367" s="435"/>
      <c r="DT367" s="435"/>
      <c r="DU367" s="435"/>
      <c r="DV367" s="435"/>
      <c r="DW367" s="435"/>
      <c r="DX367" s="435"/>
      <c r="DY367" s="435"/>
      <c r="DZ367" s="435"/>
      <c r="EA367" s="435"/>
      <c r="EB367" s="434"/>
      <c r="EC367" s="435"/>
      <c r="ED367" s="435"/>
      <c r="EE367" s="435"/>
      <c r="EF367" s="435"/>
      <c r="EG367" s="435"/>
      <c r="EH367" s="435"/>
      <c r="EI367" s="435"/>
      <c r="EJ367" s="435"/>
      <c r="EK367" s="435"/>
      <c r="EL367" s="128"/>
      <c r="EV367" s="128"/>
      <c r="FF367" s="128"/>
      <c r="FP367" s="128"/>
      <c r="FZ367" s="128"/>
      <c r="GJ367" s="128"/>
      <c r="GT367" s="128"/>
      <c r="HD367" s="128"/>
      <c r="HN367" s="128"/>
      <c r="HX367" s="128"/>
      <c r="IH367" s="128"/>
      <c r="IR367" s="128"/>
      <c r="JB367" s="128"/>
      <c r="JL367" s="128"/>
      <c r="JV367" s="128"/>
      <c r="KF367" s="128"/>
      <c r="KP367" s="128"/>
      <c r="KZ367" s="128"/>
    </row>
    <row xmlns:x14ac="http://schemas.microsoft.com/office/spreadsheetml/2009/9/ac" r="368" s="3" customFormat="true" x14ac:dyDescent="0.25">
      <c r="A368" s="389"/>
      <c r="B368" s="128"/>
      <c r="L368" s="128"/>
      <c r="V368" s="128"/>
      <c r="AF368" s="128"/>
      <c r="AP368" s="434"/>
      <c r="AQ368" s="435"/>
      <c r="AR368" s="435"/>
      <c r="AS368" s="435"/>
      <c r="AT368" s="435"/>
      <c r="AU368" s="435"/>
      <c r="AV368" s="435"/>
      <c r="AW368" s="435"/>
      <c r="AX368" s="435"/>
      <c r="AY368" s="435"/>
      <c r="AZ368" s="434"/>
      <c r="BA368" s="435"/>
      <c r="BB368" s="435"/>
      <c r="BC368" s="435"/>
      <c r="BD368" s="435"/>
      <c r="BE368" s="435"/>
      <c r="BF368" s="435"/>
      <c r="BG368" s="435"/>
      <c r="BH368" s="435"/>
      <c r="BI368" s="435"/>
      <c r="BJ368" s="128"/>
      <c r="BT368" s="128"/>
      <c r="BU368" s="128"/>
      <c r="BV368" s="128"/>
      <c r="BW368" s="128"/>
      <c r="BX368" s="128"/>
      <c r="BY368" s="128"/>
      <c r="BZ368" s="128"/>
      <c r="CA368" s="128"/>
      <c r="CD368" s="434"/>
      <c r="CE368" s="435"/>
      <c r="CF368" s="435"/>
      <c r="CG368" s="435"/>
      <c r="CH368" s="435"/>
      <c r="CI368" s="435"/>
      <c r="CJ368" s="435"/>
      <c r="CK368" s="435"/>
      <c r="CL368" s="435"/>
      <c r="CM368" s="435"/>
      <c r="CN368" s="434"/>
      <c r="CO368" s="435"/>
      <c r="CP368" s="435"/>
      <c r="CQ368" s="435"/>
      <c r="CR368" s="435"/>
      <c r="CS368" s="435"/>
      <c r="CT368" s="435"/>
      <c r="CU368" s="435"/>
      <c r="CV368" s="435"/>
      <c r="CW368" s="435"/>
      <c r="CX368" s="128"/>
      <c r="DH368" s="128"/>
      <c r="DR368" s="434"/>
      <c r="DS368" s="435"/>
      <c r="DT368" s="435"/>
      <c r="DU368" s="435"/>
      <c r="DV368" s="435"/>
      <c r="DW368" s="435"/>
      <c r="DX368" s="435"/>
      <c r="DY368" s="435"/>
      <c r="DZ368" s="435"/>
      <c r="EA368" s="435"/>
      <c r="EB368" s="434"/>
      <c r="EC368" s="435"/>
      <c r="ED368" s="435"/>
      <c r="EE368" s="435"/>
      <c r="EF368" s="435"/>
      <c r="EG368" s="435"/>
      <c r="EH368" s="435"/>
      <c r="EI368" s="435"/>
      <c r="EJ368" s="435"/>
      <c r="EK368" s="435"/>
      <c r="EL368" s="128"/>
      <c r="EV368" s="128"/>
      <c r="FF368" s="128"/>
      <c r="FP368" s="128"/>
      <c r="FZ368" s="128"/>
      <c r="GJ368" s="128"/>
      <c r="GT368" s="128"/>
      <c r="HD368" s="128"/>
      <c r="HN368" s="128"/>
      <c r="HX368" s="128"/>
      <c r="IH368" s="128"/>
      <c r="IR368" s="128"/>
      <c r="JB368" s="128"/>
      <c r="JL368" s="128"/>
      <c r="JV368" s="128"/>
      <c r="KF368" s="128"/>
      <c r="KP368" s="128"/>
      <c r="KZ368" s="128"/>
    </row>
    <row xmlns:x14ac="http://schemas.microsoft.com/office/spreadsheetml/2009/9/ac" r="369" s="3" customFormat="true" x14ac:dyDescent="0.25">
      <c r="A369" s="389"/>
      <c r="B369" s="128"/>
      <c r="L369" s="128"/>
      <c r="V369" s="128"/>
      <c r="AF369" s="128"/>
      <c r="AP369" s="434"/>
      <c r="AQ369" s="435"/>
      <c r="AR369" s="435"/>
      <c r="AS369" s="435"/>
      <c r="AT369" s="435"/>
      <c r="AU369" s="435"/>
      <c r="AV369" s="435"/>
      <c r="AW369" s="435"/>
      <c r="AX369" s="435"/>
      <c r="AY369" s="435"/>
      <c r="AZ369" s="434"/>
      <c r="BA369" s="435"/>
      <c r="BB369" s="435"/>
      <c r="BC369" s="435"/>
      <c r="BD369" s="435"/>
      <c r="BE369" s="435"/>
      <c r="BF369" s="435"/>
      <c r="BG369" s="435"/>
      <c r="BH369" s="435"/>
      <c r="BI369" s="435"/>
      <c r="BJ369" s="128"/>
      <c r="BT369" s="128"/>
      <c r="BU369" s="128"/>
      <c r="BV369" s="128"/>
      <c r="BW369" s="128"/>
      <c r="BX369" s="128"/>
      <c r="BY369" s="128"/>
      <c r="BZ369" s="128"/>
      <c r="CA369" s="128"/>
      <c r="CD369" s="434"/>
      <c r="CE369" s="435"/>
      <c r="CF369" s="435"/>
      <c r="CG369" s="435"/>
      <c r="CH369" s="435"/>
      <c r="CI369" s="435"/>
      <c r="CJ369" s="435"/>
      <c r="CK369" s="435"/>
      <c r="CL369" s="435"/>
      <c r="CM369" s="435"/>
      <c r="CN369" s="434"/>
      <c r="CO369" s="435"/>
      <c r="CP369" s="435"/>
      <c r="CQ369" s="435"/>
      <c r="CR369" s="435"/>
      <c r="CS369" s="435"/>
      <c r="CT369" s="435"/>
      <c r="CU369" s="435"/>
      <c r="CV369" s="435"/>
      <c r="CW369" s="435"/>
      <c r="CX369" s="128"/>
      <c r="DH369" s="128"/>
      <c r="DR369" s="434"/>
      <c r="DS369" s="435"/>
      <c r="DT369" s="435"/>
      <c r="DU369" s="435"/>
      <c r="DV369" s="435"/>
      <c r="DW369" s="435"/>
      <c r="DX369" s="435"/>
      <c r="DY369" s="435"/>
      <c r="DZ369" s="435"/>
      <c r="EA369" s="435"/>
      <c r="EB369" s="434"/>
      <c r="EC369" s="435"/>
      <c r="ED369" s="435"/>
      <c r="EE369" s="435"/>
      <c r="EF369" s="435"/>
      <c r="EG369" s="435"/>
      <c r="EH369" s="435"/>
      <c r="EI369" s="435"/>
      <c r="EJ369" s="435"/>
      <c r="EK369" s="435"/>
      <c r="EL369" s="128"/>
      <c r="EV369" s="128"/>
      <c r="FF369" s="128"/>
      <c r="FP369" s="128"/>
      <c r="FZ369" s="128"/>
      <c r="GJ369" s="128"/>
      <c r="GT369" s="128"/>
      <c r="HD369" s="128"/>
      <c r="HN369" s="128"/>
      <c r="HX369" s="128"/>
      <c r="IH369" s="128"/>
      <c r="IR369" s="128"/>
      <c r="JB369" s="128"/>
      <c r="JL369" s="128"/>
      <c r="JV369" s="128"/>
      <c r="KF369" s="128"/>
      <c r="KP369" s="128"/>
      <c r="KZ369" s="128"/>
    </row>
    <row xmlns:x14ac="http://schemas.microsoft.com/office/spreadsheetml/2009/9/ac" r="370" s="3" customFormat="true" x14ac:dyDescent="0.25">
      <c r="A370" s="389"/>
      <c r="B370" s="128"/>
      <c r="L370" s="128"/>
      <c r="V370" s="128"/>
      <c r="AF370" s="128"/>
      <c r="AP370" s="434"/>
      <c r="AQ370" s="435"/>
      <c r="AR370" s="435"/>
      <c r="AS370" s="435"/>
      <c r="AT370" s="435"/>
      <c r="AU370" s="435"/>
      <c r="AV370" s="435"/>
      <c r="AW370" s="435"/>
      <c r="AX370" s="435"/>
      <c r="AY370" s="435"/>
      <c r="AZ370" s="434"/>
      <c r="BA370" s="435"/>
      <c r="BB370" s="435"/>
      <c r="BC370" s="435"/>
      <c r="BD370" s="435"/>
      <c r="BE370" s="435"/>
      <c r="BF370" s="435"/>
      <c r="BG370" s="435"/>
      <c r="BH370" s="435"/>
      <c r="BI370" s="435"/>
      <c r="BJ370" s="128"/>
      <c r="BT370" s="128"/>
      <c r="BU370" s="128"/>
      <c r="BV370" s="128"/>
      <c r="BW370" s="128"/>
      <c r="BX370" s="128"/>
      <c r="BY370" s="128"/>
      <c r="BZ370" s="128"/>
      <c r="CA370" s="128"/>
      <c r="CD370" s="434"/>
      <c r="CE370" s="435"/>
      <c r="CF370" s="435"/>
      <c r="CG370" s="435"/>
      <c r="CH370" s="435"/>
      <c r="CI370" s="435"/>
      <c r="CJ370" s="435"/>
      <c r="CK370" s="435"/>
      <c r="CL370" s="435"/>
      <c r="CM370" s="435"/>
      <c r="CN370" s="434"/>
      <c r="CO370" s="435"/>
      <c r="CP370" s="435"/>
      <c r="CQ370" s="435"/>
      <c r="CR370" s="435"/>
      <c r="CS370" s="435"/>
      <c r="CT370" s="435"/>
      <c r="CU370" s="435"/>
      <c r="CV370" s="435"/>
      <c r="CW370" s="435"/>
      <c r="CX370" s="128"/>
      <c r="DH370" s="128"/>
      <c r="DR370" s="434"/>
      <c r="DS370" s="435"/>
      <c r="DT370" s="435"/>
      <c r="DU370" s="435"/>
      <c r="DV370" s="435"/>
      <c r="DW370" s="435"/>
      <c r="DX370" s="435"/>
      <c r="DY370" s="435"/>
      <c r="DZ370" s="435"/>
      <c r="EA370" s="435"/>
      <c r="EB370" s="434"/>
      <c r="EC370" s="435"/>
      <c r="ED370" s="435"/>
      <c r="EE370" s="435"/>
      <c r="EF370" s="435"/>
      <c r="EG370" s="435"/>
      <c r="EH370" s="435"/>
      <c r="EI370" s="435"/>
      <c r="EJ370" s="435"/>
      <c r="EK370" s="435"/>
      <c r="EL370" s="128"/>
      <c r="EV370" s="128"/>
      <c r="FF370" s="128"/>
      <c r="FP370" s="128"/>
      <c r="FZ370" s="128"/>
      <c r="GJ370" s="128"/>
      <c r="GT370" s="128"/>
      <c r="HD370" s="128"/>
      <c r="HN370" s="128"/>
      <c r="HX370" s="128"/>
      <c r="IH370" s="128"/>
      <c r="IR370" s="128"/>
      <c r="JB370" s="128"/>
      <c r="JL370" s="128"/>
      <c r="JV370" s="128"/>
      <c r="KF370" s="128"/>
      <c r="KP370" s="128"/>
      <c r="KZ370" s="128"/>
    </row>
    <row xmlns:x14ac="http://schemas.microsoft.com/office/spreadsheetml/2009/9/ac" r="371" s="3" customFormat="true" x14ac:dyDescent="0.25">
      <c r="A371" s="389"/>
      <c r="B371" s="128"/>
      <c r="L371" s="128"/>
      <c r="V371" s="128"/>
      <c r="AF371" s="128"/>
      <c r="AP371" s="434"/>
      <c r="AQ371" s="435"/>
      <c r="AR371" s="435"/>
      <c r="AS371" s="435"/>
      <c r="AT371" s="435"/>
      <c r="AU371" s="435"/>
      <c r="AV371" s="435"/>
      <c r="AW371" s="435"/>
      <c r="AX371" s="435"/>
      <c r="AY371" s="435"/>
      <c r="AZ371" s="434"/>
      <c r="BA371" s="435"/>
      <c r="BB371" s="435"/>
      <c r="BC371" s="435"/>
      <c r="BD371" s="435"/>
      <c r="BE371" s="435"/>
      <c r="BF371" s="435"/>
      <c r="BG371" s="435"/>
      <c r="BH371" s="435"/>
      <c r="BI371" s="435"/>
      <c r="BJ371" s="128"/>
      <c r="BT371" s="128"/>
      <c r="BU371" s="128"/>
      <c r="BV371" s="128"/>
      <c r="BW371" s="128"/>
      <c r="BX371" s="128"/>
      <c r="BY371" s="128"/>
      <c r="BZ371" s="128"/>
      <c r="CA371" s="128"/>
      <c r="CD371" s="434"/>
      <c r="CE371" s="435"/>
      <c r="CF371" s="435"/>
      <c r="CG371" s="435"/>
      <c r="CH371" s="435"/>
      <c r="CI371" s="435"/>
      <c r="CJ371" s="435"/>
      <c r="CK371" s="435"/>
      <c r="CL371" s="435"/>
      <c r="CM371" s="435"/>
      <c r="CN371" s="434"/>
      <c r="CO371" s="435"/>
      <c r="CP371" s="435"/>
      <c r="CQ371" s="435"/>
      <c r="CR371" s="435"/>
      <c r="CS371" s="435"/>
      <c r="CT371" s="435"/>
      <c r="CU371" s="435"/>
      <c r="CV371" s="435"/>
      <c r="CW371" s="435"/>
      <c r="CX371" s="128"/>
      <c r="DH371" s="128"/>
      <c r="DR371" s="434"/>
      <c r="DS371" s="435"/>
      <c r="DT371" s="435"/>
      <c r="DU371" s="435"/>
      <c r="DV371" s="435"/>
      <c r="DW371" s="435"/>
      <c r="DX371" s="435"/>
      <c r="DY371" s="435"/>
      <c r="DZ371" s="435"/>
      <c r="EA371" s="435"/>
      <c r="EB371" s="434"/>
      <c r="EC371" s="435"/>
      <c r="ED371" s="435"/>
      <c r="EE371" s="435"/>
      <c r="EF371" s="435"/>
      <c r="EG371" s="435"/>
      <c r="EH371" s="435"/>
      <c r="EI371" s="435"/>
      <c r="EJ371" s="435"/>
      <c r="EK371" s="435"/>
      <c r="EL371" s="128"/>
      <c r="EV371" s="128"/>
      <c r="FF371" s="128"/>
      <c r="FP371" s="128"/>
      <c r="FZ371" s="128"/>
      <c r="GJ371" s="128"/>
      <c r="GT371" s="128"/>
      <c r="HD371" s="128"/>
      <c r="HN371" s="128"/>
      <c r="HX371" s="128"/>
      <c r="IH371" s="128"/>
      <c r="IR371" s="128"/>
      <c r="JB371" s="128"/>
      <c r="JL371" s="128"/>
      <c r="JV371" s="128"/>
      <c r="KF371" s="128"/>
      <c r="KP371" s="128"/>
      <c r="KZ371" s="128"/>
    </row>
    <row xmlns:x14ac="http://schemas.microsoft.com/office/spreadsheetml/2009/9/ac" r="372" s="3" customFormat="true" x14ac:dyDescent="0.25">
      <c r="A372" s="389"/>
      <c r="B372" s="128"/>
      <c r="L372" s="128"/>
      <c r="V372" s="128"/>
      <c r="AF372" s="128"/>
      <c r="AP372" s="434"/>
      <c r="AQ372" s="435"/>
      <c r="AR372" s="435"/>
      <c r="AS372" s="435"/>
      <c r="AT372" s="435"/>
      <c r="AU372" s="435"/>
      <c r="AV372" s="435"/>
      <c r="AW372" s="435"/>
      <c r="AX372" s="435"/>
      <c r="AY372" s="435"/>
      <c r="AZ372" s="434"/>
      <c r="BA372" s="435"/>
      <c r="BB372" s="435"/>
      <c r="BC372" s="435"/>
      <c r="BD372" s="435"/>
      <c r="BE372" s="435"/>
      <c r="BF372" s="435"/>
      <c r="BG372" s="435"/>
      <c r="BH372" s="435"/>
      <c r="BI372" s="435"/>
      <c r="BJ372" s="128"/>
      <c r="BT372" s="128"/>
      <c r="BU372" s="128"/>
      <c r="BV372" s="128"/>
      <c r="BW372" s="128"/>
      <c r="BX372" s="128"/>
      <c r="BY372" s="128"/>
      <c r="BZ372" s="128"/>
      <c r="CA372" s="128"/>
      <c r="CD372" s="434"/>
      <c r="CE372" s="435"/>
      <c r="CF372" s="435"/>
      <c r="CG372" s="435"/>
      <c r="CH372" s="435"/>
      <c r="CI372" s="435"/>
      <c r="CJ372" s="435"/>
      <c r="CK372" s="435"/>
      <c r="CL372" s="435"/>
      <c r="CM372" s="435"/>
      <c r="CN372" s="434"/>
      <c r="CO372" s="435"/>
      <c r="CP372" s="435"/>
      <c r="CQ372" s="435"/>
      <c r="CR372" s="435"/>
      <c r="CS372" s="435"/>
      <c r="CT372" s="435"/>
      <c r="CU372" s="435"/>
      <c r="CV372" s="435"/>
      <c r="CW372" s="435"/>
      <c r="CX372" s="128"/>
      <c r="DH372" s="128"/>
      <c r="DR372" s="434"/>
      <c r="DS372" s="435"/>
      <c r="DT372" s="435"/>
      <c r="DU372" s="435"/>
      <c r="DV372" s="435"/>
      <c r="DW372" s="435"/>
      <c r="DX372" s="435"/>
      <c r="DY372" s="435"/>
      <c r="DZ372" s="435"/>
      <c r="EA372" s="435"/>
      <c r="EB372" s="434"/>
      <c r="EC372" s="435"/>
      <c r="ED372" s="435"/>
      <c r="EE372" s="435"/>
      <c r="EF372" s="435"/>
      <c r="EG372" s="435"/>
      <c r="EH372" s="435"/>
      <c r="EI372" s="435"/>
      <c r="EJ372" s="435"/>
      <c r="EK372" s="435"/>
      <c r="EL372" s="128"/>
      <c r="EV372" s="128"/>
      <c r="FF372" s="128"/>
      <c r="FP372" s="128"/>
      <c r="FZ372" s="128"/>
      <c r="GJ372" s="128"/>
      <c r="GT372" s="128"/>
      <c r="HD372" s="128"/>
      <c r="HN372" s="128"/>
      <c r="HX372" s="128"/>
      <c r="IH372" s="128"/>
      <c r="IR372" s="128"/>
      <c r="JB372" s="128"/>
      <c r="JL372" s="128"/>
      <c r="JV372" s="128"/>
      <c r="KF372" s="128"/>
      <c r="KP372" s="128"/>
      <c r="KZ372" s="128"/>
    </row>
    <row xmlns:x14ac="http://schemas.microsoft.com/office/spreadsheetml/2009/9/ac" r="373" s="3" customFormat="true" x14ac:dyDescent="0.25">
      <c r="A373" s="389"/>
      <c r="B373" s="128"/>
      <c r="L373" s="128"/>
      <c r="V373" s="128"/>
      <c r="AF373" s="128"/>
      <c r="AP373" s="434"/>
      <c r="AQ373" s="435"/>
      <c r="AR373" s="435"/>
      <c r="AS373" s="435"/>
      <c r="AT373" s="435"/>
      <c r="AU373" s="435"/>
      <c r="AV373" s="435"/>
      <c r="AW373" s="435"/>
      <c r="AX373" s="435"/>
      <c r="AY373" s="435"/>
      <c r="AZ373" s="434"/>
      <c r="BA373" s="435"/>
      <c r="BB373" s="435"/>
      <c r="BC373" s="435"/>
      <c r="BD373" s="435"/>
      <c r="BE373" s="435"/>
      <c r="BF373" s="435"/>
      <c r="BG373" s="435"/>
      <c r="BH373" s="435"/>
      <c r="BI373" s="435"/>
      <c r="BJ373" s="128"/>
      <c r="BT373" s="128"/>
      <c r="BU373" s="128"/>
      <c r="BV373" s="128"/>
      <c r="BW373" s="128"/>
      <c r="BX373" s="128"/>
      <c r="BY373" s="128"/>
      <c r="BZ373" s="128"/>
      <c r="CA373" s="128"/>
      <c r="CD373" s="434"/>
      <c r="CE373" s="435"/>
      <c r="CF373" s="435"/>
      <c r="CG373" s="435"/>
      <c r="CH373" s="435"/>
      <c r="CI373" s="435"/>
      <c r="CJ373" s="435"/>
      <c r="CK373" s="435"/>
      <c r="CL373" s="435"/>
      <c r="CM373" s="435"/>
      <c r="CN373" s="434"/>
      <c r="CO373" s="435"/>
      <c r="CP373" s="435"/>
      <c r="CQ373" s="435"/>
      <c r="CR373" s="435"/>
      <c r="CS373" s="435"/>
      <c r="CT373" s="435"/>
      <c r="CU373" s="435"/>
      <c r="CV373" s="435"/>
      <c r="CW373" s="435"/>
      <c r="CX373" s="128"/>
      <c r="DH373" s="128"/>
      <c r="DR373" s="434"/>
      <c r="DS373" s="435"/>
      <c r="DT373" s="435"/>
      <c r="DU373" s="435"/>
      <c r="DV373" s="435"/>
      <c r="DW373" s="435"/>
      <c r="DX373" s="435"/>
      <c r="DY373" s="435"/>
      <c r="DZ373" s="435"/>
      <c r="EA373" s="435"/>
      <c r="EB373" s="434"/>
      <c r="EC373" s="435"/>
      <c r="ED373" s="435"/>
      <c r="EE373" s="435"/>
      <c r="EF373" s="435"/>
      <c r="EG373" s="435"/>
      <c r="EH373" s="435"/>
      <c r="EI373" s="435"/>
      <c r="EJ373" s="435"/>
      <c r="EK373" s="435"/>
      <c r="EL373" s="128"/>
      <c r="EV373" s="128"/>
      <c r="FF373" s="128"/>
      <c r="FP373" s="128"/>
      <c r="FZ373" s="128"/>
      <c r="GJ373" s="128"/>
      <c r="GT373" s="128"/>
      <c r="HD373" s="128"/>
      <c r="HN373" s="128"/>
      <c r="HX373" s="128"/>
      <c r="IH373" s="128"/>
      <c r="IR373" s="128"/>
      <c r="JB373" s="128"/>
      <c r="JL373" s="128"/>
      <c r="JV373" s="128"/>
      <c r="KF373" s="128"/>
      <c r="KP373" s="128"/>
      <c r="KZ373" s="128"/>
    </row>
    <row xmlns:x14ac="http://schemas.microsoft.com/office/spreadsheetml/2009/9/ac" r="374" s="3" customFormat="true" x14ac:dyDescent="0.25">
      <c r="A374" s="389"/>
      <c r="B374" s="128"/>
      <c r="L374" s="128"/>
      <c r="V374" s="128"/>
      <c r="AF374" s="128"/>
      <c r="AP374" s="434"/>
      <c r="AQ374" s="435"/>
      <c r="AR374" s="435"/>
      <c r="AS374" s="435"/>
      <c r="AT374" s="435"/>
      <c r="AU374" s="435"/>
      <c r="AV374" s="435"/>
      <c r="AW374" s="435"/>
      <c r="AX374" s="435"/>
      <c r="AY374" s="435"/>
      <c r="AZ374" s="434"/>
      <c r="BA374" s="435"/>
      <c r="BB374" s="435"/>
      <c r="BC374" s="435"/>
      <c r="BD374" s="435"/>
      <c r="BE374" s="435"/>
      <c r="BF374" s="435"/>
      <c r="BG374" s="435"/>
      <c r="BH374" s="435"/>
      <c r="BI374" s="435"/>
      <c r="BJ374" s="128"/>
      <c r="BT374" s="128"/>
      <c r="BU374" s="128"/>
      <c r="BV374" s="128"/>
      <c r="BW374" s="128"/>
      <c r="BX374" s="128"/>
      <c r="BY374" s="128"/>
      <c r="BZ374" s="128"/>
      <c r="CA374" s="128"/>
      <c r="CD374" s="434"/>
      <c r="CE374" s="435"/>
      <c r="CF374" s="435"/>
      <c r="CG374" s="435"/>
      <c r="CH374" s="435"/>
      <c r="CI374" s="435"/>
      <c r="CJ374" s="435"/>
      <c r="CK374" s="435"/>
      <c r="CL374" s="435"/>
      <c r="CM374" s="435"/>
      <c r="CN374" s="434"/>
      <c r="CO374" s="435"/>
      <c r="CP374" s="435"/>
      <c r="CQ374" s="435"/>
      <c r="CR374" s="435"/>
      <c r="CS374" s="435"/>
      <c r="CT374" s="435"/>
      <c r="CU374" s="435"/>
      <c r="CV374" s="435"/>
      <c r="CW374" s="435"/>
      <c r="CX374" s="128"/>
      <c r="DH374" s="128"/>
      <c r="DR374" s="434"/>
      <c r="DS374" s="435"/>
      <c r="DT374" s="435"/>
      <c r="DU374" s="435"/>
      <c r="DV374" s="435"/>
      <c r="DW374" s="435"/>
      <c r="DX374" s="435"/>
      <c r="DY374" s="435"/>
      <c r="DZ374" s="435"/>
      <c r="EA374" s="435"/>
      <c r="EB374" s="434"/>
      <c r="EC374" s="435"/>
      <c r="ED374" s="435"/>
      <c r="EE374" s="435"/>
      <c r="EF374" s="435"/>
      <c r="EG374" s="435"/>
      <c r="EH374" s="435"/>
      <c r="EI374" s="435"/>
      <c r="EJ374" s="435"/>
      <c r="EK374" s="435"/>
      <c r="EL374" s="128"/>
      <c r="EV374" s="128"/>
      <c r="FF374" s="128"/>
      <c r="FP374" s="128"/>
      <c r="FZ374" s="128"/>
      <c r="GJ374" s="128"/>
      <c r="GT374" s="128"/>
      <c r="HD374" s="128"/>
      <c r="HN374" s="128"/>
      <c r="HX374" s="128"/>
      <c r="IH374" s="128"/>
      <c r="IR374" s="128"/>
      <c r="JB374" s="128"/>
      <c r="JL374" s="128"/>
      <c r="JV374" s="128"/>
      <c r="KF374" s="128"/>
      <c r="KP374" s="128"/>
      <c r="KZ374" s="128"/>
    </row>
    <row xmlns:x14ac="http://schemas.microsoft.com/office/spreadsheetml/2009/9/ac" r="375" s="3" customFormat="true" x14ac:dyDescent="0.25">
      <c r="A375" s="389"/>
      <c r="B375" s="128"/>
      <c r="L375" s="128"/>
      <c r="V375" s="128"/>
      <c r="AF375" s="128"/>
      <c r="AP375" s="434"/>
      <c r="AQ375" s="435"/>
      <c r="AR375" s="435"/>
      <c r="AS375" s="435"/>
      <c r="AT375" s="435"/>
      <c r="AU375" s="435"/>
      <c r="AV375" s="435"/>
      <c r="AW375" s="435"/>
      <c r="AX375" s="435"/>
      <c r="AY375" s="435"/>
      <c r="AZ375" s="434"/>
      <c r="BA375" s="435"/>
      <c r="BB375" s="435"/>
      <c r="BC375" s="435"/>
      <c r="BD375" s="435"/>
      <c r="BE375" s="435"/>
      <c r="BF375" s="435"/>
      <c r="BG375" s="435"/>
      <c r="BH375" s="435"/>
      <c r="BI375" s="435"/>
      <c r="BJ375" s="128"/>
      <c r="BT375" s="128"/>
      <c r="BU375" s="128"/>
      <c r="BV375" s="128"/>
      <c r="BW375" s="128"/>
      <c r="BX375" s="128"/>
      <c r="BY375" s="128"/>
      <c r="BZ375" s="128"/>
      <c r="CA375" s="128"/>
      <c r="CD375" s="434"/>
      <c r="CE375" s="435"/>
      <c r="CF375" s="435"/>
      <c r="CG375" s="435"/>
      <c r="CH375" s="435"/>
      <c r="CI375" s="435"/>
      <c r="CJ375" s="435"/>
      <c r="CK375" s="435"/>
      <c r="CL375" s="435"/>
      <c r="CM375" s="435"/>
      <c r="CN375" s="434"/>
      <c r="CO375" s="435"/>
      <c r="CP375" s="435"/>
      <c r="CQ375" s="435"/>
      <c r="CR375" s="435"/>
      <c r="CS375" s="435"/>
      <c r="CT375" s="435"/>
      <c r="CU375" s="435"/>
      <c r="CV375" s="435"/>
      <c r="CW375" s="435"/>
      <c r="CX375" s="128"/>
      <c r="DH375" s="128"/>
      <c r="DR375" s="434"/>
      <c r="DS375" s="435"/>
      <c r="DT375" s="435"/>
      <c r="DU375" s="435"/>
      <c r="DV375" s="435"/>
      <c r="DW375" s="435"/>
      <c r="DX375" s="435"/>
      <c r="DY375" s="435"/>
      <c r="DZ375" s="435"/>
      <c r="EA375" s="435"/>
      <c r="EB375" s="434"/>
      <c r="EC375" s="435"/>
      <c r="ED375" s="435"/>
      <c r="EE375" s="435"/>
      <c r="EF375" s="435"/>
      <c r="EG375" s="435"/>
      <c r="EH375" s="435"/>
      <c r="EI375" s="435"/>
      <c r="EJ375" s="435"/>
      <c r="EK375" s="435"/>
      <c r="EL375" s="128"/>
      <c r="EV375" s="128"/>
      <c r="FF375" s="128"/>
      <c r="FP375" s="128"/>
      <c r="FZ375" s="128"/>
      <c r="GJ375" s="128"/>
      <c r="GT375" s="128"/>
      <c r="HD375" s="128"/>
      <c r="HN375" s="128"/>
      <c r="HX375" s="128"/>
      <c r="IH375" s="128"/>
      <c r="IR375" s="128"/>
      <c r="JB375" s="128"/>
      <c r="JL375" s="128"/>
      <c r="JV375" s="128"/>
      <c r="KF375" s="128"/>
      <c r="KP375" s="128"/>
      <c r="KZ375" s="128"/>
    </row>
    <row xmlns:x14ac="http://schemas.microsoft.com/office/spreadsheetml/2009/9/ac" r="376" s="3" customFormat="true" x14ac:dyDescent="0.25">
      <c r="A376" s="389"/>
      <c r="B376" s="128"/>
      <c r="L376" s="128"/>
      <c r="V376" s="128"/>
      <c r="AF376" s="128"/>
      <c r="AP376" s="434"/>
      <c r="AQ376" s="435"/>
      <c r="AR376" s="435"/>
      <c r="AS376" s="435"/>
      <c r="AT376" s="435"/>
      <c r="AU376" s="435"/>
      <c r="AV376" s="435"/>
      <c r="AW376" s="435"/>
      <c r="AX376" s="435"/>
      <c r="AY376" s="435"/>
      <c r="AZ376" s="434"/>
      <c r="BA376" s="435"/>
      <c r="BB376" s="435"/>
      <c r="BC376" s="435"/>
      <c r="BD376" s="435"/>
      <c r="BE376" s="435"/>
      <c r="BF376" s="435"/>
      <c r="BG376" s="435"/>
      <c r="BH376" s="435"/>
      <c r="BI376" s="435"/>
      <c r="BJ376" s="128"/>
      <c r="BT376" s="128"/>
      <c r="BU376" s="128"/>
      <c r="BV376" s="128"/>
      <c r="BW376" s="128"/>
      <c r="BX376" s="128"/>
      <c r="BY376" s="128"/>
      <c r="BZ376" s="128"/>
      <c r="CA376" s="128"/>
      <c r="CD376" s="434"/>
      <c r="CE376" s="435"/>
      <c r="CF376" s="435"/>
      <c r="CG376" s="435"/>
      <c r="CH376" s="435"/>
      <c r="CI376" s="435"/>
      <c r="CJ376" s="435"/>
      <c r="CK376" s="435"/>
      <c r="CL376" s="435"/>
      <c r="CM376" s="435"/>
      <c r="CN376" s="434"/>
      <c r="CO376" s="435"/>
      <c r="CP376" s="435"/>
      <c r="CQ376" s="435"/>
      <c r="CR376" s="435"/>
      <c r="CS376" s="435"/>
      <c r="CT376" s="435"/>
      <c r="CU376" s="435"/>
      <c r="CV376" s="435"/>
      <c r="CW376" s="435"/>
      <c r="CX376" s="128"/>
      <c r="DH376" s="128"/>
      <c r="DR376" s="434"/>
      <c r="DS376" s="435"/>
      <c r="DT376" s="435"/>
      <c r="DU376" s="435"/>
      <c r="DV376" s="435"/>
      <c r="DW376" s="435"/>
      <c r="DX376" s="435"/>
      <c r="DY376" s="435"/>
      <c r="DZ376" s="435"/>
      <c r="EA376" s="435"/>
      <c r="EB376" s="434"/>
      <c r="EC376" s="435"/>
      <c r="ED376" s="435"/>
      <c r="EE376" s="435"/>
      <c r="EF376" s="435"/>
      <c r="EG376" s="435"/>
      <c r="EH376" s="435"/>
      <c r="EI376" s="435"/>
      <c r="EJ376" s="435"/>
      <c r="EK376" s="435"/>
      <c r="EL376" s="128"/>
      <c r="EV376" s="128"/>
      <c r="FF376" s="128"/>
      <c r="FP376" s="128"/>
      <c r="FZ376" s="128"/>
      <c r="GJ376" s="128"/>
      <c r="GT376" s="128"/>
      <c r="HD376" s="128"/>
      <c r="HN376" s="128"/>
      <c r="HX376" s="128"/>
      <c r="IH376" s="128"/>
      <c r="IR376" s="128"/>
      <c r="JB376" s="128"/>
      <c r="JL376" s="128"/>
      <c r="JV376" s="128"/>
      <c r="KF376" s="128"/>
      <c r="KP376" s="128"/>
      <c r="KZ376" s="128"/>
    </row>
    <row xmlns:x14ac="http://schemas.microsoft.com/office/spreadsheetml/2009/9/ac" r="377" s="3" customFormat="true" x14ac:dyDescent="0.25">
      <c r="A377" s="389"/>
      <c r="B377" s="128"/>
      <c r="L377" s="128"/>
      <c r="V377" s="128"/>
      <c r="AF377" s="128"/>
      <c r="AP377" s="434"/>
      <c r="AQ377" s="435"/>
      <c r="AR377" s="435"/>
      <c r="AS377" s="435"/>
      <c r="AT377" s="435"/>
      <c r="AU377" s="435"/>
      <c r="AV377" s="435"/>
      <c r="AW377" s="435"/>
      <c r="AX377" s="435"/>
      <c r="AY377" s="435"/>
      <c r="AZ377" s="434"/>
      <c r="BA377" s="435"/>
      <c r="BB377" s="435"/>
      <c r="BC377" s="435"/>
      <c r="BD377" s="435"/>
      <c r="BE377" s="435"/>
      <c r="BF377" s="435"/>
      <c r="BG377" s="435"/>
      <c r="BH377" s="435"/>
      <c r="BI377" s="435"/>
      <c r="BJ377" s="128"/>
      <c r="BT377" s="128"/>
      <c r="BU377" s="128"/>
      <c r="BV377" s="128"/>
      <c r="BW377" s="128"/>
      <c r="BX377" s="128"/>
      <c r="BY377" s="128"/>
      <c r="BZ377" s="128"/>
      <c r="CA377" s="128"/>
      <c r="CD377" s="434"/>
      <c r="CE377" s="435"/>
      <c r="CF377" s="435"/>
      <c r="CG377" s="435"/>
      <c r="CH377" s="435"/>
      <c r="CI377" s="435"/>
      <c r="CJ377" s="435"/>
      <c r="CK377" s="435"/>
      <c r="CL377" s="435"/>
      <c r="CM377" s="435"/>
      <c r="CN377" s="434"/>
      <c r="CO377" s="435"/>
      <c r="CP377" s="435"/>
      <c r="CQ377" s="435"/>
      <c r="CR377" s="435"/>
      <c r="CS377" s="435"/>
      <c r="CT377" s="435"/>
      <c r="CU377" s="435"/>
      <c r="CV377" s="435"/>
      <c r="CW377" s="435"/>
      <c r="CX377" s="128"/>
      <c r="DH377" s="128"/>
      <c r="DR377" s="434"/>
      <c r="DS377" s="435"/>
      <c r="DT377" s="435"/>
      <c r="DU377" s="435"/>
      <c r="DV377" s="435"/>
      <c r="DW377" s="435"/>
      <c r="DX377" s="435"/>
      <c r="DY377" s="435"/>
      <c r="DZ377" s="435"/>
      <c r="EA377" s="435"/>
      <c r="EB377" s="434"/>
      <c r="EC377" s="435"/>
      <c r="ED377" s="435"/>
      <c r="EE377" s="435"/>
      <c r="EF377" s="435"/>
      <c r="EG377" s="435"/>
      <c r="EH377" s="435"/>
      <c r="EI377" s="435"/>
      <c r="EJ377" s="435"/>
      <c r="EK377" s="435"/>
      <c r="EL377" s="128"/>
      <c r="EV377" s="128"/>
      <c r="FF377" s="128"/>
      <c r="FP377" s="128"/>
      <c r="FZ377" s="128"/>
      <c r="GJ377" s="128"/>
      <c r="GT377" s="128"/>
      <c r="HD377" s="128"/>
      <c r="HN377" s="128"/>
      <c r="HX377" s="128"/>
      <c r="IH377" s="128"/>
      <c r="IR377" s="128"/>
      <c r="JB377" s="128"/>
      <c r="JL377" s="128"/>
      <c r="JV377" s="128"/>
      <c r="KF377" s="128"/>
      <c r="KP377" s="128"/>
      <c r="KZ377" s="128"/>
    </row>
    <row xmlns:x14ac="http://schemas.microsoft.com/office/spreadsheetml/2009/9/ac" r="378" s="3" customFormat="true" x14ac:dyDescent="0.25">
      <c r="A378" s="389"/>
      <c r="B378" s="128"/>
      <c r="L378" s="128"/>
      <c r="V378" s="128"/>
      <c r="AF378" s="128"/>
      <c r="AP378" s="434"/>
      <c r="AQ378" s="435"/>
      <c r="AR378" s="435"/>
      <c r="AS378" s="435"/>
      <c r="AT378" s="435"/>
      <c r="AU378" s="435"/>
      <c r="AV378" s="435"/>
      <c r="AW378" s="435"/>
      <c r="AX378" s="435"/>
      <c r="AY378" s="435"/>
      <c r="AZ378" s="434"/>
      <c r="BA378" s="435"/>
      <c r="BB378" s="435"/>
      <c r="BC378" s="435"/>
      <c r="BD378" s="435"/>
      <c r="BE378" s="435"/>
      <c r="BF378" s="435"/>
      <c r="BG378" s="435"/>
      <c r="BH378" s="435"/>
      <c r="BI378" s="435"/>
      <c r="BJ378" s="128"/>
      <c r="BT378" s="128"/>
      <c r="BU378" s="128"/>
      <c r="BV378" s="128"/>
      <c r="BW378" s="128"/>
      <c r="BX378" s="128"/>
      <c r="BY378" s="128"/>
      <c r="BZ378" s="128"/>
      <c r="CA378" s="128"/>
      <c r="CD378" s="434"/>
      <c r="CE378" s="435"/>
      <c r="CF378" s="435"/>
      <c r="CG378" s="435"/>
      <c r="CH378" s="435"/>
      <c r="CI378" s="435"/>
      <c r="CJ378" s="435"/>
      <c r="CK378" s="435"/>
      <c r="CL378" s="435"/>
      <c r="CM378" s="435"/>
      <c r="CN378" s="434"/>
      <c r="CO378" s="435"/>
      <c r="CP378" s="435"/>
      <c r="CQ378" s="435"/>
      <c r="CR378" s="435"/>
      <c r="CS378" s="435"/>
      <c r="CT378" s="435"/>
      <c r="CU378" s="435"/>
      <c r="CV378" s="435"/>
      <c r="CW378" s="435"/>
      <c r="CX378" s="128"/>
      <c r="DH378" s="128"/>
      <c r="DR378" s="434"/>
      <c r="DS378" s="435"/>
      <c r="DT378" s="435"/>
      <c r="DU378" s="435"/>
      <c r="DV378" s="435"/>
      <c r="DW378" s="435"/>
      <c r="DX378" s="435"/>
      <c r="DY378" s="435"/>
      <c r="DZ378" s="435"/>
      <c r="EA378" s="435"/>
      <c r="EB378" s="434"/>
      <c r="EC378" s="435"/>
      <c r="ED378" s="435"/>
      <c r="EE378" s="435"/>
      <c r="EF378" s="435"/>
      <c r="EG378" s="435"/>
      <c r="EH378" s="435"/>
      <c r="EI378" s="435"/>
      <c r="EJ378" s="435"/>
      <c r="EK378" s="435"/>
      <c r="EL378" s="128"/>
      <c r="EV378" s="128"/>
      <c r="FF378" s="128"/>
      <c r="FP378" s="128"/>
      <c r="FZ378" s="128"/>
      <c r="GJ378" s="128"/>
      <c r="GT378" s="128"/>
      <c r="HD378" s="128"/>
      <c r="HN378" s="128"/>
      <c r="HX378" s="128"/>
      <c r="IH378" s="128"/>
      <c r="IR378" s="128"/>
      <c r="JB378" s="128"/>
      <c r="JL378" s="128"/>
      <c r="JV378" s="128"/>
      <c r="KF378" s="128"/>
      <c r="KP378" s="128"/>
      <c r="KZ378" s="128"/>
    </row>
    <row xmlns:x14ac="http://schemas.microsoft.com/office/spreadsheetml/2009/9/ac" r="379" s="3" customFormat="true" x14ac:dyDescent="0.25">
      <c r="A379" s="389"/>
      <c r="B379" s="128"/>
      <c r="L379" s="128"/>
      <c r="V379" s="128"/>
      <c r="AF379" s="128"/>
      <c r="AP379" s="434"/>
      <c r="AQ379" s="435"/>
      <c r="AR379" s="435"/>
      <c r="AS379" s="435"/>
      <c r="AT379" s="435"/>
      <c r="AU379" s="435"/>
      <c r="AV379" s="435"/>
      <c r="AW379" s="435"/>
      <c r="AX379" s="435"/>
      <c r="AY379" s="435"/>
      <c r="AZ379" s="434"/>
      <c r="BA379" s="435"/>
      <c r="BB379" s="435"/>
      <c r="BC379" s="435"/>
      <c r="BD379" s="435"/>
      <c r="BE379" s="435"/>
      <c r="BF379" s="435"/>
      <c r="BG379" s="435"/>
      <c r="BH379" s="435"/>
      <c r="BI379" s="435"/>
      <c r="BJ379" s="128"/>
      <c r="BT379" s="128"/>
      <c r="BU379" s="128"/>
      <c r="BV379" s="128"/>
      <c r="BW379" s="128"/>
      <c r="BX379" s="128"/>
      <c r="BY379" s="128"/>
      <c r="BZ379" s="128"/>
      <c r="CA379" s="128"/>
      <c r="CD379" s="434"/>
      <c r="CE379" s="435"/>
      <c r="CF379" s="435"/>
      <c r="CG379" s="435"/>
      <c r="CH379" s="435"/>
      <c r="CI379" s="435"/>
      <c r="CJ379" s="435"/>
      <c r="CK379" s="435"/>
      <c r="CL379" s="435"/>
      <c r="CM379" s="435"/>
      <c r="CN379" s="434"/>
      <c r="CO379" s="435"/>
      <c r="CP379" s="435"/>
      <c r="CQ379" s="435"/>
      <c r="CR379" s="435"/>
      <c r="CS379" s="435"/>
      <c r="CT379" s="435"/>
      <c r="CU379" s="435"/>
      <c r="CV379" s="435"/>
      <c r="CW379" s="435"/>
      <c r="CX379" s="128"/>
      <c r="DH379" s="128"/>
      <c r="DR379" s="434"/>
      <c r="DS379" s="435"/>
      <c r="DT379" s="435"/>
      <c r="DU379" s="435"/>
      <c r="DV379" s="435"/>
      <c r="DW379" s="435"/>
      <c r="DX379" s="435"/>
      <c r="DY379" s="435"/>
      <c r="DZ379" s="435"/>
      <c r="EA379" s="435"/>
      <c r="EB379" s="434"/>
      <c r="EC379" s="435"/>
      <c r="ED379" s="435"/>
      <c r="EE379" s="435"/>
      <c r="EF379" s="435"/>
      <c r="EG379" s="435"/>
      <c r="EH379" s="435"/>
      <c r="EI379" s="435"/>
      <c r="EJ379" s="435"/>
      <c r="EK379" s="435"/>
      <c r="EL379" s="128"/>
      <c r="EV379" s="128"/>
      <c r="FF379" s="128"/>
      <c r="FP379" s="128"/>
      <c r="FZ379" s="128"/>
      <c r="GJ379" s="128"/>
      <c r="GT379" s="128"/>
      <c r="HD379" s="128"/>
      <c r="HN379" s="128"/>
      <c r="HX379" s="128"/>
      <c r="IH379" s="128"/>
      <c r="IR379" s="128"/>
      <c r="JB379" s="128"/>
      <c r="JL379" s="128"/>
      <c r="JV379" s="128"/>
      <c r="KF379" s="128"/>
      <c r="KP379" s="128"/>
      <c r="KZ379" s="128"/>
    </row>
    <row xmlns:x14ac="http://schemas.microsoft.com/office/spreadsheetml/2009/9/ac" r="380" s="3" customFormat="true" x14ac:dyDescent="0.25">
      <c r="A380" s="389"/>
      <c r="B380" s="128"/>
      <c r="L380" s="128"/>
      <c r="V380" s="128"/>
      <c r="AF380" s="128"/>
      <c r="AP380" s="434"/>
      <c r="AQ380" s="435"/>
      <c r="AR380" s="435"/>
      <c r="AS380" s="435"/>
      <c r="AT380" s="435"/>
      <c r="AU380" s="435"/>
      <c r="AV380" s="435"/>
      <c r="AW380" s="435"/>
      <c r="AX380" s="435"/>
      <c r="AY380" s="435"/>
      <c r="AZ380" s="434"/>
      <c r="BA380" s="435"/>
      <c r="BB380" s="435"/>
      <c r="BC380" s="435"/>
      <c r="BD380" s="435"/>
      <c r="BE380" s="435"/>
      <c r="BF380" s="435"/>
      <c r="BG380" s="435"/>
      <c r="BH380" s="435"/>
      <c r="BI380" s="435"/>
      <c r="BJ380" s="128"/>
      <c r="BT380" s="128"/>
      <c r="BU380" s="128"/>
      <c r="BV380" s="128"/>
      <c r="BW380" s="128"/>
      <c r="BX380" s="128"/>
      <c r="BY380" s="128"/>
      <c r="BZ380" s="128"/>
      <c r="CA380" s="128"/>
      <c r="CD380" s="434"/>
      <c r="CE380" s="435"/>
      <c r="CF380" s="435"/>
      <c r="CG380" s="435"/>
      <c r="CH380" s="435"/>
      <c r="CI380" s="435"/>
      <c r="CJ380" s="435"/>
      <c r="CK380" s="435"/>
      <c r="CL380" s="435"/>
      <c r="CM380" s="435"/>
      <c r="CN380" s="434"/>
      <c r="CO380" s="435"/>
      <c r="CP380" s="435"/>
      <c r="CQ380" s="435"/>
      <c r="CR380" s="435"/>
      <c r="CS380" s="435"/>
      <c r="CT380" s="435"/>
      <c r="CU380" s="435"/>
      <c r="CV380" s="435"/>
      <c r="CW380" s="435"/>
      <c r="CX380" s="128"/>
      <c r="DH380" s="128"/>
      <c r="DR380" s="434"/>
      <c r="DS380" s="435"/>
      <c r="DT380" s="435"/>
      <c r="DU380" s="435"/>
      <c r="DV380" s="435"/>
      <c r="DW380" s="435"/>
      <c r="DX380" s="435"/>
      <c r="DY380" s="435"/>
      <c r="DZ380" s="435"/>
      <c r="EA380" s="435"/>
      <c r="EB380" s="434"/>
      <c r="EC380" s="435"/>
      <c r="ED380" s="435"/>
      <c r="EE380" s="435"/>
      <c r="EF380" s="435"/>
      <c r="EG380" s="435"/>
      <c r="EH380" s="435"/>
      <c r="EI380" s="435"/>
      <c r="EJ380" s="435"/>
      <c r="EK380" s="435"/>
      <c r="EL380" s="128"/>
      <c r="EV380" s="128"/>
      <c r="FF380" s="128"/>
      <c r="FP380" s="128"/>
      <c r="FZ380" s="128"/>
      <c r="GJ380" s="128"/>
      <c r="GT380" s="128"/>
      <c r="HD380" s="128"/>
      <c r="HN380" s="128"/>
      <c r="HX380" s="128"/>
      <c r="IH380" s="128"/>
      <c r="IR380" s="128"/>
      <c r="JB380" s="128"/>
      <c r="JL380" s="128"/>
      <c r="JV380" s="128"/>
      <c r="KF380" s="128"/>
      <c r="KP380" s="128"/>
      <c r="KZ380" s="128"/>
    </row>
    <row xmlns:x14ac="http://schemas.microsoft.com/office/spreadsheetml/2009/9/ac" r="381" s="3" customFormat="true" x14ac:dyDescent="0.25">
      <c r="A381" s="389"/>
      <c r="B381" s="128"/>
      <c r="L381" s="128"/>
      <c r="V381" s="128"/>
      <c r="AF381" s="128"/>
      <c r="AP381" s="434"/>
      <c r="AQ381" s="435"/>
      <c r="AR381" s="435"/>
      <c r="AS381" s="435"/>
      <c r="AT381" s="435"/>
      <c r="AU381" s="435"/>
      <c r="AV381" s="435"/>
      <c r="AW381" s="435"/>
      <c r="AX381" s="435"/>
      <c r="AY381" s="435"/>
      <c r="AZ381" s="434"/>
      <c r="BA381" s="435"/>
      <c r="BB381" s="435"/>
      <c r="BC381" s="435"/>
      <c r="BD381" s="435"/>
      <c r="BE381" s="435"/>
      <c r="BF381" s="435"/>
      <c r="BG381" s="435"/>
      <c r="BH381" s="435"/>
      <c r="BI381" s="435"/>
      <c r="BJ381" s="128"/>
      <c r="BT381" s="128"/>
      <c r="BU381" s="128"/>
      <c r="BV381" s="128"/>
      <c r="BW381" s="128"/>
      <c r="BX381" s="128"/>
      <c r="BY381" s="128"/>
      <c r="BZ381" s="128"/>
      <c r="CA381" s="128"/>
      <c r="CD381" s="434"/>
      <c r="CE381" s="435"/>
      <c r="CF381" s="435"/>
      <c r="CG381" s="435"/>
      <c r="CH381" s="435"/>
      <c r="CI381" s="435"/>
      <c r="CJ381" s="435"/>
      <c r="CK381" s="435"/>
      <c r="CL381" s="435"/>
      <c r="CM381" s="435"/>
      <c r="CN381" s="434"/>
      <c r="CO381" s="435"/>
      <c r="CP381" s="435"/>
      <c r="CQ381" s="435"/>
      <c r="CR381" s="435"/>
      <c r="CS381" s="435"/>
      <c r="CT381" s="435"/>
      <c r="CU381" s="435"/>
      <c r="CV381" s="435"/>
      <c r="CW381" s="435"/>
      <c r="CX381" s="128"/>
      <c r="DH381" s="128"/>
      <c r="DR381" s="434"/>
      <c r="DS381" s="435"/>
      <c r="DT381" s="435"/>
      <c r="DU381" s="435"/>
      <c r="DV381" s="435"/>
      <c r="DW381" s="435"/>
      <c r="DX381" s="435"/>
      <c r="DY381" s="435"/>
      <c r="DZ381" s="435"/>
      <c r="EA381" s="435"/>
      <c r="EB381" s="434"/>
      <c r="EC381" s="435"/>
      <c r="ED381" s="435"/>
      <c r="EE381" s="435"/>
      <c r="EF381" s="435"/>
      <c r="EG381" s="435"/>
      <c r="EH381" s="435"/>
      <c r="EI381" s="435"/>
      <c r="EJ381" s="435"/>
      <c r="EK381" s="435"/>
      <c r="EL381" s="128"/>
      <c r="EV381" s="128"/>
      <c r="FF381" s="128"/>
      <c r="FP381" s="128"/>
      <c r="FZ381" s="128"/>
      <c r="GJ381" s="128"/>
      <c r="GT381" s="128"/>
      <c r="HD381" s="128"/>
      <c r="HN381" s="128"/>
      <c r="HX381" s="128"/>
      <c r="IH381" s="128"/>
      <c r="IR381" s="128"/>
      <c r="JB381" s="128"/>
      <c r="JL381" s="128"/>
      <c r="JV381" s="128"/>
      <c r="KF381" s="128"/>
      <c r="KP381" s="128"/>
      <c r="KZ381" s="128"/>
    </row>
    <row xmlns:x14ac="http://schemas.microsoft.com/office/spreadsheetml/2009/9/ac" r="382" s="3" customFormat="true" x14ac:dyDescent="0.25">
      <c r="A382" s="389"/>
      <c r="B382" s="128"/>
      <c r="L382" s="128"/>
      <c r="V382" s="128"/>
      <c r="AF382" s="128"/>
      <c r="AP382" s="434"/>
      <c r="AQ382" s="435"/>
      <c r="AR382" s="435"/>
      <c r="AS382" s="435"/>
      <c r="AT382" s="435"/>
      <c r="AU382" s="435"/>
      <c r="AV382" s="435"/>
      <c r="AW382" s="435"/>
      <c r="AX382" s="435"/>
      <c r="AY382" s="435"/>
      <c r="AZ382" s="434"/>
      <c r="BA382" s="435"/>
      <c r="BB382" s="435"/>
      <c r="BC382" s="435"/>
      <c r="BD382" s="435"/>
      <c r="BE382" s="435"/>
      <c r="BF382" s="435"/>
      <c r="BG382" s="435"/>
      <c r="BH382" s="435"/>
      <c r="BI382" s="435"/>
      <c r="BJ382" s="128"/>
      <c r="BT382" s="128"/>
      <c r="BU382" s="128"/>
      <c r="BV382" s="128"/>
      <c r="BW382" s="128"/>
      <c r="BX382" s="128"/>
      <c r="BY382" s="128"/>
      <c r="BZ382" s="128"/>
      <c r="CA382" s="128"/>
      <c r="CD382" s="434"/>
      <c r="CE382" s="435"/>
      <c r="CF382" s="435"/>
      <c r="CG382" s="435"/>
      <c r="CH382" s="435"/>
      <c r="CI382" s="435"/>
      <c r="CJ382" s="435"/>
      <c r="CK382" s="435"/>
      <c r="CL382" s="435"/>
      <c r="CM382" s="435"/>
      <c r="CN382" s="434"/>
      <c r="CO382" s="435"/>
      <c r="CP382" s="435"/>
      <c r="CQ382" s="435"/>
      <c r="CR382" s="435"/>
      <c r="CS382" s="435"/>
      <c r="CT382" s="435"/>
      <c r="CU382" s="435"/>
      <c r="CV382" s="435"/>
      <c r="CW382" s="435"/>
      <c r="CX382" s="128"/>
      <c r="DH382" s="128"/>
      <c r="DR382" s="434"/>
      <c r="DS382" s="435"/>
      <c r="DT382" s="435"/>
      <c r="DU382" s="435"/>
      <c r="DV382" s="435"/>
      <c r="DW382" s="435"/>
      <c r="DX382" s="435"/>
      <c r="DY382" s="435"/>
      <c r="DZ382" s="435"/>
      <c r="EA382" s="435"/>
      <c r="EB382" s="434"/>
      <c r="EC382" s="435"/>
      <c r="ED382" s="435"/>
      <c r="EE382" s="435"/>
      <c r="EF382" s="435"/>
      <c r="EG382" s="435"/>
      <c r="EH382" s="435"/>
      <c r="EI382" s="435"/>
      <c r="EJ382" s="435"/>
      <c r="EK382" s="435"/>
      <c r="EL382" s="128"/>
      <c r="EV382" s="128"/>
      <c r="FF382" s="128"/>
      <c r="FP382" s="128"/>
      <c r="FZ382" s="128"/>
      <c r="GJ382" s="128"/>
      <c r="GT382" s="128"/>
      <c r="HD382" s="128"/>
      <c r="HN382" s="128"/>
      <c r="HX382" s="128"/>
      <c r="IH382" s="128"/>
      <c r="IR382" s="128"/>
      <c r="JB382" s="128"/>
      <c r="JL382" s="128"/>
      <c r="JV382" s="128"/>
      <c r="KF382" s="128"/>
      <c r="KP382" s="128"/>
      <c r="KZ382" s="128"/>
    </row>
    <row xmlns:x14ac="http://schemas.microsoft.com/office/spreadsheetml/2009/9/ac" r="383" s="3" customFormat="true" x14ac:dyDescent="0.25">
      <c r="A383" s="389"/>
      <c r="B383" s="128"/>
      <c r="L383" s="128"/>
      <c r="V383" s="128"/>
      <c r="AF383" s="128"/>
      <c r="AP383" s="434"/>
      <c r="AQ383" s="435"/>
      <c r="AR383" s="435"/>
      <c r="AS383" s="435"/>
      <c r="AT383" s="435"/>
      <c r="AU383" s="435"/>
      <c r="AV383" s="435"/>
      <c r="AW383" s="435"/>
      <c r="AX383" s="435"/>
      <c r="AY383" s="435"/>
      <c r="AZ383" s="434"/>
      <c r="BA383" s="435"/>
      <c r="BB383" s="435"/>
      <c r="BC383" s="435"/>
      <c r="BD383" s="435"/>
      <c r="BE383" s="435"/>
      <c r="BF383" s="435"/>
      <c r="BG383" s="435"/>
      <c r="BH383" s="435"/>
      <c r="BI383" s="435"/>
      <c r="BJ383" s="128"/>
      <c r="BT383" s="128"/>
      <c r="BU383" s="128"/>
      <c r="BV383" s="128"/>
      <c r="BW383" s="128"/>
      <c r="BX383" s="128"/>
      <c r="BY383" s="128"/>
      <c r="BZ383" s="128"/>
      <c r="CA383" s="128"/>
      <c r="CD383" s="434"/>
      <c r="CE383" s="435"/>
      <c r="CF383" s="435"/>
      <c r="CG383" s="435"/>
      <c r="CH383" s="435"/>
      <c r="CI383" s="435"/>
      <c r="CJ383" s="435"/>
      <c r="CK383" s="435"/>
      <c r="CL383" s="435"/>
      <c r="CM383" s="435"/>
      <c r="CN383" s="434"/>
      <c r="CO383" s="435"/>
      <c r="CP383" s="435"/>
      <c r="CQ383" s="435"/>
      <c r="CR383" s="435"/>
      <c r="CS383" s="435"/>
      <c r="CT383" s="435"/>
      <c r="CU383" s="435"/>
      <c r="CV383" s="435"/>
      <c r="CW383" s="435"/>
      <c r="CX383" s="128"/>
      <c r="DH383" s="128"/>
      <c r="DR383" s="434"/>
      <c r="DS383" s="435"/>
      <c r="DT383" s="435"/>
      <c r="DU383" s="435"/>
      <c r="DV383" s="435"/>
      <c r="DW383" s="435"/>
      <c r="DX383" s="435"/>
      <c r="DY383" s="435"/>
      <c r="DZ383" s="435"/>
      <c r="EA383" s="435"/>
      <c r="EB383" s="434"/>
      <c r="EC383" s="435"/>
      <c r="ED383" s="435"/>
      <c r="EE383" s="435"/>
      <c r="EF383" s="435"/>
      <c r="EG383" s="435"/>
      <c r="EH383" s="435"/>
      <c r="EI383" s="435"/>
      <c r="EJ383" s="435"/>
      <c r="EK383" s="435"/>
      <c r="EL383" s="128"/>
      <c r="EV383" s="128"/>
      <c r="FF383" s="128"/>
      <c r="FP383" s="128"/>
      <c r="FZ383" s="128"/>
      <c r="GJ383" s="128"/>
      <c r="GT383" s="128"/>
      <c r="HD383" s="128"/>
      <c r="HN383" s="128"/>
      <c r="HX383" s="128"/>
      <c r="IH383" s="128"/>
      <c r="IR383" s="128"/>
      <c r="JB383" s="128"/>
      <c r="JL383" s="128"/>
      <c r="JV383" s="128"/>
      <c r="KF383" s="128"/>
      <c r="KP383" s="128"/>
      <c r="KZ383" s="128"/>
    </row>
    <row xmlns:x14ac="http://schemas.microsoft.com/office/spreadsheetml/2009/9/ac" r="384" s="3" customFormat="true" x14ac:dyDescent="0.25">
      <c r="A384" s="389"/>
      <c r="B384" s="128"/>
      <c r="L384" s="128"/>
      <c r="V384" s="128"/>
      <c r="AF384" s="128"/>
      <c r="AP384" s="434"/>
      <c r="AQ384" s="435"/>
      <c r="AR384" s="435"/>
      <c r="AS384" s="435"/>
      <c r="AT384" s="435"/>
      <c r="AU384" s="435"/>
      <c r="AV384" s="435"/>
      <c r="AW384" s="435"/>
      <c r="AX384" s="435"/>
      <c r="AY384" s="435"/>
      <c r="AZ384" s="434"/>
      <c r="BA384" s="435"/>
      <c r="BB384" s="435"/>
      <c r="BC384" s="435"/>
      <c r="BD384" s="435"/>
      <c r="BE384" s="435"/>
      <c r="BF384" s="435"/>
      <c r="BG384" s="435"/>
      <c r="BH384" s="435"/>
      <c r="BI384" s="435"/>
      <c r="BJ384" s="128"/>
      <c r="BT384" s="128"/>
      <c r="BU384" s="128"/>
      <c r="BV384" s="128"/>
      <c r="BW384" s="128"/>
      <c r="BX384" s="128"/>
      <c r="BY384" s="128"/>
      <c r="BZ384" s="128"/>
      <c r="CA384" s="128"/>
      <c r="CD384" s="434"/>
      <c r="CE384" s="435"/>
      <c r="CF384" s="435"/>
      <c r="CG384" s="435"/>
      <c r="CH384" s="435"/>
      <c r="CI384" s="435"/>
      <c r="CJ384" s="435"/>
      <c r="CK384" s="435"/>
      <c r="CL384" s="435"/>
      <c r="CM384" s="435"/>
      <c r="CN384" s="434"/>
      <c r="CO384" s="435"/>
      <c r="CP384" s="435"/>
      <c r="CQ384" s="435"/>
      <c r="CR384" s="435"/>
      <c r="CS384" s="435"/>
      <c r="CT384" s="435"/>
      <c r="CU384" s="435"/>
      <c r="CV384" s="435"/>
      <c r="CW384" s="435"/>
      <c r="CX384" s="128"/>
      <c r="DH384" s="128"/>
      <c r="DR384" s="434"/>
      <c r="DS384" s="435"/>
      <c r="DT384" s="435"/>
      <c r="DU384" s="435"/>
      <c r="DV384" s="435"/>
      <c r="DW384" s="435"/>
      <c r="DX384" s="435"/>
      <c r="DY384" s="435"/>
      <c r="DZ384" s="435"/>
      <c r="EA384" s="435"/>
      <c r="EB384" s="434"/>
      <c r="EC384" s="435"/>
      <c r="ED384" s="435"/>
      <c r="EE384" s="435"/>
      <c r="EF384" s="435"/>
      <c r="EG384" s="435"/>
      <c r="EH384" s="435"/>
      <c r="EI384" s="435"/>
      <c r="EJ384" s="435"/>
      <c r="EK384" s="435"/>
      <c r="EL384" s="128"/>
      <c r="EV384" s="128"/>
      <c r="FF384" s="128"/>
      <c r="FP384" s="128"/>
      <c r="FZ384" s="128"/>
      <c r="GJ384" s="128"/>
      <c r="GT384" s="128"/>
      <c r="HD384" s="128"/>
      <c r="HN384" s="128"/>
      <c r="HX384" s="128"/>
      <c r="IH384" s="128"/>
      <c r="IR384" s="128"/>
      <c r="JB384" s="128"/>
      <c r="JL384" s="128"/>
      <c r="JV384" s="128"/>
      <c r="KF384" s="128"/>
      <c r="KP384" s="128"/>
      <c r="KZ384" s="128"/>
    </row>
    <row xmlns:x14ac="http://schemas.microsoft.com/office/spreadsheetml/2009/9/ac" r="385" s="3" customFormat="true" x14ac:dyDescent="0.25">
      <c r="A385" s="389"/>
      <c r="B385" s="128"/>
      <c r="L385" s="128"/>
      <c r="V385" s="128"/>
      <c r="AF385" s="128"/>
      <c r="AP385" s="434"/>
      <c r="AQ385" s="435"/>
      <c r="AR385" s="435"/>
      <c r="AS385" s="435"/>
      <c r="AT385" s="435"/>
      <c r="AU385" s="435"/>
      <c r="AV385" s="435"/>
      <c r="AW385" s="435"/>
      <c r="AX385" s="435"/>
      <c r="AY385" s="435"/>
      <c r="AZ385" s="434"/>
      <c r="BA385" s="435"/>
      <c r="BB385" s="435"/>
      <c r="BC385" s="435"/>
      <c r="BD385" s="435"/>
      <c r="BE385" s="435"/>
      <c r="BF385" s="435"/>
      <c r="BG385" s="435"/>
      <c r="BH385" s="435"/>
      <c r="BI385" s="435"/>
      <c r="BJ385" s="128"/>
      <c r="BT385" s="128"/>
      <c r="BU385" s="128"/>
      <c r="BV385" s="128"/>
      <c r="BW385" s="128"/>
      <c r="BX385" s="128"/>
      <c r="BY385" s="128"/>
      <c r="BZ385" s="128"/>
      <c r="CA385" s="128"/>
      <c r="CD385" s="434"/>
      <c r="CE385" s="435"/>
      <c r="CF385" s="435"/>
      <c r="CG385" s="435"/>
      <c r="CH385" s="435"/>
      <c r="CI385" s="435"/>
      <c r="CJ385" s="435"/>
      <c r="CK385" s="435"/>
      <c r="CL385" s="435"/>
      <c r="CM385" s="435"/>
      <c r="CN385" s="434"/>
      <c r="CO385" s="435"/>
      <c r="CP385" s="435"/>
      <c r="CQ385" s="435"/>
      <c r="CR385" s="435"/>
      <c r="CS385" s="435"/>
      <c r="CT385" s="435"/>
      <c r="CU385" s="435"/>
      <c r="CV385" s="435"/>
      <c r="CW385" s="435"/>
      <c r="CX385" s="128"/>
      <c r="DH385" s="128"/>
      <c r="DR385" s="434"/>
      <c r="DS385" s="435"/>
      <c r="DT385" s="435"/>
      <c r="DU385" s="435"/>
      <c r="DV385" s="435"/>
      <c r="DW385" s="435"/>
      <c r="DX385" s="435"/>
      <c r="DY385" s="435"/>
      <c r="DZ385" s="435"/>
      <c r="EA385" s="435"/>
      <c r="EB385" s="434"/>
      <c r="EC385" s="435"/>
      <c r="ED385" s="435"/>
      <c r="EE385" s="435"/>
      <c r="EF385" s="435"/>
      <c r="EG385" s="435"/>
      <c r="EH385" s="435"/>
      <c r="EI385" s="435"/>
      <c r="EJ385" s="435"/>
      <c r="EK385" s="435"/>
      <c r="EL385" s="128"/>
      <c r="EV385" s="128"/>
      <c r="FF385" s="128"/>
      <c r="FP385" s="128"/>
      <c r="FZ385" s="128"/>
      <c r="GJ385" s="128"/>
      <c r="GT385" s="128"/>
      <c r="HD385" s="128"/>
      <c r="HN385" s="128"/>
      <c r="HX385" s="128"/>
      <c r="IH385" s="128"/>
      <c r="IR385" s="128"/>
      <c r="JB385" s="128"/>
      <c r="JL385" s="128"/>
      <c r="JV385" s="128"/>
      <c r="KF385" s="128"/>
      <c r="KP385" s="128"/>
      <c r="KZ385" s="128"/>
    </row>
    <row xmlns:x14ac="http://schemas.microsoft.com/office/spreadsheetml/2009/9/ac" r="386" s="3" customFormat="true" x14ac:dyDescent="0.25">
      <c r="A386" s="389"/>
      <c r="B386" s="128"/>
      <c r="L386" s="128"/>
      <c r="V386" s="128"/>
      <c r="AF386" s="128"/>
      <c r="AP386" s="434"/>
      <c r="AQ386" s="435"/>
      <c r="AR386" s="435"/>
      <c r="AS386" s="435"/>
      <c r="AT386" s="435"/>
      <c r="AU386" s="435"/>
      <c r="AV386" s="435"/>
      <c r="AW386" s="435"/>
      <c r="AX386" s="435"/>
      <c r="AY386" s="435"/>
      <c r="AZ386" s="434"/>
      <c r="BA386" s="435"/>
      <c r="BB386" s="435"/>
      <c r="BC386" s="435"/>
      <c r="BD386" s="435"/>
      <c r="BE386" s="435"/>
      <c r="BF386" s="435"/>
      <c r="BG386" s="435"/>
      <c r="BH386" s="435"/>
      <c r="BI386" s="435"/>
      <c r="BJ386" s="128"/>
      <c r="BT386" s="128"/>
      <c r="BU386" s="128"/>
      <c r="BV386" s="128"/>
      <c r="BW386" s="128"/>
      <c r="BX386" s="128"/>
      <c r="BY386" s="128"/>
      <c r="BZ386" s="128"/>
      <c r="CA386" s="128"/>
      <c r="CD386" s="434"/>
      <c r="CE386" s="435"/>
      <c r="CF386" s="435"/>
      <c r="CG386" s="435"/>
      <c r="CH386" s="435"/>
      <c r="CI386" s="435"/>
      <c r="CJ386" s="435"/>
      <c r="CK386" s="435"/>
      <c r="CL386" s="435"/>
      <c r="CM386" s="435"/>
      <c r="CN386" s="434"/>
      <c r="CO386" s="435"/>
      <c r="CP386" s="435"/>
      <c r="CQ386" s="435"/>
      <c r="CR386" s="435"/>
      <c r="CS386" s="435"/>
      <c r="CT386" s="435"/>
      <c r="CU386" s="435"/>
      <c r="CV386" s="435"/>
      <c r="CW386" s="435"/>
      <c r="CX386" s="128"/>
      <c r="DH386" s="128"/>
      <c r="DR386" s="434"/>
      <c r="DS386" s="435"/>
      <c r="DT386" s="435"/>
      <c r="DU386" s="435"/>
      <c r="DV386" s="435"/>
      <c r="DW386" s="435"/>
      <c r="DX386" s="435"/>
      <c r="DY386" s="435"/>
      <c r="DZ386" s="435"/>
      <c r="EA386" s="435"/>
      <c r="EB386" s="434"/>
      <c r="EC386" s="435"/>
      <c r="ED386" s="435"/>
      <c r="EE386" s="435"/>
      <c r="EF386" s="435"/>
      <c r="EG386" s="435"/>
      <c r="EH386" s="435"/>
      <c r="EI386" s="435"/>
      <c r="EJ386" s="435"/>
      <c r="EK386" s="435"/>
      <c r="EL386" s="128"/>
      <c r="EV386" s="128"/>
      <c r="FF386" s="128"/>
      <c r="FP386" s="128"/>
      <c r="FZ386" s="128"/>
      <c r="GJ386" s="128"/>
      <c r="GT386" s="128"/>
      <c r="HD386" s="128"/>
      <c r="HN386" s="128"/>
      <c r="HX386" s="128"/>
      <c r="IH386" s="128"/>
      <c r="IR386" s="128"/>
      <c r="JB386" s="128"/>
      <c r="JL386" s="128"/>
      <c r="JV386" s="128"/>
      <c r="KF386" s="128"/>
      <c r="KP386" s="128"/>
      <c r="KZ386" s="128"/>
    </row>
    <row xmlns:x14ac="http://schemas.microsoft.com/office/spreadsheetml/2009/9/ac" r="387" s="3" customFormat="true" x14ac:dyDescent="0.25">
      <c r="A387" s="389"/>
      <c r="B387" s="128"/>
      <c r="L387" s="128"/>
      <c r="V387" s="128"/>
      <c r="AF387" s="128"/>
      <c r="AP387" s="434"/>
      <c r="AQ387" s="435"/>
      <c r="AR387" s="435"/>
      <c r="AS387" s="435"/>
      <c r="AT387" s="435"/>
      <c r="AU387" s="435"/>
      <c r="AV387" s="435"/>
      <c r="AW387" s="435"/>
      <c r="AX387" s="435"/>
      <c r="AY387" s="435"/>
      <c r="AZ387" s="434"/>
      <c r="BA387" s="435"/>
      <c r="BB387" s="435"/>
      <c r="BC387" s="435"/>
      <c r="BD387" s="435"/>
      <c r="BE387" s="435"/>
      <c r="BF387" s="435"/>
      <c r="BG387" s="435"/>
      <c r="BH387" s="435"/>
      <c r="BI387" s="435"/>
      <c r="BJ387" s="128"/>
      <c r="BT387" s="128"/>
      <c r="BU387" s="128"/>
      <c r="BV387" s="128"/>
      <c r="BW387" s="128"/>
      <c r="BX387" s="128"/>
      <c r="BY387" s="128"/>
      <c r="BZ387" s="128"/>
      <c r="CA387" s="128"/>
      <c r="CD387" s="434"/>
      <c r="CE387" s="435"/>
      <c r="CF387" s="435"/>
      <c r="CG387" s="435"/>
      <c r="CH387" s="435"/>
      <c r="CI387" s="435"/>
      <c r="CJ387" s="435"/>
      <c r="CK387" s="435"/>
      <c r="CL387" s="435"/>
      <c r="CM387" s="435"/>
      <c r="CN387" s="434"/>
      <c r="CO387" s="435"/>
      <c r="CP387" s="435"/>
      <c r="CQ387" s="435"/>
      <c r="CR387" s="435"/>
      <c r="CS387" s="435"/>
      <c r="CT387" s="435"/>
      <c r="CU387" s="435"/>
      <c r="CV387" s="435"/>
      <c r="CW387" s="435"/>
      <c r="CX387" s="128"/>
      <c r="DH387" s="128"/>
      <c r="DR387" s="434"/>
      <c r="DS387" s="435"/>
      <c r="DT387" s="435"/>
      <c r="DU387" s="435"/>
      <c r="DV387" s="435"/>
      <c r="DW387" s="435"/>
      <c r="DX387" s="435"/>
      <c r="DY387" s="435"/>
      <c r="DZ387" s="435"/>
      <c r="EA387" s="435"/>
      <c r="EB387" s="434"/>
      <c r="EC387" s="435"/>
      <c r="ED387" s="435"/>
      <c r="EE387" s="435"/>
      <c r="EF387" s="435"/>
      <c r="EG387" s="435"/>
      <c r="EH387" s="435"/>
      <c r="EI387" s="435"/>
      <c r="EJ387" s="435"/>
      <c r="EK387" s="435"/>
      <c r="EL387" s="128"/>
      <c r="EV387" s="128"/>
      <c r="FF387" s="128"/>
      <c r="FP387" s="128"/>
      <c r="FZ387" s="128"/>
      <c r="GJ387" s="128"/>
      <c r="GT387" s="128"/>
      <c r="HD387" s="128"/>
      <c r="HN387" s="128"/>
      <c r="HX387" s="128"/>
      <c r="IH387" s="128"/>
      <c r="IR387" s="128"/>
      <c r="JB387" s="128"/>
      <c r="JL387" s="128"/>
      <c r="JV387" s="128"/>
      <c r="KF387" s="128"/>
      <c r="KP387" s="128"/>
      <c r="KZ387" s="128"/>
    </row>
    <row xmlns:x14ac="http://schemas.microsoft.com/office/spreadsheetml/2009/9/ac" r="388" s="3" customFormat="true" x14ac:dyDescent="0.25">
      <c r="A388" s="389"/>
      <c r="B388" s="128"/>
      <c r="L388" s="128"/>
      <c r="V388" s="128"/>
      <c r="AF388" s="128"/>
      <c r="AP388" s="434"/>
      <c r="AQ388" s="435"/>
      <c r="AR388" s="435"/>
      <c r="AS388" s="435"/>
      <c r="AT388" s="435"/>
      <c r="AU388" s="435"/>
      <c r="AV388" s="435"/>
      <c r="AW388" s="435"/>
      <c r="AX388" s="435"/>
      <c r="AY388" s="435"/>
      <c r="AZ388" s="434"/>
      <c r="BA388" s="435"/>
      <c r="BB388" s="435"/>
      <c r="BC388" s="435"/>
      <c r="BD388" s="435"/>
      <c r="BE388" s="435"/>
      <c r="BF388" s="435"/>
      <c r="BG388" s="435"/>
      <c r="BH388" s="435"/>
      <c r="BI388" s="435"/>
      <c r="BJ388" s="128"/>
      <c r="BT388" s="128"/>
      <c r="BU388" s="128"/>
      <c r="BV388" s="128"/>
      <c r="BW388" s="128"/>
      <c r="BX388" s="128"/>
      <c r="BY388" s="128"/>
      <c r="BZ388" s="128"/>
      <c r="CA388" s="128"/>
      <c r="CD388" s="434"/>
      <c r="CE388" s="435"/>
      <c r="CF388" s="435"/>
      <c r="CG388" s="435"/>
      <c r="CH388" s="435"/>
      <c r="CI388" s="435"/>
      <c r="CJ388" s="435"/>
      <c r="CK388" s="435"/>
      <c r="CL388" s="435"/>
      <c r="CM388" s="435"/>
      <c r="CN388" s="434"/>
      <c r="CO388" s="435"/>
      <c r="CP388" s="435"/>
      <c r="CQ388" s="435"/>
      <c r="CR388" s="435"/>
      <c r="CS388" s="435"/>
      <c r="CT388" s="435"/>
      <c r="CU388" s="435"/>
      <c r="CV388" s="435"/>
      <c r="CW388" s="435"/>
      <c r="CX388" s="128"/>
      <c r="DH388" s="128"/>
      <c r="DR388" s="434"/>
      <c r="DS388" s="435"/>
      <c r="DT388" s="435"/>
      <c r="DU388" s="435"/>
      <c r="DV388" s="435"/>
      <c r="DW388" s="435"/>
      <c r="DX388" s="435"/>
      <c r="DY388" s="435"/>
      <c r="DZ388" s="435"/>
      <c r="EA388" s="435"/>
      <c r="EB388" s="434"/>
      <c r="EC388" s="435"/>
      <c r="ED388" s="435"/>
      <c r="EE388" s="435"/>
      <c r="EF388" s="435"/>
      <c r="EG388" s="435"/>
      <c r="EH388" s="435"/>
      <c r="EI388" s="435"/>
      <c r="EJ388" s="435"/>
      <c r="EK388" s="435"/>
      <c r="EL388" s="128"/>
      <c r="EV388" s="128"/>
      <c r="FF388" s="128"/>
      <c r="FP388" s="128"/>
      <c r="FZ388" s="128"/>
      <c r="GJ388" s="128"/>
      <c r="GT388" s="128"/>
      <c r="HD388" s="128"/>
      <c r="HN388" s="128"/>
      <c r="HX388" s="128"/>
      <c r="IH388" s="128"/>
      <c r="IR388" s="128"/>
      <c r="JB388" s="128"/>
      <c r="JL388" s="128"/>
      <c r="JV388" s="128"/>
      <c r="KF388" s="128"/>
      <c r="KP388" s="128"/>
      <c r="KZ388" s="128"/>
    </row>
    <row xmlns:x14ac="http://schemas.microsoft.com/office/spreadsheetml/2009/9/ac" r="389" s="3" customFormat="true" x14ac:dyDescent="0.25">
      <c r="A389" s="389"/>
      <c r="B389" s="128"/>
      <c r="L389" s="128"/>
      <c r="V389" s="128"/>
      <c r="AF389" s="128"/>
      <c r="AP389" s="434"/>
      <c r="AQ389" s="435"/>
      <c r="AR389" s="435"/>
      <c r="AS389" s="435"/>
      <c r="AT389" s="435"/>
      <c r="AU389" s="435"/>
      <c r="AV389" s="435"/>
      <c r="AW389" s="435"/>
      <c r="AX389" s="435"/>
      <c r="AY389" s="435"/>
      <c r="AZ389" s="434"/>
      <c r="BA389" s="435"/>
      <c r="BB389" s="435"/>
      <c r="BC389" s="435"/>
      <c r="BD389" s="435"/>
      <c r="BE389" s="435"/>
      <c r="BF389" s="435"/>
      <c r="BG389" s="435"/>
      <c r="BH389" s="435"/>
      <c r="BI389" s="435"/>
      <c r="BJ389" s="128"/>
      <c r="BT389" s="128"/>
      <c r="BU389" s="128"/>
      <c r="BV389" s="128"/>
      <c r="BW389" s="128"/>
      <c r="BX389" s="128"/>
      <c r="BY389" s="128"/>
      <c r="BZ389" s="128"/>
      <c r="CA389" s="128"/>
      <c r="CD389" s="434"/>
      <c r="CE389" s="435"/>
      <c r="CF389" s="435"/>
      <c r="CG389" s="435"/>
      <c r="CH389" s="435"/>
      <c r="CI389" s="435"/>
      <c r="CJ389" s="435"/>
      <c r="CK389" s="435"/>
      <c r="CL389" s="435"/>
      <c r="CM389" s="435"/>
      <c r="CN389" s="434"/>
      <c r="CO389" s="435"/>
      <c r="CP389" s="435"/>
      <c r="CQ389" s="435"/>
      <c r="CR389" s="435"/>
      <c r="CS389" s="435"/>
      <c r="CT389" s="435"/>
      <c r="CU389" s="435"/>
      <c r="CV389" s="435"/>
      <c r="CW389" s="435"/>
      <c r="CX389" s="128"/>
      <c r="DH389" s="128"/>
      <c r="DR389" s="434"/>
      <c r="DS389" s="435"/>
      <c r="DT389" s="435"/>
      <c r="DU389" s="435"/>
      <c r="DV389" s="435"/>
      <c r="DW389" s="435"/>
      <c r="DX389" s="435"/>
      <c r="DY389" s="435"/>
      <c r="DZ389" s="435"/>
      <c r="EA389" s="435"/>
      <c r="EB389" s="434"/>
      <c r="EC389" s="435"/>
      <c r="ED389" s="435"/>
      <c r="EE389" s="435"/>
      <c r="EF389" s="435"/>
      <c r="EG389" s="435"/>
      <c r="EH389" s="435"/>
      <c r="EI389" s="435"/>
      <c r="EJ389" s="435"/>
      <c r="EK389" s="435"/>
      <c r="EL389" s="128"/>
      <c r="EV389" s="128"/>
      <c r="FF389" s="128"/>
      <c r="FP389" s="128"/>
      <c r="FZ389" s="128"/>
      <c r="GJ389" s="128"/>
      <c r="GT389" s="128"/>
      <c r="HD389" s="128"/>
      <c r="HN389" s="128"/>
      <c r="HX389" s="128"/>
      <c r="IH389" s="128"/>
      <c r="IR389" s="128"/>
      <c r="JB389" s="128"/>
      <c r="JL389" s="128"/>
      <c r="JV389" s="128"/>
      <c r="KF389" s="128"/>
      <c r="KP389" s="128"/>
      <c r="KZ389" s="128"/>
    </row>
    <row xmlns:x14ac="http://schemas.microsoft.com/office/spreadsheetml/2009/9/ac" r="390" s="3" customFormat="true" x14ac:dyDescent="0.25">
      <c r="A390" s="389"/>
      <c r="B390" s="128"/>
      <c r="L390" s="128"/>
      <c r="V390" s="128"/>
      <c r="AF390" s="128"/>
      <c r="AP390" s="434"/>
      <c r="AQ390" s="435"/>
      <c r="AR390" s="435"/>
      <c r="AS390" s="435"/>
      <c r="AT390" s="435"/>
      <c r="AU390" s="435"/>
      <c r="AV390" s="435"/>
      <c r="AW390" s="435"/>
      <c r="AX390" s="435"/>
      <c r="AY390" s="435"/>
      <c r="AZ390" s="434"/>
      <c r="BA390" s="435"/>
      <c r="BB390" s="435"/>
      <c r="BC390" s="435"/>
      <c r="BD390" s="435"/>
      <c r="BE390" s="435"/>
      <c r="BF390" s="435"/>
      <c r="BG390" s="435"/>
      <c r="BH390" s="435"/>
      <c r="BI390" s="435"/>
      <c r="BJ390" s="128"/>
      <c r="BT390" s="128"/>
      <c r="BU390" s="128"/>
      <c r="BV390" s="128"/>
      <c r="BW390" s="128"/>
      <c r="BX390" s="128"/>
      <c r="BY390" s="128"/>
      <c r="BZ390" s="128"/>
      <c r="CA390" s="128"/>
      <c r="CD390" s="434"/>
      <c r="CE390" s="435"/>
      <c r="CF390" s="435"/>
      <c r="CG390" s="435"/>
      <c r="CH390" s="435"/>
      <c r="CI390" s="435"/>
      <c r="CJ390" s="435"/>
      <c r="CK390" s="435"/>
      <c r="CL390" s="435"/>
      <c r="CM390" s="435"/>
      <c r="CN390" s="434"/>
      <c r="CO390" s="435"/>
      <c r="CP390" s="435"/>
      <c r="CQ390" s="435"/>
      <c r="CR390" s="435"/>
      <c r="CS390" s="435"/>
      <c r="CT390" s="435"/>
      <c r="CU390" s="435"/>
      <c r="CV390" s="435"/>
      <c r="CW390" s="435"/>
      <c r="CX390" s="128"/>
      <c r="DH390" s="128"/>
      <c r="DR390" s="434"/>
      <c r="DS390" s="435"/>
      <c r="DT390" s="435"/>
      <c r="DU390" s="435"/>
      <c r="DV390" s="435"/>
      <c r="DW390" s="435"/>
      <c r="DX390" s="435"/>
      <c r="DY390" s="435"/>
      <c r="DZ390" s="435"/>
      <c r="EA390" s="435"/>
      <c r="EB390" s="434"/>
      <c r="EC390" s="435"/>
      <c r="ED390" s="435"/>
      <c r="EE390" s="435"/>
      <c r="EF390" s="435"/>
      <c r="EG390" s="435"/>
      <c r="EH390" s="435"/>
      <c r="EI390" s="435"/>
      <c r="EJ390" s="435"/>
      <c r="EK390" s="435"/>
      <c r="EL390" s="128"/>
      <c r="EV390" s="128"/>
      <c r="FF390" s="128"/>
      <c r="FP390" s="128"/>
      <c r="FZ390" s="128"/>
      <c r="GJ390" s="128"/>
      <c r="GT390" s="128"/>
      <c r="HD390" s="128"/>
      <c r="HN390" s="128"/>
      <c r="HX390" s="128"/>
      <c r="IH390" s="128"/>
      <c r="IR390" s="128"/>
      <c r="JB390" s="128"/>
      <c r="JL390" s="128"/>
      <c r="JV390" s="128"/>
      <c r="KF390" s="128"/>
      <c r="KP390" s="128"/>
      <c r="KZ390" s="128"/>
    </row>
    <row xmlns:x14ac="http://schemas.microsoft.com/office/spreadsheetml/2009/9/ac" r="391" s="3" customFormat="true" x14ac:dyDescent="0.25">
      <c r="A391" s="389"/>
      <c r="B391" s="128"/>
      <c r="L391" s="128"/>
      <c r="V391" s="128"/>
      <c r="AF391" s="128"/>
      <c r="AP391" s="434"/>
      <c r="AQ391" s="435"/>
      <c r="AR391" s="435"/>
      <c r="AS391" s="435"/>
      <c r="AT391" s="435"/>
      <c r="AU391" s="435"/>
      <c r="AV391" s="435"/>
      <c r="AW391" s="435"/>
      <c r="AX391" s="435"/>
      <c r="AY391" s="435"/>
      <c r="AZ391" s="434"/>
      <c r="BA391" s="435"/>
      <c r="BB391" s="435"/>
      <c r="BC391" s="435"/>
      <c r="BD391" s="435"/>
      <c r="BE391" s="435"/>
      <c r="BF391" s="435"/>
      <c r="BG391" s="435"/>
      <c r="BH391" s="435"/>
      <c r="BI391" s="435"/>
      <c r="BJ391" s="128"/>
      <c r="BT391" s="128"/>
      <c r="BU391" s="128"/>
      <c r="BV391" s="128"/>
      <c r="BW391" s="128"/>
      <c r="BX391" s="128"/>
      <c r="BY391" s="128"/>
      <c r="BZ391" s="128"/>
      <c r="CA391" s="128"/>
      <c r="CD391" s="434"/>
      <c r="CE391" s="435"/>
      <c r="CF391" s="435"/>
      <c r="CG391" s="435"/>
      <c r="CH391" s="435"/>
      <c r="CI391" s="435"/>
      <c r="CJ391" s="435"/>
      <c r="CK391" s="435"/>
      <c r="CL391" s="435"/>
      <c r="CM391" s="435"/>
      <c r="CN391" s="434"/>
      <c r="CO391" s="435"/>
      <c r="CP391" s="435"/>
      <c r="CQ391" s="435"/>
      <c r="CR391" s="435"/>
      <c r="CS391" s="435"/>
      <c r="CT391" s="435"/>
      <c r="CU391" s="435"/>
      <c r="CV391" s="435"/>
      <c r="CW391" s="435"/>
      <c r="CX391" s="128"/>
      <c r="DH391" s="128"/>
      <c r="DR391" s="434"/>
      <c r="DS391" s="435"/>
      <c r="DT391" s="435"/>
      <c r="DU391" s="435"/>
      <c r="DV391" s="435"/>
      <c r="DW391" s="435"/>
      <c r="DX391" s="435"/>
      <c r="DY391" s="435"/>
      <c r="DZ391" s="435"/>
      <c r="EA391" s="435"/>
      <c r="EB391" s="434"/>
      <c r="EC391" s="435"/>
      <c r="ED391" s="435"/>
      <c r="EE391" s="435"/>
      <c r="EF391" s="435"/>
      <c r="EG391" s="435"/>
      <c r="EH391" s="435"/>
      <c r="EI391" s="435"/>
      <c r="EJ391" s="435"/>
      <c r="EK391" s="435"/>
      <c r="EL391" s="128"/>
      <c r="EV391" s="128"/>
      <c r="FF391" s="128"/>
      <c r="FP391" s="128"/>
      <c r="FZ391" s="128"/>
      <c r="GJ391" s="128"/>
      <c r="GT391" s="128"/>
      <c r="HD391" s="128"/>
      <c r="HN391" s="128"/>
      <c r="HX391" s="128"/>
      <c r="IH391" s="128"/>
      <c r="IR391" s="128"/>
      <c r="JB391" s="128"/>
      <c r="JL391" s="128"/>
      <c r="JV391" s="128"/>
      <c r="KF391" s="128"/>
      <c r="KP391" s="128"/>
      <c r="KZ391" s="128"/>
    </row>
    <row xmlns:x14ac="http://schemas.microsoft.com/office/spreadsheetml/2009/9/ac" r="392" s="3" customFormat="true" x14ac:dyDescent="0.25">
      <c r="A392" s="389"/>
      <c r="B392" s="128"/>
      <c r="L392" s="128"/>
      <c r="V392" s="128"/>
      <c r="AF392" s="128"/>
      <c r="AP392" s="434"/>
      <c r="AQ392" s="435"/>
      <c r="AR392" s="435"/>
      <c r="AS392" s="435"/>
      <c r="AT392" s="435"/>
      <c r="AU392" s="435"/>
      <c r="AV392" s="435"/>
      <c r="AW392" s="435"/>
      <c r="AX392" s="435"/>
      <c r="AY392" s="435"/>
      <c r="AZ392" s="434"/>
      <c r="BA392" s="435"/>
      <c r="BB392" s="435"/>
      <c r="BC392" s="435"/>
      <c r="BD392" s="435"/>
      <c r="BE392" s="435"/>
      <c r="BF392" s="435"/>
      <c r="BG392" s="435"/>
      <c r="BH392" s="435"/>
      <c r="BI392" s="435"/>
      <c r="BJ392" s="128"/>
      <c r="BT392" s="128"/>
      <c r="BU392" s="128"/>
      <c r="BV392" s="128"/>
      <c r="BW392" s="128"/>
      <c r="BX392" s="128"/>
      <c r="BY392" s="128"/>
      <c r="BZ392" s="128"/>
      <c r="CA392" s="128"/>
      <c r="CD392" s="434"/>
      <c r="CE392" s="435"/>
      <c r="CF392" s="435"/>
      <c r="CG392" s="435"/>
      <c r="CH392" s="435"/>
      <c r="CI392" s="435"/>
      <c r="CJ392" s="435"/>
      <c r="CK392" s="435"/>
      <c r="CL392" s="435"/>
      <c r="CM392" s="435"/>
      <c r="CN392" s="434"/>
      <c r="CO392" s="435"/>
      <c r="CP392" s="435"/>
      <c r="CQ392" s="435"/>
      <c r="CR392" s="435"/>
      <c r="CS392" s="435"/>
      <c r="CT392" s="435"/>
      <c r="CU392" s="435"/>
      <c r="CV392" s="435"/>
      <c r="CW392" s="435"/>
      <c r="CX392" s="128"/>
      <c r="DH392" s="128"/>
      <c r="DR392" s="434"/>
      <c r="DS392" s="435"/>
      <c r="DT392" s="435"/>
      <c r="DU392" s="435"/>
      <c r="DV392" s="435"/>
      <c r="DW392" s="435"/>
      <c r="DX392" s="435"/>
      <c r="DY392" s="435"/>
      <c r="DZ392" s="435"/>
      <c r="EA392" s="435"/>
      <c r="EB392" s="434"/>
      <c r="EC392" s="435"/>
      <c r="ED392" s="435"/>
      <c r="EE392" s="435"/>
      <c r="EF392" s="435"/>
      <c r="EG392" s="435"/>
      <c r="EH392" s="435"/>
      <c r="EI392" s="435"/>
      <c r="EJ392" s="435"/>
      <c r="EK392" s="435"/>
      <c r="EL392" s="128"/>
      <c r="EV392" s="128"/>
      <c r="FF392" s="128"/>
      <c r="FP392" s="128"/>
      <c r="FZ392" s="128"/>
      <c r="GJ392" s="128"/>
      <c r="GT392" s="128"/>
      <c r="HD392" s="128"/>
      <c r="HN392" s="128"/>
      <c r="HX392" s="128"/>
      <c r="IH392" s="128"/>
      <c r="IR392" s="128"/>
      <c r="JB392" s="128"/>
      <c r="JL392" s="128"/>
      <c r="JV392" s="128"/>
      <c r="KF392" s="128"/>
      <c r="KP392" s="128"/>
      <c r="KZ392" s="128"/>
    </row>
    <row xmlns:x14ac="http://schemas.microsoft.com/office/spreadsheetml/2009/9/ac" r="393" s="3" customFormat="true" x14ac:dyDescent="0.25">
      <c r="A393" s="389"/>
      <c r="B393" s="128"/>
      <c r="L393" s="128"/>
      <c r="V393" s="128"/>
      <c r="AF393" s="128"/>
      <c r="AP393" s="434"/>
      <c r="AQ393" s="435"/>
      <c r="AR393" s="435"/>
      <c r="AS393" s="435"/>
      <c r="AT393" s="435"/>
      <c r="AU393" s="435"/>
      <c r="AV393" s="435"/>
      <c r="AW393" s="435"/>
      <c r="AX393" s="435"/>
      <c r="AY393" s="435"/>
      <c r="AZ393" s="434"/>
      <c r="BA393" s="435"/>
      <c r="BB393" s="435"/>
      <c r="BC393" s="435"/>
      <c r="BD393" s="435"/>
      <c r="BE393" s="435"/>
      <c r="BF393" s="435"/>
      <c r="BG393" s="435"/>
      <c r="BH393" s="435"/>
      <c r="BI393" s="435"/>
      <c r="BJ393" s="128"/>
      <c r="BT393" s="128"/>
      <c r="BU393" s="128"/>
      <c r="BV393" s="128"/>
      <c r="BW393" s="128"/>
      <c r="BX393" s="128"/>
      <c r="BY393" s="128"/>
      <c r="BZ393" s="128"/>
      <c r="CA393" s="128"/>
      <c r="CD393" s="434"/>
      <c r="CE393" s="435"/>
      <c r="CF393" s="435"/>
      <c r="CG393" s="435"/>
      <c r="CH393" s="435"/>
      <c r="CI393" s="435"/>
      <c r="CJ393" s="435"/>
      <c r="CK393" s="435"/>
      <c r="CL393" s="435"/>
      <c r="CM393" s="435"/>
      <c r="CN393" s="434"/>
      <c r="CO393" s="435"/>
      <c r="CP393" s="435"/>
      <c r="CQ393" s="435"/>
      <c r="CR393" s="435"/>
      <c r="CS393" s="435"/>
      <c r="CT393" s="435"/>
      <c r="CU393" s="435"/>
      <c r="CV393" s="435"/>
      <c r="CW393" s="435"/>
      <c r="CX393" s="128"/>
      <c r="DH393" s="128"/>
      <c r="DR393" s="434"/>
      <c r="DS393" s="435"/>
      <c r="DT393" s="435"/>
      <c r="DU393" s="435"/>
      <c r="DV393" s="435"/>
      <c r="DW393" s="435"/>
      <c r="DX393" s="435"/>
      <c r="DY393" s="435"/>
      <c r="DZ393" s="435"/>
      <c r="EA393" s="435"/>
      <c r="EB393" s="434"/>
      <c r="EC393" s="435"/>
      <c r="ED393" s="435"/>
      <c r="EE393" s="435"/>
      <c r="EF393" s="435"/>
      <c r="EG393" s="435"/>
      <c r="EH393" s="435"/>
      <c r="EI393" s="435"/>
      <c r="EJ393" s="435"/>
      <c r="EK393" s="435"/>
      <c r="EL393" s="128"/>
      <c r="EV393" s="128"/>
      <c r="FF393" s="128"/>
      <c r="FP393" s="128"/>
      <c r="FZ393" s="128"/>
      <c r="GJ393" s="128"/>
      <c r="GT393" s="128"/>
      <c r="HD393" s="128"/>
      <c r="HN393" s="128"/>
      <c r="HX393" s="128"/>
      <c r="IH393" s="128"/>
      <c r="IR393" s="128"/>
      <c r="JB393" s="128"/>
      <c r="JL393" s="128"/>
      <c r="JV393" s="128"/>
      <c r="KF393" s="128"/>
      <c r="KP393" s="128"/>
      <c r="KZ393" s="128"/>
    </row>
    <row xmlns:x14ac="http://schemas.microsoft.com/office/spreadsheetml/2009/9/ac" r="394" s="3" customFormat="true" x14ac:dyDescent="0.25">
      <c r="A394" s="389"/>
      <c r="B394" s="128"/>
      <c r="L394" s="128"/>
      <c r="V394" s="128"/>
      <c r="AF394" s="128"/>
      <c r="AP394" s="434"/>
      <c r="AQ394" s="435"/>
      <c r="AR394" s="435"/>
      <c r="AS394" s="435"/>
      <c r="AT394" s="435"/>
      <c r="AU394" s="435"/>
      <c r="AV394" s="435"/>
      <c r="AW394" s="435"/>
      <c r="AX394" s="435"/>
      <c r="AY394" s="435"/>
      <c r="AZ394" s="434"/>
      <c r="BA394" s="435"/>
      <c r="BB394" s="435"/>
      <c r="BC394" s="435"/>
      <c r="BD394" s="435"/>
      <c r="BE394" s="435"/>
      <c r="BF394" s="435"/>
      <c r="BG394" s="435"/>
      <c r="BH394" s="435"/>
      <c r="BI394" s="435"/>
      <c r="BJ394" s="128"/>
      <c r="BT394" s="128"/>
      <c r="BU394" s="128"/>
      <c r="BV394" s="128"/>
      <c r="BW394" s="128"/>
      <c r="BX394" s="128"/>
      <c r="BY394" s="128"/>
      <c r="BZ394" s="128"/>
      <c r="CA394" s="128"/>
      <c r="CD394" s="434"/>
      <c r="CE394" s="435"/>
      <c r="CF394" s="435"/>
      <c r="CG394" s="435"/>
      <c r="CH394" s="435"/>
      <c r="CI394" s="435"/>
      <c r="CJ394" s="435"/>
      <c r="CK394" s="435"/>
      <c r="CL394" s="435"/>
      <c r="CM394" s="435"/>
      <c r="CN394" s="434"/>
      <c r="CO394" s="435"/>
      <c r="CP394" s="435"/>
      <c r="CQ394" s="435"/>
      <c r="CR394" s="435"/>
      <c r="CS394" s="435"/>
      <c r="CT394" s="435"/>
      <c r="CU394" s="435"/>
      <c r="CV394" s="435"/>
      <c r="CW394" s="435"/>
      <c r="CX394" s="128"/>
      <c r="DH394" s="128"/>
      <c r="DR394" s="434"/>
      <c r="DS394" s="435"/>
      <c r="DT394" s="435"/>
      <c r="DU394" s="435"/>
      <c r="DV394" s="435"/>
      <c r="DW394" s="435"/>
      <c r="DX394" s="435"/>
      <c r="DY394" s="435"/>
      <c r="DZ394" s="435"/>
      <c r="EA394" s="435"/>
      <c r="EB394" s="434"/>
      <c r="EC394" s="435"/>
      <c r="ED394" s="435"/>
      <c r="EE394" s="435"/>
      <c r="EF394" s="435"/>
      <c r="EG394" s="435"/>
      <c r="EH394" s="435"/>
      <c r="EI394" s="435"/>
      <c r="EJ394" s="435"/>
      <c r="EK394" s="435"/>
      <c r="EL394" s="128"/>
      <c r="EV394" s="128"/>
      <c r="FF394" s="128"/>
      <c r="FP394" s="128"/>
      <c r="FZ394" s="128"/>
      <c r="GJ394" s="128"/>
      <c r="GT394" s="128"/>
      <c r="HD394" s="128"/>
      <c r="HN394" s="128"/>
      <c r="HX394" s="128"/>
      <c r="IH394" s="128"/>
      <c r="IR394" s="128"/>
      <c r="JB394" s="128"/>
      <c r="JL394" s="128"/>
      <c r="JV394" s="128"/>
      <c r="KF394" s="128"/>
      <c r="KP394" s="128"/>
      <c r="KZ394" s="128"/>
    </row>
    <row xmlns:x14ac="http://schemas.microsoft.com/office/spreadsheetml/2009/9/ac" r="395" s="3" customFormat="true" x14ac:dyDescent="0.25">
      <c r="A395" s="389"/>
      <c r="B395" s="128"/>
      <c r="L395" s="128"/>
      <c r="V395" s="128"/>
      <c r="AF395" s="128"/>
      <c r="AP395" s="434"/>
      <c r="AQ395" s="435"/>
      <c r="AR395" s="435"/>
      <c r="AS395" s="435"/>
      <c r="AT395" s="435"/>
      <c r="AU395" s="435"/>
      <c r="AV395" s="435"/>
      <c r="AW395" s="435"/>
      <c r="AX395" s="435"/>
      <c r="AY395" s="435"/>
      <c r="AZ395" s="434"/>
      <c r="BA395" s="435"/>
      <c r="BB395" s="435"/>
      <c r="BC395" s="435"/>
      <c r="BD395" s="435"/>
      <c r="BE395" s="435"/>
      <c r="BF395" s="435"/>
      <c r="BG395" s="435"/>
      <c r="BH395" s="435"/>
      <c r="BI395" s="435"/>
      <c r="BJ395" s="128"/>
      <c r="BT395" s="128"/>
      <c r="BU395" s="128"/>
      <c r="BV395" s="128"/>
      <c r="BW395" s="128"/>
      <c r="BX395" s="128"/>
      <c r="BY395" s="128"/>
      <c r="BZ395" s="128"/>
      <c r="CA395" s="128"/>
      <c r="CD395" s="434"/>
      <c r="CE395" s="435"/>
      <c r="CF395" s="435"/>
      <c r="CG395" s="435"/>
      <c r="CH395" s="435"/>
      <c r="CI395" s="435"/>
      <c r="CJ395" s="435"/>
      <c r="CK395" s="435"/>
      <c r="CL395" s="435"/>
      <c r="CM395" s="435"/>
      <c r="CN395" s="434"/>
      <c r="CO395" s="435"/>
      <c r="CP395" s="435"/>
      <c r="CQ395" s="435"/>
      <c r="CR395" s="435"/>
      <c r="CS395" s="435"/>
      <c r="CT395" s="435"/>
      <c r="CU395" s="435"/>
      <c r="CV395" s="435"/>
      <c r="CW395" s="435"/>
      <c r="CX395" s="128"/>
      <c r="DH395" s="128"/>
      <c r="DR395" s="434"/>
      <c r="DS395" s="435"/>
      <c r="DT395" s="435"/>
      <c r="DU395" s="435"/>
      <c r="DV395" s="435"/>
      <c r="DW395" s="435"/>
      <c r="DX395" s="435"/>
      <c r="DY395" s="435"/>
      <c r="DZ395" s="435"/>
      <c r="EA395" s="435"/>
      <c r="EB395" s="434"/>
      <c r="EC395" s="435"/>
      <c r="ED395" s="435"/>
      <c r="EE395" s="435"/>
      <c r="EF395" s="435"/>
      <c r="EG395" s="435"/>
      <c r="EH395" s="435"/>
      <c r="EI395" s="435"/>
      <c r="EJ395" s="435"/>
      <c r="EK395" s="435"/>
      <c r="EL395" s="128"/>
      <c r="EV395" s="128"/>
      <c r="FF395" s="128"/>
      <c r="FP395" s="128"/>
      <c r="FZ395" s="128"/>
      <c r="GJ395" s="128"/>
      <c r="GT395" s="128"/>
      <c r="HD395" s="128"/>
      <c r="HN395" s="128"/>
      <c r="HX395" s="128"/>
      <c r="IH395" s="128"/>
      <c r="IR395" s="128"/>
      <c r="JB395" s="128"/>
      <c r="JL395" s="128"/>
      <c r="JV395" s="128"/>
      <c r="KF395" s="128"/>
      <c r="KP395" s="128"/>
      <c r="KZ395" s="128"/>
    </row>
    <row xmlns:x14ac="http://schemas.microsoft.com/office/spreadsheetml/2009/9/ac" r="396" s="3" customFormat="true" x14ac:dyDescent="0.25">
      <c r="A396" s="389"/>
      <c r="B396" s="128"/>
      <c r="L396" s="128"/>
      <c r="V396" s="128"/>
      <c r="AF396" s="128"/>
      <c r="AP396" s="434"/>
      <c r="AQ396" s="435"/>
      <c r="AR396" s="435"/>
      <c r="AS396" s="435"/>
      <c r="AT396" s="435"/>
      <c r="AU396" s="435"/>
      <c r="AV396" s="435"/>
      <c r="AW396" s="435"/>
      <c r="AX396" s="435"/>
      <c r="AY396" s="435"/>
      <c r="AZ396" s="434"/>
      <c r="BA396" s="435"/>
      <c r="BB396" s="435"/>
      <c r="BC396" s="435"/>
      <c r="BD396" s="435"/>
      <c r="BE396" s="435"/>
      <c r="BF396" s="435"/>
      <c r="BG396" s="435"/>
      <c r="BH396" s="435"/>
      <c r="BI396" s="435"/>
      <c r="BJ396" s="128"/>
      <c r="BT396" s="128"/>
      <c r="BU396" s="128"/>
      <c r="BV396" s="128"/>
      <c r="BW396" s="128"/>
      <c r="BX396" s="128"/>
      <c r="BY396" s="128"/>
      <c r="BZ396" s="128"/>
      <c r="CA396" s="128"/>
      <c r="CD396" s="434"/>
      <c r="CE396" s="435"/>
      <c r="CF396" s="435"/>
      <c r="CG396" s="435"/>
      <c r="CH396" s="435"/>
      <c r="CI396" s="435"/>
      <c r="CJ396" s="435"/>
      <c r="CK396" s="435"/>
      <c r="CL396" s="435"/>
      <c r="CM396" s="435"/>
      <c r="CN396" s="434"/>
      <c r="CO396" s="435"/>
      <c r="CP396" s="435"/>
      <c r="CQ396" s="435"/>
      <c r="CR396" s="435"/>
      <c r="CS396" s="435"/>
      <c r="CT396" s="435"/>
      <c r="CU396" s="435"/>
      <c r="CV396" s="435"/>
      <c r="CW396" s="435"/>
      <c r="CX396" s="128"/>
      <c r="DH396" s="128"/>
      <c r="DR396" s="434"/>
      <c r="DS396" s="435"/>
      <c r="DT396" s="435"/>
      <c r="DU396" s="435"/>
      <c r="DV396" s="435"/>
      <c r="DW396" s="435"/>
      <c r="DX396" s="435"/>
      <c r="DY396" s="435"/>
      <c r="DZ396" s="435"/>
      <c r="EA396" s="435"/>
      <c r="EB396" s="434"/>
      <c r="EC396" s="435"/>
      <c r="ED396" s="435"/>
      <c r="EE396" s="435"/>
      <c r="EF396" s="435"/>
      <c r="EG396" s="435"/>
      <c r="EH396" s="435"/>
      <c r="EI396" s="435"/>
      <c r="EJ396" s="435"/>
      <c r="EK396" s="435"/>
      <c r="EL396" s="128"/>
      <c r="EV396" s="128"/>
      <c r="FF396" s="128"/>
      <c r="FP396" s="128"/>
      <c r="FZ396" s="128"/>
      <c r="GJ396" s="128"/>
      <c r="GT396" s="128"/>
      <c r="HD396" s="128"/>
      <c r="HN396" s="128"/>
      <c r="HX396" s="128"/>
      <c r="IH396" s="128"/>
      <c r="IR396" s="128"/>
      <c r="JB396" s="128"/>
      <c r="JL396" s="128"/>
      <c r="JV396" s="128"/>
      <c r="KF396" s="128"/>
      <c r="KP396" s="128"/>
      <c r="KZ396" s="128"/>
    </row>
    <row xmlns:x14ac="http://schemas.microsoft.com/office/spreadsheetml/2009/9/ac" r="397" s="3" customFormat="true" x14ac:dyDescent="0.25">
      <c r="A397" s="389"/>
      <c r="B397" s="128"/>
      <c r="L397" s="128"/>
      <c r="V397" s="128"/>
      <c r="AF397" s="128"/>
      <c r="AP397" s="434"/>
      <c r="AQ397" s="435"/>
      <c r="AR397" s="435"/>
      <c r="AS397" s="435"/>
      <c r="AT397" s="435"/>
      <c r="AU397" s="435"/>
      <c r="AV397" s="435"/>
      <c r="AW397" s="435"/>
      <c r="AX397" s="435"/>
      <c r="AY397" s="435"/>
      <c r="AZ397" s="434"/>
      <c r="BA397" s="435"/>
      <c r="BB397" s="435"/>
      <c r="BC397" s="435"/>
      <c r="BD397" s="435"/>
      <c r="BE397" s="435"/>
      <c r="BF397" s="435"/>
      <c r="BG397" s="435"/>
      <c r="BH397" s="435"/>
      <c r="BI397" s="435"/>
      <c r="BJ397" s="128"/>
      <c r="BT397" s="128"/>
      <c r="BU397" s="128"/>
      <c r="BV397" s="128"/>
      <c r="BW397" s="128"/>
      <c r="BX397" s="128"/>
      <c r="BY397" s="128"/>
      <c r="BZ397" s="128"/>
      <c r="CA397" s="128"/>
      <c r="CD397" s="434"/>
      <c r="CE397" s="435"/>
      <c r="CF397" s="435"/>
      <c r="CG397" s="435"/>
      <c r="CH397" s="435"/>
      <c r="CI397" s="435"/>
      <c r="CJ397" s="435"/>
      <c r="CK397" s="435"/>
      <c r="CL397" s="435"/>
      <c r="CM397" s="435"/>
      <c r="CN397" s="434"/>
      <c r="CO397" s="435"/>
      <c r="CP397" s="435"/>
      <c r="CQ397" s="435"/>
      <c r="CR397" s="435"/>
      <c r="CS397" s="435"/>
      <c r="CT397" s="435"/>
      <c r="CU397" s="435"/>
      <c r="CV397" s="435"/>
      <c r="CW397" s="435"/>
      <c r="CX397" s="128"/>
      <c r="DH397" s="128"/>
      <c r="DR397" s="434"/>
      <c r="DS397" s="435"/>
      <c r="DT397" s="435"/>
      <c r="DU397" s="435"/>
      <c r="DV397" s="435"/>
      <c r="DW397" s="435"/>
      <c r="DX397" s="435"/>
      <c r="DY397" s="435"/>
      <c r="DZ397" s="435"/>
      <c r="EA397" s="435"/>
      <c r="EB397" s="434"/>
      <c r="EC397" s="435"/>
      <c r="ED397" s="435"/>
      <c r="EE397" s="435"/>
      <c r="EF397" s="435"/>
      <c r="EG397" s="435"/>
      <c r="EH397" s="435"/>
      <c r="EI397" s="435"/>
      <c r="EJ397" s="435"/>
      <c r="EK397" s="435"/>
      <c r="EL397" s="128"/>
      <c r="EV397" s="128"/>
      <c r="FF397" s="128"/>
      <c r="FP397" s="128"/>
      <c r="FZ397" s="128"/>
      <c r="GJ397" s="128"/>
      <c r="GT397" s="128"/>
      <c r="HD397" s="128"/>
      <c r="HN397" s="128"/>
      <c r="HX397" s="128"/>
      <c r="IH397" s="128"/>
      <c r="IR397" s="128"/>
      <c r="JB397" s="128"/>
      <c r="JL397" s="128"/>
      <c r="JV397" s="128"/>
      <c r="KF397" s="128"/>
      <c r="KP397" s="128"/>
      <c r="KZ397" s="128"/>
    </row>
    <row xmlns:x14ac="http://schemas.microsoft.com/office/spreadsheetml/2009/9/ac" r="398" s="3" customFormat="true" x14ac:dyDescent="0.25">
      <c r="A398" s="389"/>
      <c r="B398" s="128"/>
      <c r="L398" s="128"/>
      <c r="V398" s="128"/>
      <c r="AF398" s="128"/>
      <c r="AP398" s="434"/>
      <c r="AQ398" s="435"/>
      <c r="AR398" s="435"/>
      <c r="AS398" s="435"/>
      <c r="AT398" s="435"/>
      <c r="AU398" s="435"/>
      <c r="AV398" s="435"/>
      <c r="AW398" s="435"/>
      <c r="AX398" s="435"/>
      <c r="AY398" s="435"/>
      <c r="AZ398" s="434"/>
      <c r="BA398" s="435"/>
      <c r="BB398" s="435"/>
      <c r="BC398" s="435"/>
      <c r="BD398" s="435"/>
      <c r="BE398" s="435"/>
      <c r="BF398" s="435"/>
      <c r="BG398" s="435"/>
      <c r="BH398" s="435"/>
      <c r="BI398" s="435"/>
      <c r="BJ398" s="128"/>
      <c r="BT398" s="128"/>
      <c r="BU398" s="128"/>
      <c r="BV398" s="128"/>
      <c r="BW398" s="128"/>
      <c r="BX398" s="128"/>
      <c r="BY398" s="128"/>
      <c r="BZ398" s="128"/>
      <c r="CA398" s="128"/>
      <c r="CD398" s="434"/>
      <c r="CE398" s="435"/>
      <c r="CF398" s="435"/>
      <c r="CG398" s="435"/>
      <c r="CH398" s="435"/>
      <c r="CI398" s="435"/>
      <c r="CJ398" s="435"/>
      <c r="CK398" s="435"/>
      <c r="CL398" s="435"/>
      <c r="CM398" s="435"/>
      <c r="CN398" s="434"/>
      <c r="CO398" s="435"/>
      <c r="CP398" s="435"/>
      <c r="CQ398" s="435"/>
      <c r="CR398" s="435"/>
      <c r="CS398" s="435"/>
      <c r="CT398" s="435"/>
      <c r="CU398" s="435"/>
      <c r="CV398" s="435"/>
      <c r="CW398" s="435"/>
      <c r="CX398" s="128"/>
      <c r="DH398" s="128"/>
      <c r="DR398" s="434"/>
      <c r="DS398" s="435"/>
      <c r="DT398" s="435"/>
      <c r="DU398" s="435"/>
      <c r="DV398" s="435"/>
      <c r="DW398" s="435"/>
      <c r="DX398" s="435"/>
      <c r="DY398" s="435"/>
      <c r="DZ398" s="435"/>
      <c r="EA398" s="435"/>
      <c r="EB398" s="434"/>
      <c r="EC398" s="435"/>
      <c r="ED398" s="435"/>
      <c r="EE398" s="435"/>
      <c r="EF398" s="435"/>
      <c r="EG398" s="435"/>
      <c r="EH398" s="435"/>
      <c r="EI398" s="435"/>
      <c r="EJ398" s="435"/>
      <c r="EK398" s="435"/>
      <c r="EL398" s="128"/>
      <c r="EV398" s="128"/>
      <c r="FF398" s="128"/>
      <c r="FP398" s="128"/>
      <c r="FZ398" s="128"/>
      <c r="GJ398" s="128"/>
      <c r="GT398" s="128"/>
      <c r="HD398" s="128"/>
      <c r="HN398" s="128"/>
      <c r="HX398" s="128"/>
      <c r="IH398" s="128"/>
      <c r="IR398" s="128"/>
      <c r="JB398" s="128"/>
      <c r="JL398" s="128"/>
      <c r="JV398" s="128"/>
      <c r="KF398" s="128"/>
      <c r="KP398" s="128"/>
      <c r="KZ398" s="128"/>
    </row>
    <row xmlns:x14ac="http://schemas.microsoft.com/office/spreadsheetml/2009/9/ac" r="399" s="3" customFormat="true" x14ac:dyDescent="0.25">
      <c r="A399" s="389"/>
      <c r="B399" s="128"/>
      <c r="L399" s="128"/>
      <c r="V399" s="128"/>
      <c r="AF399" s="128"/>
      <c r="AP399" s="434"/>
      <c r="AQ399" s="435"/>
      <c r="AR399" s="435"/>
      <c r="AS399" s="435"/>
      <c r="AT399" s="435"/>
      <c r="AU399" s="435"/>
      <c r="AV399" s="435"/>
      <c r="AW399" s="435"/>
      <c r="AX399" s="435"/>
      <c r="AY399" s="435"/>
      <c r="AZ399" s="434"/>
      <c r="BA399" s="435"/>
      <c r="BB399" s="435"/>
      <c r="BC399" s="435"/>
      <c r="BD399" s="435"/>
      <c r="BE399" s="435"/>
      <c r="BF399" s="435"/>
      <c r="BG399" s="435"/>
      <c r="BH399" s="435"/>
      <c r="BI399" s="435"/>
      <c r="BJ399" s="128"/>
      <c r="BT399" s="128"/>
      <c r="BU399" s="128"/>
      <c r="BV399" s="128"/>
      <c r="BW399" s="128"/>
      <c r="BX399" s="128"/>
      <c r="BY399" s="128"/>
      <c r="BZ399" s="128"/>
      <c r="CA399" s="128"/>
      <c r="CD399" s="434"/>
      <c r="CE399" s="435"/>
      <c r="CF399" s="435"/>
      <c r="CG399" s="435"/>
      <c r="CH399" s="435"/>
      <c r="CI399" s="435"/>
      <c r="CJ399" s="435"/>
      <c r="CK399" s="435"/>
      <c r="CL399" s="435"/>
      <c r="CM399" s="435"/>
      <c r="CN399" s="434"/>
      <c r="CO399" s="435"/>
      <c r="CP399" s="435"/>
      <c r="CQ399" s="435"/>
      <c r="CR399" s="435"/>
      <c r="CS399" s="435"/>
      <c r="CT399" s="435"/>
      <c r="CU399" s="435"/>
      <c r="CV399" s="435"/>
      <c r="CW399" s="435"/>
      <c r="CX399" s="128"/>
      <c r="DH399" s="128"/>
      <c r="DR399" s="434"/>
      <c r="DS399" s="435"/>
      <c r="DT399" s="435"/>
      <c r="DU399" s="435"/>
      <c r="DV399" s="435"/>
      <c r="DW399" s="435"/>
      <c r="DX399" s="435"/>
      <c r="DY399" s="435"/>
      <c r="DZ399" s="435"/>
      <c r="EA399" s="435"/>
      <c r="EB399" s="434"/>
      <c r="EC399" s="435"/>
      <c r="ED399" s="435"/>
      <c r="EE399" s="435"/>
      <c r="EF399" s="435"/>
      <c r="EG399" s="435"/>
      <c r="EH399" s="435"/>
      <c r="EI399" s="435"/>
      <c r="EJ399" s="435"/>
      <c r="EK399" s="435"/>
      <c r="EL399" s="128"/>
      <c r="EV399" s="128"/>
      <c r="FF399" s="128"/>
      <c r="FP399" s="128"/>
      <c r="FZ399" s="128"/>
      <c r="GJ399" s="128"/>
      <c r="GT399" s="128"/>
      <c r="HD399" s="128"/>
      <c r="HN399" s="128"/>
      <c r="HX399" s="128"/>
      <c r="IH399" s="128"/>
      <c r="IR399" s="128"/>
      <c r="JB399" s="128"/>
      <c r="JL399" s="128"/>
      <c r="JV399" s="128"/>
      <c r="KF399" s="128"/>
      <c r="KP399" s="128"/>
      <c r="KZ399" s="128"/>
    </row>
    <row xmlns:x14ac="http://schemas.microsoft.com/office/spreadsheetml/2009/9/ac" r="400" s="3" customFormat="true" x14ac:dyDescent="0.25">
      <c r="A400" s="389"/>
      <c r="B400" s="128"/>
      <c r="L400" s="128"/>
      <c r="V400" s="128"/>
      <c r="AF400" s="128"/>
      <c r="AP400" s="434"/>
      <c r="AQ400" s="435"/>
      <c r="AR400" s="435"/>
      <c r="AS400" s="435"/>
      <c r="AT400" s="435"/>
      <c r="AU400" s="435"/>
      <c r="AV400" s="435"/>
      <c r="AW400" s="435"/>
      <c r="AX400" s="435"/>
      <c r="AY400" s="435"/>
      <c r="AZ400" s="434"/>
      <c r="BA400" s="435"/>
      <c r="BB400" s="435"/>
      <c r="BC400" s="435"/>
      <c r="BD400" s="435"/>
      <c r="BE400" s="435"/>
      <c r="BF400" s="435"/>
      <c r="BG400" s="435"/>
      <c r="BH400" s="435"/>
      <c r="BI400" s="435"/>
      <c r="BJ400" s="128"/>
      <c r="BT400" s="128"/>
      <c r="BU400" s="128"/>
      <c r="BV400" s="128"/>
      <c r="BW400" s="128"/>
      <c r="BX400" s="128"/>
      <c r="BY400" s="128"/>
      <c r="BZ400" s="128"/>
      <c r="CA400" s="128"/>
      <c r="CD400" s="434"/>
      <c r="CE400" s="435"/>
      <c r="CF400" s="435"/>
      <c r="CG400" s="435"/>
      <c r="CH400" s="435"/>
      <c r="CI400" s="435"/>
      <c r="CJ400" s="435"/>
      <c r="CK400" s="435"/>
      <c r="CL400" s="435"/>
      <c r="CM400" s="435"/>
      <c r="CN400" s="434"/>
      <c r="CO400" s="435"/>
      <c r="CP400" s="435"/>
      <c r="CQ400" s="435"/>
      <c r="CR400" s="435"/>
      <c r="CS400" s="435"/>
      <c r="CT400" s="435"/>
      <c r="CU400" s="435"/>
      <c r="CV400" s="435"/>
      <c r="CW400" s="435"/>
      <c r="CX400" s="128"/>
      <c r="DH400" s="128"/>
      <c r="DR400" s="434"/>
      <c r="DS400" s="435"/>
      <c r="DT400" s="435"/>
      <c r="DU400" s="435"/>
      <c r="DV400" s="435"/>
      <c r="DW400" s="435"/>
      <c r="DX400" s="435"/>
      <c r="DY400" s="435"/>
      <c r="DZ400" s="435"/>
      <c r="EA400" s="435"/>
      <c r="EB400" s="434"/>
      <c r="EC400" s="435"/>
      <c r="ED400" s="435"/>
      <c r="EE400" s="435"/>
      <c r="EF400" s="435"/>
      <c r="EG400" s="435"/>
      <c r="EH400" s="435"/>
      <c r="EI400" s="435"/>
      <c r="EJ400" s="435"/>
      <c r="EK400" s="435"/>
      <c r="EL400" s="128"/>
      <c r="EV400" s="128"/>
      <c r="FF400" s="128"/>
      <c r="FP400" s="128"/>
      <c r="FZ400" s="128"/>
      <c r="GJ400" s="128"/>
      <c r="GT400" s="128"/>
      <c r="HD400" s="128"/>
      <c r="HN400" s="128"/>
      <c r="HX400" s="128"/>
      <c r="IH400" s="128"/>
      <c r="IR400" s="128"/>
      <c r="JB400" s="128"/>
      <c r="JL400" s="128"/>
      <c r="JV400" s="128"/>
      <c r="KF400" s="128"/>
      <c r="KP400" s="128"/>
      <c r="KZ400" s="128"/>
    </row>
    <row xmlns:x14ac="http://schemas.microsoft.com/office/spreadsheetml/2009/9/ac" r="401" s="3" customFormat="true" x14ac:dyDescent="0.25">
      <c r="A401" s="389"/>
      <c r="B401" s="128"/>
      <c r="L401" s="128"/>
      <c r="V401" s="128"/>
      <c r="AF401" s="128"/>
      <c r="AP401" s="434"/>
      <c r="AQ401" s="435"/>
      <c r="AR401" s="435"/>
      <c r="AS401" s="435"/>
      <c r="AT401" s="435"/>
      <c r="AU401" s="435"/>
      <c r="AV401" s="435"/>
      <c r="AW401" s="435"/>
      <c r="AX401" s="435"/>
      <c r="AY401" s="435"/>
      <c r="AZ401" s="434"/>
      <c r="BA401" s="435"/>
      <c r="BB401" s="435"/>
      <c r="BC401" s="435"/>
      <c r="BD401" s="435"/>
      <c r="BE401" s="435"/>
      <c r="BF401" s="435"/>
      <c r="BG401" s="435"/>
      <c r="BH401" s="435"/>
      <c r="BI401" s="435"/>
      <c r="BJ401" s="128"/>
      <c r="BT401" s="128"/>
      <c r="BU401" s="128"/>
      <c r="BV401" s="128"/>
      <c r="BW401" s="128"/>
      <c r="BX401" s="128"/>
      <c r="BY401" s="128"/>
      <c r="BZ401" s="128"/>
      <c r="CA401" s="128"/>
      <c r="CD401" s="434"/>
      <c r="CE401" s="435"/>
      <c r="CF401" s="435"/>
      <c r="CG401" s="435"/>
      <c r="CH401" s="435"/>
      <c r="CI401" s="435"/>
      <c r="CJ401" s="435"/>
      <c r="CK401" s="435"/>
      <c r="CL401" s="435"/>
      <c r="CM401" s="435"/>
      <c r="CN401" s="434"/>
      <c r="CO401" s="435"/>
      <c r="CP401" s="435"/>
      <c r="CQ401" s="435"/>
      <c r="CR401" s="435"/>
      <c r="CS401" s="435"/>
      <c r="CT401" s="435"/>
      <c r="CU401" s="435"/>
      <c r="CV401" s="435"/>
      <c r="CW401" s="435"/>
      <c r="CX401" s="128"/>
      <c r="DH401" s="128"/>
      <c r="DR401" s="434"/>
      <c r="DS401" s="435"/>
      <c r="DT401" s="435"/>
      <c r="DU401" s="435"/>
      <c r="DV401" s="435"/>
      <c r="DW401" s="435"/>
      <c r="DX401" s="435"/>
      <c r="DY401" s="435"/>
      <c r="DZ401" s="435"/>
      <c r="EA401" s="435"/>
      <c r="EB401" s="434"/>
      <c r="EC401" s="435"/>
      <c r="ED401" s="435"/>
      <c r="EE401" s="435"/>
      <c r="EF401" s="435"/>
      <c r="EG401" s="435"/>
      <c r="EH401" s="435"/>
      <c r="EI401" s="435"/>
      <c r="EJ401" s="435"/>
      <c r="EK401" s="435"/>
      <c r="EL401" s="128"/>
      <c r="EV401" s="128"/>
      <c r="FF401" s="128"/>
      <c r="FP401" s="128"/>
      <c r="FZ401" s="128"/>
      <c r="GJ401" s="128"/>
      <c r="GT401" s="128"/>
      <c r="HD401" s="128"/>
      <c r="HN401" s="128"/>
      <c r="HX401" s="128"/>
      <c r="IH401" s="128"/>
      <c r="IR401" s="128"/>
      <c r="JB401" s="128"/>
      <c r="JL401" s="128"/>
      <c r="JV401" s="128"/>
      <c r="KF401" s="128"/>
      <c r="KP401" s="128"/>
      <c r="KZ401" s="128"/>
    </row>
    <row xmlns:x14ac="http://schemas.microsoft.com/office/spreadsheetml/2009/9/ac" r="402" s="3" customFormat="true" x14ac:dyDescent="0.25">
      <c r="A402" s="389"/>
      <c r="B402" s="128"/>
      <c r="L402" s="128"/>
      <c r="V402" s="128"/>
      <c r="AF402" s="128"/>
      <c r="AP402" s="434"/>
      <c r="AQ402" s="435"/>
      <c r="AR402" s="435"/>
      <c r="AS402" s="435"/>
      <c r="AT402" s="435"/>
      <c r="AU402" s="435"/>
      <c r="AV402" s="435"/>
      <c r="AW402" s="435"/>
      <c r="AX402" s="435"/>
      <c r="AY402" s="435"/>
      <c r="AZ402" s="434"/>
      <c r="BA402" s="435"/>
      <c r="BB402" s="435"/>
      <c r="BC402" s="435"/>
      <c r="BD402" s="435"/>
      <c r="BE402" s="435"/>
      <c r="BF402" s="435"/>
      <c r="BG402" s="435"/>
      <c r="BH402" s="435"/>
      <c r="BI402" s="435"/>
      <c r="BJ402" s="128"/>
      <c r="BT402" s="128"/>
      <c r="BU402" s="128"/>
      <c r="BV402" s="128"/>
      <c r="BW402" s="128"/>
      <c r="BX402" s="128"/>
      <c r="BY402" s="128"/>
      <c r="BZ402" s="128"/>
      <c r="CA402" s="128"/>
      <c r="CD402" s="434"/>
      <c r="CE402" s="435"/>
      <c r="CF402" s="435"/>
      <c r="CG402" s="435"/>
      <c r="CH402" s="435"/>
      <c r="CI402" s="435"/>
      <c r="CJ402" s="435"/>
      <c r="CK402" s="435"/>
      <c r="CL402" s="435"/>
      <c r="CM402" s="435"/>
      <c r="CN402" s="434"/>
      <c r="CO402" s="435"/>
      <c r="CP402" s="435"/>
      <c r="CQ402" s="435"/>
      <c r="CR402" s="435"/>
      <c r="CS402" s="435"/>
      <c r="CT402" s="435"/>
      <c r="CU402" s="435"/>
      <c r="CV402" s="435"/>
      <c r="CW402" s="435"/>
      <c r="CX402" s="128"/>
      <c r="DH402" s="128"/>
      <c r="DR402" s="434"/>
      <c r="DS402" s="435"/>
      <c r="DT402" s="435"/>
      <c r="DU402" s="435"/>
      <c r="DV402" s="435"/>
      <c r="DW402" s="435"/>
      <c r="DX402" s="435"/>
      <c r="DY402" s="435"/>
      <c r="DZ402" s="435"/>
      <c r="EA402" s="435"/>
      <c r="EB402" s="434"/>
      <c r="EC402" s="435"/>
      <c r="ED402" s="435"/>
      <c r="EE402" s="435"/>
      <c r="EF402" s="435"/>
      <c r="EG402" s="435"/>
      <c r="EH402" s="435"/>
      <c r="EI402" s="435"/>
      <c r="EJ402" s="435"/>
      <c r="EK402" s="435"/>
      <c r="EL402" s="128"/>
      <c r="EV402" s="128"/>
      <c r="FF402" s="128"/>
      <c r="FP402" s="128"/>
      <c r="FZ402" s="128"/>
      <c r="GJ402" s="128"/>
      <c r="GT402" s="128"/>
      <c r="HD402" s="128"/>
      <c r="HN402" s="128"/>
      <c r="HX402" s="128"/>
      <c r="IH402" s="128"/>
      <c r="IR402" s="128"/>
      <c r="JB402" s="128"/>
      <c r="JL402" s="128"/>
      <c r="JV402" s="128"/>
      <c r="KF402" s="128"/>
      <c r="KP402" s="128"/>
      <c r="KZ402" s="128"/>
    </row>
    <row xmlns:x14ac="http://schemas.microsoft.com/office/spreadsheetml/2009/9/ac" r="403" s="3" customFormat="true" x14ac:dyDescent="0.25">
      <c r="A403" s="389"/>
      <c r="B403" s="128"/>
      <c r="L403" s="128"/>
      <c r="V403" s="128"/>
      <c r="AF403" s="128"/>
      <c r="AP403" s="434"/>
      <c r="AQ403" s="435"/>
      <c r="AR403" s="435"/>
      <c r="AS403" s="435"/>
      <c r="AT403" s="435"/>
      <c r="AU403" s="435"/>
      <c r="AV403" s="435"/>
      <c r="AW403" s="435"/>
      <c r="AX403" s="435"/>
      <c r="AY403" s="435"/>
      <c r="AZ403" s="434"/>
      <c r="BA403" s="435"/>
      <c r="BB403" s="435"/>
      <c r="BC403" s="435"/>
      <c r="BD403" s="435"/>
      <c r="BE403" s="435"/>
      <c r="BF403" s="435"/>
      <c r="BG403" s="435"/>
      <c r="BH403" s="435"/>
      <c r="BI403" s="435"/>
      <c r="BJ403" s="128"/>
      <c r="BT403" s="128"/>
      <c r="BU403" s="128"/>
      <c r="BV403" s="128"/>
      <c r="BW403" s="128"/>
      <c r="BX403" s="128"/>
      <c r="BY403" s="128"/>
      <c r="BZ403" s="128"/>
      <c r="CA403" s="128"/>
      <c r="CD403" s="434"/>
      <c r="CE403" s="435"/>
      <c r="CF403" s="435"/>
      <c r="CG403" s="435"/>
      <c r="CH403" s="435"/>
      <c r="CI403" s="435"/>
      <c r="CJ403" s="435"/>
      <c r="CK403" s="435"/>
      <c r="CL403" s="435"/>
      <c r="CM403" s="435"/>
      <c r="CN403" s="434"/>
      <c r="CO403" s="435"/>
      <c r="CP403" s="435"/>
      <c r="CQ403" s="435"/>
      <c r="CR403" s="435"/>
      <c r="CS403" s="435"/>
      <c r="CT403" s="435"/>
      <c r="CU403" s="435"/>
      <c r="CV403" s="435"/>
      <c r="CW403" s="435"/>
      <c r="CX403" s="128"/>
      <c r="DH403" s="128"/>
      <c r="DR403" s="434"/>
      <c r="DS403" s="435"/>
      <c r="DT403" s="435"/>
      <c r="DU403" s="435"/>
      <c r="DV403" s="435"/>
      <c r="DW403" s="435"/>
      <c r="DX403" s="435"/>
      <c r="DY403" s="435"/>
      <c r="DZ403" s="435"/>
      <c r="EA403" s="435"/>
      <c r="EB403" s="434"/>
      <c r="EC403" s="435"/>
      <c r="ED403" s="435"/>
      <c r="EE403" s="435"/>
      <c r="EF403" s="435"/>
      <c r="EG403" s="435"/>
      <c r="EH403" s="435"/>
      <c r="EI403" s="435"/>
      <c r="EJ403" s="435"/>
      <c r="EK403" s="435"/>
      <c r="EL403" s="128"/>
      <c r="EV403" s="128"/>
      <c r="FF403" s="128"/>
      <c r="FP403" s="128"/>
      <c r="FZ403" s="128"/>
      <c r="GJ403" s="128"/>
      <c r="GT403" s="128"/>
      <c r="HD403" s="128"/>
      <c r="HN403" s="128"/>
      <c r="HX403" s="128"/>
      <c r="IH403" s="128"/>
      <c r="IR403" s="128"/>
      <c r="JB403" s="128"/>
      <c r="JL403" s="128"/>
      <c r="JV403" s="128"/>
      <c r="KF403" s="128"/>
      <c r="KP403" s="128"/>
      <c r="KZ403" s="128"/>
    </row>
    <row xmlns:x14ac="http://schemas.microsoft.com/office/spreadsheetml/2009/9/ac" r="404" s="3" customFormat="true" x14ac:dyDescent="0.25">
      <c r="A404" s="389"/>
      <c r="B404" s="128"/>
      <c r="L404" s="128"/>
      <c r="V404" s="128"/>
      <c r="AF404" s="128"/>
      <c r="AP404" s="434"/>
      <c r="AQ404" s="435"/>
      <c r="AR404" s="435"/>
      <c r="AS404" s="435"/>
      <c r="AT404" s="435"/>
      <c r="AU404" s="435"/>
      <c r="AV404" s="435"/>
      <c r="AW404" s="435"/>
      <c r="AX404" s="435"/>
      <c r="AY404" s="435"/>
      <c r="AZ404" s="434"/>
      <c r="BA404" s="435"/>
      <c r="BB404" s="435"/>
      <c r="BC404" s="435"/>
      <c r="BD404" s="435"/>
      <c r="BE404" s="435"/>
      <c r="BF404" s="435"/>
      <c r="BG404" s="435"/>
      <c r="BH404" s="435"/>
      <c r="BI404" s="435"/>
      <c r="BJ404" s="128"/>
      <c r="BT404" s="128"/>
      <c r="BU404" s="128"/>
      <c r="BV404" s="128"/>
      <c r="BW404" s="128"/>
      <c r="BX404" s="128"/>
      <c r="BY404" s="128"/>
      <c r="BZ404" s="128"/>
      <c r="CA404" s="128"/>
      <c r="CD404" s="434"/>
      <c r="CE404" s="435"/>
      <c r="CF404" s="435"/>
      <c r="CG404" s="435"/>
      <c r="CH404" s="435"/>
      <c r="CI404" s="435"/>
      <c r="CJ404" s="435"/>
      <c r="CK404" s="435"/>
      <c r="CL404" s="435"/>
      <c r="CM404" s="435"/>
      <c r="CN404" s="434"/>
      <c r="CO404" s="435"/>
      <c r="CP404" s="435"/>
      <c r="CQ404" s="435"/>
      <c r="CR404" s="435"/>
      <c r="CS404" s="435"/>
      <c r="CT404" s="435"/>
      <c r="CU404" s="435"/>
      <c r="CV404" s="435"/>
      <c r="CW404" s="435"/>
      <c r="CX404" s="128"/>
      <c r="DH404" s="128"/>
      <c r="DR404" s="434"/>
      <c r="DS404" s="435"/>
      <c r="DT404" s="435"/>
      <c r="DU404" s="435"/>
      <c r="DV404" s="435"/>
      <c r="DW404" s="435"/>
      <c r="DX404" s="435"/>
      <c r="DY404" s="435"/>
      <c r="DZ404" s="435"/>
      <c r="EA404" s="435"/>
      <c r="EB404" s="434"/>
      <c r="EC404" s="435"/>
      <c r="ED404" s="435"/>
      <c r="EE404" s="435"/>
      <c r="EF404" s="435"/>
      <c r="EG404" s="435"/>
      <c r="EH404" s="435"/>
      <c r="EI404" s="435"/>
      <c r="EJ404" s="435"/>
      <c r="EK404" s="435"/>
      <c r="EL404" s="128"/>
      <c r="EV404" s="128"/>
      <c r="FF404" s="128"/>
      <c r="FP404" s="128"/>
      <c r="FZ404" s="128"/>
      <c r="GJ404" s="128"/>
      <c r="GT404" s="128"/>
      <c r="HD404" s="128"/>
      <c r="HN404" s="128"/>
      <c r="HX404" s="128"/>
      <c r="IH404" s="128"/>
      <c r="IR404" s="128"/>
      <c r="JB404" s="128"/>
      <c r="JL404" s="128"/>
      <c r="JV404" s="128"/>
      <c r="KF404" s="128"/>
      <c r="KP404" s="128"/>
      <c r="KZ404" s="128"/>
    </row>
    <row xmlns:x14ac="http://schemas.microsoft.com/office/spreadsheetml/2009/9/ac" r="405" s="3" customFormat="true" x14ac:dyDescent="0.25">
      <c r="A405" s="389"/>
      <c r="B405" s="128"/>
      <c r="L405" s="128"/>
      <c r="V405" s="128"/>
      <c r="AF405" s="128"/>
      <c r="AP405" s="434"/>
      <c r="AQ405" s="435"/>
      <c r="AR405" s="435"/>
      <c r="AS405" s="435"/>
      <c r="AT405" s="435"/>
      <c r="AU405" s="435"/>
      <c r="AV405" s="435"/>
      <c r="AW405" s="435"/>
      <c r="AX405" s="435"/>
      <c r="AY405" s="435"/>
      <c r="AZ405" s="434"/>
      <c r="BA405" s="435"/>
      <c r="BB405" s="435"/>
      <c r="BC405" s="435"/>
      <c r="BD405" s="435"/>
      <c r="BE405" s="435"/>
      <c r="BF405" s="435"/>
      <c r="BG405" s="435"/>
      <c r="BH405" s="435"/>
      <c r="BI405" s="435"/>
      <c r="BJ405" s="128"/>
      <c r="BT405" s="128"/>
      <c r="BU405" s="128"/>
      <c r="BV405" s="128"/>
      <c r="BW405" s="128"/>
      <c r="BX405" s="128"/>
      <c r="BY405" s="128"/>
      <c r="BZ405" s="128"/>
      <c r="CA405" s="128"/>
      <c r="CD405" s="434"/>
      <c r="CE405" s="435"/>
      <c r="CF405" s="435"/>
      <c r="CG405" s="435"/>
      <c r="CH405" s="435"/>
      <c r="CI405" s="435"/>
      <c r="CJ405" s="435"/>
      <c r="CK405" s="435"/>
      <c r="CL405" s="435"/>
      <c r="CM405" s="435"/>
      <c r="CN405" s="434"/>
      <c r="CO405" s="435"/>
      <c r="CP405" s="435"/>
      <c r="CQ405" s="435"/>
      <c r="CR405" s="435"/>
      <c r="CS405" s="435"/>
      <c r="CT405" s="435"/>
      <c r="CU405" s="435"/>
      <c r="CV405" s="435"/>
      <c r="CW405" s="435"/>
      <c r="CX405" s="128"/>
      <c r="DH405" s="128"/>
      <c r="DR405" s="434"/>
      <c r="DS405" s="435"/>
      <c r="DT405" s="435"/>
      <c r="DU405" s="435"/>
      <c r="DV405" s="435"/>
      <c r="DW405" s="435"/>
      <c r="DX405" s="435"/>
      <c r="DY405" s="435"/>
      <c r="DZ405" s="435"/>
      <c r="EA405" s="435"/>
      <c r="EB405" s="434"/>
      <c r="EC405" s="435"/>
      <c r="ED405" s="435"/>
      <c r="EE405" s="435"/>
      <c r="EF405" s="435"/>
      <c r="EG405" s="435"/>
      <c r="EH405" s="435"/>
      <c r="EI405" s="435"/>
      <c r="EJ405" s="435"/>
      <c r="EK405" s="435"/>
      <c r="EL405" s="128"/>
      <c r="EV405" s="128"/>
      <c r="FF405" s="128"/>
      <c r="FP405" s="128"/>
      <c r="FZ405" s="128"/>
      <c r="GJ405" s="128"/>
      <c r="GT405" s="128"/>
      <c r="HD405" s="128"/>
      <c r="HN405" s="128"/>
      <c r="HX405" s="128"/>
      <c r="IH405" s="128"/>
      <c r="IR405" s="128"/>
      <c r="JB405" s="128"/>
      <c r="JL405" s="128"/>
      <c r="JV405" s="128"/>
      <c r="KF405" s="128"/>
      <c r="KP405" s="128"/>
      <c r="KZ405" s="128"/>
    </row>
    <row xmlns:x14ac="http://schemas.microsoft.com/office/spreadsheetml/2009/9/ac" r="406" s="3" customFormat="true" x14ac:dyDescent="0.25">
      <c r="A406" s="389"/>
      <c r="B406" s="128"/>
      <c r="L406" s="128"/>
      <c r="V406" s="128"/>
      <c r="AF406" s="128"/>
      <c r="AP406" s="434"/>
      <c r="AQ406" s="435"/>
      <c r="AR406" s="435"/>
      <c r="AS406" s="435"/>
      <c r="AT406" s="435"/>
      <c r="AU406" s="435"/>
      <c r="AV406" s="435"/>
      <c r="AW406" s="435"/>
      <c r="AX406" s="435"/>
      <c r="AY406" s="435"/>
      <c r="AZ406" s="434"/>
      <c r="BA406" s="435"/>
      <c r="BB406" s="435"/>
      <c r="BC406" s="435"/>
      <c r="BD406" s="435"/>
      <c r="BE406" s="435"/>
      <c r="BF406" s="435"/>
      <c r="BG406" s="435"/>
      <c r="BH406" s="435"/>
      <c r="BI406" s="435"/>
      <c r="BJ406" s="128"/>
      <c r="BT406" s="128"/>
      <c r="BU406" s="128"/>
      <c r="BV406" s="128"/>
      <c r="BW406" s="128"/>
      <c r="BX406" s="128"/>
      <c r="BY406" s="128"/>
      <c r="BZ406" s="128"/>
      <c r="CA406" s="128"/>
      <c r="CD406" s="434"/>
      <c r="CE406" s="435"/>
      <c r="CF406" s="435"/>
      <c r="CG406" s="435"/>
      <c r="CH406" s="435"/>
      <c r="CI406" s="435"/>
      <c r="CJ406" s="435"/>
      <c r="CK406" s="435"/>
      <c r="CL406" s="435"/>
      <c r="CM406" s="435"/>
      <c r="CN406" s="434"/>
      <c r="CO406" s="435"/>
      <c r="CP406" s="435"/>
      <c r="CQ406" s="435"/>
      <c r="CR406" s="435"/>
      <c r="CS406" s="435"/>
      <c r="CT406" s="435"/>
      <c r="CU406" s="435"/>
      <c r="CV406" s="435"/>
      <c r="CW406" s="435"/>
      <c r="CX406" s="128"/>
      <c r="DH406" s="128"/>
      <c r="DR406" s="434"/>
      <c r="DS406" s="435"/>
      <c r="DT406" s="435"/>
      <c r="DU406" s="435"/>
      <c r="DV406" s="435"/>
      <c r="DW406" s="435"/>
      <c r="DX406" s="435"/>
      <c r="DY406" s="435"/>
      <c r="DZ406" s="435"/>
      <c r="EA406" s="435"/>
      <c r="EB406" s="434"/>
      <c r="EC406" s="435"/>
      <c r="ED406" s="435"/>
      <c r="EE406" s="435"/>
      <c r="EF406" s="435"/>
      <c r="EG406" s="435"/>
      <c r="EH406" s="435"/>
      <c r="EI406" s="435"/>
      <c r="EJ406" s="435"/>
      <c r="EK406" s="435"/>
      <c r="EL406" s="128"/>
      <c r="EV406" s="128"/>
      <c r="FF406" s="128"/>
      <c r="FP406" s="128"/>
      <c r="FZ406" s="128"/>
      <c r="GJ406" s="128"/>
      <c r="GT406" s="128"/>
      <c r="HD406" s="128"/>
      <c r="HN406" s="128"/>
      <c r="HX406" s="128"/>
      <c r="IH406" s="128"/>
      <c r="IR406" s="128"/>
      <c r="JB406" s="128"/>
      <c r="JL406" s="128"/>
      <c r="JV406" s="128"/>
      <c r="KF406" s="128"/>
      <c r="KP406" s="128"/>
      <c r="KZ406" s="128"/>
    </row>
    <row xmlns:x14ac="http://schemas.microsoft.com/office/spreadsheetml/2009/9/ac" r="407" s="3" customFormat="true" x14ac:dyDescent="0.25">
      <c r="A407" s="389"/>
      <c r="B407" s="128"/>
      <c r="L407" s="128"/>
      <c r="V407" s="128"/>
      <c r="AF407" s="128"/>
      <c r="AP407" s="434"/>
      <c r="AQ407" s="435"/>
      <c r="AR407" s="435"/>
      <c r="AS407" s="435"/>
      <c r="AT407" s="435"/>
      <c r="AU407" s="435"/>
      <c r="AV407" s="435"/>
      <c r="AW407" s="435"/>
      <c r="AX407" s="435"/>
      <c r="AY407" s="435"/>
      <c r="AZ407" s="434"/>
      <c r="BA407" s="435"/>
      <c r="BB407" s="435"/>
      <c r="BC407" s="435"/>
      <c r="BD407" s="435"/>
      <c r="BE407" s="435"/>
      <c r="BF407" s="435"/>
      <c r="BG407" s="435"/>
      <c r="BH407" s="435"/>
      <c r="BI407" s="435"/>
      <c r="BJ407" s="128"/>
      <c r="BT407" s="128"/>
      <c r="BU407" s="128"/>
      <c r="BV407" s="128"/>
      <c r="BW407" s="128"/>
      <c r="BX407" s="128"/>
      <c r="BY407" s="128"/>
      <c r="BZ407" s="128"/>
      <c r="CA407" s="128"/>
      <c r="CD407" s="434"/>
      <c r="CE407" s="435"/>
      <c r="CF407" s="435"/>
      <c r="CG407" s="435"/>
      <c r="CH407" s="435"/>
      <c r="CI407" s="435"/>
      <c r="CJ407" s="435"/>
      <c r="CK407" s="435"/>
      <c r="CL407" s="435"/>
      <c r="CM407" s="435"/>
      <c r="CN407" s="434"/>
      <c r="CO407" s="435"/>
      <c r="CP407" s="435"/>
      <c r="CQ407" s="435"/>
      <c r="CR407" s="435"/>
      <c r="CS407" s="435"/>
      <c r="CT407" s="435"/>
      <c r="CU407" s="435"/>
      <c r="CV407" s="435"/>
      <c r="CW407" s="435"/>
      <c r="CX407" s="128"/>
      <c r="DH407" s="128"/>
      <c r="DR407" s="434"/>
      <c r="DS407" s="435"/>
      <c r="DT407" s="435"/>
      <c r="DU407" s="435"/>
      <c r="DV407" s="435"/>
      <c r="DW407" s="435"/>
      <c r="DX407" s="435"/>
      <c r="DY407" s="435"/>
      <c r="DZ407" s="435"/>
      <c r="EA407" s="435"/>
      <c r="EB407" s="434"/>
      <c r="EC407" s="435"/>
      <c r="ED407" s="435"/>
      <c r="EE407" s="435"/>
      <c r="EF407" s="435"/>
      <c r="EG407" s="435"/>
      <c r="EH407" s="435"/>
      <c r="EI407" s="435"/>
      <c r="EJ407" s="435"/>
      <c r="EK407" s="435"/>
      <c r="EL407" s="128"/>
      <c r="EV407" s="128"/>
      <c r="FF407" s="128"/>
      <c r="FP407" s="128"/>
      <c r="FZ407" s="128"/>
      <c r="GJ407" s="128"/>
      <c r="GT407" s="128"/>
      <c r="HD407" s="128"/>
      <c r="HN407" s="128"/>
      <c r="HX407" s="128"/>
      <c r="IH407" s="128"/>
      <c r="IR407" s="128"/>
      <c r="JB407" s="128"/>
      <c r="JL407" s="128"/>
      <c r="JV407" s="128"/>
      <c r="KF407" s="128"/>
      <c r="KP407" s="128"/>
      <c r="KZ407" s="128"/>
    </row>
    <row xmlns:x14ac="http://schemas.microsoft.com/office/spreadsheetml/2009/9/ac" r="408" s="3" customFormat="true" x14ac:dyDescent="0.25">
      <c r="A408" s="389"/>
      <c r="B408" s="128"/>
      <c r="L408" s="128"/>
      <c r="V408" s="128"/>
      <c r="AF408" s="128"/>
      <c r="AP408" s="434"/>
      <c r="AQ408" s="435"/>
      <c r="AR408" s="435"/>
      <c r="AS408" s="435"/>
      <c r="AT408" s="435"/>
      <c r="AU408" s="435"/>
      <c r="AV408" s="435"/>
      <c r="AW408" s="435"/>
      <c r="AX408" s="435"/>
      <c r="AY408" s="435"/>
      <c r="AZ408" s="434"/>
      <c r="BA408" s="435"/>
      <c r="BB408" s="435"/>
      <c r="BC408" s="435"/>
      <c r="BD408" s="435"/>
      <c r="BE408" s="435"/>
      <c r="BF408" s="435"/>
      <c r="BG408" s="435"/>
      <c r="BH408" s="435"/>
      <c r="BI408" s="435"/>
      <c r="BJ408" s="128"/>
      <c r="BT408" s="128"/>
      <c r="BU408" s="128"/>
      <c r="BV408" s="128"/>
      <c r="BW408" s="128"/>
      <c r="BX408" s="128"/>
      <c r="BY408" s="128"/>
      <c r="BZ408" s="128"/>
      <c r="CA408" s="128"/>
      <c r="CD408" s="434"/>
      <c r="CE408" s="435"/>
      <c r="CF408" s="435"/>
      <c r="CG408" s="435"/>
      <c r="CH408" s="435"/>
      <c r="CI408" s="435"/>
      <c r="CJ408" s="435"/>
      <c r="CK408" s="435"/>
      <c r="CL408" s="435"/>
      <c r="CM408" s="435"/>
      <c r="CN408" s="434"/>
      <c r="CO408" s="435"/>
      <c r="CP408" s="435"/>
      <c r="CQ408" s="435"/>
      <c r="CR408" s="435"/>
      <c r="CS408" s="435"/>
      <c r="CT408" s="435"/>
      <c r="CU408" s="435"/>
      <c r="CV408" s="435"/>
      <c r="CW408" s="435"/>
      <c r="CX408" s="128"/>
      <c r="DH408" s="128"/>
      <c r="DR408" s="434"/>
      <c r="DS408" s="435"/>
      <c r="DT408" s="435"/>
      <c r="DU408" s="435"/>
      <c r="DV408" s="435"/>
      <c r="DW408" s="435"/>
      <c r="DX408" s="435"/>
      <c r="DY408" s="435"/>
      <c r="DZ408" s="435"/>
      <c r="EA408" s="435"/>
      <c r="EB408" s="434"/>
      <c r="EC408" s="435"/>
      <c r="ED408" s="435"/>
      <c r="EE408" s="435"/>
      <c r="EF408" s="435"/>
      <c r="EG408" s="435"/>
      <c r="EH408" s="435"/>
      <c r="EI408" s="435"/>
      <c r="EJ408" s="435"/>
      <c r="EK408" s="435"/>
      <c r="EL408" s="128"/>
      <c r="EV408" s="128"/>
      <c r="FF408" s="128"/>
      <c r="FP408" s="128"/>
      <c r="FZ408" s="128"/>
      <c r="GJ408" s="128"/>
      <c r="GT408" s="128"/>
      <c r="HD408" s="128"/>
      <c r="HN408" s="128"/>
      <c r="HX408" s="128"/>
      <c r="IH408" s="128"/>
      <c r="IR408" s="128"/>
      <c r="JB408" s="128"/>
      <c r="JL408" s="128"/>
      <c r="JV408" s="128"/>
      <c r="KF408" s="128"/>
      <c r="KP408" s="128"/>
      <c r="KZ408" s="128"/>
    </row>
    <row xmlns:x14ac="http://schemas.microsoft.com/office/spreadsheetml/2009/9/ac" r="409" s="3" customFormat="true" x14ac:dyDescent="0.25">
      <c r="A409" s="389"/>
      <c r="B409" s="128"/>
      <c r="L409" s="128"/>
      <c r="V409" s="128"/>
      <c r="AF409" s="128"/>
      <c r="AP409" s="434"/>
      <c r="AQ409" s="435"/>
      <c r="AR409" s="435"/>
      <c r="AS409" s="435"/>
      <c r="AT409" s="435"/>
      <c r="AU409" s="435"/>
      <c r="AV409" s="435"/>
      <c r="AW409" s="435"/>
      <c r="AX409" s="435"/>
      <c r="AY409" s="435"/>
      <c r="AZ409" s="434"/>
      <c r="BA409" s="435"/>
      <c r="BB409" s="435"/>
      <c r="BC409" s="435"/>
      <c r="BD409" s="435"/>
      <c r="BE409" s="435"/>
      <c r="BF409" s="435"/>
      <c r="BG409" s="435"/>
      <c r="BH409" s="435"/>
      <c r="BI409" s="435"/>
      <c r="BJ409" s="128"/>
      <c r="BT409" s="128"/>
      <c r="BU409" s="128"/>
      <c r="BV409" s="128"/>
      <c r="BW409" s="128"/>
      <c r="BX409" s="128"/>
      <c r="BY409" s="128"/>
      <c r="BZ409" s="128"/>
      <c r="CA409" s="128"/>
      <c r="CD409" s="434"/>
      <c r="CE409" s="435"/>
      <c r="CF409" s="435"/>
      <c r="CG409" s="435"/>
      <c r="CH409" s="435"/>
      <c r="CI409" s="435"/>
      <c r="CJ409" s="435"/>
      <c r="CK409" s="435"/>
      <c r="CL409" s="435"/>
      <c r="CM409" s="435"/>
      <c r="CN409" s="434"/>
      <c r="CO409" s="435"/>
      <c r="CP409" s="435"/>
      <c r="CQ409" s="435"/>
      <c r="CR409" s="435"/>
      <c r="CS409" s="435"/>
      <c r="CT409" s="435"/>
      <c r="CU409" s="435"/>
      <c r="CV409" s="435"/>
      <c r="CW409" s="435"/>
      <c r="CX409" s="128"/>
      <c r="DH409" s="128"/>
      <c r="DR409" s="434"/>
      <c r="DS409" s="435"/>
      <c r="DT409" s="435"/>
      <c r="DU409" s="435"/>
      <c r="DV409" s="435"/>
      <c r="DW409" s="435"/>
      <c r="DX409" s="435"/>
      <c r="DY409" s="435"/>
      <c r="DZ409" s="435"/>
      <c r="EA409" s="435"/>
      <c r="EB409" s="434"/>
      <c r="EC409" s="435"/>
      <c r="ED409" s="435"/>
      <c r="EE409" s="435"/>
      <c r="EF409" s="435"/>
      <c r="EG409" s="435"/>
      <c r="EH409" s="435"/>
      <c r="EI409" s="435"/>
      <c r="EJ409" s="435"/>
      <c r="EK409" s="435"/>
      <c r="EL409" s="128"/>
      <c r="EV409" s="128"/>
      <c r="FF409" s="128"/>
      <c r="FP409" s="128"/>
      <c r="FZ409" s="128"/>
      <c r="GJ409" s="128"/>
      <c r="GT409" s="128"/>
      <c r="HD409" s="128"/>
      <c r="HN409" s="128"/>
      <c r="HX409" s="128"/>
      <c r="IH409" s="128"/>
      <c r="IR409" s="128"/>
      <c r="JB409" s="128"/>
      <c r="JL409" s="128"/>
      <c r="JV409" s="128"/>
      <c r="KF409" s="128"/>
      <c r="KP409" s="128"/>
      <c r="KZ409" s="128"/>
    </row>
    <row xmlns:x14ac="http://schemas.microsoft.com/office/spreadsheetml/2009/9/ac" r="410" s="3" customFormat="true" x14ac:dyDescent="0.25">
      <c r="A410" s="389"/>
      <c r="B410" s="128"/>
      <c r="L410" s="128"/>
      <c r="V410" s="128"/>
      <c r="AF410" s="128"/>
      <c r="AP410" s="434"/>
      <c r="AQ410" s="435"/>
      <c r="AR410" s="435"/>
      <c r="AS410" s="435"/>
      <c r="AT410" s="435"/>
      <c r="AU410" s="435"/>
      <c r="AV410" s="435"/>
      <c r="AW410" s="435"/>
      <c r="AX410" s="435"/>
      <c r="AY410" s="435"/>
      <c r="AZ410" s="434"/>
      <c r="BA410" s="435"/>
      <c r="BB410" s="435"/>
      <c r="BC410" s="435"/>
      <c r="BD410" s="435"/>
      <c r="BE410" s="435"/>
      <c r="BF410" s="435"/>
      <c r="BG410" s="435"/>
      <c r="BH410" s="435"/>
      <c r="BI410" s="435"/>
      <c r="BJ410" s="128"/>
      <c r="BT410" s="128"/>
      <c r="BU410" s="128"/>
      <c r="BV410" s="128"/>
      <c r="BW410" s="128"/>
      <c r="BX410" s="128"/>
      <c r="BY410" s="128"/>
      <c r="BZ410" s="128"/>
      <c r="CA410" s="128"/>
      <c r="CD410" s="434"/>
      <c r="CE410" s="435"/>
      <c r="CF410" s="435"/>
      <c r="CG410" s="435"/>
      <c r="CH410" s="435"/>
      <c r="CI410" s="435"/>
      <c r="CJ410" s="435"/>
      <c r="CK410" s="435"/>
      <c r="CL410" s="435"/>
      <c r="CM410" s="435"/>
      <c r="CN410" s="434"/>
      <c r="CO410" s="435"/>
      <c r="CP410" s="435"/>
      <c r="CQ410" s="435"/>
      <c r="CR410" s="435"/>
      <c r="CS410" s="435"/>
      <c r="CT410" s="435"/>
      <c r="CU410" s="435"/>
      <c r="CV410" s="435"/>
      <c r="CW410" s="435"/>
      <c r="CX410" s="128"/>
      <c r="DH410" s="128"/>
      <c r="DR410" s="434"/>
      <c r="DS410" s="435"/>
      <c r="DT410" s="435"/>
      <c r="DU410" s="435"/>
      <c r="DV410" s="435"/>
      <c r="DW410" s="435"/>
      <c r="DX410" s="435"/>
      <c r="DY410" s="435"/>
      <c r="DZ410" s="435"/>
      <c r="EA410" s="435"/>
      <c r="EB410" s="434"/>
      <c r="EC410" s="435"/>
      <c r="ED410" s="435"/>
      <c r="EE410" s="435"/>
      <c r="EF410" s="435"/>
      <c r="EG410" s="435"/>
      <c r="EH410" s="435"/>
      <c r="EI410" s="435"/>
      <c r="EJ410" s="435"/>
      <c r="EK410" s="435"/>
      <c r="EL410" s="128"/>
      <c r="EV410" s="128"/>
      <c r="FF410" s="128"/>
      <c r="FP410" s="128"/>
      <c r="FZ410" s="128"/>
      <c r="GJ410" s="128"/>
      <c r="GT410" s="128"/>
      <c r="HD410" s="128"/>
      <c r="HN410" s="128"/>
      <c r="HX410" s="128"/>
      <c r="IH410" s="128"/>
      <c r="IR410" s="128"/>
      <c r="JB410" s="128"/>
      <c r="JL410" s="128"/>
      <c r="JV410" s="128"/>
      <c r="KF410" s="128"/>
      <c r="KP410" s="128"/>
      <c r="KZ410" s="128"/>
    </row>
    <row xmlns:x14ac="http://schemas.microsoft.com/office/spreadsheetml/2009/9/ac" r="411" s="3" customFormat="true" x14ac:dyDescent="0.25">
      <c r="A411" s="389"/>
      <c r="B411" s="128"/>
      <c r="L411" s="128"/>
      <c r="V411" s="128"/>
      <c r="AF411" s="128"/>
      <c r="AP411" s="434"/>
      <c r="AQ411" s="435"/>
      <c r="AR411" s="435"/>
      <c r="AS411" s="435"/>
      <c r="AT411" s="435"/>
      <c r="AU411" s="435"/>
      <c r="AV411" s="435"/>
      <c r="AW411" s="435"/>
      <c r="AX411" s="435"/>
      <c r="AY411" s="435"/>
      <c r="AZ411" s="434"/>
      <c r="BA411" s="435"/>
      <c r="BB411" s="435"/>
      <c r="BC411" s="435"/>
      <c r="BD411" s="435"/>
      <c r="BE411" s="435"/>
      <c r="BF411" s="435"/>
      <c r="BG411" s="435"/>
      <c r="BH411" s="435"/>
      <c r="BI411" s="435"/>
      <c r="BJ411" s="128"/>
      <c r="BT411" s="128"/>
      <c r="BU411" s="128"/>
      <c r="BV411" s="128"/>
      <c r="BW411" s="128"/>
      <c r="BX411" s="128"/>
      <c r="BY411" s="128"/>
      <c r="BZ411" s="128"/>
      <c r="CA411" s="128"/>
      <c r="CD411" s="434"/>
      <c r="CE411" s="435"/>
      <c r="CF411" s="435"/>
      <c r="CG411" s="435"/>
      <c r="CH411" s="435"/>
      <c r="CI411" s="435"/>
      <c r="CJ411" s="435"/>
      <c r="CK411" s="435"/>
      <c r="CL411" s="435"/>
      <c r="CM411" s="435"/>
      <c r="CN411" s="434"/>
      <c r="CO411" s="435"/>
      <c r="CP411" s="435"/>
      <c r="CQ411" s="435"/>
      <c r="CR411" s="435"/>
      <c r="CS411" s="435"/>
      <c r="CT411" s="435"/>
      <c r="CU411" s="435"/>
      <c r="CV411" s="435"/>
      <c r="CW411" s="435"/>
      <c r="CX411" s="128"/>
      <c r="DH411" s="128"/>
      <c r="DR411" s="434"/>
      <c r="DS411" s="435"/>
      <c r="DT411" s="435"/>
      <c r="DU411" s="435"/>
      <c r="DV411" s="435"/>
      <c r="DW411" s="435"/>
      <c r="DX411" s="435"/>
      <c r="DY411" s="435"/>
      <c r="DZ411" s="435"/>
      <c r="EA411" s="435"/>
      <c r="EB411" s="434"/>
      <c r="EC411" s="435"/>
      <c r="ED411" s="435"/>
      <c r="EE411" s="435"/>
      <c r="EF411" s="435"/>
      <c r="EG411" s="435"/>
      <c r="EH411" s="435"/>
      <c r="EI411" s="435"/>
      <c r="EJ411" s="435"/>
      <c r="EK411" s="435"/>
      <c r="EL411" s="128"/>
      <c r="EV411" s="128"/>
      <c r="FF411" s="128"/>
      <c r="FP411" s="128"/>
      <c r="FZ411" s="128"/>
      <c r="GJ411" s="128"/>
      <c r="GT411" s="128"/>
      <c r="HD411" s="128"/>
      <c r="HN411" s="128"/>
      <c r="HX411" s="128"/>
      <c r="IH411" s="128"/>
      <c r="IR411" s="128"/>
      <c r="JB411" s="128"/>
      <c r="JL411" s="128"/>
      <c r="JV411" s="128"/>
      <c r="KF411" s="128"/>
      <c r="KP411" s="128"/>
      <c r="KZ411" s="128"/>
    </row>
    <row xmlns:x14ac="http://schemas.microsoft.com/office/spreadsheetml/2009/9/ac" r="412" s="3" customFormat="true" x14ac:dyDescent="0.25">
      <c r="A412" s="389"/>
      <c r="B412" s="128"/>
      <c r="L412" s="128"/>
      <c r="V412" s="128"/>
      <c r="AF412" s="128"/>
      <c r="AP412" s="434"/>
      <c r="AQ412" s="435"/>
      <c r="AR412" s="435"/>
      <c r="AS412" s="435"/>
      <c r="AT412" s="435"/>
      <c r="AU412" s="435"/>
      <c r="AV412" s="435"/>
      <c r="AW412" s="435"/>
      <c r="AX412" s="435"/>
      <c r="AY412" s="435"/>
      <c r="AZ412" s="434"/>
      <c r="BA412" s="435"/>
      <c r="BB412" s="435"/>
      <c r="BC412" s="435"/>
      <c r="BD412" s="435"/>
      <c r="BE412" s="435"/>
      <c r="BF412" s="435"/>
      <c r="BG412" s="435"/>
      <c r="BH412" s="435"/>
      <c r="BI412" s="435"/>
      <c r="BJ412" s="128"/>
      <c r="BT412" s="128"/>
      <c r="BU412" s="128"/>
      <c r="BV412" s="128"/>
      <c r="BW412" s="128"/>
      <c r="BX412" s="128"/>
      <c r="BY412" s="128"/>
      <c r="BZ412" s="128"/>
      <c r="CA412" s="128"/>
      <c r="CD412" s="434"/>
      <c r="CE412" s="435"/>
      <c r="CF412" s="435"/>
      <c r="CG412" s="435"/>
      <c r="CH412" s="435"/>
      <c r="CI412" s="435"/>
      <c r="CJ412" s="435"/>
      <c r="CK412" s="435"/>
      <c r="CL412" s="435"/>
      <c r="CM412" s="435"/>
      <c r="CN412" s="434"/>
      <c r="CO412" s="435"/>
      <c r="CP412" s="435"/>
      <c r="CQ412" s="435"/>
      <c r="CR412" s="435"/>
      <c r="CS412" s="435"/>
      <c r="CT412" s="435"/>
      <c r="CU412" s="435"/>
      <c r="CV412" s="435"/>
      <c r="CW412" s="435"/>
      <c r="CX412" s="128"/>
      <c r="DH412" s="128"/>
      <c r="DR412" s="434"/>
      <c r="DS412" s="435"/>
      <c r="DT412" s="435"/>
      <c r="DU412" s="435"/>
      <c r="DV412" s="435"/>
      <c r="DW412" s="435"/>
      <c r="DX412" s="435"/>
      <c r="DY412" s="435"/>
      <c r="DZ412" s="435"/>
      <c r="EA412" s="435"/>
      <c r="EB412" s="434"/>
      <c r="EC412" s="435"/>
      <c r="ED412" s="435"/>
      <c r="EE412" s="435"/>
      <c r="EF412" s="435"/>
      <c r="EG412" s="435"/>
      <c r="EH412" s="435"/>
      <c r="EI412" s="435"/>
      <c r="EJ412" s="435"/>
      <c r="EK412" s="435"/>
      <c r="EL412" s="128"/>
      <c r="EV412" s="128"/>
      <c r="FF412" s="128"/>
      <c r="FP412" s="128"/>
      <c r="FZ412" s="128"/>
      <c r="GJ412" s="128"/>
      <c r="GT412" s="128"/>
      <c r="HD412" s="128"/>
      <c r="HN412" s="128"/>
      <c r="HX412" s="128"/>
      <c r="IH412" s="128"/>
      <c r="IR412" s="128"/>
      <c r="JB412" s="128"/>
      <c r="JL412" s="128"/>
      <c r="JV412" s="128"/>
      <c r="KF412" s="128"/>
      <c r="KP412" s="128"/>
      <c r="KZ412" s="128"/>
    </row>
    <row xmlns:x14ac="http://schemas.microsoft.com/office/spreadsheetml/2009/9/ac" r="413" s="3" customFormat="true" x14ac:dyDescent="0.25">
      <c r="A413" s="389"/>
      <c r="B413" s="128"/>
      <c r="L413" s="128"/>
      <c r="V413" s="128"/>
      <c r="AF413" s="128"/>
      <c r="AP413" s="434"/>
      <c r="AQ413" s="435"/>
      <c r="AR413" s="435"/>
      <c r="AS413" s="435"/>
      <c r="AT413" s="435"/>
      <c r="AU413" s="435"/>
      <c r="AV413" s="435"/>
      <c r="AW413" s="435"/>
      <c r="AX413" s="435"/>
      <c r="AY413" s="435"/>
      <c r="AZ413" s="434"/>
      <c r="BA413" s="435"/>
      <c r="BB413" s="435"/>
      <c r="BC413" s="435"/>
      <c r="BD413" s="435"/>
      <c r="BE413" s="435"/>
      <c r="BF413" s="435"/>
      <c r="BG413" s="435"/>
      <c r="BH413" s="435"/>
      <c r="BI413" s="435"/>
      <c r="BJ413" s="128"/>
      <c r="BT413" s="128"/>
      <c r="BU413" s="128"/>
      <c r="BV413" s="128"/>
      <c r="BW413" s="128"/>
      <c r="BX413" s="128"/>
      <c r="BY413" s="128"/>
      <c r="BZ413" s="128"/>
      <c r="CA413" s="128"/>
      <c r="CD413" s="434"/>
      <c r="CE413" s="435"/>
      <c r="CF413" s="435"/>
      <c r="CG413" s="435"/>
      <c r="CH413" s="435"/>
      <c r="CI413" s="435"/>
      <c r="CJ413" s="435"/>
      <c r="CK413" s="435"/>
      <c r="CL413" s="435"/>
      <c r="CM413" s="435"/>
      <c r="CN413" s="434"/>
      <c r="CO413" s="435"/>
      <c r="CP413" s="435"/>
      <c r="CQ413" s="435"/>
      <c r="CR413" s="435"/>
      <c r="CS413" s="435"/>
      <c r="CT413" s="435"/>
      <c r="CU413" s="435"/>
      <c r="CV413" s="435"/>
      <c r="CW413" s="435"/>
      <c r="CX413" s="128"/>
      <c r="DH413" s="128"/>
      <c r="DR413" s="434"/>
      <c r="DS413" s="435"/>
      <c r="DT413" s="435"/>
      <c r="DU413" s="435"/>
      <c r="DV413" s="435"/>
      <c r="DW413" s="435"/>
      <c r="DX413" s="435"/>
      <c r="DY413" s="435"/>
      <c r="DZ413" s="435"/>
      <c r="EA413" s="435"/>
      <c r="EB413" s="434"/>
      <c r="EC413" s="435"/>
      <c r="ED413" s="435"/>
      <c r="EE413" s="435"/>
      <c r="EF413" s="435"/>
      <c r="EG413" s="435"/>
      <c r="EH413" s="435"/>
      <c r="EI413" s="435"/>
      <c r="EJ413" s="435"/>
      <c r="EK413" s="435"/>
      <c r="EL413" s="128"/>
      <c r="EV413" s="128"/>
      <c r="FF413" s="128"/>
      <c r="FP413" s="128"/>
      <c r="FZ413" s="128"/>
      <c r="GJ413" s="128"/>
      <c r="GT413" s="128"/>
      <c r="HD413" s="128"/>
      <c r="HN413" s="128"/>
      <c r="HX413" s="128"/>
      <c r="IH413" s="128"/>
      <c r="IR413" s="128"/>
      <c r="JB413" s="128"/>
      <c r="JL413" s="128"/>
      <c r="JV413" s="128"/>
      <c r="KF413" s="128"/>
      <c r="KP413" s="128"/>
      <c r="KZ413" s="128"/>
    </row>
    <row xmlns:x14ac="http://schemas.microsoft.com/office/spreadsheetml/2009/9/ac" r="414" s="3" customFormat="true" x14ac:dyDescent="0.25">
      <c r="A414" s="389"/>
      <c r="B414" s="128"/>
      <c r="L414" s="128"/>
      <c r="V414" s="128"/>
      <c r="AF414" s="128"/>
      <c r="AP414" s="434"/>
      <c r="AQ414" s="435"/>
      <c r="AR414" s="435"/>
      <c r="AS414" s="435"/>
      <c r="AT414" s="435"/>
      <c r="AU414" s="435"/>
      <c r="AV414" s="435"/>
      <c r="AW414" s="435"/>
      <c r="AX414" s="435"/>
      <c r="AY414" s="435"/>
      <c r="AZ414" s="434"/>
      <c r="BA414" s="435"/>
      <c r="BB414" s="435"/>
      <c r="BC414" s="435"/>
      <c r="BD414" s="435"/>
      <c r="BE414" s="435"/>
      <c r="BF414" s="435"/>
      <c r="BG414" s="435"/>
      <c r="BH414" s="435"/>
      <c r="BI414" s="435"/>
      <c r="BJ414" s="128"/>
      <c r="BT414" s="128"/>
      <c r="BU414" s="128"/>
      <c r="BV414" s="128"/>
      <c r="BW414" s="128"/>
      <c r="BX414" s="128"/>
      <c r="BY414" s="128"/>
      <c r="BZ414" s="128"/>
      <c r="CA414" s="128"/>
      <c r="CD414" s="434"/>
      <c r="CE414" s="435"/>
      <c r="CF414" s="435"/>
      <c r="CG414" s="435"/>
      <c r="CH414" s="435"/>
      <c r="CI414" s="435"/>
      <c r="CJ414" s="435"/>
      <c r="CK414" s="435"/>
      <c r="CL414" s="435"/>
      <c r="CM414" s="435"/>
      <c r="CN414" s="434"/>
      <c r="CO414" s="435"/>
      <c r="CP414" s="435"/>
      <c r="CQ414" s="435"/>
      <c r="CR414" s="435"/>
      <c r="CS414" s="435"/>
      <c r="CT414" s="435"/>
      <c r="CU414" s="435"/>
      <c r="CV414" s="435"/>
      <c r="CW414" s="435"/>
      <c r="CX414" s="128"/>
      <c r="DH414" s="128"/>
      <c r="DR414" s="434"/>
      <c r="DS414" s="435"/>
      <c r="DT414" s="435"/>
      <c r="DU414" s="435"/>
      <c r="DV414" s="435"/>
      <c r="DW414" s="435"/>
      <c r="DX414" s="435"/>
      <c r="DY414" s="435"/>
      <c r="DZ414" s="435"/>
      <c r="EA414" s="435"/>
      <c r="EB414" s="434"/>
      <c r="EC414" s="435"/>
      <c r="ED414" s="435"/>
      <c r="EE414" s="435"/>
      <c r="EF414" s="435"/>
      <c r="EG414" s="435"/>
      <c r="EH414" s="435"/>
      <c r="EI414" s="435"/>
      <c r="EJ414" s="435"/>
      <c r="EK414" s="435"/>
      <c r="EL414" s="128"/>
      <c r="EV414" s="128"/>
      <c r="FF414" s="128"/>
      <c r="FP414" s="128"/>
      <c r="FZ414" s="128"/>
      <c r="GJ414" s="128"/>
      <c r="GT414" s="128"/>
      <c r="HD414" s="128"/>
      <c r="HN414" s="128"/>
      <c r="HX414" s="128"/>
      <c r="IH414" s="128"/>
      <c r="IR414" s="128"/>
      <c r="JB414" s="128"/>
      <c r="JL414" s="128"/>
      <c r="JV414" s="128"/>
      <c r="KF414" s="128"/>
      <c r="KP414" s="128"/>
      <c r="KZ414" s="128"/>
    </row>
    <row xmlns:x14ac="http://schemas.microsoft.com/office/spreadsheetml/2009/9/ac" r="415" s="3" customFormat="true" x14ac:dyDescent="0.25">
      <c r="A415" s="389"/>
      <c r="B415" s="128"/>
      <c r="L415" s="128"/>
      <c r="V415" s="128"/>
      <c r="AF415" s="128"/>
      <c r="AP415" s="434"/>
      <c r="AQ415" s="435"/>
      <c r="AR415" s="435"/>
      <c r="AS415" s="435"/>
      <c r="AT415" s="435"/>
      <c r="AU415" s="435"/>
      <c r="AV415" s="435"/>
      <c r="AW415" s="435"/>
      <c r="AX415" s="435"/>
      <c r="AY415" s="435"/>
      <c r="AZ415" s="434"/>
      <c r="BA415" s="435"/>
      <c r="BB415" s="435"/>
      <c r="BC415" s="435"/>
      <c r="BD415" s="435"/>
      <c r="BE415" s="435"/>
      <c r="BF415" s="435"/>
      <c r="BG415" s="435"/>
      <c r="BH415" s="435"/>
      <c r="BI415" s="435"/>
      <c r="BJ415" s="128"/>
      <c r="BT415" s="128"/>
      <c r="BU415" s="128"/>
      <c r="BV415" s="128"/>
      <c r="BW415" s="128"/>
      <c r="BX415" s="128"/>
      <c r="BY415" s="128"/>
      <c r="BZ415" s="128"/>
      <c r="CA415" s="128"/>
      <c r="CD415" s="434"/>
      <c r="CE415" s="435"/>
      <c r="CF415" s="435"/>
      <c r="CG415" s="435"/>
      <c r="CH415" s="435"/>
      <c r="CI415" s="435"/>
      <c r="CJ415" s="435"/>
      <c r="CK415" s="435"/>
      <c r="CL415" s="435"/>
      <c r="CM415" s="435"/>
      <c r="CN415" s="434"/>
      <c r="CO415" s="435"/>
      <c r="CP415" s="435"/>
      <c r="CQ415" s="435"/>
      <c r="CR415" s="435"/>
      <c r="CS415" s="435"/>
      <c r="CT415" s="435"/>
      <c r="CU415" s="435"/>
      <c r="CV415" s="435"/>
      <c r="CW415" s="435"/>
      <c r="CX415" s="128"/>
      <c r="DH415" s="128"/>
      <c r="DR415" s="434"/>
      <c r="DS415" s="435"/>
      <c r="DT415" s="435"/>
      <c r="DU415" s="435"/>
      <c r="DV415" s="435"/>
      <c r="DW415" s="435"/>
      <c r="DX415" s="435"/>
      <c r="DY415" s="435"/>
      <c r="DZ415" s="435"/>
      <c r="EA415" s="435"/>
      <c r="EB415" s="434"/>
      <c r="EC415" s="435"/>
      <c r="ED415" s="435"/>
      <c r="EE415" s="435"/>
      <c r="EF415" s="435"/>
      <c r="EG415" s="435"/>
      <c r="EH415" s="435"/>
      <c r="EI415" s="435"/>
      <c r="EJ415" s="435"/>
      <c r="EK415" s="435"/>
      <c r="EL415" s="128"/>
      <c r="EV415" s="128"/>
      <c r="FF415" s="128"/>
      <c r="FP415" s="128"/>
      <c r="FZ415" s="128"/>
      <c r="GJ415" s="128"/>
      <c r="GT415" s="128"/>
      <c r="HD415" s="128"/>
      <c r="HN415" s="128"/>
      <c r="HX415" s="128"/>
      <c r="IH415" s="128"/>
      <c r="IR415" s="128"/>
      <c r="JB415" s="128"/>
      <c r="JL415" s="128"/>
      <c r="JV415" s="128"/>
      <c r="KF415" s="128"/>
      <c r="KP415" s="128"/>
      <c r="KZ415" s="128"/>
    </row>
    <row xmlns:x14ac="http://schemas.microsoft.com/office/spreadsheetml/2009/9/ac" r="416" s="3" customFormat="true" x14ac:dyDescent="0.25">
      <c r="A416" s="389"/>
      <c r="B416" s="128"/>
      <c r="L416" s="128"/>
      <c r="V416" s="128"/>
      <c r="AF416" s="128"/>
      <c r="AP416" s="434"/>
      <c r="AQ416" s="435"/>
      <c r="AR416" s="435"/>
      <c r="AS416" s="435"/>
      <c r="AT416" s="435"/>
      <c r="AU416" s="435"/>
      <c r="AV416" s="435"/>
      <c r="AW416" s="435"/>
      <c r="AX416" s="435"/>
      <c r="AY416" s="435"/>
      <c r="AZ416" s="434"/>
      <c r="BA416" s="435"/>
      <c r="BB416" s="435"/>
      <c r="BC416" s="435"/>
      <c r="BD416" s="435"/>
      <c r="BE416" s="435"/>
      <c r="BF416" s="435"/>
      <c r="BG416" s="435"/>
      <c r="BH416" s="435"/>
      <c r="BI416" s="435"/>
      <c r="BJ416" s="128"/>
      <c r="BT416" s="128"/>
      <c r="BU416" s="128"/>
      <c r="BV416" s="128"/>
      <c r="BW416" s="128"/>
      <c r="BX416" s="128"/>
      <c r="BY416" s="128"/>
      <c r="BZ416" s="128"/>
      <c r="CA416" s="128"/>
      <c r="CD416" s="434"/>
      <c r="CE416" s="435"/>
      <c r="CF416" s="435"/>
      <c r="CG416" s="435"/>
      <c r="CH416" s="435"/>
      <c r="CI416" s="435"/>
      <c r="CJ416" s="435"/>
      <c r="CK416" s="435"/>
      <c r="CL416" s="435"/>
      <c r="CM416" s="435"/>
      <c r="CN416" s="434"/>
      <c r="CO416" s="435"/>
      <c r="CP416" s="435"/>
      <c r="CQ416" s="435"/>
      <c r="CR416" s="435"/>
      <c r="CS416" s="435"/>
      <c r="CT416" s="435"/>
      <c r="CU416" s="435"/>
      <c r="CV416" s="435"/>
      <c r="CW416" s="435"/>
      <c r="CX416" s="128"/>
      <c r="DH416" s="128"/>
      <c r="DR416" s="434"/>
      <c r="DS416" s="435"/>
      <c r="DT416" s="435"/>
      <c r="DU416" s="435"/>
      <c r="DV416" s="435"/>
      <c r="DW416" s="435"/>
      <c r="DX416" s="435"/>
      <c r="DY416" s="435"/>
      <c r="DZ416" s="435"/>
      <c r="EA416" s="435"/>
      <c r="EB416" s="434"/>
      <c r="EC416" s="435"/>
      <c r="ED416" s="435"/>
      <c r="EE416" s="435"/>
      <c r="EF416" s="435"/>
      <c r="EG416" s="435"/>
      <c r="EH416" s="435"/>
      <c r="EI416" s="435"/>
      <c r="EJ416" s="435"/>
      <c r="EK416" s="435"/>
      <c r="EL416" s="128"/>
      <c r="EV416" s="128"/>
      <c r="FF416" s="128"/>
      <c r="FP416" s="128"/>
      <c r="FZ416" s="128"/>
      <c r="GJ416" s="128"/>
      <c r="GT416" s="128"/>
      <c r="HD416" s="128"/>
      <c r="HN416" s="128"/>
      <c r="HX416" s="128"/>
      <c r="IH416" s="128"/>
      <c r="IR416" s="128"/>
      <c r="JB416" s="128"/>
      <c r="JL416" s="128"/>
      <c r="JV416" s="128"/>
      <c r="KF416" s="128"/>
      <c r="KP416" s="128"/>
      <c r="KZ416" s="128"/>
    </row>
    <row xmlns:x14ac="http://schemas.microsoft.com/office/spreadsheetml/2009/9/ac" r="417" s="3" customFormat="true" x14ac:dyDescent="0.25">
      <c r="A417" s="389"/>
      <c r="B417" s="128"/>
      <c r="L417" s="128"/>
      <c r="V417" s="128"/>
      <c r="AF417" s="128"/>
      <c r="AP417" s="434"/>
      <c r="AQ417" s="435"/>
      <c r="AR417" s="435"/>
      <c r="AS417" s="435"/>
      <c r="AT417" s="435"/>
      <c r="AU417" s="435"/>
      <c r="AV417" s="435"/>
      <c r="AW417" s="435"/>
      <c r="AX417" s="435"/>
      <c r="AY417" s="435"/>
      <c r="AZ417" s="434"/>
      <c r="BA417" s="435"/>
      <c r="BB417" s="435"/>
      <c r="BC417" s="435"/>
      <c r="BD417" s="435"/>
      <c r="BE417" s="435"/>
      <c r="BF417" s="435"/>
      <c r="BG417" s="435"/>
      <c r="BH417" s="435"/>
      <c r="BI417" s="435"/>
      <c r="BJ417" s="128"/>
      <c r="BT417" s="128"/>
      <c r="BU417" s="128"/>
      <c r="BV417" s="128"/>
      <c r="BW417" s="128"/>
      <c r="BX417" s="128"/>
      <c r="BY417" s="128"/>
      <c r="BZ417" s="128"/>
      <c r="CA417" s="128"/>
      <c r="CD417" s="434"/>
      <c r="CE417" s="435"/>
      <c r="CF417" s="435"/>
      <c r="CG417" s="435"/>
      <c r="CH417" s="435"/>
      <c r="CI417" s="435"/>
      <c r="CJ417" s="435"/>
      <c r="CK417" s="435"/>
      <c r="CL417" s="435"/>
      <c r="CM417" s="435"/>
      <c r="CN417" s="434"/>
      <c r="CO417" s="435"/>
      <c r="CP417" s="435"/>
      <c r="CQ417" s="435"/>
      <c r="CR417" s="435"/>
      <c r="CS417" s="435"/>
      <c r="CT417" s="435"/>
      <c r="CU417" s="435"/>
      <c r="CV417" s="435"/>
      <c r="CW417" s="435"/>
      <c r="CX417" s="128"/>
      <c r="DH417" s="128"/>
      <c r="DR417" s="434"/>
      <c r="DS417" s="435"/>
      <c r="DT417" s="435"/>
      <c r="DU417" s="435"/>
      <c r="DV417" s="435"/>
      <c r="DW417" s="435"/>
      <c r="DX417" s="435"/>
      <c r="DY417" s="435"/>
      <c r="DZ417" s="435"/>
      <c r="EA417" s="435"/>
      <c r="EB417" s="434"/>
      <c r="EC417" s="435"/>
      <c r="ED417" s="435"/>
      <c r="EE417" s="435"/>
      <c r="EF417" s="435"/>
      <c r="EG417" s="435"/>
      <c r="EH417" s="435"/>
      <c r="EI417" s="435"/>
      <c r="EJ417" s="435"/>
      <c r="EK417" s="435"/>
      <c r="EL417" s="128"/>
      <c r="EV417" s="128"/>
      <c r="FF417" s="128"/>
      <c r="FP417" s="128"/>
      <c r="FZ417" s="128"/>
      <c r="GJ417" s="128"/>
      <c r="GT417" s="128"/>
      <c r="HD417" s="128"/>
      <c r="HN417" s="128"/>
      <c r="HX417" s="128"/>
      <c r="IH417" s="128"/>
      <c r="IR417" s="128"/>
      <c r="JB417" s="128"/>
      <c r="JL417" s="128"/>
      <c r="JV417" s="128"/>
      <c r="KF417" s="128"/>
      <c r="KP417" s="128"/>
      <c r="KZ417" s="128"/>
    </row>
    <row xmlns:x14ac="http://schemas.microsoft.com/office/spreadsheetml/2009/9/ac" r="418" s="3" customFormat="true" x14ac:dyDescent="0.25">
      <c r="A418" s="389"/>
      <c r="B418" s="128"/>
      <c r="L418" s="128"/>
      <c r="V418" s="128"/>
      <c r="AF418" s="128"/>
      <c r="AP418" s="434"/>
      <c r="AQ418" s="435"/>
      <c r="AR418" s="435"/>
      <c r="AS418" s="435"/>
      <c r="AT418" s="435"/>
      <c r="AU418" s="435"/>
      <c r="AV418" s="435"/>
      <c r="AW418" s="435"/>
      <c r="AX418" s="435"/>
      <c r="AY418" s="435"/>
      <c r="AZ418" s="434"/>
      <c r="BA418" s="435"/>
      <c r="BB418" s="435"/>
      <c r="BC418" s="435"/>
      <c r="BD418" s="435"/>
      <c r="BE418" s="435"/>
      <c r="BF418" s="435"/>
      <c r="BG418" s="435"/>
      <c r="BH418" s="435"/>
      <c r="BI418" s="435"/>
      <c r="BJ418" s="128"/>
      <c r="BT418" s="128"/>
      <c r="BU418" s="128"/>
      <c r="BV418" s="128"/>
      <c r="BW418" s="128"/>
      <c r="BX418" s="128"/>
      <c r="BY418" s="128"/>
      <c r="BZ418" s="128"/>
      <c r="CA418" s="128"/>
      <c r="CD418" s="434"/>
      <c r="CE418" s="435"/>
      <c r="CF418" s="435"/>
      <c r="CG418" s="435"/>
      <c r="CH418" s="435"/>
      <c r="CI418" s="435"/>
      <c r="CJ418" s="435"/>
      <c r="CK418" s="435"/>
      <c r="CL418" s="435"/>
      <c r="CM418" s="435"/>
      <c r="CN418" s="434"/>
      <c r="CO418" s="435"/>
      <c r="CP418" s="435"/>
      <c r="CQ418" s="435"/>
      <c r="CR418" s="435"/>
      <c r="CS418" s="435"/>
      <c r="CT418" s="435"/>
      <c r="CU418" s="435"/>
      <c r="CV418" s="435"/>
      <c r="CW418" s="435"/>
      <c r="CX418" s="128"/>
      <c r="DH418" s="128"/>
      <c r="DR418" s="434"/>
      <c r="DS418" s="435"/>
      <c r="DT418" s="435"/>
      <c r="DU418" s="435"/>
      <c r="DV418" s="435"/>
      <c r="DW418" s="435"/>
      <c r="DX418" s="435"/>
      <c r="DY418" s="435"/>
      <c r="DZ418" s="435"/>
      <c r="EA418" s="435"/>
      <c r="EB418" s="434"/>
      <c r="EC418" s="435"/>
      <c r="ED418" s="435"/>
      <c r="EE418" s="435"/>
      <c r="EF418" s="435"/>
      <c r="EG418" s="435"/>
      <c r="EH418" s="435"/>
      <c r="EI418" s="435"/>
      <c r="EJ418" s="435"/>
      <c r="EK418" s="435"/>
      <c r="EL418" s="128"/>
      <c r="EV418" s="128"/>
      <c r="FF418" s="128"/>
      <c r="FP418" s="128"/>
      <c r="FZ418" s="128"/>
      <c r="GJ418" s="128"/>
      <c r="GT418" s="128"/>
      <c r="HD418" s="128"/>
      <c r="HN418" s="128"/>
      <c r="HX418" s="128"/>
      <c r="IH418" s="128"/>
      <c r="IR418" s="128"/>
      <c r="JB418" s="128"/>
      <c r="JL418" s="128"/>
      <c r="JV418" s="128"/>
      <c r="KF418" s="128"/>
      <c r="KP418" s="128"/>
      <c r="KZ418" s="128"/>
    </row>
    <row xmlns:x14ac="http://schemas.microsoft.com/office/spreadsheetml/2009/9/ac" r="419" s="3" customFormat="true" x14ac:dyDescent="0.25">
      <c r="A419" s="389"/>
      <c r="B419" s="128"/>
      <c r="L419" s="128"/>
      <c r="V419" s="128"/>
      <c r="AF419" s="128"/>
      <c r="AP419" s="434"/>
      <c r="AQ419" s="435"/>
      <c r="AR419" s="435"/>
      <c r="AS419" s="435"/>
      <c r="AT419" s="435"/>
      <c r="AU419" s="435"/>
      <c r="AV419" s="435"/>
      <c r="AW419" s="435"/>
      <c r="AX419" s="435"/>
      <c r="AY419" s="435"/>
      <c r="AZ419" s="434"/>
      <c r="BA419" s="435"/>
      <c r="BB419" s="435"/>
      <c r="BC419" s="435"/>
      <c r="BD419" s="435"/>
      <c r="BE419" s="435"/>
      <c r="BF419" s="435"/>
      <c r="BG419" s="435"/>
      <c r="BH419" s="435"/>
      <c r="BI419" s="435"/>
      <c r="BJ419" s="128"/>
      <c r="BT419" s="128"/>
      <c r="BU419" s="128"/>
      <c r="BV419" s="128"/>
      <c r="BW419" s="128"/>
      <c r="BX419" s="128"/>
      <c r="BY419" s="128"/>
      <c r="BZ419" s="128"/>
      <c r="CA419" s="128"/>
      <c r="CD419" s="434"/>
      <c r="CE419" s="435"/>
      <c r="CF419" s="435"/>
      <c r="CG419" s="435"/>
      <c r="CH419" s="435"/>
      <c r="CI419" s="435"/>
      <c r="CJ419" s="435"/>
      <c r="CK419" s="435"/>
      <c r="CL419" s="435"/>
      <c r="CM419" s="435"/>
      <c r="CN419" s="434"/>
      <c r="CO419" s="435"/>
      <c r="CP419" s="435"/>
      <c r="CQ419" s="435"/>
      <c r="CR419" s="435"/>
      <c r="CS419" s="435"/>
      <c r="CT419" s="435"/>
      <c r="CU419" s="435"/>
      <c r="CV419" s="435"/>
      <c r="CW419" s="435"/>
      <c r="CX419" s="128"/>
      <c r="DH419" s="128"/>
      <c r="DR419" s="434"/>
      <c r="DS419" s="435"/>
      <c r="DT419" s="435"/>
      <c r="DU419" s="435"/>
      <c r="DV419" s="435"/>
      <c r="DW419" s="435"/>
      <c r="DX419" s="435"/>
      <c r="DY419" s="435"/>
      <c r="DZ419" s="435"/>
      <c r="EA419" s="435"/>
      <c r="EB419" s="434"/>
      <c r="EC419" s="435"/>
      <c r="ED419" s="435"/>
      <c r="EE419" s="435"/>
      <c r="EF419" s="435"/>
      <c r="EG419" s="435"/>
      <c r="EH419" s="435"/>
      <c r="EI419" s="435"/>
      <c r="EJ419" s="435"/>
      <c r="EK419" s="435"/>
      <c r="EL419" s="128"/>
      <c r="EV419" s="128"/>
      <c r="FF419" s="128"/>
      <c r="FP419" s="128"/>
      <c r="FZ419" s="128"/>
      <c r="GJ419" s="128"/>
      <c r="GT419" s="128"/>
      <c r="HD419" s="128"/>
      <c r="HN419" s="128"/>
      <c r="HX419" s="128"/>
      <c r="IH419" s="128"/>
      <c r="IR419" s="128"/>
      <c r="JB419" s="128"/>
      <c r="JL419" s="128"/>
      <c r="JV419" s="128"/>
      <c r="KF419" s="128"/>
      <c r="KP419" s="128"/>
      <c r="KZ419" s="128"/>
    </row>
    <row xmlns:x14ac="http://schemas.microsoft.com/office/spreadsheetml/2009/9/ac" r="420" s="3" customFormat="true" x14ac:dyDescent="0.25">
      <c r="A420" s="389"/>
      <c r="B420" s="128"/>
      <c r="L420" s="128"/>
      <c r="V420" s="128"/>
      <c r="AF420" s="128"/>
      <c r="AP420" s="434"/>
      <c r="AQ420" s="435"/>
      <c r="AR420" s="435"/>
      <c r="AS420" s="435"/>
      <c r="AT420" s="435"/>
      <c r="AU420" s="435"/>
      <c r="AV420" s="435"/>
      <c r="AW420" s="435"/>
      <c r="AX420" s="435"/>
      <c r="AY420" s="435"/>
      <c r="AZ420" s="434"/>
      <c r="BA420" s="435"/>
      <c r="BB420" s="435"/>
      <c r="BC420" s="435"/>
      <c r="BD420" s="435"/>
      <c r="BE420" s="435"/>
      <c r="BF420" s="435"/>
      <c r="BG420" s="435"/>
      <c r="BH420" s="435"/>
      <c r="BI420" s="435"/>
      <c r="BJ420" s="128"/>
      <c r="BT420" s="128"/>
      <c r="BU420" s="128"/>
      <c r="BV420" s="128"/>
      <c r="BW420" s="128"/>
      <c r="BX420" s="128"/>
      <c r="BY420" s="128"/>
      <c r="BZ420" s="128"/>
      <c r="CA420" s="128"/>
      <c r="CD420" s="434"/>
      <c r="CE420" s="435"/>
      <c r="CF420" s="435"/>
      <c r="CG420" s="435"/>
      <c r="CH420" s="435"/>
      <c r="CI420" s="435"/>
      <c r="CJ420" s="435"/>
      <c r="CK420" s="435"/>
      <c r="CL420" s="435"/>
      <c r="CM420" s="435"/>
      <c r="CN420" s="434"/>
      <c r="CO420" s="435"/>
      <c r="CP420" s="435"/>
      <c r="CQ420" s="435"/>
      <c r="CR420" s="435"/>
      <c r="CS420" s="435"/>
      <c r="CT420" s="435"/>
      <c r="CU420" s="435"/>
      <c r="CV420" s="435"/>
      <c r="CW420" s="435"/>
      <c r="CX420" s="128"/>
      <c r="DH420" s="128"/>
      <c r="DR420" s="434"/>
      <c r="DS420" s="435"/>
      <c r="DT420" s="435"/>
      <c r="DU420" s="435"/>
      <c r="DV420" s="435"/>
      <c r="DW420" s="435"/>
      <c r="DX420" s="435"/>
      <c r="DY420" s="435"/>
      <c r="DZ420" s="435"/>
      <c r="EA420" s="435"/>
      <c r="EB420" s="434"/>
      <c r="EC420" s="435"/>
      <c r="ED420" s="435"/>
      <c r="EE420" s="435"/>
      <c r="EF420" s="435"/>
      <c r="EG420" s="435"/>
      <c r="EH420" s="435"/>
      <c r="EI420" s="435"/>
      <c r="EJ420" s="435"/>
      <c r="EK420" s="435"/>
      <c r="EL420" s="128"/>
      <c r="EV420" s="128"/>
      <c r="FF420" s="128"/>
      <c r="FP420" s="128"/>
      <c r="FZ420" s="128"/>
      <c r="GJ420" s="128"/>
      <c r="GT420" s="128"/>
      <c r="HD420" s="128"/>
      <c r="HN420" s="128"/>
      <c r="HX420" s="128"/>
      <c r="IH420" s="128"/>
      <c r="IR420" s="128"/>
      <c r="JB420" s="128"/>
      <c r="JL420" s="128"/>
      <c r="JV420" s="128"/>
      <c r="KF420" s="128"/>
      <c r="KP420" s="128"/>
      <c r="KZ420" s="128"/>
    </row>
    <row xmlns:x14ac="http://schemas.microsoft.com/office/spreadsheetml/2009/9/ac" r="421" s="3" customFormat="true" x14ac:dyDescent="0.25">
      <c r="A421" s="389"/>
      <c r="B421" s="128"/>
      <c r="L421" s="128"/>
      <c r="V421" s="128"/>
      <c r="AF421" s="128"/>
      <c r="AP421" s="434"/>
      <c r="AQ421" s="435"/>
      <c r="AR421" s="435"/>
      <c r="AS421" s="435"/>
      <c r="AT421" s="435"/>
      <c r="AU421" s="435"/>
      <c r="AV421" s="435"/>
      <c r="AW421" s="435"/>
      <c r="AX421" s="435"/>
      <c r="AY421" s="435"/>
      <c r="AZ421" s="434"/>
      <c r="BA421" s="435"/>
      <c r="BB421" s="435"/>
      <c r="BC421" s="435"/>
      <c r="BD421" s="435"/>
      <c r="BE421" s="435"/>
      <c r="BF421" s="435"/>
      <c r="BG421" s="435"/>
      <c r="BH421" s="435"/>
      <c r="BI421" s="435"/>
      <c r="BJ421" s="128"/>
      <c r="BT421" s="128"/>
      <c r="BU421" s="128"/>
      <c r="BV421" s="128"/>
      <c r="BW421" s="128"/>
      <c r="BX421" s="128"/>
      <c r="BY421" s="128"/>
      <c r="BZ421" s="128"/>
      <c r="CA421" s="128"/>
      <c r="CD421" s="434"/>
      <c r="CE421" s="435"/>
      <c r="CF421" s="435"/>
      <c r="CG421" s="435"/>
      <c r="CH421" s="435"/>
      <c r="CI421" s="435"/>
      <c r="CJ421" s="435"/>
      <c r="CK421" s="435"/>
      <c r="CL421" s="435"/>
      <c r="CM421" s="435"/>
      <c r="CN421" s="434"/>
      <c r="CO421" s="435"/>
      <c r="CP421" s="435"/>
      <c r="CQ421" s="435"/>
      <c r="CR421" s="435"/>
      <c r="CS421" s="435"/>
      <c r="CT421" s="435"/>
      <c r="CU421" s="435"/>
      <c r="CV421" s="435"/>
      <c r="CW421" s="435"/>
      <c r="CX421" s="128"/>
      <c r="DH421" s="128"/>
      <c r="DR421" s="434"/>
      <c r="DS421" s="435"/>
      <c r="DT421" s="435"/>
      <c r="DU421" s="435"/>
      <c r="DV421" s="435"/>
      <c r="DW421" s="435"/>
      <c r="DX421" s="435"/>
      <c r="DY421" s="435"/>
      <c r="DZ421" s="435"/>
      <c r="EA421" s="435"/>
      <c r="EB421" s="434"/>
      <c r="EC421" s="435"/>
      <c r="ED421" s="435"/>
      <c r="EE421" s="435"/>
      <c r="EF421" s="435"/>
      <c r="EG421" s="435"/>
      <c r="EH421" s="435"/>
      <c r="EI421" s="435"/>
      <c r="EJ421" s="435"/>
      <c r="EK421" s="435"/>
      <c r="EL421" s="128"/>
      <c r="EV421" s="128"/>
      <c r="FF421" s="128"/>
      <c r="FP421" s="128"/>
      <c r="FZ421" s="128"/>
      <c r="GJ421" s="128"/>
      <c r="GT421" s="128"/>
      <c r="HD421" s="128"/>
      <c r="HN421" s="128"/>
      <c r="HX421" s="128"/>
      <c r="IH421" s="128"/>
      <c r="IR421" s="128"/>
      <c r="JB421" s="128"/>
      <c r="JL421" s="128"/>
      <c r="JV421" s="128"/>
      <c r="KF421" s="128"/>
      <c r="KP421" s="128"/>
      <c r="KZ421" s="128"/>
    </row>
    <row xmlns:x14ac="http://schemas.microsoft.com/office/spreadsheetml/2009/9/ac" r="422" s="3" customFormat="true" x14ac:dyDescent="0.25">
      <c r="A422" s="389"/>
      <c r="B422" s="128"/>
      <c r="L422" s="128"/>
      <c r="V422" s="128"/>
      <c r="AF422" s="128"/>
      <c r="AP422" s="434"/>
      <c r="AQ422" s="435"/>
      <c r="AR422" s="435"/>
      <c r="AS422" s="435"/>
      <c r="AT422" s="435"/>
      <c r="AU422" s="435"/>
      <c r="AV422" s="435"/>
      <c r="AW422" s="435"/>
      <c r="AX422" s="435"/>
      <c r="AY422" s="435"/>
      <c r="AZ422" s="434"/>
      <c r="BA422" s="435"/>
      <c r="BB422" s="435"/>
      <c r="BC422" s="435"/>
      <c r="BD422" s="435"/>
      <c r="BE422" s="435"/>
      <c r="BF422" s="435"/>
      <c r="BG422" s="435"/>
      <c r="BH422" s="435"/>
      <c r="BI422" s="435"/>
      <c r="BJ422" s="128"/>
      <c r="BT422" s="128"/>
      <c r="BU422" s="128"/>
      <c r="BV422" s="128"/>
      <c r="BW422" s="128"/>
      <c r="BX422" s="128"/>
      <c r="BY422" s="128"/>
      <c r="BZ422" s="128"/>
      <c r="CA422" s="128"/>
      <c r="CD422" s="434"/>
      <c r="CE422" s="435"/>
      <c r="CF422" s="435"/>
      <c r="CG422" s="435"/>
      <c r="CH422" s="435"/>
      <c r="CI422" s="435"/>
      <c r="CJ422" s="435"/>
      <c r="CK422" s="435"/>
      <c r="CL422" s="435"/>
      <c r="CM422" s="435"/>
      <c r="CN422" s="434"/>
      <c r="CO422" s="435"/>
      <c r="CP422" s="435"/>
      <c r="CQ422" s="435"/>
      <c r="CR422" s="435"/>
      <c r="CS422" s="435"/>
      <c r="CT422" s="435"/>
      <c r="CU422" s="435"/>
      <c r="CV422" s="435"/>
      <c r="CW422" s="435"/>
      <c r="CX422" s="128"/>
      <c r="DH422" s="128"/>
      <c r="DR422" s="434"/>
      <c r="DS422" s="435"/>
      <c r="DT422" s="435"/>
      <c r="DU422" s="435"/>
      <c r="DV422" s="435"/>
      <c r="DW422" s="435"/>
      <c r="DX422" s="435"/>
      <c r="DY422" s="435"/>
      <c r="DZ422" s="435"/>
      <c r="EA422" s="435"/>
      <c r="EB422" s="434"/>
      <c r="EC422" s="435"/>
      <c r="ED422" s="435"/>
      <c r="EE422" s="435"/>
      <c r="EF422" s="435"/>
      <c r="EG422" s="435"/>
      <c r="EH422" s="435"/>
      <c r="EI422" s="435"/>
      <c r="EJ422" s="435"/>
      <c r="EK422" s="435"/>
      <c r="EL422" s="128"/>
      <c r="EV422" s="128"/>
      <c r="FF422" s="128"/>
      <c r="FP422" s="128"/>
      <c r="FZ422" s="128"/>
      <c r="GJ422" s="128"/>
      <c r="GT422" s="128"/>
      <c r="HD422" s="128"/>
      <c r="HN422" s="128"/>
      <c r="HX422" s="128"/>
      <c r="IH422" s="128"/>
      <c r="IR422" s="128"/>
      <c r="JB422" s="128"/>
      <c r="JL422" s="128"/>
      <c r="JV422" s="128"/>
      <c r="KF422" s="128"/>
      <c r="KP422" s="128"/>
      <c r="KZ422" s="128"/>
    </row>
    <row xmlns:x14ac="http://schemas.microsoft.com/office/spreadsheetml/2009/9/ac" r="423" s="3" customFormat="true" x14ac:dyDescent="0.25">
      <c r="A423" s="389"/>
      <c r="B423" s="128"/>
      <c r="L423" s="128"/>
      <c r="V423" s="128"/>
      <c r="AF423" s="128"/>
      <c r="AP423" s="434"/>
      <c r="AQ423" s="435"/>
      <c r="AR423" s="435"/>
      <c r="AS423" s="435"/>
      <c r="AT423" s="435"/>
      <c r="AU423" s="435"/>
      <c r="AV423" s="435"/>
      <c r="AW423" s="435"/>
      <c r="AX423" s="435"/>
      <c r="AY423" s="435"/>
      <c r="AZ423" s="434"/>
      <c r="BA423" s="435"/>
      <c r="BB423" s="435"/>
      <c r="BC423" s="435"/>
      <c r="BD423" s="435"/>
      <c r="BE423" s="435"/>
      <c r="BF423" s="435"/>
      <c r="BG423" s="435"/>
      <c r="BH423" s="435"/>
      <c r="BI423" s="435"/>
      <c r="BJ423" s="128"/>
      <c r="BT423" s="128"/>
      <c r="BU423" s="128"/>
      <c r="BV423" s="128"/>
      <c r="BW423" s="128"/>
      <c r="BX423" s="128"/>
      <c r="BY423" s="128"/>
      <c r="BZ423" s="128"/>
      <c r="CA423" s="128"/>
      <c r="CD423" s="434"/>
      <c r="CE423" s="435"/>
      <c r="CF423" s="435"/>
      <c r="CG423" s="435"/>
      <c r="CH423" s="435"/>
      <c r="CI423" s="435"/>
      <c r="CJ423" s="435"/>
      <c r="CK423" s="435"/>
      <c r="CL423" s="435"/>
      <c r="CM423" s="435"/>
      <c r="CN423" s="434"/>
      <c r="CO423" s="435"/>
      <c r="CP423" s="435"/>
      <c r="CQ423" s="435"/>
      <c r="CR423" s="435"/>
      <c r="CS423" s="435"/>
      <c r="CT423" s="435"/>
      <c r="CU423" s="435"/>
      <c r="CV423" s="435"/>
      <c r="CW423" s="435"/>
      <c r="CX423" s="128"/>
      <c r="DH423" s="128"/>
      <c r="DR423" s="434"/>
      <c r="DS423" s="435"/>
      <c r="DT423" s="435"/>
      <c r="DU423" s="435"/>
      <c r="DV423" s="435"/>
      <c r="DW423" s="435"/>
      <c r="DX423" s="435"/>
      <c r="DY423" s="435"/>
      <c r="DZ423" s="435"/>
      <c r="EA423" s="435"/>
      <c r="EB423" s="434"/>
      <c r="EC423" s="435"/>
      <c r="ED423" s="435"/>
      <c r="EE423" s="435"/>
      <c r="EF423" s="435"/>
      <c r="EG423" s="435"/>
      <c r="EH423" s="435"/>
      <c r="EI423" s="435"/>
      <c r="EJ423" s="435"/>
      <c r="EK423" s="435"/>
      <c r="EL423" s="128"/>
      <c r="EV423" s="128"/>
      <c r="FF423" s="128"/>
      <c r="FP423" s="128"/>
      <c r="FZ423" s="128"/>
      <c r="GJ423" s="128"/>
      <c r="GT423" s="128"/>
      <c r="HD423" s="128"/>
      <c r="HN423" s="128"/>
      <c r="HX423" s="128"/>
      <c r="IH423" s="128"/>
      <c r="IR423" s="128"/>
      <c r="JB423" s="128"/>
      <c r="JL423" s="128"/>
      <c r="JV423" s="128"/>
      <c r="KF423" s="128"/>
      <c r="KP423" s="128"/>
      <c r="KZ423" s="128"/>
    </row>
    <row xmlns:x14ac="http://schemas.microsoft.com/office/spreadsheetml/2009/9/ac" r="424" s="3" customFormat="true" x14ac:dyDescent="0.25">
      <c r="A424" s="389"/>
      <c r="B424" s="128"/>
      <c r="L424" s="128"/>
      <c r="V424" s="128"/>
      <c r="AF424" s="128"/>
      <c r="AP424" s="434"/>
      <c r="AQ424" s="435"/>
      <c r="AR424" s="435"/>
      <c r="AS424" s="435"/>
      <c r="AT424" s="435"/>
      <c r="AU424" s="435"/>
      <c r="AV424" s="435"/>
      <c r="AW424" s="435"/>
      <c r="AX424" s="435"/>
      <c r="AY424" s="435"/>
      <c r="AZ424" s="434"/>
      <c r="BA424" s="435"/>
      <c r="BB424" s="435"/>
      <c r="BC424" s="435"/>
      <c r="BD424" s="435"/>
      <c r="BE424" s="435"/>
      <c r="BF424" s="435"/>
      <c r="BG424" s="435"/>
      <c r="BH424" s="435"/>
      <c r="BI424" s="435"/>
      <c r="BJ424" s="128"/>
      <c r="BT424" s="128"/>
      <c r="BU424" s="128"/>
      <c r="BV424" s="128"/>
      <c r="BW424" s="128"/>
      <c r="BX424" s="128"/>
      <c r="BY424" s="128"/>
      <c r="BZ424" s="128"/>
      <c r="CA424" s="128"/>
      <c r="CD424" s="434"/>
      <c r="CE424" s="435"/>
      <c r="CF424" s="435"/>
      <c r="CG424" s="435"/>
      <c r="CH424" s="435"/>
      <c r="CI424" s="435"/>
      <c r="CJ424" s="435"/>
      <c r="CK424" s="435"/>
      <c r="CL424" s="435"/>
      <c r="CM424" s="435"/>
      <c r="CN424" s="434"/>
      <c r="CO424" s="435"/>
      <c r="CP424" s="435"/>
      <c r="CQ424" s="435"/>
      <c r="CR424" s="435"/>
      <c r="CS424" s="435"/>
      <c r="CT424" s="435"/>
      <c r="CU424" s="435"/>
      <c r="CV424" s="435"/>
      <c r="CW424" s="435"/>
      <c r="CX424" s="128"/>
      <c r="DH424" s="128"/>
      <c r="DR424" s="434"/>
      <c r="DS424" s="435"/>
      <c r="DT424" s="435"/>
      <c r="DU424" s="435"/>
      <c r="DV424" s="435"/>
      <c r="DW424" s="435"/>
      <c r="DX424" s="435"/>
      <c r="DY424" s="435"/>
      <c r="DZ424" s="435"/>
      <c r="EA424" s="435"/>
      <c r="EB424" s="434"/>
      <c r="EC424" s="435"/>
      <c r="ED424" s="435"/>
      <c r="EE424" s="435"/>
      <c r="EF424" s="435"/>
      <c r="EG424" s="435"/>
      <c r="EH424" s="435"/>
      <c r="EI424" s="435"/>
      <c r="EJ424" s="435"/>
      <c r="EK424" s="435"/>
      <c r="EL424" s="128"/>
      <c r="EV424" s="128"/>
      <c r="FF424" s="128"/>
      <c r="FP424" s="128"/>
      <c r="FZ424" s="128"/>
      <c r="GJ424" s="128"/>
      <c r="GT424" s="128"/>
      <c r="HD424" s="128"/>
      <c r="HN424" s="128"/>
      <c r="HX424" s="128"/>
      <c r="IH424" s="128"/>
      <c r="IR424" s="128"/>
      <c r="JB424" s="128"/>
      <c r="JL424" s="128"/>
      <c r="JV424" s="128"/>
      <c r="KF424" s="128"/>
      <c r="KP424" s="128"/>
      <c r="KZ424" s="128"/>
    </row>
    <row xmlns:x14ac="http://schemas.microsoft.com/office/spreadsheetml/2009/9/ac" r="425" s="3" customFormat="true" x14ac:dyDescent="0.25">
      <c r="A425" s="389"/>
      <c r="B425" s="128"/>
      <c r="L425" s="128"/>
      <c r="V425" s="128"/>
      <c r="AF425" s="128"/>
      <c r="AP425" s="434"/>
      <c r="AQ425" s="435"/>
      <c r="AR425" s="435"/>
      <c r="AS425" s="435"/>
      <c r="AT425" s="435"/>
      <c r="AU425" s="435"/>
      <c r="AV425" s="435"/>
      <c r="AW425" s="435"/>
      <c r="AX425" s="435"/>
      <c r="AY425" s="435"/>
      <c r="AZ425" s="434"/>
      <c r="BA425" s="435"/>
      <c r="BB425" s="435"/>
      <c r="BC425" s="435"/>
      <c r="BD425" s="435"/>
      <c r="BE425" s="435"/>
      <c r="BF425" s="435"/>
      <c r="BG425" s="435"/>
      <c r="BH425" s="435"/>
      <c r="BI425" s="435"/>
      <c r="BJ425" s="128"/>
      <c r="BT425" s="128"/>
      <c r="BU425" s="128"/>
      <c r="BV425" s="128"/>
      <c r="BW425" s="128"/>
      <c r="BX425" s="128"/>
      <c r="BY425" s="128"/>
      <c r="BZ425" s="128"/>
      <c r="CA425" s="128"/>
      <c r="CD425" s="434"/>
      <c r="CE425" s="435"/>
      <c r="CF425" s="435"/>
      <c r="CG425" s="435"/>
      <c r="CH425" s="435"/>
      <c r="CI425" s="435"/>
      <c r="CJ425" s="435"/>
      <c r="CK425" s="435"/>
      <c r="CL425" s="435"/>
      <c r="CM425" s="435"/>
      <c r="CN425" s="434"/>
      <c r="CO425" s="435"/>
      <c r="CP425" s="435"/>
      <c r="CQ425" s="435"/>
      <c r="CR425" s="435"/>
      <c r="CS425" s="435"/>
      <c r="CT425" s="435"/>
      <c r="CU425" s="435"/>
      <c r="CV425" s="435"/>
      <c r="CW425" s="435"/>
      <c r="CX425" s="128"/>
      <c r="DH425" s="128"/>
      <c r="DR425" s="434"/>
      <c r="DS425" s="435"/>
      <c r="DT425" s="435"/>
      <c r="DU425" s="435"/>
      <c r="DV425" s="435"/>
      <c r="DW425" s="435"/>
      <c r="DX425" s="435"/>
      <c r="DY425" s="435"/>
      <c r="DZ425" s="435"/>
      <c r="EA425" s="435"/>
      <c r="EB425" s="434"/>
      <c r="EC425" s="435"/>
      <c r="ED425" s="435"/>
      <c r="EE425" s="435"/>
      <c r="EF425" s="435"/>
      <c r="EG425" s="435"/>
      <c r="EH425" s="435"/>
      <c r="EI425" s="435"/>
      <c r="EJ425" s="435"/>
      <c r="EK425" s="435"/>
      <c r="EL425" s="128"/>
      <c r="EV425" s="128"/>
      <c r="FF425" s="128"/>
      <c r="FP425" s="128"/>
      <c r="FZ425" s="128"/>
      <c r="GJ425" s="128"/>
      <c r="GT425" s="128"/>
      <c r="HD425" s="128"/>
      <c r="HN425" s="128"/>
      <c r="HX425" s="128"/>
      <c r="IH425" s="128"/>
      <c r="IR425" s="128"/>
      <c r="JB425" s="128"/>
      <c r="JL425" s="128"/>
      <c r="JV425" s="128"/>
      <c r="KF425" s="128"/>
      <c r="KP425" s="128"/>
      <c r="KZ425" s="128"/>
    </row>
    <row xmlns:x14ac="http://schemas.microsoft.com/office/spreadsheetml/2009/9/ac" r="426" s="3" customFormat="true" x14ac:dyDescent="0.25">
      <c r="A426" s="389"/>
      <c r="B426" s="128"/>
      <c r="L426" s="128"/>
      <c r="V426" s="128"/>
      <c r="AF426" s="128"/>
      <c r="AP426" s="434"/>
      <c r="AQ426" s="435"/>
      <c r="AR426" s="435"/>
      <c r="AS426" s="435"/>
      <c r="AT426" s="435"/>
      <c r="AU426" s="435"/>
      <c r="AV426" s="435"/>
      <c r="AW426" s="435"/>
      <c r="AX426" s="435"/>
      <c r="AY426" s="435"/>
      <c r="AZ426" s="434"/>
      <c r="BA426" s="435"/>
      <c r="BB426" s="435"/>
      <c r="BC426" s="435"/>
      <c r="BD426" s="435"/>
      <c r="BE426" s="435"/>
      <c r="BF426" s="435"/>
      <c r="BG426" s="435"/>
      <c r="BH426" s="435"/>
      <c r="BI426" s="435"/>
      <c r="BJ426" s="128"/>
      <c r="BT426" s="128"/>
      <c r="BU426" s="128"/>
      <c r="BV426" s="128"/>
      <c r="BW426" s="128"/>
      <c r="BX426" s="128"/>
      <c r="BY426" s="128"/>
      <c r="BZ426" s="128"/>
      <c r="CA426" s="128"/>
      <c r="CD426" s="434"/>
      <c r="CE426" s="435"/>
      <c r="CF426" s="435"/>
      <c r="CG426" s="435"/>
      <c r="CH426" s="435"/>
      <c r="CI426" s="435"/>
      <c r="CJ426" s="435"/>
      <c r="CK426" s="435"/>
      <c r="CL426" s="435"/>
      <c r="CM426" s="435"/>
      <c r="CN426" s="434"/>
      <c r="CO426" s="435"/>
      <c r="CP426" s="435"/>
      <c r="CQ426" s="435"/>
      <c r="CR426" s="435"/>
      <c r="CS426" s="435"/>
      <c r="CT426" s="435"/>
      <c r="CU426" s="435"/>
      <c r="CV426" s="435"/>
      <c r="CW426" s="435"/>
      <c r="CX426" s="128"/>
      <c r="DH426" s="128"/>
      <c r="DR426" s="434"/>
      <c r="DS426" s="435"/>
      <c r="DT426" s="435"/>
      <c r="DU426" s="435"/>
      <c r="DV426" s="435"/>
      <c r="DW426" s="435"/>
      <c r="DX426" s="435"/>
      <c r="DY426" s="435"/>
      <c r="DZ426" s="435"/>
      <c r="EA426" s="435"/>
      <c r="EB426" s="434"/>
      <c r="EC426" s="435"/>
      <c r="ED426" s="435"/>
      <c r="EE426" s="435"/>
      <c r="EF426" s="435"/>
      <c r="EG426" s="435"/>
      <c r="EH426" s="435"/>
      <c r="EI426" s="435"/>
      <c r="EJ426" s="435"/>
      <c r="EK426" s="435"/>
      <c r="EL426" s="128"/>
      <c r="EV426" s="128"/>
      <c r="FF426" s="128"/>
      <c r="FP426" s="128"/>
      <c r="FZ426" s="128"/>
      <c r="GJ426" s="128"/>
      <c r="GT426" s="128"/>
      <c r="HD426" s="128"/>
      <c r="HN426" s="128"/>
      <c r="HX426" s="128"/>
      <c r="IH426" s="128"/>
      <c r="IR426" s="128"/>
      <c r="JB426" s="128"/>
      <c r="JL426" s="128"/>
      <c r="JV426" s="128"/>
      <c r="KF426" s="128"/>
      <c r="KP426" s="128"/>
      <c r="KZ426" s="128"/>
    </row>
    <row xmlns:x14ac="http://schemas.microsoft.com/office/spreadsheetml/2009/9/ac" r="427" s="3" customFormat="true" x14ac:dyDescent="0.25">
      <c r="A427" s="389"/>
      <c r="B427" s="128"/>
      <c r="L427" s="128"/>
      <c r="V427" s="128"/>
      <c r="AF427" s="128"/>
      <c r="AP427" s="434"/>
      <c r="AQ427" s="435"/>
      <c r="AR427" s="435"/>
      <c r="AS427" s="435"/>
      <c r="AT427" s="435"/>
      <c r="AU427" s="435"/>
      <c r="AV427" s="435"/>
      <c r="AW427" s="435"/>
      <c r="AX427" s="435"/>
      <c r="AY427" s="435"/>
      <c r="AZ427" s="434"/>
      <c r="BA427" s="435"/>
      <c r="BB427" s="435"/>
      <c r="BC427" s="435"/>
      <c r="BD427" s="435"/>
      <c r="BE427" s="435"/>
      <c r="BF427" s="435"/>
      <c r="BG427" s="435"/>
      <c r="BH427" s="435"/>
      <c r="BI427" s="435"/>
      <c r="BJ427" s="128"/>
      <c r="BT427" s="128"/>
      <c r="BU427" s="128"/>
      <c r="BV427" s="128"/>
      <c r="BW427" s="128"/>
      <c r="BX427" s="128"/>
      <c r="BY427" s="128"/>
      <c r="BZ427" s="128"/>
      <c r="CA427" s="128"/>
      <c r="CD427" s="434"/>
      <c r="CE427" s="435"/>
      <c r="CF427" s="435"/>
      <c r="CG427" s="435"/>
      <c r="CH427" s="435"/>
      <c r="CI427" s="435"/>
      <c r="CJ427" s="435"/>
      <c r="CK427" s="435"/>
      <c r="CL427" s="435"/>
      <c r="CM427" s="435"/>
      <c r="CN427" s="434"/>
      <c r="CO427" s="435"/>
      <c r="CP427" s="435"/>
      <c r="CQ427" s="435"/>
      <c r="CR427" s="435"/>
      <c r="CS427" s="435"/>
      <c r="CT427" s="435"/>
      <c r="CU427" s="435"/>
      <c r="CV427" s="435"/>
      <c r="CW427" s="435"/>
      <c r="CX427" s="128"/>
      <c r="DH427" s="128"/>
      <c r="DR427" s="434"/>
      <c r="DS427" s="435"/>
      <c r="DT427" s="435"/>
      <c r="DU427" s="435"/>
      <c r="DV427" s="435"/>
      <c r="DW427" s="435"/>
      <c r="DX427" s="435"/>
      <c r="DY427" s="435"/>
      <c r="DZ427" s="435"/>
      <c r="EA427" s="435"/>
      <c r="EB427" s="434"/>
      <c r="EC427" s="435"/>
      <c r="ED427" s="435"/>
      <c r="EE427" s="435"/>
      <c r="EF427" s="435"/>
      <c r="EG427" s="435"/>
      <c r="EH427" s="435"/>
      <c r="EI427" s="435"/>
      <c r="EJ427" s="435"/>
      <c r="EK427" s="435"/>
      <c r="EL427" s="128"/>
      <c r="EV427" s="128"/>
      <c r="FF427" s="128"/>
      <c r="FP427" s="128"/>
      <c r="FZ427" s="128"/>
      <c r="GJ427" s="128"/>
      <c r="GT427" s="128"/>
      <c r="HD427" s="128"/>
      <c r="HN427" s="128"/>
      <c r="HX427" s="128"/>
      <c r="IH427" s="128"/>
      <c r="IR427" s="128"/>
      <c r="JB427" s="128"/>
      <c r="JL427" s="128"/>
      <c r="JV427" s="128"/>
      <c r="KF427" s="128"/>
      <c r="KP427" s="128"/>
      <c r="KZ427" s="128"/>
    </row>
    <row xmlns:x14ac="http://schemas.microsoft.com/office/spreadsheetml/2009/9/ac" r="428" s="3" customFormat="true" x14ac:dyDescent="0.25">
      <c r="A428" s="389"/>
      <c r="B428" s="128"/>
      <c r="L428" s="128"/>
      <c r="V428" s="128"/>
      <c r="AF428" s="128"/>
      <c r="AP428" s="434"/>
      <c r="AQ428" s="435"/>
      <c r="AR428" s="435"/>
      <c r="AS428" s="435"/>
      <c r="AT428" s="435"/>
      <c r="AU428" s="435"/>
      <c r="AV428" s="435"/>
      <c r="AW428" s="435"/>
      <c r="AX428" s="435"/>
      <c r="AY428" s="435"/>
      <c r="AZ428" s="434"/>
      <c r="BA428" s="435"/>
      <c r="BB428" s="435"/>
      <c r="BC428" s="435"/>
      <c r="BD428" s="435"/>
      <c r="BE428" s="435"/>
      <c r="BF428" s="435"/>
      <c r="BG428" s="435"/>
      <c r="BH428" s="435"/>
      <c r="BI428" s="435"/>
      <c r="BJ428" s="128"/>
      <c r="BT428" s="128"/>
      <c r="BU428" s="128"/>
      <c r="BV428" s="128"/>
      <c r="BW428" s="128"/>
      <c r="BX428" s="128"/>
      <c r="BY428" s="128"/>
      <c r="BZ428" s="128"/>
      <c r="CA428" s="128"/>
      <c r="CD428" s="434"/>
      <c r="CE428" s="435"/>
      <c r="CF428" s="435"/>
      <c r="CG428" s="435"/>
      <c r="CH428" s="435"/>
      <c r="CI428" s="435"/>
      <c r="CJ428" s="435"/>
      <c r="CK428" s="435"/>
      <c r="CL428" s="435"/>
      <c r="CM428" s="435"/>
      <c r="CN428" s="434"/>
      <c r="CO428" s="435"/>
      <c r="CP428" s="435"/>
      <c r="CQ428" s="435"/>
      <c r="CR428" s="435"/>
      <c r="CS428" s="435"/>
      <c r="CT428" s="435"/>
      <c r="CU428" s="435"/>
      <c r="CV428" s="435"/>
      <c r="CW428" s="435"/>
      <c r="CX428" s="128"/>
      <c r="DH428" s="128"/>
      <c r="DR428" s="434"/>
      <c r="DS428" s="435"/>
      <c r="DT428" s="435"/>
      <c r="DU428" s="435"/>
      <c r="DV428" s="435"/>
      <c r="DW428" s="435"/>
      <c r="DX428" s="435"/>
      <c r="DY428" s="435"/>
      <c r="DZ428" s="435"/>
      <c r="EA428" s="435"/>
      <c r="EB428" s="434"/>
      <c r="EC428" s="435"/>
      <c r="ED428" s="435"/>
      <c r="EE428" s="435"/>
      <c r="EF428" s="435"/>
      <c r="EG428" s="435"/>
      <c r="EH428" s="435"/>
      <c r="EI428" s="435"/>
      <c r="EJ428" s="435"/>
      <c r="EK428" s="435"/>
      <c r="EL428" s="128"/>
      <c r="EV428" s="128"/>
      <c r="FF428" s="128"/>
      <c r="FP428" s="128"/>
      <c r="FZ428" s="128"/>
      <c r="GJ428" s="128"/>
      <c r="GT428" s="128"/>
      <c r="HD428" s="128"/>
      <c r="HN428" s="128"/>
      <c r="HX428" s="128"/>
      <c r="IH428" s="128"/>
      <c r="IR428" s="128"/>
      <c r="JB428" s="128"/>
      <c r="JL428" s="128"/>
      <c r="JV428" s="128"/>
      <c r="KF428" s="128"/>
      <c r="KP428" s="128"/>
      <c r="KZ428" s="128"/>
    </row>
    <row xmlns:x14ac="http://schemas.microsoft.com/office/spreadsheetml/2009/9/ac" r="429" s="3" customFormat="true" x14ac:dyDescent="0.25">
      <c r="A429" s="389"/>
      <c r="B429" s="128"/>
      <c r="L429" s="128"/>
      <c r="V429" s="128"/>
      <c r="AF429" s="128"/>
      <c r="AP429" s="434"/>
      <c r="AQ429" s="435"/>
      <c r="AR429" s="435"/>
      <c r="AS429" s="435"/>
      <c r="AT429" s="435"/>
      <c r="AU429" s="435"/>
      <c r="AV429" s="435"/>
      <c r="AW429" s="435"/>
      <c r="AX429" s="435"/>
      <c r="AY429" s="435"/>
      <c r="AZ429" s="434"/>
      <c r="BA429" s="435"/>
      <c r="BB429" s="435"/>
      <c r="BC429" s="435"/>
      <c r="BD429" s="435"/>
      <c r="BE429" s="435"/>
      <c r="BF429" s="435"/>
      <c r="BG429" s="435"/>
      <c r="BH429" s="435"/>
      <c r="BI429" s="435"/>
      <c r="BJ429" s="128"/>
      <c r="BT429" s="128"/>
      <c r="BU429" s="128"/>
      <c r="BV429" s="128"/>
      <c r="BW429" s="128"/>
      <c r="BX429" s="128"/>
      <c r="BY429" s="128"/>
      <c r="BZ429" s="128"/>
      <c r="CA429" s="128"/>
      <c r="CD429" s="434"/>
      <c r="CE429" s="435"/>
      <c r="CF429" s="435"/>
      <c r="CG429" s="435"/>
      <c r="CH429" s="435"/>
      <c r="CI429" s="435"/>
      <c r="CJ429" s="435"/>
      <c r="CK429" s="435"/>
      <c r="CL429" s="435"/>
      <c r="CM429" s="435"/>
      <c r="CN429" s="434"/>
      <c r="CO429" s="435"/>
      <c r="CP429" s="435"/>
      <c r="CQ429" s="435"/>
      <c r="CR429" s="435"/>
      <c r="CS429" s="435"/>
      <c r="CT429" s="435"/>
      <c r="CU429" s="435"/>
      <c r="CV429" s="435"/>
      <c r="CW429" s="435"/>
      <c r="CX429" s="128"/>
      <c r="DH429" s="128"/>
      <c r="DR429" s="434"/>
      <c r="DS429" s="435"/>
      <c r="DT429" s="435"/>
      <c r="DU429" s="435"/>
      <c r="DV429" s="435"/>
      <c r="DW429" s="435"/>
      <c r="DX429" s="435"/>
      <c r="DY429" s="435"/>
      <c r="DZ429" s="435"/>
      <c r="EA429" s="435"/>
      <c r="EB429" s="434"/>
      <c r="EC429" s="435"/>
      <c r="ED429" s="435"/>
      <c r="EE429" s="435"/>
      <c r="EF429" s="435"/>
      <c r="EG429" s="435"/>
      <c r="EH429" s="435"/>
      <c r="EI429" s="435"/>
      <c r="EJ429" s="435"/>
      <c r="EK429" s="435"/>
      <c r="EL429" s="128"/>
      <c r="EV429" s="128"/>
      <c r="FF429" s="128"/>
      <c r="FP429" s="128"/>
      <c r="FZ429" s="128"/>
      <c r="GJ429" s="128"/>
      <c r="GT429" s="128"/>
      <c r="HD429" s="128"/>
      <c r="HN429" s="128"/>
      <c r="HX429" s="128"/>
      <c r="IH429" s="128"/>
      <c r="IR429" s="128"/>
      <c r="JB429" s="128"/>
      <c r="JL429" s="128"/>
      <c r="JV429" s="128"/>
      <c r="KF429" s="128"/>
      <c r="KP429" s="128"/>
      <c r="KZ429" s="128"/>
    </row>
    <row xmlns:x14ac="http://schemas.microsoft.com/office/spreadsheetml/2009/9/ac" r="430" s="3" customFormat="true" x14ac:dyDescent="0.25">
      <c r="A430" s="389"/>
      <c r="B430" s="128"/>
      <c r="L430" s="128"/>
      <c r="V430" s="128"/>
      <c r="AF430" s="128"/>
      <c r="AP430" s="434"/>
      <c r="AQ430" s="435"/>
      <c r="AR430" s="435"/>
      <c r="AS430" s="435"/>
      <c r="AT430" s="435"/>
      <c r="AU430" s="435"/>
      <c r="AV430" s="435"/>
      <c r="AW430" s="435"/>
      <c r="AX430" s="435"/>
      <c r="AY430" s="435"/>
      <c r="AZ430" s="434"/>
      <c r="BA430" s="435"/>
      <c r="BB430" s="435"/>
      <c r="BC430" s="435"/>
      <c r="BD430" s="435"/>
      <c r="BE430" s="435"/>
      <c r="BF430" s="435"/>
      <c r="BG430" s="435"/>
      <c r="BH430" s="435"/>
      <c r="BI430" s="435"/>
      <c r="BJ430" s="128"/>
      <c r="BT430" s="128"/>
      <c r="BU430" s="128"/>
      <c r="BV430" s="128"/>
      <c r="BW430" s="128"/>
      <c r="BX430" s="128"/>
      <c r="BY430" s="128"/>
      <c r="BZ430" s="128"/>
      <c r="CA430" s="128"/>
      <c r="CD430" s="434"/>
      <c r="CE430" s="435"/>
      <c r="CF430" s="435"/>
      <c r="CG430" s="435"/>
      <c r="CH430" s="435"/>
      <c r="CI430" s="435"/>
      <c r="CJ430" s="435"/>
      <c r="CK430" s="435"/>
      <c r="CL430" s="435"/>
      <c r="CM430" s="435"/>
      <c r="CN430" s="434"/>
      <c r="CO430" s="435"/>
      <c r="CP430" s="435"/>
      <c r="CQ430" s="435"/>
      <c r="CR430" s="435"/>
      <c r="CS430" s="435"/>
      <c r="CT430" s="435"/>
      <c r="CU430" s="435"/>
      <c r="CV430" s="435"/>
      <c r="CW430" s="435"/>
      <c r="CX430" s="128"/>
      <c r="DH430" s="128"/>
      <c r="DR430" s="434"/>
      <c r="DS430" s="435"/>
      <c r="DT430" s="435"/>
      <c r="DU430" s="435"/>
      <c r="DV430" s="435"/>
      <c r="DW430" s="435"/>
      <c r="DX430" s="435"/>
      <c r="DY430" s="435"/>
      <c r="DZ430" s="435"/>
      <c r="EA430" s="435"/>
      <c r="EB430" s="434"/>
      <c r="EC430" s="435"/>
      <c r="ED430" s="435"/>
      <c r="EE430" s="435"/>
      <c r="EF430" s="435"/>
      <c r="EG430" s="435"/>
      <c r="EH430" s="435"/>
      <c r="EI430" s="435"/>
      <c r="EJ430" s="435"/>
      <c r="EK430" s="435"/>
      <c r="EL430" s="128"/>
      <c r="EV430" s="128"/>
      <c r="FF430" s="128"/>
      <c r="FP430" s="128"/>
      <c r="FZ430" s="128"/>
      <c r="GJ430" s="128"/>
      <c r="GT430" s="128"/>
      <c r="HD430" s="128"/>
      <c r="HN430" s="128"/>
      <c r="HX430" s="128"/>
      <c r="IH430" s="128"/>
      <c r="IR430" s="128"/>
      <c r="JB430" s="128"/>
      <c r="JL430" s="128"/>
      <c r="JV430" s="128"/>
      <c r="KF430" s="128"/>
      <c r="KP430" s="128"/>
      <c r="KZ430" s="128"/>
    </row>
    <row xmlns:x14ac="http://schemas.microsoft.com/office/spreadsheetml/2009/9/ac" r="431" s="3" customFormat="true" x14ac:dyDescent="0.25">
      <c r="A431" s="389"/>
      <c r="B431" s="128"/>
      <c r="L431" s="128"/>
      <c r="V431" s="128"/>
      <c r="AF431" s="128"/>
      <c r="AP431" s="434"/>
      <c r="AQ431" s="435"/>
      <c r="AR431" s="435"/>
      <c r="AS431" s="435"/>
      <c r="AT431" s="435"/>
      <c r="AU431" s="435"/>
      <c r="AV431" s="435"/>
      <c r="AW431" s="435"/>
      <c r="AX431" s="435"/>
      <c r="AY431" s="435"/>
      <c r="AZ431" s="434"/>
      <c r="BA431" s="435"/>
      <c r="BB431" s="435"/>
      <c r="BC431" s="435"/>
      <c r="BD431" s="435"/>
      <c r="BE431" s="435"/>
      <c r="BF431" s="435"/>
      <c r="BG431" s="435"/>
      <c r="BH431" s="435"/>
      <c r="BI431" s="435"/>
      <c r="BJ431" s="128"/>
      <c r="BT431" s="128"/>
      <c r="BU431" s="128"/>
      <c r="BV431" s="128"/>
      <c r="BW431" s="128"/>
      <c r="BX431" s="128"/>
      <c r="BY431" s="128"/>
      <c r="BZ431" s="128"/>
      <c r="CA431" s="128"/>
      <c r="CD431" s="434"/>
      <c r="CE431" s="435"/>
      <c r="CF431" s="435"/>
      <c r="CG431" s="435"/>
      <c r="CH431" s="435"/>
      <c r="CI431" s="435"/>
      <c r="CJ431" s="435"/>
      <c r="CK431" s="435"/>
      <c r="CL431" s="435"/>
      <c r="CM431" s="435"/>
      <c r="CN431" s="434"/>
      <c r="CO431" s="435"/>
      <c r="CP431" s="435"/>
      <c r="CQ431" s="435"/>
      <c r="CR431" s="435"/>
      <c r="CS431" s="435"/>
      <c r="CT431" s="435"/>
      <c r="CU431" s="435"/>
      <c r="CV431" s="435"/>
      <c r="CW431" s="435"/>
      <c r="CX431" s="128"/>
      <c r="DH431" s="128"/>
      <c r="DR431" s="434"/>
      <c r="DS431" s="435"/>
      <c r="DT431" s="435"/>
      <c r="DU431" s="435"/>
      <c r="DV431" s="435"/>
      <c r="DW431" s="435"/>
      <c r="DX431" s="435"/>
      <c r="DY431" s="435"/>
      <c r="DZ431" s="435"/>
      <c r="EA431" s="435"/>
      <c r="EB431" s="434"/>
      <c r="EC431" s="435"/>
      <c r="ED431" s="435"/>
      <c r="EE431" s="435"/>
      <c r="EF431" s="435"/>
      <c r="EG431" s="435"/>
      <c r="EH431" s="435"/>
      <c r="EI431" s="435"/>
      <c r="EJ431" s="435"/>
      <c r="EK431" s="435"/>
      <c r="EL431" s="128"/>
      <c r="EV431" s="128"/>
      <c r="FF431" s="128"/>
      <c r="FP431" s="128"/>
      <c r="FZ431" s="128"/>
      <c r="GJ431" s="128"/>
      <c r="GT431" s="128"/>
      <c r="HD431" s="128"/>
      <c r="HN431" s="128"/>
      <c r="HX431" s="128"/>
      <c r="IH431" s="128"/>
      <c r="IR431" s="128"/>
      <c r="JB431" s="128"/>
      <c r="JL431" s="128"/>
      <c r="JV431" s="128"/>
      <c r="KF431" s="128"/>
      <c r="KP431" s="128"/>
      <c r="KZ431" s="128"/>
    </row>
    <row xmlns:x14ac="http://schemas.microsoft.com/office/spreadsheetml/2009/9/ac" r="432" s="3" customFormat="true" x14ac:dyDescent="0.25">
      <c r="A432" s="389"/>
      <c r="B432" s="128"/>
      <c r="L432" s="128"/>
      <c r="V432" s="128"/>
      <c r="AF432" s="128"/>
      <c r="AP432" s="434"/>
      <c r="AQ432" s="435"/>
      <c r="AR432" s="435"/>
      <c r="AS432" s="435"/>
      <c r="AT432" s="435"/>
      <c r="AU432" s="435"/>
      <c r="AV432" s="435"/>
      <c r="AW432" s="435"/>
      <c r="AX432" s="435"/>
      <c r="AY432" s="435"/>
      <c r="AZ432" s="434"/>
      <c r="BA432" s="435"/>
      <c r="BB432" s="435"/>
      <c r="BC432" s="435"/>
      <c r="BD432" s="435"/>
      <c r="BE432" s="435"/>
      <c r="BF432" s="435"/>
      <c r="BG432" s="435"/>
      <c r="BH432" s="435"/>
      <c r="BI432" s="435"/>
      <c r="BJ432" s="128"/>
      <c r="BT432" s="128"/>
      <c r="BU432" s="128"/>
      <c r="BV432" s="128"/>
      <c r="BW432" s="128"/>
      <c r="BX432" s="128"/>
      <c r="BY432" s="128"/>
      <c r="BZ432" s="128"/>
      <c r="CA432" s="128"/>
      <c r="CD432" s="434"/>
      <c r="CE432" s="435"/>
      <c r="CF432" s="435"/>
      <c r="CG432" s="435"/>
      <c r="CH432" s="435"/>
      <c r="CI432" s="435"/>
      <c r="CJ432" s="435"/>
      <c r="CK432" s="435"/>
      <c r="CL432" s="435"/>
      <c r="CM432" s="435"/>
      <c r="CN432" s="434"/>
      <c r="CO432" s="435"/>
      <c r="CP432" s="435"/>
      <c r="CQ432" s="435"/>
      <c r="CR432" s="435"/>
      <c r="CS432" s="435"/>
      <c r="CT432" s="435"/>
      <c r="CU432" s="435"/>
      <c r="CV432" s="435"/>
      <c r="CW432" s="435"/>
      <c r="CX432" s="128"/>
      <c r="DH432" s="128"/>
      <c r="DR432" s="434"/>
      <c r="DS432" s="435"/>
      <c r="DT432" s="435"/>
      <c r="DU432" s="435"/>
      <c r="DV432" s="435"/>
      <c r="DW432" s="435"/>
      <c r="DX432" s="435"/>
      <c r="DY432" s="435"/>
      <c r="DZ432" s="435"/>
      <c r="EA432" s="435"/>
      <c r="EB432" s="434"/>
      <c r="EC432" s="435"/>
      <c r="ED432" s="435"/>
      <c r="EE432" s="435"/>
      <c r="EF432" s="435"/>
      <c r="EG432" s="435"/>
      <c r="EH432" s="435"/>
      <c r="EI432" s="435"/>
      <c r="EJ432" s="435"/>
      <c r="EK432" s="435"/>
      <c r="EL432" s="128"/>
      <c r="EV432" s="128"/>
      <c r="FF432" s="128"/>
      <c r="FP432" s="128"/>
      <c r="FZ432" s="128"/>
      <c r="GJ432" s="128"/>
      <c r="GT432" s="128"/>
      <c r="HD432" s="128"/>
      <c r="HN432" s="128"/>
      <c r="HX432" s="128"/>
      <c r="IH432" s="128"/>
      <c r="IR432" s="128"/>
      <c r="JB432" s="128"/>
      <c r="JL432" s="128"/>
      <c r="JV432" s="128"/>
      <c r="KF432" s="128"/>
      <c r="KP432" s="128"/>
      <c r="KZ432" s="128"/>
    </row>
    <row xmlns:x14ac="http://schemas.microsoft.com/office/spreadsheetml/2009/9/ac" r="433" s="3" customFormat="true" x14ac:dyDescent="0.25">
      <c r="A433" s="389"/>
      <c r="B433" s="128"/>
      <c r="L433" s="128"/>
      <c r="V433" s="128"/>
      <c r="AF433" s="128"/>
      <c r="AP433" s="434"/>
      <c r="AQ433" s="435"/>
      <c r="AR433" s="435"/>
      <c r="AS433" s="435"/>
      <c r="AT433" s="435"/>
      <c r="AU433" s="435"/>
      <c r="AV433" s="435"/>
      <c r="AW433" s="435"/>
      <c r="AX433" s="435"/>
      <c r="AY433" s="435"/>
      <c r="AZ433" s="434"/>
      <c r="BA433" s="435"/>
      <c r="BB433" s="435"/>
      <c r="BC433" s="435"/>
      <c r="BD433" s="435"/>
      <c r="BE433" s="435"/>
      <c r="BF433" s="435"/>
      <c r="BG433" s="435"/>
      <c r="BH433" s="435"/>
      <c r="BI433" s="435"/>
      <c r="BJ433" s="128"/>
      <c r="BT433" s="128"/>
      <c r="BU433" s="128"/>
      <c r="BV433" s="128"/>
      <c r="BW433" s="128"/>
      <c r="BX433" s="128"/>
      <c r="BY433" s="128"/>
      <c r="BZ433" s="128"/>
      <c r="CA433" s="128"/>
      <c r="CD433" s="434"/>
      <c r="CE433" s="435"/>
      <c r="CF433" s="435"/>
      <c r="CG433" s="435"/>
      <c r="CH433" s="435"/>
      <c r="CI433" s="435"/>
      <c r="CJ433" s="435"/>
      <c r="CK433" s="435"/>
      <c r="CL433" s="435"/>
      <c r="CM433" s="435"/>
      <c r="CN433" s="434"/>
      <c r="CO433" s="435"/>
      <c r="CP433" s="435"/>
      <c r="CQ433" s="435"/>
      <c r="CR433" s="435"/>
      <c r="CS433" s="435"/>
      <c r="CT433" s="435"/>
      <c r="CU433" s="435"/>
      <c r="CV433" s="435"/>
      <c r="CW433" s="435"/>
      <c r="CX433" s="128"/>
      <c r="DH433" s="128"/>
      <c r="DR433" s="434"/>
      <c r="DS433" s="435"/>
      <c r="DT433" s="435"/>
      <c r="DU433" s="435"/>
      <c r="DV433" s="435"/>
      <c r="DW433" s="435"/>
      <c r="DX433" s="435"/>
      <c r="DY433" s="435"/>
      <c r="DZ433" s="435"/>
      <c r="EA433" s="435"/>
      <c r="EB433" s="434"/>
      <c r="EC433" s="435"/>
      <c r="ED433" s="435"/>
      <c r="EE433" s="435"/>
      <c r="EF433" s="435"/>
      <c r="EG433" s="435"/>
      <c r="EH433" s="435"/>
      <c r="EI433" s="435"/>
      <c r="EJ433" s="435"/>
      <c r="EK433" s="435"/>
      <c r="EL433" s="128"/>
      <c r="EV433" s="128"/>
      <c r="FF433" s="128"/>
      <c r="FP433" s="128"/>
      <c r="FZ433" s="128"/>
      <c r="GJ433" s="128"/>
      <c r="GT433" s="128"/>
      <c r="HD433" s="128"/>
      <c r="HN433" s="128"/>
      <c r="HX433" s="128"/>
      <c r="IH433" s="128"/>
      <c r="IR433" s="128"/>
      <c r="JB433" s="128"/>
      <c r="JL433" s="128"/>
      <c r="JV433" s="128"/>
      <c r="KF433" s="128"/>
      <c r="KP433" s="128"/>
      <c r="KZ433" s="128"/>
    </row>
    <row xmlns:x14ac="http://schemas.microsoft.com/office/spreadsheetml/2009/9/ac" r="434" s="3" customFormat="true" x14ac:dyDescent="0.25">
      <c r="A434" s="389"/>
      <c r="B434" s="128"/>
      <c r="L434" s="128"/>
      <c r="V434" s="128"/>
      <c r="AF434" s="128"/>
      <c r="AP434" s="434"/>
      <c r="AQ434" s="435"/>
      <c r="AR434" s="435"/>
      <c r="AS434" s="435"/>
      <c r="AT434" s="435"/>
      <c r="AU434" s="435"/>
      <c r="AV434" s="435"/>
      <c r="AW434" s="435"/>
      <c r="AX434" s="435"/>
      <c r="AY434" s="435"/>
      <c r="AZ434" s="434"/>
      <c r="BA434" s="435"/>
      <c r="BB434" s="435"/>
      <c r="BC434" s="435"/>
      <c r="BD434" s="435"/>
      <c r="BE434" s="435"/>
      <c r="BF434" s="435"/>
      <c r="BG434" s="435"/>
      <c r="BH434" s="435"/>
      <c r="BI434" s="435"/>
      <c r="BJ434" s="128"/>
      <c r="BT434" s="128"/>
      <c r="BU434" s="128"/>
      <c r="BV434" s="128"/>
      <c r="BW434" s="128"/>
      <c r="BX434" s="128"/>
      <c r="BY434" s="128"/>
      <c r="BZ434" s="128"/>
      <c r="CA434" s="128"/>
      <c r="CD434" s="434"/>
      <c r="CE434" s="435"/>
      <c r="CF434" s="435"/>
      <c r="CG434" s="435"/>
      <c r="CH434" s="435"/>
      <c r="CI434" s="435"/>
      <c r="CJ434" s="435"/>
      <c r="CK434" s="435"/>
      <c r="CL434" s="435"/>
      <c r="CM434" s="435"/>
      <c r="CN434" s="434"/>
      <c r="CO434" s="435"/>
      <c r="CP434" s="435"/>
      <c r="CQ434" s="435"/>
      <c r="CR434" s="435"/>
      <c r="CS434" s="435"/>
      <c r="CT434" s="435"/>
      <c r="CU434" s="435"/>
      <c r="CV434" s="435"/>
      <c r="CW434" s="435"/>
      <c r="CX434" s="128"/>
      <c r="DH434" s="128"/>
      <c r="DR434" s="434"/>
      <c r="DS434" s="435"/>
      <c r="DT434" s="435"/>
      <c r="DU434" s="435"/>
      <c r="DV434" s="435"/>
      <c r="DW434" s="435"/>
      <c r="DX434" s="435"/>
      <c r="DY434" s="435"/>
      <c r="DZ434" s="435"/>
      <c r="EA434" s="435"/>
      <c r="EB434" s="434"/>
      <c r="EC434" s="435"/>
      <c r="ED434" s="435"/>
      <c r="EE434" s="435"/>
      <c r="EF434" s="435"/>
      <c r="EG434" s="435"/>
      <c r="EH434" s="435"/>
      <c r="EI434" s="435"/>
      <c r="EJ434" s="435"/>
      <c r="EK434" s="435"/>
      <c r="EL434" s="128"/>
      <c r="EV434" s="128"/>
      <c r="FF434" s="128"/>
      <c r="FP434" s="128"/>
      <c r="FZ434" s="128"/>
      <c r="GJ434" s="128"/>
      <c r="GT434" s="128"/>
      <c r="HD434" s="128"/>
      <c r="HN434" s="128"/>
      <c r="HX434" s="128"/>
      <c r="IH434" s="128"/>
      <c r="IR434" s="128"/>
      <c r="JB434" s="128"/>
      <c r="JL434" s="128"/>
      <c r="JV434" s="128"/>
      <c r="KF434" s="128"/>
      <c r="KP434" s="128"/>
      <c r="KZ434" s="128"/>
    </row>
    <row xmlns:x14ac="http://schemas.microsoft.com/office/spreadsheetml/2009/9/ac" r="435" s="3" customFormat="true" x14ac:dyDescent="0.25">
      <c r="A435" s="389"/>
      <c r="B435" s="128"/>
      <c r="L435" s="128"/>
      <c r="V435" s="128"/>
      <c r="AF435" s="128"/>
      <c r="AP435" s="434"/>
      <c r="AQ435" s="435"/>
      <c r="AR435" s="435"/>
      <c r="AS435" s="435"/>
      <c r="AT435" s="435"/>
      <c r="AU435" s="435"/>
      <c r="AV435" s="435"/>
      <c r="AW435" s="435"/>
      <c r="AX435" s="435"/>
      <c r="AY435" s="435"/>
      <c r="AZ435" s="434"/>
      <c r="BA435" s="435"/>
      <c r="BB435" s="435"/>
      <c r="BC435" s="435"/>
      <c r="BD435" s="435"/>
      <c r="BE435" s="435"/>
      <c r="BF435" s="435"/>
      <c r="BG435" s="435"/>
      <c r="BH435" s="435"/>
      <c r="BI435" s="435"/>
      <c r="BJ435" s="128"/>
      <c r="BT435" s="128"/>
      <c r="BU435" s="128"/>
      <c r="BV435" s="128"/>
      <c r="BW435" s="128"/>
      <c r="BX435" s="128"/>
      <c r="BY435" s="128"/>
      <c r="BZ435" s="128"/>
      <c r="CA435" s="128"/>
      <c r="CD435" s="434"/>
      <c r="CE435" s="435"/>
      <c r="CF435" s="435"/>
      <c r="CG435" s="435"/>
      <c r="CH435" s="435"/>
      <c r="CI435" s="435"/>
      <c r="CJ435" s="435"/>
      <c r="CK435" s="435"/>
      <c r="CL435" s="435"/>
      <c r="CM435" s="435"/>
      <c r="CN435" s="434"/>
      <c r="CO435" s="435"/>
      <c r="CP435" s="435"/>
      <c r="CQ435" s="435"/>
      <c r="CR435" s="435"/>
      <c r="CS435" s="435"/>
      <c r="CT435" s="435"/>
      <c r="CU435" s="435"/>
      <c r="CV435" s="435"/>
      <c r="CW435" s="435"/>
      <c r="CX435" s="128"/>
      <c r="DH435" s="128"/>
      <c r="DR435" s="434"/>
      <c r="DS435" s="435"/>
      <c r="DT435" s="435"/>
      <c r="DU435" s="435"/>
      <c r="DV435" s="435"/>
      <c r="DW435" s="435"/>
      <c r="DX435" s="435"/>
      <c r="DY435" s="435"/>
      <c r="DZ435" s="435"/>
      <c r="EA435" s="435"/>
      <c r="EB435" s="434"/>
      <c r="EC435" s="435"/>
      <c r="ED435" s="435"/>
      <c r="EE435" s="435"/>
      <c r="EF435" s="435"/>
      <c r="EG435" s="435"/>
      <c r="EH435" s="435"/>
      <c r="EI435" s="435"/>
      <c r="EJ435" s="435"/>
      <c r="EK435" s="435"/>
      <c r="EL435" s="128"/>
      <c r="EV435" s="128"/>
      <c r="FF435" s="128"/>
      <c r="FP435" s="128"/>
      <c r="FZ435" s="128"/>
      <c r="GJ435" s="128"/>
      <c r="GT435" s="128"/>
      <c r="HD435" s="128"/>
      <c r="HN435" s="128"/>
      <c r="HX435" s="128"/>
      <c r="IH435" s="128"/>
      <c r="IR435" s="128"/>
      <c r="JB435" s="128"/>
      <c r="JL435" s="128"/>
      <c r="JV435" s="128"/>
      <c r="KF435" s="128"/>
      <c r="KP435" s="128"/>
      <c r="KZ435" s="128"/>
    </row>
    <row xmlns:x14ac="http://schemas.microsoft.com/office/spreadsheetml/2009/9/ac" r="436" s="3" customFormat="true" x14ac:dyDescent="0.25">
      <c r="A436" s="389"/>
      <c r="B436" s="128"/>
      <c r="L436" s="128"/>
      <c r="V436" s="128"/>
      <c r="AF436" s="128"/>
      <c r="AP436" s="434"/>
      <c r="AQ436" s="435"/>
      <c r="AR436" s="435"/>
      <c r="AS436" s="435"/>
      <c r="AT436" s="435"/>
      <c r="AU436" s="435"/>
      <c r="AV436" s="435"/>
      <c r="AW436" s="435"/>
      <c r="AX436" s="435"/>
      <c r="AY436" s="435"/>
      <c r="AZ436" s="434"/>
      <c r="BA436" s="435"/>
      <c r="BB436" s="435"/>
      <c r="BC436" s="435"/>
      <c r="BD436" s="435"/>
      <c r="BE436" s="435"/>
      <c r="BF436" s="435"/>
      <c r="BG436" s="435"/>
      <c r="BH436" s="435"/>
      <c r="BI436" s="435"/>
      <c r="BJ436" s="128"/>
      <c r="BT436" s="128"/>
      <c r="BU436" s="128"/>
      <c r="BV436" s="128"/>
      <c r="BW436" s="128"/>
      <c r="BX436" s="128"/>
      <c r="BY436" s="128"/>
      <c r="BZ436" s="128"/>
      <c r="CA436" s="128"/>
      <c r="CD436" s="434"/>
      <c r="CE436" s="435"/>
      <c r="CF436" s="435"/>
      <c r="CG436" s="435"/>
      <c r="CH436" s="435"/>
      <c r="CI436" s="435"/>
      <c r="CJ436" s="435"/>
      <c r="CK436" s="435"/>
      <c r="CL436" s="435"/>
      <c r="CM436" s="435"/>
      <c r="CN436" s="434"/>
      <c r="CO436" s="435"/>
      <c r="CP436" s="435"/>
      <c r="CQ436" s="435"/>
      <c r="CR436" s="435"/>
      <c r="CS436" s="435"/>
      <c r="CT436" s="435"/>
      <c r="CU436" s="435"/>
      <c r="CV436" s="435"/>
      <c r="CW436" s="435"/>
      <c r="CX436" s="128"/>
      <c r="DH436" s="128"/>
      <c r="DR436" s="434"/>
      <c r="DS436" s="435"/>
      <c r="DT436" s="435"/>
      <c r="DU436" s="435"/>
      <c r="DV436" s="435"/>
      <c r="DW436" s="435"/>
      <c r="DX436" s="435"/>
      <c r="DY436" s="435"/>
      <c r="DZ436" s="435"/>
      <c r="EA436" s="435"/>
      <c r="EB436" s="434"/>
      <c r="EC436" s="435"/>
      <c r="ED436" s="435"/>
      <c r="EE436" s="435"/>
      <c r="EF436" s="435"/>
      <c r="EG436" s="435"/>
      <c r="EH436" s="435"/>
      <c r="EI436" s="435"/>
      <c r="EJ436" s="435"/>
      <c r="EK436" s="435"/>
      <c r="EL436" s="128"/>
      <c r="EV436" s="128"/>
      <c r="FF436" s="128"/>
      <c r="FP436" s="128"/>
      <c r="FZ436" s="128"/>
      <c r="GJ436" s="128"/>
      <c r="GT436" s="128"/>
      <c r="HD436" s="128"/>
      <c r="HN436" s="128"/>
      <c r="HX436" s="128"/>
      <c r="IH436" s="128"/>
      <c r="IR436" s="128"/>
      <c r="JB436" s="128"/>
      <c r="JL436" s="128"/>
      <c r="JV436" s="128"/>
      <c r="KF436" s="128"/>
      <c r="KP436" s="128"/>
      <c r="KZ436" s="128"/>
    </row>
    <row xmlns:x14ac="http://schemas.microsoft.com/office/spreadsheetml/2009/9/ac" r="437" s="3" customFormat="true" x14ac:dyDescent="0.25">
      <c r="A437" s="389"/>
      <c r="B437" s="128"/>
      <c r="L437" s="128"/>
      <c r="V437" s="128"/>
      <c r="AF437" s="128"/>
      <c r="AP437" s="434"/>
      <c r="AQ437" s="435"/>
      <c r="AR437" s="435"/>
      <c r="AS437" s="435"/>
      <c r="AT437" s="435"/>
      <c r="AU437" s="435"/>
      <c r="AV437" s="435"/>
      <c r="AW437" s="435"/>
      <c r="AX437" s="435"/>
      <c r="AY437" s="435"/>
      <c r="AZ437" s="434"/>
      <c r="BA437" s="435"/>
      <c r="BB437" s="435"/>
      <c r="BC437" s="435"/>
      <c r="BD437" s="435"/>
      <c r="BE437" s="435"/>
      <c r="BF437" s="435"/>
      <c r="BG437" s="435"/>
      <c r="BH437" s="435"/>
      <c r="BI437" s="435"/>
      <c r="BJ437" s="128"/>
      <c r="BT437" s="128"/>
      <c r="BU437" s="128"/>
      <c r="BV437" s="128"/>
      <c r="BW437" s="128"/>
      <c r="BX437" s="128"/>
      <c r="BY437" s="128"/>
      <c r="BZ437" s="128"/>
      <c r="CA437" s="128"/>
      <c r="CD437" s="434"/>
      <c r="CE437" s="435"/>
      <c r="CF437" s="435"/>
      <c r="CG437" s="435"/>
      <c r="CH437" s="435"/>
      <c r="CI437" s="435"/>
      <c r="CJ437" s="435"/>
      <c r="CK437" s="435"/>
      <c r="CL437" s="435"/>
      <c r="CM437" s="435"/>
      <c r="CN437" s="434"/>
      <c r="CO437" s="435"/>
      <c r="CP437" s="435"/>
      <c r="CQ437" s="435"/>
      <c r="CR437" s="435"/>
      <c r="CS437" s="435"/>
      <c r="CT437" s="435"/>
      <c r="CU437" s="435"/>
      <c r="CV437" s="435"/>
      <c r="CW437" s="435"/>
      <c r="CX437" s="128"/>
      <c r="DH437" s="128"/>
      <c r="DR437" s="434"/>
      <c r="DS437" s="435"/>
      <c r="DT437" s="435"/>
      <c r="DU437" s="435"/>
      <c r="DV437" s="435"/>
      <c r="DW437" s="435"/>
      <c r="DX437" s="435"/>
      <c r="DY437" s="435"/>
      <c r="DZ437" s="435"/>
      <c r="EA437" s="435"/>
      <c r="EB437" s="434"/>
      <c r="EC437" s="435"/>
      <c r="ED437" s="435"/>
      <c r="EE437" s="435"/>
      <c r="EF437" s="435"/>
      <c r="EG437" s="435"/>
      <c r="EH437" s="435"/>
      <c r="EI437" s="435"/>
      <c r="EJ437" s="435"/>
      <c r="EK437" s="435"/>
      <c r="EL437" s="128"/>
      <c r="EV437" s="128"/>
      <c r="FF437" s="128"/>
      <c r="FP437" s="128"/>
      <c r="FZ437" s="128"/>
      <c r="GJ437" s="128"/>
      <c r="GT437" s="128"/>
      <c r="HD437" s="128"/>
      <c r="HN437" s="128"/>
      <c r="HX437" s="128"/>
      <c r="IH437" s="128"/>
      <c r="IR437" s="128"/>
      <c r="JB437" s="128"/>
      <c r="JL437" s="128"/>
      <c r="JV437" s="128"/>
      <c r="KF437" s="128"/>
      <c r="KP437" s="128"/>
      <c r="KZ437" s="128"/>
    </row>
    <row xmlns:x14ac="http://schemas.microsoft.com/office/spreadsheetml/2009/9/ac" r="438" s="3" customFormat="true" x14ac:dyDescent="0.25">
      <c r="A438" s="389"/>
      <c r="B438" s="128"/>
      <c r="L438" s="128"/>
      <c r="V438" s="128"/>
      <c r="AF438" s="128"/>
      <c r="AP438" s="434"/>
      <c r="AQ438" s="435"/>
      <c r="AR438" s="435"/>
      <c r="AS438" s="435"/>
      <c r="AT438" s="435"/>
      <c r="AU438" s="435"/>
      <c r="AV438" s="435"/>
      <c r="AW438" s="435"/>
      <c r="AX438" s="435"/>
      <c r="AY438" s="435"/>
      <c r="AZ438" s="434"/>
      <c r="BA438" s="435"/>
      <c r="BB438" s="435"/>
      <c r="BC438" s="435"/>
      <c r="BD438" s="435"/>
      <c r="BE438" s="435"/>
      <c r="BF438" s="435"/>
      <c r="BG438" s="435"/>
      <c r="BH438" s="435"/>
      <c r="BI438" s="435"/>
      <c r="BJ438" s="128"/>
      <c r="BT438" s="128"/>
      <c r="BU438" s="128"/>
      <c r="BV438" s="128"/>
      <c r="BW438" s="128"/>
      <c r="BX438" s="128"/>
      <c r="BY438" s="128"/>
      <c r="BZ438" s="128"/>
      <c r="CA438" s="128"/>
      <c r="CD438" s="434"/>
      <c r="CE438" s="435"/>
      <c r="CF438" s="435"/>
      <c r="CG438" s="435"/>
      <c r="CH438" s="435"/>
      <c r="CI438" s="435"/>
      <c r="CJ438" s="435"/>
      <c r="CK438" s="435"/>
      <c r="CL438" s="435"/>
      <c r="CM438" s="435"/>
      <c r="CN438" s="434"/>
      <c r="CO438" s="435"/>
      <c r="CP438" s="435"/>
      <c r="CQ438" s="435"/>
      <c r="CR438" s="435"/>
      <c r="CS438" s="435"/>
      <c r="CT438" s="435"/>
      <c r="CU438" s="435"/>
      <c r="CV438" s="435"/>
      <c r="CW438" s="435"/>
      <c r="CX438" s="128"/>
      <c r="DH438" s="128"/>
      <c r="DR438" s="434"/>
      <c r="DS438" s="435"/>
      <c r="DT438" s="435"/>
      <c r="DU438" s="435"/>
      <c r="DV438" s="435"/>
      <c r="DW438" s="435"/>
      <c r="DX438" s="435"/>
      <c r="DY438" s="435"/>
      <c r="DZ438" s="435"/>
      <c r="EA438" s="435"/>
      <c r="EB438" s="434"/>
      <c r="EC438" s="435"/>
      <c r="ED438" s="435"/>
      <c r="EE438" s="435"/>
      <c r="EF438" s="435"/>
      <c r="EG438" s="435"/>
      <c r="EH438" s="435"/>
      <c r="EI438" s="435"/>
      <c r="EJ438" s="435"/>
      <c r="EK438" s="435"/>
      <c r="EL438" s="128"/>
      <c r="EV438" s="128"/>
      <c r="FF438" s="128"/>
      <c r="FP438" s="128"/>
      <c r="FZ438" s="128"/>
      <c r="GJ438" s="128"/>
      <c r="GT438" s="128"/>
      <c r="HD438" s="128"/>
      <c r="HN438" s="128"/>
      <c r="HX438" s="128"/>
      <c r="IH438" s="128"/>
      <c r="IR438" s="128"/>
      <c r="JB438" s="128"/>
      <c r="JL438" s="128"/>
      <c r="JV438" s="128"/>
      <c r="KF438" s="128"/>
      <c r="KP438" s="128"/>
      <c r="KZ438" s="128"/>
    </row>
    <row xmlns:x14ac="http://schemas.microsoft.com/office/spreadsheetml/2009/9/ac" r="439" s="3" customFormat="true" x14ac:dyDescent="0.25">
      <c r="A439" s="389"/>
      <c r="B439" s="128"/>
      <c r="L439" s="128"/>
      <c r="V439" s="128"/>
      <c r="AF439" s="128"/>
      <c r="AP439" s="434"/>
      <c r="AQ439" s="435"/>
      <c r="AR439" s="435"/>
      <c r="AS439" s="435"/>
      <c r="AT439" s="435"/>
      <c r="AU439" s="435"/>
      <c r="AV439" s="435"/>
      <c r="AW439" s="435"/>
      <c r="AX439" s="435"/>
      <c r="AY439" s="435"/>
      <c r="AZ439" s="434"/>
      <c r="BA439" s="435"/>
      <c r="BB439" s="435"/>
      <c r="BC439" s="435"/>
      <c r="BD439" s="435"/>
      <c r="BE439" s="435"/>
      <c r="BF439" s="435"/>
      <c r="BG439" s="435"/>
      <c r="BH439" s="435"/>
      <c r="BI439" s="435"/>
      <c r="BJ439" s="128"/>
      <c r="BT439" s="128"/>
      <c r="BU439" s="128"/>
      <c r="BV439" s="128"/>
      <c r="BW439" s="128"/>
      <c r="BX439" s="128"/>
      <c r="BY439" s="128"/>
      <c r="BZ439" s="128"/>
      <c r="CA439" s="128"/>
      <c r="CD439" s="434"/>
      <c r="CE439" s="435"/>
      <c r="CF439" s="435"/>
      <c r="CG439" s="435"/>
      <c r="CH439" s="435"/>
      <c r="CI439" s="435"/>
      <c r="CJ439" s="435"/>
      <c r="CK439" s="435"/>
      <c r="CL439" s="435"/>
      <c r="CM439" s="435"/>
      <c r="CN439" s="434"/>
      <c r="CO439" s="435"/>
      <c r="CP439" s="435"/>
      <c r="CQ439" s="435"/>
      <c r="CR439" s="435"/>
      <c r="CS439" s="435"/>
      <c r="CT439" s="435"/>
      <c r="CU439" s="435"/>
      <c r="CV439" s="435"/>
      <c r="CW439" s="435"/>
      <c r="CX439" s="128"/>
      <c r="DH439" s="128"/>
      <c r="DR439" s="434"/>
      <c r="DS439" s="435"/>
      <c r="DT439" s="435"/>
      <c r="DU439" s="435"/>
      <c r="DV439" s="435"/>
      <c r="DW439" s="435"/>
      <c r="DX439" s="435"/>
      <c r="DY439" s="435"/>
      <c r="DZ439" s="435"/>
      <c r="EA439" s="435"/>
      <c r="EB439" s="434"/>
      <c r="EC439" s="435"/>
      <c r="ED439" s="435"/>
      <c r="EE439" s="435"/>
      <c r="EF439" s="435"/>
      <c r="EG439" s="435"/>
      <c r="EH439" s="435"/>
      <c r="EI439" s="435"/>
      <c r="EJ439" s="435"/>
      <c r="EK439" s="435"/>
      <c r="EL439" s="128"/>
      <c r="EV439" s="128"/>
      <c r="FF439" s="128"/>
      <c r="FP439" s="128"/>
      <c r="FZ439" s="128"/>
      <c r="GJ439" s="128"/>
      <c r="GT439" s="128"/>
      <c r="HD439" s="128"/>
      <c r="HN439" s="128"/>
      <c r="HX439" s="128"/>
      <c r="IH439" s="128"/>
      <c r="IR439" s="128"/>
      <c r="JB439" s="128"/>
      <c r="JL439" s="128"/>
      <c r="JV439" s="128"/>
      <c r="KF439" s="128"/>
      <c r="KP439" s="128"/>
      <c r="KZ439" s="128"/>
    </row>
    <row xmlns:x14ac="http://schemas.microsoft.com/office/spreadsheetml/2009/9/ac" r="440" s="3" customFormat="true" x14ac:dyDescent="0.25">
      <c r="A440" s="389"/>
      <c r="B440" s="128"/>
      <c r="L440" s="128"/>
      <c r="V440" s="128"/>
      <c r="AF440" s="128"/>
      <c r="AP440" s="434"/>
      <c r="AQ440" s="435"/>
      <c r="AR440" s="435"/>
      <c r="AS440" s="435"/>
      <c r="AT440" s="435"/>
      <c r="AU440" s="435"/>
      <c r="AV440" s="435"/>
      <c r="AW440" s="435"/>
      <c r="AX440" s="435"/>
      <c r="AY440" s="435"/>
      <c r="AZ440" s="434"/>
      <c r="BA440" s="435"/>
      <c r="BB440" s="435"/>
      <c r="BC440" s="435"/>
      <c r="BD440" s="435"/>
      <c r="BE440" s="435"/>
      <c r="BF440" s="435"/>
      <c r="BG440" s="435"/>
      <c r="BH440" s="435"/>
      <c r="BI440" s="435"/>
      <c r="BJ440" s="128"/>
      <c r="BT440" s="128"/>
      <c r="BU440" s="128"/>
      <c r="BV440" s="128"/>
      <c r="BW440" s="128"/>
      <c r="BX440" s="128"/>
      <c r="BY440" s="128"/>
      <c r="BZ440" s="128"/>
      <c r="CA440" s="128"/>
      <c r="CD440" s="434"/>
      <c r="CE440" s="435"/>
      <c r="CF440" s="435"/>
      <c r="CG440" s="435"/>
      <c r="CH440" s="435"/>
      <c r="CI440" s="435"/>
      <c r="CJ440" s="435"/>
      <c r="CK440" s="435"/>
      <c r="CL440" s="435"/>
      <c r="CM440" s="435"/>
      <c r="CN440" s="434"/>
      <c r="CO440" s="435"/>
      <c r="CP440" s="435"/>
      <c r="CQ440" s="435"/>
      <c r="CR440" s="435"/>
      <c r="CS440" s="435"/>
      <c r="CT440" s="435"/>
      <c r="CU440" s="435"/>
      <c r="CV440" s="435"/>
      <c r="CW440" s="435"/>
      <c r="CX440" s="128"/>
      <c r="DH440" s="128"/>
      <c r="DR440" s="434"/>
      <c r="DS440" s="435"/>
      <c r="DT440" s="435"/>
      <c r="DU440" s="435"/>
      <c r="DV440" s="435"/>
      <c r="DW440" s="435"/>
      <c r="DX440" s="435"/>
      <c r="DY440" s="435"/>
      <c r="DZ440" s="435"/>
      <c r="EA440" s="435"/>
      <c r="EB440" s="434"/>
      <c r="EC440" s="435"/>
      <c r="ED440" s="435"/>
      <c r="EE440" s="435"/>
      <c r="EF440" s="435"/>
      <c r="EG440" s="435"/>
      <c r="EH440" s="435"/>
      <c r="EI440" s="435"/>
      <c r="EJ440" s="435"/>
      <c r="EK440" s="435"/>
      <c r="EL440" s="128"/>
      <c r="EV440" s="128"/>
      <c r="FF440" s="128"/>
      <c r="FP440" s="128"/>
      <c r="FZ440" s="128"/>
      <c r="GJ440" s="128"/>
      <c r="GT440" s="128"/>
      <c r="HD440" s="128"/>
      <c r="HN440" s="128"/>
      <c r="HX440" s="128"/>
      <c r="IH440" s="128"/>
      <c r="IR440" s="128"/>
      <c r="JB440" s="128"/>
      <c r="JL440" s="128"/>
      <c r="JV440" s="128"/>
      <c r="KF440" s="128"/>
      <c r="KP440" s="128"/>
      <c r="KZ440" s="128"/>
    </row>
    <row xmlns:x14ac="http://schemas.microsoft.com/office/spreadsheetml/2009/9/ac" r="441" s="3" customFormat="true" x14ac:dyDescent="0.25">
      <c r="A441" s="389"/>
      <c r="B441" s="128"/>
      <c r="L441" s="128"/>
      <c r="V441" s="128"/>
      <c r="AF441" s="128"/>
      <c r="AP441" s="434"/>
      <c r="AQ441" s="435"/>
      <c r="AR441" s="435"/>
      <c r="AS441" s="435"/>
      <c r="AT441" s="435"/>
      <c r="AU441" s="435"/>
      <c r="AV441" s="435"/>
      <c r="AW441" s="435"/>
      <c r="AX441" s="435"/>
      <c r="AY441" s="435"/>
      <c r="AZ441" s="434"/>
      <c r="BA441" s="435"/>
      <c r="BB441" s="435"/>
      <c r="BC441" s="435"/>
      <c r="BD441" s="435"/>
      <c r="BE441" s="435"/>
      <c r="BF441" s="435"/>
      <c r="BG441" s="435"/>
      <c r="BH441" s="435"/>
      <c r="BI441" s="435"/>
      <c r="BJ441" s="128"/>
      <c r="BT441" s="128"/>
      <c r="BU441" s="128"/>
      <c r="BV441" s="128"/>
      <c r="BW441" s="128"/>
      <c r="BX441" s="128"/>
      <c r="BY441" s="128"/>
      <c r="BZ441" s="128"/>
      <c r="CA441" s="128"/>
      <c r="CD441" s="434"/>
      <c r="CE441" s="435"/>
      <c r="CF441" s="435"/>
      <c r="CG441" s="435"/>
      <c r="CH441" s="435"/>
      <c r="CI441" s="435"/>
      <c r="CJ441" s="435"/>
      <c r="CK441" s="435"/>
      <c r="CL441" s="435"/>
      <c r="CM441" s="435"/>
      <c r="CN441" s="434"/>
      <c r="CO441" s="435"/>
      <c r="CP441" s="435"/>
      <c r="CQ441" s="435"/>
      <c r="CR441" s="435"/>
      <c r="CS441" s="435"/>
      <c r="CT441" s="435"/>
      <c r="CU441" s="435"/>
      <c r="CV441" s="435"/>
      <c r="CW441" s="435"/>
      <c r="CX441" s="128"/>
      <c r="DH441" s="128"/>
      <c r="DR441" s="434"/>
      <c r="DS441" s="435"/>
      <c r="DT441" s="435"/>
      <c r="DU441" s="435"/>
      <c r="DV441" s="435"/>
      <c r="DW441" s="435"/>
      <c r="DX441" s="435"/>
      <c r="DY441" s="435"/>
      <c r="DZ441" s="435"/>
      <c r="EA441" s="435"/>
      <c r="EB441" s="434"/>
      <c r="EC441" s="435"/>
      <c r="ED441" s="435"/>
      <c r="EE441" s="435"/>
      <c r="EF441" s="435"/>
      <c r="EG441" s="435"/>
      <c r="EH441" s="435"/>
      <c r="EI441" s="435"/>
      <c r="EJ441" s="435"/>
      <c r="EK441" s="435"/>
      <c r="EL441" s="128"/>
      <c r="EV441" s="128"/>
      <c r="FF441" s="128"/>
      <c r="FP441" s="128"/>
      <c r="FZ441" s="128"/>
      <c r="GJ441" s="128"/>
      <c r="GT441" s="128"/>
      <c r="HD441" s="128"/>
      <c r="HN441" s="128"/>
      <c r="HX441" s="128"/>
      <c r="IH441" s="128"/>
      <c r="IR441" s="128"/>
      <c r="JB441" s="128"/>
      <c r="JL441" s="128"/>
      <c r="JV441" s="128"/>
      <c r="KF441" s="128"/>
      <c r="KP441" s="128"/>
      <c r="KZ441" s="128"/>
    </row>
    <row xmlns:x14ac="http://schemas.microsoft.com/office/spreadsheetml/2009/9/ac" r="442" s="3" customFormat="true" x14ac:dyDescent="0.25">
      <c r="A442" s="389"/>
      <c r="B442" s="128"/>
      <c r="L442" s="128"/>
      <c r="V442" s="128"/>
      <c r="AF442" s="128"/>
      <c r="AP442" s="434"/>
      <c r="AQ442" s="435"/>
      <c r="AR442" s="435"/>
      <c r="AS442" s="435"/>
      <c r="AT442" s="435"/>
      <c r="AU442" s="435"/>
      <c r="AV442" s="435"/>
      <c r="AW442" s="435"/>
      <c r="AX442" s="435"/>
      <c r="AY442" s="435"/>
      <c r="AZ442" s="434"/>
      <c r="BA442" s="435"/>
      <c r="BB442" s="435"/>
      <c r="BC442" s="435"/>
      <c r="BD442" s="435"/>
      <c r="BE442" s="435"/>
      <c r="BF442" s="435"/>
      <c r="BG442" s="435"/>
      <c r="BH442" s="435"/>
      <c r="BI442" s="435"/>
      <c r="BJ442" s="128"/>
      <c r="BT442" s="128"/>
      <c r="BU442" s="128"/>
      <c r="BV442" s="128"/>
      <c r="BW442" s="128"/>
      <c r="BX442" s="128"/>
      <c r="BY442" s="128"/>
      <c r="BZ442" s="128"/>
      <c r="CA442" s="128"/>
      <c r="CD442" s="434"/>
      <c r="CE442" s="435"/>
      <c r="CF442" s="435"/>
      <c r="CG442" s="435"/>
      <c r="CH442" s="435"/>
      <c r="CI442" s="435"/>
      <c r="CJ442" s="435"/>
      <c r="CK442" s="435"/>
      <c r="CL442" s="435"/>
      <c r="CM442" s="435"/>
      <c r="CN442" s="434"/>
      <c r="CO442" s="435"/>
      <c r="CP442" s="435"/>
      <c r="CQ442" s="435"/>
      <c r="CR442" s="435"/>
      <c r="CS442" s="435"/>
      <c r="CT442" s="435"/>
      <c r="CU442" s="435"/>
      <c r="CV442" s="435"/>
      <c r="CW442" s="435"/>
      <c r="CX442" s="128"/>
      <c r="DH442" s="128"/>
      <c r="DR442" s="434"/>
      <c r="DS442" s="435"/>
      <c r="DT442" s="435"/>
      <c r="DU442" s="435"/>
      <c r="DV442" s="435"/>
      <c r="DW442" s="435"/>
      <c r="DX442" s="435"/>
      <c r="DY442" s="435"/>
      <c r="DZ442" s="435"/>
      <c r="EA442" s="435"/>
      <c r="EB442" s="434"/>
      <c r="EC442" s="435"/>
      <c r="ED442" s="435"/>
      <c r="EE442" s="435"/>
      <c r="EF442" s="435"/>
      <c r="EG442" s="435"/>
      <c r="EH442" s="435"/>
      <c r="EI442" s="435"/>
      <c r="EJ442" s="435"/>
      <c r="EK442" s="435"/>
      <c r="EL442" s="128"/>
      <c r="EV442" s="128"/>
      <c r="FF442" s="128"/>
      <c r="FP442" s="128"/>
      <c r="FZ442" s="128"/>
      <c r="GJ442" s="128"/>
      <c r="GT442" s="128"/>
      <c r="HD442" s="128"/>
      <c r="HN442" s="128"/>
      <c r="HX442" s="128"/>
      <c r="IH442" s="128"/>
      <c r="IR442" s="128"/>
      <c r="JB442" s="128"/>
      <c r="JL442" s="128"/>
      <c r="JV442" s="128"/>
      <c r="KF442" s="128"/>
      <c r="KP442" s="128"/>
      <c r="KZ442" s="128"/>
    </row>
    <row xmlns:x14ac="http://schemas.microsoft.com/office/spreadsheetml/2009/9/ac" r="443" s="3" customFormat="true" x14ac:dyDescent="0.25">
      <c r="A443" s="389"/>
      <c r="B443" s="128"/>
      <c r="L443" s="128"/>
      <c r="V443" s="128"/>
      <c r="AF443" s="128"/>
      <c r="AP443" s="434"/>
      <c r="AQ443" s="435"/>
      <c r="AR443" s="435"/>
      <c r="AS443" s="435"/>
      <c r="AT443" s="435"/>
      <c r="AU443" s="435"/>
      <c r="AV443" s="435"/>
      <c r="AW443" s="435"/>
      <c r="AX443" s="435"/>
      <c r="AY443" s="435"/>
      <c r="AZ443" s="434"/>
      <c r="BA443" s="435"/>
      <c r="BB443" s="435"/>
      <c r="BC443" s="435"/>
      <c r="BD443" s="435"/>
      <c r="BE443" s="435"/>
      <c r="BF443" s="435"/>
      <c r="BG443" s="435"/>
      <c r="BH443" s="435"/>
      <c r="BI443" s="435"/>
      <c r="BJ443" s="128"/>
      <c r="BT443" s="128"/>
      <c r="BU443" s="128"/>
      <c r="BV443" s="128"/>
      <c r="BW443" s="128"/>
      <c r="BX443" s="128"/>
      <c r="BY443" s="128"/>
      <c r="BZ443" s="128"/>
      <c r="CA443" s="128"/>
      <c r="CD443" s="434"/>
      <c r="CE443" s="435"/>
      <c r="CF443" s="435"/>
      <c r="CG443" s="435"/>
      <c r="CH443" s="435"/>
      <c r="CI443" s="435"/>
      <c r="CJ443" s="435"/>
      <c r="CK443" s="435"/>
      <c r="CL443" s="435"/>
      <c r="CM443" s="435"/>
      <c r="CN443" s="434"/>
      <c r="CO443" s="435"/>
      <c r="CP443" s="435"/>
      <c r="CQ443" s="435"/>
      <c r="CR443" s="435"/>
      <c r="CS443" s="435"/>
      <c r="CT443" s="435"/>
      <c r="CU443" s="435"/>
      <c r="CV443" s="435"/>
      <c r="CW443" s="435"/>
      <c r="CX443" s="128"/>
      <c r="DH443" s="128"/>
      <c r="DR443" s="434"/>
      <c r="DS443" s="435"/>
      <c r="DT443" s="435"/>
      <c r="DU443" s="435"/>
      <c r="DV443" s="435"/>
      <c r="DW443" s="435"/>
      <c r="DX443" s="435"/>
      <c r="DY443" s="435"/>
      <c r="DZ443" s="435"/>
      <c r="EA443" s="435"/>
      <c r="EB443" s="434"/>
      <c r="EC443" s="435"/>
      <c r="ED443" s="435"/>
      <c r="EE443" s="435"/>
      <c r="EF443" s="435"/>
      <c r="EG443" s="435"/>
      <c r="EH443" s="435"/>
      <c r="EI443" s="435"/>
      <c r="EJ443" s="435"/>
      <c r="EK443" s="435"/>
      <c r="EL443" s="128"/>
      <c r="EV443" s="128"/>
      <c r="FF443" s="128"/>
      <c r="FP443" s="128"/>
      <c r="FZ443" s="128"/>
      <c r="GJ443" s="128"/>
      <c r="GT443" s="128"/>
      <c r="HD443" s="128"/>
      <c r="HN443" s="128"/>
      <c r="HX443" s="128"/>
      <c r="IH443" s="128"/>
      <c r="IR443" s="128"/>
      <c r="JB443" s="128"/>
      <c r="JL443" s="128"/>
      <c r="JV443" s="128"/>
      <c r="KF443" s="128"/>
      <c r="KP443" s="128"/>
      <c r="KZ443" s="128"/>
    </row>
    <row xmlns:x14ac="http://schemas.microsoft.com/office/spreadsheetml/2009/9/ac" r="444" s="3" customFormat="true" x14ac:dyDescent="0.25">
      <c r="A444" s="389"/>
      <c r="B444" s="128"/>
      <c r="L444" s="128"/>
      <c r="V444" s="128"/>
      <c r="AF444" s="128"/>
      <c r="AP444" s="434"/>
      <c r="AQ444" s="435"/>
      <c r="AR444" s="435"/>
      <c r="AS444" s="435"/>
      <c r="AT444" s="435"/>
      <c r="AU444" s="435"/>
      <c r="AV444" s="435"/>
      <c r="AW444" s="435"/>
      <c r="AX444" s="435"/>
      <c r="AY444" s="435"/>
      <c r="AZ444" s="434"/>
      <c r="BA444" s="435"/>
      <c r="BB444" s="435"/>
      <c r="BC444" s="435"/>
      <c r="BD444" s="435"/>
      <c r="BE444" s="435"/>
      <c r="BF444" s="435"/>
      <c r="BG444" s="435"/>
      <c r="BH444" s="435"/>
      <c r="BI444" s="435"/>
      <c r="BJ444" s="128"/>
      <c r="BT444" s="128"/>
      <c r="BU444" s="128"/>
      <c r="BV444" s="128"/>
      <c r="BW444" s="128"/>
      <c r="BX444" s="128"/>
      <c r="BY444" s="128"/>
      <c r="BZ444" s="128"/>
      <c r="CA444" s="128"/>
      <c r="CD444" s="434"/>
      <c r="CE444" s="435"/>
      <c r="CF444" s="435"/>
      <c r="CG444" s="435"/>
      <c r="CH444" s="435"/>
      <c r="CI444" s="435"/>
      <c r="CJ444" s="435"/>
      <c r="CK444" s="435"/>
      <c r="CL444" s="435"/>
      <c r="CM444" s="435"/>
      <c r="CN444" s="434"/>
      <c r="CO444" s="435"/>
      <c r="CP444" s="435"/>
      <c r="CQ444" s="435"/>
      <c r="CR444" s="435"/>
      <c r="CS444" s="435"/>
      <c r="CT444" s="435"/>
      <c r="CU444" s="435"/>
      <c r="CV444" s="435"/>
      <c r="CW444" s="435"/>
      <c r="CX444" s="128"/>
      <c r="DH444" s="128"/>
      <c r="DR444" s="434"/>
      <c r="DS444" s="435"/>
      <c r="DT444" s="435"/>
      <c r="DU444" s="435"/>
      <c r="DV444" s="435"/>
      <c r="DW444" s="435"/>
      <c r="DX444" s="435"/>
      <c r="DY444" s="435"/>
      <c r="DZ444" s="435"/>
      <c r="EA444" s="435"/>
      <c r="EB444" s="434"/>
      <c r="EC444" s="435"/>
      <c r="ED444" s="435"/>
      <c r="EE444" s="435"/>
      <c r="EF444" s="435"/>
      <c r="EG444" s="435"/>
      <c r="EH444" s="435"/>
      <c r="EI444" s="435"/>
      <c r="EJ444" s="435"/>
      <c r="EK444" s="435"/>
      <c r="EL444" s="128"/>
      <c r="EV444" s="128"/>
      <c r="FF444" s="128"/>
      <c r="FP444" s="128"/>
      <c r="FZ444" s="128"/>
      <c r="GJ444" s="128"/>
      <c r="GT444" s="128"/>
      <c r="HD444" s="128"/>
      <c r="HN444" s="128"/>
      <c r="HX444" s="128"/>
      <c r="IH444" s="128"/>
      <c r="IR444" s="128"/>
      <c r="JB444" s="128"/>
      <c r="JL444" s="128"/>
      <c r="JV444" s="128"/>
      <c r="KF444" s="128"/>
      <c r="KP444" s="128"/>
      <c r="KZ444" s="128"/>
    </row>
    <row xmlns:x14ac="http://schemas.microsoft.com/office/spreadsheetml/2009/9/ac" r="445" s="3" customFormat="true" x14ac:dyDescent="0.25">
      <c r="A445" s="389"/>
      <c r="B445" s="128"/>
      <c r="L445" s="128"/>
      <c r="V445" s="128"/>
      <c r="AF445" s="128"/>
      <c r="AP445" s="434"/>
      <c r="AQ445" s="435"/>
      <c r="AR445" s="435"/>
      <c r="AS445" s="435"/>
      <c r="AT445" s="435"/>
      <c r="AU445" s="435"/>
      <c r="AV445" s="435"/>
      <c r="AW445" s="435"/>
      <c r="AX445" s="435"/>
      <c r="AY445" s="435"/>
      <c r="AZ445" s="434"/>
      <c r="BA445" s="435"/>
      <c r="BB445" s="435"/>
      <c r="BC445" s="435"/>
      <c r="BD445" s="435"/>
      <c r="BE445" s="435"/>
      <c r="BF445" s="435"/>
      <c r="BG445" s="435"/>
      <c r="BH445" s="435"/>
      <c r="BI445" s="435"/>
      <c r="BJ445" s="128"/>
      <c r="BT445" s="128"/>
      <c r="BU445" s="128"/>
      <c r="BV445" s="128"/>
      <c r="BW445" s="128"/>
      <c r="BX445" s="128"/>
      <c r="BY445" s="128"/>
      <c r="BZ445" s="128"/>
      <c r="CA445" s="128"/>
      <c r="CD445" s="434"/>
      <c r="CE445" s="435"/>
      <c r="CF445" s="435"/>
      <c r="CG445" s="435"/>
      <c r="CH445" s="435"/>
      <c r="CI445" s="435"/>
      <c r="CJ445" s="435"/>
      <c r="CK445" s="435"/>
      <c r="CL445" s="435"/>
      <c r="CM445" s="435"/>
      <c r="CN445" s="434"/>
      <c r="CO445" s="435"/>
      <c r="CP445" s="435"/>
      <c r="CQ445" s="435"/>
      <c r="CR445" s="435"/>
      <c r="CS445" s="435"/>
      <c r="CT445" s="435"/>
      <c r="CU445" s="435"/>
      <c r="CV445" s="435"/>
      <c r="CW445" s="435"/>
      <c r="CX445" s="128"/>
      <c r="DH445" s="128"/>
      <c r="DR445" s="434"/>
      <c r="DS445" s="435"/>
      <c r="DT445" s="435"/>
      <c r="DU445" s="435"/>
      <c r="DV445" s="435"/>
      <c r="DW445" s="435"/>
      <c r="DX445" s="435"/>
      <c r="DY445" s="435"/>
      <c r="DZ445" s="435"/>
      <c r="EA445" s="435"/>
      <c r="EB445" s="434"/>
      <c r="EC445" s="435"/>
      <c r="ED445" s="435"/>
      <c r="EE445" s="435"/>
      <c r="EF445" s="435"/>
      <c r="EG445" s="435"/>
      <c r="EH445" s="435"/>
      <c r="EI445" s="435"/>
      <c r="EJ445" s="435"/>
      <c r="EK445" s="435"/>
      <c r="EL445" s="128"/>
      <c r="EV445" s="128"/>
      <c r="FF445" s="128"/>
      <c r="FP445" s="128"/>
      <c r="FZ445" s="128"/>
      <c r="GJ445" s="128"/>
      <c r="GT445" s="128"/>
      <c r="HD445" s="128"/>
      <c r="HN445" s="128"/>
      <c r="HX445" s="128"/>
      <c r="IH445" s="128"/>
      <c r="IR445" s="128"/>
      <c r="JB445" s="128"/>
      <c r="JL445" s="128"/>
      <c r="JV445" s="128"/>
      <c r="KF445" s="128"/>
      <c r="KP445" s="128"/>
      <c r="KZ445" s="128"/>
    </row>
    <row xmlns:x14ac="http://schemas.microsoft.com/office/spreadsheetml/2009/9/ac" r="446" s="3" customFormat="true" x14ac:dyDescent="0.25">
      <c r="A446" s="389"/>
      <c r="B446" s="128"/>
      <c r="L446" s="128"/>
      <c r="V446" s="128"/>
      <c r="AF446" s="128"/>
      <c r="AP446" s="434"/>
      <c r="AQ446" s="435"/>
      <c r="AR446" s="435"/>
      <c r="AS446" s="435"/>
      <c r="AT446" s="435"/>
      <c r="AU446" s="435"/>
      <c r="AV446" s="435"/>
      <c r="AW446" s="435"/>
      <c r="AX446" s="435"/>
      <c r="AY446" s="435"/>
      <c r="AZ446" s="434"/>
      <c r="BA446" s="435"/>
      <c r="BB446" s="435"/>
      <c r="BC446" s="435"/>
      <c r="BD446" s="435"/>
      <c r="BE446" s="435"/>
      <c r="BF446" s="435"/>
      <c r="BG446" s="435"/>
      <c r="BH446" s="435"/>
      <c r="BI446" s="435"/>
      <c r="BJ446" s="128"/>
      <c r="BT446" s="128"/>
      <c r="BU446" s="128"/>
      <c r="BV446" s="128"/>
      <c r="BW446" s="128"/>
      <c r="BX446" s="128"/>
      <c r="BY446" s="128"/>
      <c r="BZ446" s="128"/>
      <c r="CA446" s="128"/>
      <c r="CD446" s="434"/>
      <c r="CE446" s="435"/>
      <c r="CF446" s="435"/>
      <c r="CG446" s="435"/>
      <c r="CH446" s="435"/>
      <c r="CI446" s="435"/>
      <c r="CJ446" s="435"/>
      <c r="CK446" s="435"/>
      <c r="CL446" s="435"/>
      <c r="CM446" s="435"/>
      <c r="CN446" s="434"/>
      <c r="CO446" s="435"/>
      <c r="CP446" s="435"/>
      <c r="CQ446" s="435"/>
      <c r="CR446" s="435"/>
      <c r="CS446" s="435"/>
      <c r="CT446" s="435"/>
      <c r="CU446" s="435"/>
      <c r="CV446" s="435"/>
      <c r="CW446" s="435"/>
      <c r="CX446" s="128"/>
      <c r="DH446" s="128"/>
      <c r="DR446" s="434"/>
      <c r="DS446" s="435"/>
      <c r="DT446" s="435"/>
      <c r="DU446" s="435"/>
      <c r="DV446" s="435"/>
      <c r="DW446" s="435"/>
      <c r="DX446" s="435"/>
      <c r="DY446" s="435"/>
      <c r="DZ446" s="435"/>
      <c r="EA446" s="435"/>
      <c r="EB446" s="434"/>
      <c r="EC446" s="435"/>
      <c r="ED446" s="435"/>
      <c r="EE446" s="435"/>
      <c r="EF446" s="435"/>
      <c r="EG446" s="435"/>
      <c r="EH446" s="435"/>
      <c r="EI446" s="435"/>
      <c r="EJ446" s="435"/>
      <c r="EK446" s="435"/>
      <c r="EL446" s="128"/>
      <c r="EV446" s="128"/>
      <c r="FF446" s="128"/>
      <c r="FP446" s="128"/>
      <c r="FZ446" s="128"/>
      <c r="GJ446" s="128"/>
      <c r="GT446" s="128"/>
      <c r="HD446" s="128"/>
      <c r="HN446" s="128"/>
      <c r="HX446" s="128"/>
      <c r="IH446" s="128"/>
      <c r="IR446" s="128"/>
      <c r="JB446" s="128"/>
      <c r="JL446" s="128"/>
      <c r="JV446" s="128"/>
      <c r="KF446" s="128"/>
      <c r="KP446" s="128"/>
      <c r="KZ446" s="128"/>
    </row>
    <row xmlns:x14ac="http://schemas.microsoft.com/office/spreadsheetml/2009/9/ac" r="447" s="3" customFormat="true" x14ac:dyDescent="0.25">
      <c r="A447" s="389"/>
      <c r="B447" s="128"/>
      <c r="L447" s="128"/>
      <c r="V447" s="128"/>
      <c r="AF447" s="128"/>
      <c r="AP447" s="434"/>
      <c r="AQ447" s="435"/>
      <c r="AR447" s="435"/>
      <c r="AS447" s="435"/>
      <c r="AT447" s="435"/>
      <c r="AU447" s="435"/>
      <c r="AV447" s="435"/>
      <c r="AW447" s="435"/>
      <c r="AX447" s="435"/>
      <c r="AY447" s="435"/>
      <c r="AZ447" s="434"/>
      <c r="BA447" s="435"/>
      <c r="BB447" s="435"/>
      <c r="BC447" s="435"/>
      <c r="BD447" s="435"/>
      <c r="BE447" s="435"/>
      <c r="BF447" s="435"/>
      <c r="BG447" s="435"/>
      <c r="BH447" s="435"/>
      <c r="BI447" s="435"/>
      <c r="BJ447" s="128"/>
      <c r="BT447" s="128"/>
      <c r="BU447" s="128"/>
      <c r="BV447" s="128"/>
      <c r="BW447" s="128"/>
      <c r="BX447" s="128"/>
      <c r="BY447" s="128"/>
      <c r="BZ447" s="128"/>
      <c r="CA447" s="128"/>
      <c r="CD447" s="434"/>
      <c r="CE447" s="435"/>
      <c r="CF447" s="435"/>
      <c r="CG447" s="435"/>
      <c r="CH447" s="435"/>
      <c r="CI447" s="435"/>
      <c r="CJ447" s="435"/>
      <c r="CK447" s="435"/>
      <c r="CL447" s="435"/>
      <c r="CM447" s="435"/>
      <c r="CN447" s="434"/>
      <c r="CO447" s="435"/>
      <c r="CP447" s="435"/>
      <c r="CQ447" s="435"/>
      <c r="CR447" s="435"/>
      <c r="CS447" s="435"/>
      <c r="CT447" s="435"/>
      <c r="CU447" s="435"/>
      <c r="CV447" s="435"/>
      <c r="CW447" s="435"/>
      <c r="CX447" s="128"/>
      <c r="DH447" s="128"/>
      <c r="DR447" s="434"/>
      <c r="DS447" s="435"/>
      <c r="DT447" s="435"/>
      <c r="DU447" s="435"/>
      <c r="DV447" s="435"/>
      <c r="DW447" s="435"/>
      <c r="DX447" s="435"/>
      <c r="DY447" s="435"/>
      <c r="DZ447" s="435"/>
      <c r="EA447" s="435"/>
      <c r="EB447" s="434"/>
      <c r="EC447" s="435"/>
      <c r="ED447" s="435"/>
      <c r="EE447" s="435"/>
      <c r="EF447" s="435"/>
      <c r="EG447" s="435"/>
      <c r="EH447" s="435"/>
      <c r="EI447" s="435"/>
      <c r="EJ447" s="435"/>
      <c r="EK447" s="435"/>
      <c r="EL447" s="128"/>
      <c r="EV447" s="128"/>
      <c r="FF447" s="128"/>
      <c r="FP447" s="128"/>
      <c r="FZ447" s="128"/>
      <c r="GJ447" s="128"/>
      <c r="GT447" s="128"/>
      <c r="HD447" s="128"/>
      <c r="HN447" s="128"/>
      <c r="HX447" s="128"/>
      <c r="IH447" s="128"/>
      <c r="IR447" s="128"/>
      <c r="JB447" s="128"/>
      <c r="JL447" s="128"/>
      <c r="JV447" s="128"/>
      <c r="KF447" s="128"/>
      <c r="KP447" s="128"/>
      <c r="KZ447" s="128"/>
    </row>
    <row xmlns:x14ac="http://schemas.microsoft.com/office/spreadsheetml/2009/9/ac" r="448" s="3" customFormat="true" x14ac:dyDescent="0.25">
      <c r="A448" s="389"/>
      <c r="B448" s="128"/>
      <c r="L448" s="128"/>
      <c r="V448" s="128"/>
      <c r="AF448" s="128"/>
      <c r="AP448" s="434"/>
      <c r="AQ448" s="435"/>
      <c r="AR448" s="435"/>
      <c r="AS448" s="435"/>
      <c r="AT448" s="435"/>
      <c r="AU448" s="435"/>
      <c r="AV448" s="435"/>
      <c r="AW448" s="435"/>
      <c r="AX448" s="435"/>
      <c r="AY448" s="435"/>
      <c r="AZ448" s="434"/>
      <c r="BA448" s="435"/>
      <c r="BB448" s="435"/>
      <c r="BC448" s="435"/>
      <c r="BD448" s="435"/>
      <c r="BE448" s="435"/>
      <c r="BF448" s="435"/>
      <c r="BG448" s="435"/>
      <c r="BH448" s="435"/>
      <c r="BI448" s="435"/>
      <c r="BJ448" s="128"/>
      <c r="BT448" s="128"/>
      <c r="BU448" s="128"/>
      <c r="BV448" s="128"/>
      <c r="BW448" s="128"/>
      <c r="BX448" s="128"/>
      <c r="BY448" s="128"/>
      <c r="BZ448" s="128"/>
      <c r="CA448" s="128"/>
      <c r="CD448" s="434"/>
      <c r="CE448" s="435"/>
      <c r="CF448" s="435"/>
      <c r="CG448" s="435"/>
      <c r="CH448" s="435"/>
      <c r="CI448" s="435"/>
      <c r="CJ448" s="435"/>
      <c r="CK448" s="435"/>
      <c r="CL448" s="435"/>
      <c r="CM448" s="435"/>
      <c r="CN448" s="434"/>
      <c r="CO448" s="435"/>
      <c r="CP448" s="435"/>
      <c r="CQ448" s="435"/>
      <c r="CR448" s="435"/>
      <c r="CS448" s="435"/>
      <c r="CT448" s="435"/>
      <c r="CU448" s="435"/>
      <c r="CV448" s="435"/>
      <c r="CW448" s="435"/>
      <c r="CX448" s="128"/>
      <c r="DH448" s="128"/>
      <c r="DR448" s="434"/>
      <c r="DS448" s="435"/>
      <c r="DT448" s="435"/>
      <c r="DU448" s="435"/>
      <c r="DV448" s="435"/>
      <c r="DW448" s="435"/>
      <c r="DX448" s="435"/>
      <c r="DY448" s="435"/>
      <c r="DZ448" s="435"/>
      <c r="EA448" s="435"/>
      <c r="EB448" s="434"/>
      <c r="EC448" s="435"/>
      <c r="ED448" s="435"/>
      <c r="EE448" s="435"/>
      <c r="EF448" s="435"/>
      <c r="EG448" s="435"/>
      <c r="EH448" s="435"/>
      <c r="EI448" s="435"/>
      <c r="EJ448" s="435"/>
      <c r="EK448" s="435"/>
      <c r="EL448" s="128"/>
      <c r="EV448" s="128"/>
      <c r="FF448" s="128"/>
      <c r="FP448" s="128"/>
      <c r="FZ448" s="128"/>
      <c r="GJ448" s="128"/>
      <c r="GT448" s="128"/>
      <c r="HD448" s="128"/>
      <c r="HN448" s="128"/>
      <c r="HX448" s="128"/>
      <c r="IH448" s="128"/>
      <c r="IR448" s="128"/>
      <c r="JB448" s="128"/>
      <c r="JL448" s="128"/>
      <c r="JV448" s="128"/>
      <c r="KF448" s="128"/>
      <c r="KP448" s="128"/>
      <c r="KZ448" s="128"/>
    </row>
    <row xmlns:x14ac="http://schemas.microsoft.com/office/spreadsheetml/2009/9/ac" r="449" s="3" customFormat="true" x14ac:dyDescent="0.25">
      <c r="A449" s="389"/>
      <c r="B449" s="128"/>
      <c r="L449" s="128"/>
      <c r="V449" s="128"/>
      <c r="AF449" s="128"/>
      <c r="AP449" s="434"/>
      <c r="AQ449" s="435"/>
      <c r="AR449" s="435"/>
      <c r="AS449" s="435"/>
      <c r="AT449" s="435"/>
      <c r="AU449" s="435"/>
      <c r="AV449" s="435"/>
      <c r="AW449" s="435"/>
      <c r="AX449" s="435"/>
      <c r="AY449" s="435"/>
      <c r="AZ449" s="434"/>
      <c r="BA449" s="435"/>
      <c r="BB449" s="435"/>
      <c r="BC449" s="435"/>
      <c r="BD449" s="435"/>
      <c r="BE449" s="435"/>
      <c r="BF449" s="435"/>
      <c r="BG449" s="435"/>
      <c r="BH449" s="435"/>
      <c r="BI449" s="435"/>
      <c r="BJ449" s="128"/>
      <c r="BT449" s="128"/>
      <c r="BU449" s="128"/>
      <c r="BV449" s="128"/>
      <c r="BW449" s="128"/>
      <c r="BX449" s="128"/>
      <c r="BY449" s="128"/>
      <c r="BZ449" s="128"/>
      <c r="CA449" s="128"/>
      <c r="CD449" s="434"/>
      <c r="CE449" s="435"/>
      <c r="CF449" s="435"/>
      <c r="CG449" s="435"/>
      <c r="CH449" s="435"/>
      <c r="CI449" s="435"/>
      <c r="CJ449" s="435"/>
      <c r="CK449" s="435"/>
      <c r="CL449" s="435"/>
      <c r="CM449" s="435"/>
      <c r="CN449" s="434"/>
      <c r="CO449" s="435"/>
      <c r="CP449" s="435"/>
      <c r="CQ449" s="435"/>
      <c r="CR449" s="435"/>
      <c r="CS449" s="435"/>
      <c r="CT449" s="435"/>
      <c r="CU449" s="435"/>
      <c r="CV449" s="435"/>
      <c r="CW449" s="435"/>
      <c r="CX449" s="128"/>
      <c r="DH449" s="128"/>
      <c r="DR449" s="434"/>
      <c r="DS449" s="435"/>
      <c r="DT449" s="435"/>
      <c r="DU449" s="435"/>
      <c r="DV449" s="435"/>
      <c r="DW449" s="435"/>
      <c r="DX449" s="435"/>
      <c r="DY449" s="435"/>
      <c r="DZ449" s="435"/>
      <c r="EA449" s="435"/>
      <c r="EB449" s="434"/>
      <c r="EC449" s="435"/>
      <c r="ED449" s="435"/>
      <c r="EE449" s="435"/>
      <c r="EF449" s="435"/>
      <c r="EG449" s="435"/>
      <c r="EH449" s="435"/>
      <c r="EI449" s="435"/>
      <c r="EJ449" s="435"/>
      <c r="EK449" s="435"/>
      <c r="EL449" s="128"/>
      <c r="EV449" s="128"/>
      <c r="FF449" s="128"/>
      <c r="FP449" s="128"/>
      <c r="FZ449" s="128"/>
      <c r="GJ449" s="128"/>
      <c r="GT449" s="128"/>
      <c r="HD449" s="128"/>
      <c r="HN449" s="128"/>
      <c r="HX449" s="128"/>
      <c r="IH449" s="128"/>
      <c r="IR449" s="128"/>
      <c r="JB449" s="128"/>
      <c r="JL449" s="128"/>
      <c r="JV449" s="128"/>
      <c r="KF449" s="128"/>
      <c r="KP449" s="128"/>
      <c r="KZ449" s="128"/>
    </row>
    <row xmlns:x14ac="http://schemas.microsoft.com/office/spreadsheetml/2009/9/ac" r="450" s="3" customFormat="true" x14ac:dyDescent="0.25">
      <c r="A450" s="389"/>
      <c r="B450" s="128"/>
      <c r="L450" s="128"/>
      <c r="V450" s="128"/>
      <c r="AF450" s="128"/>
      <c r="AP450" s="434"/>
      <c r="AQ450" s="435"/>
      <c r="AR450" s="435"/>
      <c r="AS450" s="435"/>
      <c r="AT450" s="435"/>
      <c r="AU450" s="435"/>
      <c r="AV450" s="435"/>
      <c r="AW450" s="435"/>
      <c r="AX450" s="435"/>
      <c r="AY450" s="435"/>
      <c r="AZ450" s="434"/>
      <c r="BA450" s="435"/>
      <c r="BB450" s="435"/>
      <c r="BC450" s="435"/>
      <c r="BD450" s="435"/>
      <c r="BE450" s="435"/>
      <c r="BF450" s="435"/>
      <c r="BG450" s="435"/>
      <c r="BH450" s="435"/>
      <c r="BI450" s="435"/>
      <c r="BJ450" s="128"/>
      <c r="BT450" s="128"/>
      <c r="BU450" s="128"/>
      <c r="BV450" s="128"/>
      <c r="BW450" s="128"/>
      <c r="BX450" s="128"/>
      <c r="BY450" s="128"/>
      <c r="BZ450" s="128"/>
      <c r="CA450" s="128"/>
      <c r="CD450" s="434"/>
      <c r="CE450" s="435"/>
      <c r="CF450" s="435"/>
      <c r="CG450" s="435"/>
      <c r="CH450" s="435"/>
      <c r="CI450" s="435"/>
      <c r="CJ450" s="435"/>
      <c r="CK450" s="435"/>
      <c r="CL450" s="435"/>
      <c r="CM450" s="435"/>
      <c r="CN450" s="434"/>
      <c r="CO450" s="435"/>
      <c r="CP450" s="435"/>
      <c r="CQ450" s="435"/>
      <c r="CR450" s="435"/>
      <c r="CS450" s="435"/>
      <c r="CT450" s="435"/>
      <c r="CU450" s="435"/>
      <c r="CV450" s="435"/>
      <c r="CW450" s="435"/>
      <c r="CX450" s="128"/>
      <c r="DH450" s="128"/>
      <c r="DR450" s="434"/>
      <c r="DS450" s="435"/>
      <c r="DT450" s="435"/>
      <c r="DU450" s="435"/>
      <c r="DV450" s="435"/>
      <c r="DW450" s="435"/>
      <c r="DX450" s="435"/>
      <c r="DY450" s="435"/>
      <c r="DZ450" s="435"/>
      <c r="EA450" s="435"/>
      <c r="EB450" s="434"/>
      <c r="EC450" s="435"/>
      <c r="ED450" s="435"/>
      <c r="EE450" s="435"/>
      <c r="EF450" s="435"/>
      <c r="EG450" s="435"/>
      <c r="EH450" s="435"/>
      <c r="EI450" s="435"/>
      <c r="EJ450" s="435"/>
      <c r="EK450" s="435"/>
      <c r="EL450" s="128"/>
      <c r="EV450" s="128"/>
      <c r="FF450" s="128"/>
      <c r="FP450" s="128"/>
      <c r="FZ450" s="128"/>
      <c r="GJ450" s="128"/>
      <c r="GT450" s="128"/>
      <c r="HD450" s="128"/>
      <c r="HN450" s="128"/>
      <c r="HX450" s="128"/>
      <c r="IH450" s="128"/>
      <c r="IR450" s="128"/>
      <c r="JB450" s="128"/>
      <c r="JL450" s="128"/>
      <c r="JV450" s="128"/>
      <c r="KF450" s="128"/>
      <c r="KP450" s="128"/>
      <c r="KZ450" s="128"/>
    </row>
    <row xmlns:x14ac="http://schemas.microsoft.com/office/spreadsheetml/2009/9/ac" r="451" s="3" customFormat="true" x14ac:dyDescent="0.25">
      <c r="A451" s="389"/>
      <c r="B451" s="128"/>
      <c r="L451" s="128"/>
      <c r="V451" s="128"/>
      <c r="AF451" s="128"/>
      <c r="AP451" s="434"/>
      <c r="AQ451" s="435"/>
      <c r="AR451" s="435"/>
      <c r="AS451" s="435"/>
      <c r="AT451" s="435"/>
      <c r="AU451" s="435"/>
      <c r="AV451" s="435"/>
      <c r="AW451" s="435"/>
      <c r="AX451" s="435"/>
      <c r="AY451" s="435"/>
      <c r="AZ451" s="434"/>
      <c r="BA451" s="435"/>
      <c r="BB451" s="435"/>
      <c r="BC451" s="435"/>
      <c r="BD451" s="435"/>
      <c r="BE451" s="435"/>
      <c r="BF451" s="435"/>
      <c r="BG451" s="435"/>
      <c r="BH451" s="435"/>
      <c r="BI451" s="435"/>
      <c r="BJ451" s="128"/>
      <c r="BT451" s="128"/>
      <c r="BU451" s="128"/>
      <c r="BV451" s="128"/>
      <c r="BW451" s="128"/>
      <c r="BX451" s="128"/>
      <c r="BY451" s="128"/>
      <c r="BZ451" s="128"/>
      <c r="CA451" s="128"/>
      <c r="CD451" s="434"/>
      <c r="CE451" s="435"/>
      <c r="CF451" s="435"/>
      <c r="CG451" s="435"/>
      <c r="CH451" s="435"/>
      <c r="CI451" s="435"/>
      <c r="CJ451" s="435"/>
      <c r="CK451" s="435"/>
      <c r="CL451" s="435"/>
      <c r="CM451" s="435"/>
      <c r="CN451" s="434"/>
      <c r="CO451" s="435"/>
      <c r="CP451" s="435"/>
      <c r="CQ451" s="435"/>
      <c r="CR451" s="435"/>
      <c r="CS451" s="435"/>
      <c r="CT451" s="435"/>
      <c r="CU451" s="435"/>
      <c r="CV451" s="435"/>
      <c r="CW451" s="435"/>
      <c r="CX451" s="128"/>
      <c r="DH451" s="128"/>
      <c r="DR451" s="434"/>
      <c r="DS451" s="435"/>
      <c r="DT451" s="435"/>
      <c r="DU451" s="435"/>
      <c r="DV451" s="435"/>
      <c r="DW451" s="435"/>
      <c r="DX451" s="435"/>
      <c r="DY451" s="435"/>
      <c r="DZ451" s="435"/>
      <c r="EA451" s="435"/>
      <c r="EB451" s="434"/>
      <c r="EC451" s="435"/>
      <c r="ED451" s="435"/>
      <c r="EE451" s="435"/>
      <c r="EF451" s="435"/>
      <c r="EG451" s="435"/>
      <c r="EH451" s="435"/>
      <c r="EI451" s="435"/>
      <c r="EJ451" s="435"/>
      <c r="EK451" s="435"/>
      <c r="EL451" s="128"/>
      <c r="EV451" s="128"/>
      <c r="FF451" s="128"/>
      <c r="FP451" s="128"/>
      <c r="FZ451" s="128"/>
      <c r="GJ451" s="128"/>
      <c r="GT451" s="128"/>
      <c r="HD451" s="128"/>
      <c r="HN451" s="128"/>
      <c r="HX451" s="128"/>
      <c r="IH451" s="128"/>
      <c r="IR451" s="128"/>
      <c r="JB451" s="128"/>
      <c r="JL451" s="128"/>
      <c r="JV451" s="128"/>
      <c r="KF451" s="128"/>
      <c r="KP451" s="128"/>
      <c r="KZ451" s="128"/>
    </row>
    <row xmlns:x14ac="http://schemas.microsoft.com/office/spreadsheetml/2009/9/ac" r="452" s="3" customFormat="true" x14ac:dyDescent="0.25">
      <c r="A452" s="389"/>
      <c r="B452" s="128"/>
      <c r="L452" s="128"/>
      <c r="V452" s="128"/>
      <c r="AF452" s="128"/>
      <c r="AP452" s="434"/>
      <c r="AQ452" s="435"/>
      <c r="AR452" s="435"/>
      <c r="AS452" s="435"/>
      <c r="AT452" s="435"/>
      <c r="AU452" s="435"/>
      <c r="AV452" s="435"/>
      <c r="AW452" s="435"/>
      <c r="AX452" s="435"/>
      <c r="AY452" s="435"/>
      <c r="AZ452" s="434"/>
      <c r="BA452" s="435"/>
      <c r="BB452" s="435"/>
      <c r="BC452" s="435"/>
      <c r="BD452" s="435"/>
      <c r="BE452" s="435"/>
      <c r="BF452" s="435"/>
      <c r="BG452" s="435"/>
      <c r="BH452" s="435"/>
      <c r="BI452" s="435"/>
      <c r="BJ452" s="128"/>
      <c r="BT452" s="128"/>
      <c r="BU452" s="128"/>
      <c r="BV452" s="128"/>
      <c r="BW452" s="128"/>
      <c r="BX452" s="128"/>
      <c r="BY452" s="128"/>
      <c r="BZ452" s="128"/>
      <c r="CA452" s="128"/>
      <c r="CD452" s="434"/>
      <c r="CE452" s="435"/>
      <c r="CF452" s="435"/>
      <c r="CG452" s="435"/>
      <c r="CH452" s="435"/>
      <c r="CI452" s="435"/>
      <c r="CJ452" s="435"/>
      <c r="CK452" s="435"/>
      <c r="CL452" s="435"/>
      <c r="CM452" s="435"/>
      <c r="CN452" s="434"/>
      <c r="CO452" s="435"/>
      <c r="CP452" s="435"/>
      <c r="CQ452" s="435"/>
      <c r="CR452" s="435"/>
      <c r="CS452" s="435"/>
      <c r="CT452" s="435"/>
      <c r="CU452" s="435"/>
      <c r="CV452" s="435"/>
      <c r="CW452" s="435"/>
      <c r="CX452" s="128"/>
      <c r="DH452" s="128"/>
      <c r="DR452" s="434"/>
      <c r="DS452" s="435"/>
      <c r="DT452" s="435"/>
      <c r="DU452" s="435"/>
      <c r="DV452" s="435"/>
      <c r="DW452" s="435"/>
      <c r="DX452" s="435"/>
      <c r="DY452" s="435"/>
      <c r="DZ452" s="435"/>
      <c r="EA452" s="435"/>
      <c r="EB452" s="434"/>
      <c r="EC452" s="435"/>
      <c r="ED452" s="435"/>
      <c r="EE452" s="435"/>
      <c r="EF452" s="435"/>
      <c r="EG452" s="435"/>
      <c r="EH452" s="435"/>
      <c r="EI452" s="435"/>
      <c r="EJ452" s="435"/>
      <c r="EK452" s="435"/>
      <c r="EL452" s="128"/>
      <c r="EV452" s="128"/>
      <c r="FF452" s="128"/>
      <c r="FP452" s="128"/>
      <c r="FZ452" s="128"/>
      <c r="GJ452" s="128"/>
      <c r="GT452" s="128"/>
      <c r="HD452" s="128"/>
      <c r="HN452" s="128"/>
      <c r="HX452" s="128"/>
      <c r="IH452" s="128"/>
      <c r="IR452" s="128"/>
      <c r="JB452" s="128"/>
      <c r="JL452" s="128"/>
      <c r="JV452" s="128"/>
      <c r="KF452" s="128"/>
      <c r="KP452" s="128"/>
      <c r="KZ452" s="128"/>
    </row>
    <row xmlns:x14ac="http://schemas.microsoft.com/office/spreadsheetml/2009/9/ac" r="453" s="3" customFormat="true" x14ac:dyDescent="0.25">
      <c r="A453" s="389"/>
      <c r="B453" s="128"/>
      <c r="L453" s="128"/>
      <c r="V453" s="128"/>
      <c r="AF453" s="128"/>
      <c r="AP453" s="434"/>
      <c r="AQ453" s="435"/>
      <c r="AR453" s="435"/>
      <c r="AS453" s="435"/>
      <c r="AT453" s="435"/>
      <c r="AU453" s="435"/>
      <c r="AV453" s="435"/>
      <c r="AW453" s="435"/>
      <c r="AX453" s="435"/>
      <c r="AY453" s="435"/>
      <c r="AZ453" s="434"/>
      <c r="BA453" s="435"/>
      <c r="BB453" s="435"/>
      <c r="BC453" s="435"/>
      <c r="BD453" s="435"/>
      <c r="BE453" s="435"/>
      <c r="BF453" s="435"/>
      <c r="BG453" s="435"/>
      <c r="BH453" s="435"/>
      <c r="BI453" s="435"/>
      <c r="BJ453" s="128"/>
      <c r="BT453" s="128"/>
      <c r="BU453" s="128"/>
      <c r="BV453" s="128"/>
      <c r="BW453" s="128"/>
      <c r="BX453" s="128"/>
      <c r="BY453" s="128"/>
      <c r="BZ453" s="128"/>
      <c r="CA453" s="128"/>
      <c r="CD453" s="434"/>
      <c r="CE453" s="435"/>
      <c r="CF453" s="435"/>
      <c r="CG453" s="435"/>
      <c r="CH453" s="435"/>
      <c r="CI453" s="435"/>
      <c r="CJ453" s="435"/>
      <c r="CK453" s="435"/>
      <c r="CL453" s="435"/>
      <c r="CM453" s="435"/>
      <c r="CN453" s="434"/>
      <c r="CO453" s="435"/>
      <c r="CP453" s="435"/>
      <c r="CQ453" s="435"/>
      <c r="CR453" s="435"/>
      <c r="CS453" s="435"/>
      <c r="CT453" s="435"/>
      <c r="CU453" s="435"/>
      <c r="CV453" s="435"/>
      <c r="CW453" s="435"/>
      <c r="CX453" s="128"/>
      <c r="DH453" s="128"/>
      <c r="DR453" s="434"/>
      <c r="DS453" s="435"/>
      <c r="DT453" s="435"/>
      <c r="DU453" s="435"/>
      <c r="DV453" s="435"/>
      <c r="DW453" s="435"/>
      <c r="DX453" s="435"/>
      <c r="DY453" s="435"/>
      <c r="DZ453" s="435"/>
      <c r="EA453" s="435"/>
      <c r="EB453" s="434"/>
      <c r="EC453" s="435"/>
      <c r="ED453" s="435"/>
      <c r="EE453" s="435"/>
      <c r="EF453" s="435"/>
      <c r="EG453" s="435"/>
      <c r="EH453" s="435"/>
      <c r="EI453" s="435"/>
      <c r="EJ453" s="435"/>
      <c r="EK453" s="435"/>
      <c r="EL453" s="128"/>
      <c r="EV453" s="128"/>
      <c r="FF453" s="128"/>
      <c r="FP453" s="128"/>
      <c r="FZ453" s="128"/>
      <c r="GJ453" s="128"/>
      <c r="GT453" s="128"/>
      <c r="HD453" s="128"/>
      <c r="HN453" s="128"/>
      <c r="HX453" s="128"/>
      <c r="IH453" s="128"/>
      <c r="IR453" s="128"/>
      <c r="JB453" s="128"/>
      <c r="JL453" s="128"/>
      <c r="JV453" s="128"/>
      <c r="KF453" s="128"/>
      <c r="KP453" s="128"/>
      <c r="KZ453" s="128"/>
    </row>
    <row xmlns:x14ac="http://schemas.microsoft.com/office/spreadsheetml/2009/9/ac" r="454" s="3" customFormat="true" x14ac:dyDescent="0.25">
      <c r="A454" s="389"/>
      <c r="B454" s="128"/>
      <c r="L454" s="128"/>
      <c r="V454" s="128"/>
      <c r="AF454" s="128"/>
      <c r="AP454" s="434"/>
      <c r="AQ454" s="435"/>
      <c r="AR454" s="435"/>
      <c r="AS454" s="435"/>
      <c r="AT454" s="435"/>
      <c r="AU454" s="435"/>
      <c r="AV454" s="435"/>
      <c r="AW454" s="435"/>
      <c r="AX454" s="435"/>
      <c r="AY454" s="435"/>
      <c r="AZ454" s="434"/>
      <c r="BA454" s="435"/>
      <c r="BB454" s="435"/>
      <c r="BC454" s="435"/>
      <c r="BD454" s="435"/>
      <c r="BE454" s="435"/>
      <c r="BF454" s="435"/>
      <c r="BG454" s="435"/>
      <c r="BH454" s="435"/>
      <c r="BI454" s="435"/>
      <c r="BJ454" s="128"/>
      <c r="BT454" s="128"/>
      <c r="BU454" s="128"/>
      <c r="BV454" s="128"/>
      <c r="BW454" s="128"/>
      <c r="BX454" s="128"/>
      <c r="BY454" s="128"/>
      <c r="BZ454" s="128"/>
      <c r="CA454" s="128"/>
      <c r="CD454" s="434"/>
      <c r="CE454" s="435"/>
      <c r="CF454" s="435"/>
      <c r="CG454" s="435"/>
      <c r="CH454" s="435"/>
      <c r="CI454" s="435"/>
      <c r="CJ454" s="435"/>
      <c r="CK454" s="435"/>
      <c r="CL454" s="435"/>
      <c r="CM454" s="435"/>
      <c r="CN454" s="434"/>
      <c r="CO454" s="435"/>
      <c r="CP454" s="435"/>
      <c r="CQ454" s="435"/>
      <c r="CR454" s="435"/>
      <c r="CS454" s="435"/>
      <c r="CT454" s="435"/>
      <c r="CU454" s="435"/>
      <c r="CV454" s="435"/>
      <c r="CW454" s="435"/>
      <c r="CX454" s="128"/>
      <c r="DH454" s="128"/>
      <c r="DR454" s="434"/>
      <c r="DS454" s="435"/>
      <c r="DT454" s="435"/>
      <c r="DU454" s="435"/>
      <c r="DV454" s="435"/>
      <c r="DW454" s="435"/>
      <c r="DX454" s="435"/>
      <c r="DY454" s="435"/>
      <c r="DZ454" s="435"/>
      <c r="EA454" s="435"/>
      <c r="EB454" s="434"/>
      <c r="EC454" s="435"/>
      <c r="ED454" s="435"/>
      <c r="EE454" s="435"/>
      <c r="EF454" s="435"/>
      <c r="EG454" s="435"/>
      <c r="EH454" s="435"/>
      <c r="EI454" s="435"/>
      <c r="EJ454" s="435"/>
      <c r="EK454" s="435"/>
      <c r="EL454" s="128"/>
      <c r="EV454" s="128"/>
      <c r="FF454" s="128"/>
      <c r="FP454" s="128"/>
      <c r="FZ454" s="128"/>
      <c r="GJ454" s="128"/>
      <c r="GT454" s="128"/>
      <c r="HD454" s="128"/>
      <c r="HN454" s="128"/>
      <c r="HX454" s="128"/>
      <c r="IH454" s="128"/>
      <c r="IR454" s="128"/>
      <c r="JB454" s="128"/>
      <c r="JL454" s="128"/>
      <c r="JV454" s="128"/>
      <c r="KF454" s="128"/>
      <c r="KP454" s="128"/>
      <c r="KZ454" s="128"/>
    </row>
    <row xmlns:x14ac="http://schemas.microsoft.com/office/spreadsheetml/2009/9/ac" r="455" s="3" customFormat="true" x14ac:dyDescent="0.25">
      <c r="A455" s="389"/>
      <c r="B455" s="128"/>
      <c r="L455" s="128"/>
      <c r="V455" s="128"/>
      <c r="AF455" s="128"/>
      <c r="AP455" s="434"/>
      <c r="AQ455" s="435"/>
      <c r="AR455" s="435"/>
      <c r="AS455" s="435"/>
      <c r="AT455" s="435"/>
      <c r="AU455" s="435"/>
      <c r="AV455" s="435"/>
      <c r="AW455" s="435"/>
      <c r="AX455" s="435"/>
      <c r="AY455" s="435"/>
      <c r="AZ455" s="434"/>
      <c r="BA455" s="435"/>
      <c r="BB455" s="435"/>
      <c r="BC455" s="435"/>
      <c r="BD455" s="435"/>
      <c r="BE455" s="435"/>
      <c r="BF455" s="435"/>
      <c r="BG455" s="435"/>
      <c r="BH455" s="435"/>
      <c r="BI455" s="435"/>
      <c r="BJ455" s="128"/>
      <c r="BT455" s="128"/>
      <c r="BU455" s="128"/>
      <c r="BV455" s="128"/>
      <c r="BW455" s="128"/>
      <c r="BX455" s="128"/>
      <c r="BY455" s="128"/>
      <c r="BZ455" s="128"/>
      <c r="CA455" s="128"/>
      <c r="CD455" s="434"/>
      <c r="CE455" s="435"/>
      <c r="CF455" s="435"/>
      <c r="CG455" s="435"/>
      <c r="CH455" s="435"/>
      <c r="CI455" s="435"/>
      <c r="CJ455" s="435"/>
      <c r="CK455" s="435"/>
      <c r="CL455" s="435"/>
      <c r="CM455" s="435"/>
      <c r="CN455" s="434"/>
      <c r="CO455" s="435"/>
      <c r="CP455" s="435"/>
      <c r="CQ455" s="435"/>
      <c r="CR455" s="435"/>
      <c r="CS455" s="435"/>
      <c r="CT455" s="435"/>
      <c r="CU455" s="435"/>
      <c r="CV455" s="435"/>
      <c r="CW455" s="435"/>
      <c r="CX455" s="128"/>
      <c r="DH455" s="128"/>
      <c r="DR455" s="434"/>
      <c r="DS455" s="435"/>
      <c r="DT455" s="435"/>
      <c r="DU455" s="435"/>
      <c r="DV455" s="435"/>
      <c r="DW455" s="435"/>
      <c r="DX455" s="435"/>
      <c r="DY455" s="435"/>
      <c r="DZ455" s="435"/>
      <c r="EA455" s="435"/>
      <c r="EB455" s="434"/>
      <c r="EC455" s="435"/>
      <c r="ED455" s="435"/>
      <c r="EE455" s="435"/>
      <c r="EF455" s="435"/>
      <c r="EG455" s="435"/>
      <c r="EH455" s="435"/>
      <c r="EI455" s="435"/>
      <c r="EJ455" s="435"/>
      <c r="EK455" s="435"/>
      <c r="EL455" s="128"/>
      <c r="EV455" s="128"/>
      <c r="FF455" s="128"/>
      <c r="FP455" s="128"/>
      <c r="FZ455" s="128"/>
      <c r="GJ455" s="128"/>
      <c r="GT455" s="128"/>
      <c r="HD455" s="128"/>
      <c r="HN455" s="128"/>
      <c r="HX455" s="128"/>
      <c r="IH455" s="128"/>
      <c r="IR455" s="128"/>
      <c r="JB455" s="128"/>
      <c r="JL455" s="128"/>
      <c r="JV455" s="128"/>
      <c r="KF455" s="128"/>
      <c r="KP455" s="128"/>
      <c r="KZ455" s="128"/>
    </row>
    <row xmlns:x14ac="http://schemas.microsoft.com/office/spreadsheetml/2009/9/ac" r="456" s="3" customFormat="true" x14ac:dyDescent="0.25">
      <c r="A456" s="389"/>
      <c r="B456" s="128"/>
      <c r="L456" s="128"/>
      <c r="V456" s="128"/>
      <c r="AF456" s="128"/>
      <c r="AP456" s="434"/>
      <c r="AQ456" s="435"/>
      <c r="AR456" s="435"/>
      <c r="AS456" s="435"/>
      <c r="AT456" s="435"/>
      <c r="AU456" s="435"/>
      <c r="AV456" s="435"/>
      <c r="AW456" s="435"/>
      <c r="AX456" s="435"/>
      <c r="AY456" s="435"/>
      <c r="AZ456" s="434"/>
      <c r="BA456" s="435"/>
      <c r="BB456" s="435"/>
      <c r="BC456" s="435"/>
      <c r="BD456" s="435"/>
      <c r="BE456" s="435"/>
      <c r="BF456" s="435"/>
      <c r="BG456" s="435"/>
      <c r="BH456" s="435"/>
      <c r="BI456" s="435"/>
      <c r="BJ456" s="128"/>
      <c r="BT456" s="128"/>
      <c r="BU456" s="128"/>
      <c r="BV456" s="128"/>
      <c r="BW456" s="128"/>
      <c r="BX456" s="128"/>
      <c r="BY456" s="128"/>
      <c r="BZ456" s="128"/>
      <c r="CA456" s="128"/>
      <c r="CD456" s="434"/>
      <c r="CE456" s="435"/>
      <c r="CF456" s="435"/>
      <c r="CG456" s="435"/>
      <c r="CH456" s="435"/>
      <c r="CI456" s="435"/>
      <c r="CJ456" s="435"/>
      <c r="CK456" s="435"/>
      <c r="CL456" s="435"/>
      <c r="CM456" s="435"/>
      <c r="CN456" s="434"/>
      <c r="CO456" s="435"/>
      <c r="CP456" s="435"/>
      <c r="CQ456" s="435"/>
      <c r="CR456" s="435"/>
      <c r="CS456" s="435"/>
      <c r="CT456" s="435"/>
      <c r="CU456" s="435"/>
      <c r="CV456" s="435"/>
      <c r="CW456" s="435"/>
      <c r="CX456" s="128"/>
      <c r="DH456" s="128"/>
      <c r="DR456" s="434"/>
      <c r="DS456" s="435"/>
      <c r="DT456" s="435"/>
      <c r="DU456" s="435"/>
      <c r="DV456" s="435"/>
      <c r="DW456" s="435"/>
      <c r="DX456" s="435"/>
      <c r="DY456" s="435"/>
      <c r="DZ456" s="435"/>
      <c r="EA456" s="435"/>
      <c r="EB456" s="434"/>
      <c r="EC456" s="435"/>
      <c r="ED456" s="435"/>
      <c r="EE456" s="435"/>
      <c r="EF456" s="435"/>
      <c r="EG456" s="435"/>
      <c r="EH456" s="435"/>
      <c r="EI456" s="435"/>
      <c r="EJ456" s="435"/>
      <c r="EK456" s="435"/>
      <c r="EL456" s="128"/>
      <c r="EV456" s="128"/>
      <c r="FF456" s="128"/>
      <c r="FP456" s="128"/>
      <c r="FZ456" s="128"/>
      <c r="GJ456" s="128"/>
      <c r="GT456" s="128"/>
      <c r="HD456" s="128"/>
      <c r="HN456" s="128"/>
      <c r="HX456" s="128"/>
      <c r="IH456" s="128"/>
      <c r="IR456" s="128"/>
      <c r="JB456" s="128"/>
      <c r="JL456" s="128"/>
      <c r="JV456" s="128"/>
      <c r="KF456" s="128"/>
      <c r="KP456" s="128"/>
      <c r="KZ456" s="128"/>
    </row>
    <row xmlns:x14ac="http://schemas.microsoft.com/office/spreadsheetml/2009/9/ac" r="457" s="3" customFormat="true" x14ac:dyDescent="0.25">
      <c r="A457" s="389"/>
      <c r="B457" s="128"/>
      <c r="L457" s="128"/>
      <c r="V457" s="128"/>
      <c r="AF457" s="128"/>
      <c r="AP457" s="434"/>
      <c r="AQ457" s="435"/>
      <c r="AR457" s="435"/>
      <c r="AS457" s="435"/>
      <c r="AT457" s="435"/>
      <c r="AU457" s="435"/>
      <c r="AV457" s="435"/>
      <c r="AW457" s="435"/>
      <c r="AX457" s="435"/>
      <c r="AY457" s="435"/>
      <c r="AZ457" s="434"/>
      <c r="BA457" s="435"/>
      <c r="BB457" s="435"/>
      <c r="BC457" s="435"/>
      <c r="BD457" s="435"/>
      <c r="BE457" s="435"/>
      <c r="BF457" s="435"/>
      <c r="BG457" s="435"/>
      <c r="BH457" s="435"/>
      <c r="BI457" s="435"/>
      <c r="BJ457" s="128"/>
      <c r="BT457" s="128"/>
      <c r="BU457" s="128"/>
      <c r="BV457" s="128"/>
      <c r="BW457" s="128"/>
      <c r="BX457" s="128"/>
      <c r="BY457" s="128"/>
      <c r="BZ457" s="128"/>
      <c r="CA457" s="128"/>
      <c r="CD457" s="434"/>
      <c r="CE457" s="435"/>
      <c r="CF457" s="435"/>
      <c r="CG457" s="435"/>
      <c r="CH457" s="435"/>
      <c r="CI457" s="435"/>
      <c r="CJ457" s="435"/>
      <c r="CK457" s="435"/>
      <c r="CL457" s="435"/>
      <c r="CM457" s="435"/>
      <c r="CN457" s="434"/>
      <c r="CO457" s="435"/>
      <c r="CP457" s="435"/>
      <c r="CQ457" s="435"/>
      <c r="CR457" s="435"/>
      <c r="CS457" s="435"/>
      <c r="CT457" s="435"/>
      <c r="CU457" s="435"/>
      <c r="CV457" s="435"/>
      <c r="CW457" s="435"/>
      <c r="CX457" s="128"/>
      <c r="DH457" s="128"/>
      <c r="DR457" s="434"/>
      <c r="DS457" s="435"/>
      <c r="DT457" s="435"/>
      <c r="DU457" s="435"/>
      <c r="DV457" s="435"/>
      <c r="DW457" s="435"/>
      <c r="DX457" s="435"/>
      <c r="DY457" s="435"/>
      <c r="DZ457" s="435"/>
      <c r="EA457" s="435"/>
      <c r="EB457" s="434"/>
      <c r="EC457" s="435"/>
      <c r="ED457" s="435"/>
      <c r="EE457" s="435"/>
      <c r="EF457" s="435"/>
      <c r="EG457" s="435"/>
      <c r="EH457" s="435"/>
      <c r="EI457" s="435"/>
      <c r="EJ457" s="435"/>
      <c r="EK457" s="435"/>
      <c r="EL457" s="128"/>
      <c r="EV457" s="128"/>
      <c r="FF457" s="128"/>
      <c r="FP457" s="128"/>
      <c r="FZ457" s="128"/>
      <c r="GJ457" s="128"/>
      <c r="GT457" s="128"/>
      <c r="HD457" s="128"/>
      <c r="HN457" s="128"/>
      <c r="HX457" s="128"/>
      <c r="IH457" s="128"/>
      <c r="IR457" s="128"/>
      <c r="JB457" s="128"/>
      <c r="JL457" s="128"/>
      <c r="JV457" s="128"/>
      <c r="KF457" s="128"/>
      <c r="KP457" s="128"/>
      <c r="KZ457" s="128"/>
    </row>
    <row xmlns:x14ac="http://schemas.microsoft.com/office/spreadsheetml/2009/9/ac" r="458" s="3" customFormat="true" x14ac:dyDescent="0.25">
      <c r="A458" s="389"/>
      <c r="B458" s="128"/>
      <c r="L458" s="128"/>
      <c r="V458" s="128"/>
      <c r="AF458" s="128"/>
      <c r="AP458" s="434"/>
      <c r="AQ458" s="435"/>
      <c r="AR458" s="435"/>
      <c r="AS458" s="435"/>
      <c r="AT458" s="435"/>
      <c r="AU458" s="435"/>
      <c r="AV458" s="435"/>
      <c r="AW458" s="435"/>
      <c r="AX458" s="435"/>
      <c r="AY458" s="435"/>
      <c r="AZ458" s="434"/>
      <c r="BA458" s="435"/>
      <c r="BB458" s="435"/>
      <c r="BC458" s="435"/>
      <c r="BD458" s="435"/>
      <c r="BE458" s="435"/>
      <c r="BF458" s="435"/>
      <c r="BG458" s="435"/>
      <c r="BH458" s="435"/>
      <c r="BI458" s="435"/>
      <c r="BJ458" s="128"/>
      <c r="BT458" s="128"/>
      <c r="BU458" s="128"/>
      <c r="BV458" s="128"/>
      <c r="BW458" s="128"/>
      <c r="BX458" s="128"/>
      <c r="BY458" s="128"/>
      <c r="BZ458" s="128"/>
      <c r="CA458" s="128"/>
      <c r="CD458" s="434"/>
      <c r="CE458" s="435"/>
      <c r="CF458" s="435"/>
      <c r="CG458" s="435"/>
      <c r="CH458" s="435"/>
      <c r="CI458" s="435"/>
      <c r="CJ458" s="435"/>
      <c r="CK458" s="435"/>
      <c r="CL458" s="435"/>
      <c r="CM458" s="435"/>
      <c r="CN458" s="434"/>
      <c r="CO458" s="435"/>
      <c r="CP458" s="435"/>
      <c r="CQ458" s="435"/>
      <c r="CR458" s="435"/>
      <c r="CS458" s="435"/>
      <c r="CT458" s="435"/>
      <c r="CU458" s="435"/>
      <c r="CV458" s="435"/>
      <c r="CW458" s="435"/>
      <c r="CX458" s="128"/>
      <c r="DH458" s="128"/>
      <c r="DR458" s="434"/>
      <c r="DS458" s="435"/>
      <c r="DT458" s="435"/>
      <c r="DU458" s="435"/>
      <c r="DV458" s="435"/>
      <c r="DW458" s="435"/>
      <c r="DX458" s="435"/>
      <c r="DY458" s="435"/>
      <c r="DZ458" s="435"/>
      <c r="EA458" s="435"/>
      <c r="EB458" s="434"/>
      <c r="EC458" s="435"/>
      <c r="ED458" s="435"/>
      <c r="EE458" s="435"/>
      <c r="EF458" s="435"/>
      <c r="EG458" s="435"/>
      <c r="EH458" s="435"/>
      <c r="EI458" s="435"/>
      <c r="EJ458" s="435"/>
      <c r="EK458" s="435"/>
      <c r="EL458" s="128"/>
      <c r="EV458" s="128"/>
      <c r="FF458" s="128"/>
      <c r="FP458" s="128"/>
      <c r="FZ458" s="128"/>
      <c r="GJ458" s="128"/>
      <c r="GT458" s="128"/>
      <c r="HD458" s="128"/>
      <c r="HN458" s="128"/>
      <c r="HX458" s="128"/>
      <c r="IH458" s="128"/>
      <c r="IR458" s="128"/>
      <c r="JB458" s="128"/>
      <c r="JL458" s="128"/>
      <c r="JV458" s="128"/>
      <c r="KF458" s="128"/>
      <c r="KP458" s="128"/>
      <c r="KZ458" s="128"/>
    </row>
    <row xmlns:x14ac="http://schemas.microsoft.com/office/spreadsheetml/2009/9/ac" r="459" s="3" customFormat="true" x14ac:dyDescent="0.25">
      <c r="A459" s="389"/>
      <c r="B459" s="128"/>
      <c r="L459" s="128"/>
      <c r="V459" s="128"/>
      <c r="AF459" s="128"/>
      <c r="AP459" s="434"/>
      <c r="AQ459" s="435"/>
      <c r="AR459" s="435"/>
      <c r="AS459" s="435"/>
      <c r="AT459" s="435"/>
      <c r="AU459" s="435"/>
      <c r="AV459" s="435"/>
      <c r="AW459" s="435"/>
      <c r="AX459" s="435"/>
      <c r="AY459" s="435"/>
      <c r="AZ459" s="434"/>
      <c r="BA459" s="435"/>
      <c r="BB459" s="435"/>
      <c r="BC459" s="435"/>
      <c r="BD459" s="435"/>
      <c r="BE459" s="435"/>
      <c r="BF459" s="435"/>
      <c r="BG459" s="435"/>
      <c r="BH459" s="435"/>
      <c r="BI459" s="435"/>
      <c r="BJ459" s="128"/>
      <c r="BT459" s="128"/>
      <c r="BU459" s="128"/>
      <c r="BV459" s="128"/>
      <c r="BW459" s="128"/>
      <c r="BX459" s="128"/>
      <c r="BY459" s="128"/>
      <c r="BZ459" s="128"/>
      <c r="CA459" s="128"/>
      <c r="CD459" s="434"/>
      <c r="CE459" s="435"/>
      <c r="CF459" s="435"/>
      <c r="CG459" s="435"/>
      <c r="CH459" s="435"/>
      <c r="CI459" s="435"/>
      <c r="CJ459" s="435"/>
      <c r="CK459" s="435"/>
      <c r="CL459" s="435"/>
      <c r="CM459" s="435"/>
      <c r="CN459" s="434"/>
      <c r="CO459" s="435"/>
      <c r="CP459" s="435"/>
      <c r="CQ459" s="435"/>
      <c r="CR459" s="435"/>
      <c r="CS459" s="435"/>
      <c r="CT459" s="435"/>
      <c r="CU459" s="435"/>
      <c r="CV459" s="435"/>
      <c r="CW459" s="435"/>
      <c r="CX459" s="128"/>
      <c r="DH459" s="128"/>
      <c r="DR459" s="434"/>
      <c r="DS459" s="435"/>
      <c r="DT459" s="435"/>
      <c r="DU459" s="435"/>
      <c r="DV459" s="435"/>
      <c r="DW459" s="435"/>
      <c r="DX459" s="435"/>
      <c r="DY459" s="435"/>
      <c r="DZ459" s="435"/>
      <c r="EA459" s="435"/>
      <c r="EB459" s="434"/>
      <c r="EC459" s="435"/>
      <c r="ED459" s="435"/>
      <c r="EE459" s="435"/>
      <c r="EF459" s="435"/>
      <c r="EG459" s="435"/>
      <c r="EH459" s="435"/>
      <c r="EI459" s="435"/>
      <c r="EJ459" s="435"/>
      <c r="EK459" s="435"/>
      <c r="EL459" s="128"/>
      <c r="EV459" s="128"/>
      <c r="FF459" s="128"/>
      <c r="FP459" s="128"/>
      <c r="FZ459" s="128"/>
      <c r="GJ459" s="128"/>
      <c r="GT459" s="128"/>
      <c r="HD459" s="128"/>
      <c r="HN459" s="128"/>
      <c r="HX459" s="128"/>
      <c r="IH459" s="128"/>
      <c r="IR459" s="128"/>
      <c r="JB459" s="128"/>
      <c r="JL459" s="128"/>
      <c r="JV459" s="128"/>
      <c r="KF459" s="128"/>
      <c r="KP459" s="128"/>
      <c r="KZ459" s="128"/>
    </row>
    <row xmlns:x14ac="http://schemas.microsoft.com/office/spreadsheetml/2009/9/ac" r="460" s="3" customFormat="true" x14ac:dyDescent="0.25">
      <c r="A460" s="389"/>
      <c r="B460" s="128"/>
      <c r="L460" s="128"/>
      <c r="V460" s="128"/>
      <c r="AF460" s="128"/>
      <c r="AP460" s="434"/>
      <c r="AQ460" s="435"/>
      <c r="AR460" s="435"/>
      <c r="AS460" s="435"/>
      <c r="AT460" s="435"/>
      <c r="AU460" s="435"/>
      <c r="AV460" s="435"/>
      <c r="AW460" s="435"/>
      <c r="AX460" s="435"/>
      <c r="AY460" s="435"/>
      <c r="AZ460" s="434"/>
      <c r="BA460" s="435"/>
      <c r="BB460" s="435"/>
      <c r="BC460" s="435"/>
      <c r="BD460" s="435"/>
      <c r="BE460" s="435"/>
      <c r="BF460" s="435"/>
      <c r="BG460" s="435"/>
      <c r="BH460" s="435"/>
      <c r="BI460" s="435"/>
      <c r="BJ460" s="128"/>
      <c r="BT460" s="128"/>
      <c r="BU460" s="128"/>
      <c r="BV460" s="128"/>
      <c r="BW460" s="128"/>
      <c r="BX460" s="128"/>
      <c r="BY460" s="128"/>
      <c r="BZ460" s="128"/>
      <c r="CA460" s="128"/>
      <c r="CD460" s="434"/>
      <c r="CE460" s="435"/>
      <c r="CF460" s="435"/>
      <c r="CG460" s="435"/>
      <c r="CH460" s="435"/>
      <c r="CI460" s="435"/>
      <c r="CJ460" s="435"/>
      <c r="CK460" s="435"/>
      <c r="CL460" s="435"/>
      <c r="CM460" s="435"/>
      <c r="CN460" s="434"/>
      <c r="CO460" s="435"/>
      <c r="CP460" s="435"/>
      <c r="CQ460" s="435"/>
      <c r="CR460" s="435"/>
      <c r="CS460" s="435"/>
      <c r="CT460" s="435"/>
      <c r="CU460" s="435"/>
      <c r="CV460" s="435"/>
      <c r="CW460" s="435"/>
      <c r="CX460" s="128"/>
      <c r="DH460" s="128"/>
      <c r="DR460" s="434"/>
      <c r="DS460" s="435"/>
      <c r="DT460" s="435"/>
      <c r="DU460" s="435"/>
      <c r="DV460" s="435"/>
      <c r="DW460" s="435"/>
      <c r="DX460" s="435"/>
      <c r="DY460" s="435"/>
      <c r="DZ460" s="435"/>
      <c r="EA460" s="435"/>
      <c r="EB460" s="434"/>
      <c r="EC460" s="435"/>
      <c r="ED460" s="435"/>
      <c r="EE460" s="435"/>
      <c r="EF460" s="435"/>
      <c r="EG460" s="435"/>
      <c r="EH460" s="435"/>
      <c r="EI460" s="435"/>
      <c r="EJ460" s="435"/>
      <c r="EK460" s="435"/>
      <c r="EL460" s="128"/>
      <c r="EV460" s="128"/>
      <c r="FF460" s="128"/>
      <c r="FP460" s="128"/>
      <c r="FZ460" s="128"/>
      <c r="GJ460" s="128"/>
      <c r="GT460" s="128"/>
      <c r="HD460" s="128"/>
      <c r="HN460" s="128"/>
      <c r="HX460" s="128"/>
      <c r="IH460" s="128"/>
      <c r="IR460" s="128"/>
      <c r="JB460" s="128"/>
      <c r="JL460" s="128"/>
      <c r="JV460" s="128"/>
      <c r="KF460" s="128"/>
      <c r="KP460" s="128"/>
      <c r="KZ460" s="128"/>
    </row>
    <row xmlns:x14ac="http://schemas.microsoft.com/office/spreadsheetml/2009/9/ac" r="461" s="3" customFormat="true" x14ac:dyDescent="0.25">
      <c r="A461" s="389"/>
      <c r="B461" s="128"/>
      <c r="L461" s="128"/>
      <c r="V461" s="128"/>
      <c r="AF461" s="128"/>
      <c r="AP461" s="434"/>
      <c r="AQ461" s="435"/>
      <c r="AR461" s="435"/>
      <c r="AS461" s="435"/>
      <c r="AT461" s="435"/>
      <c r="AU461" s="435"/>
      <c r="AV461" s="435"/>
      <c r="AW461" s="435"/>
      <c r="AX461" s="435"/>
      <c r="AY461" s="435"/>
      <c r="AZ461" s="434"/>
      <c r="BA461" s="435"/>
      <c r="BB461" s="435"/>
      <c r="BC461" s="435"/>
      <c r="BD461" s="435"/>
      <c r="BE461" s="435"/>
      <c r="BF461" s="435"/>
      <c r="BG461" s="435"/>
      <c r="BH461" s="435"/>
      <c r="BI461" s="435"/>
      <c r="BJ461" s="128"/>
      <c r="BT461" s="128"/>
      <c r="BU461" s="128"/>
      <c r="BV461" s="128"/>
      <c r="BW461" s="128"/>
      <c r="BX461" s="128"/>
      <c r="BY461" s="128"/>
      <c r="BZ461" s="128"/>
      <c r="CA461" s="128"/>
      <c r="CD461" s="434"/>
      <c r="CE461" s="435"/>
      <c r="CF461" s="435"/>
      <c r="CG461" s="435"/>
      <c r="CH461" s="435"/>
      <c r="CI461" s="435"/>
      <c r="CJ461" s="435"/>
      <c r="CK461" s="435"/>
      <c r="CL461" s="435"/>
      <c r="CM461" s="435"/>
      <c r="CN461" s="434"/>
      <c r="CO461" s="435"/>
      <c r="CP461" s="435"/>
      <c r="CQ461" s="435"/>
      <c r="CR461" s="435"/>
      <c r="CS461" s="435"/>
      <c r="CT461" s="435"/>
      <c r="CU461" s="435"/>
      <c r="CV461" s="435"/>
      <c r="CW461" s="435"/>
      <c r="CX461" s="128"/>
      <c r="DH461" s="128"/>
      <c r="DR461" s="434"/>
      <c r="DS461" s="435"/>
      <c r="DT461" s="435"/>
      <c r="DU461" s="435"/>
      <c r="DV461" s="435"/>
      <c r="DW461" s="435"/>
      <c r="DX461" s="435"/>
      <c r="DY461" s="435"/>
      <c r="DZ461" s="435"/>
      <c r="EA461" s="435"/>
      <c r="EB461" s="434"/>
      <c r="EC461" s="435"/>
      <c r="ED461" s="435"/>
      <c r="EE461" s="435"/>
      <c r="EF461" s="435"/>
      <c r="EG461" s="435"/>
      <c r="EH461" s="435"/>
      <c r="EI461" s="435"/>
      <c r="EJ461" s="435"/>
      <c r="EK461" s="435"/>
      <c r="EL461" s="128"/>
      <c r="EV461" s="128"/>
      <c r="FF461" s="128"/>
      <c r="FP461" s="128"/>
      <c r="FZ461" s="128"/>
      <c r="GJ461" s="128"/>
      <c r="GT461" s="128"/>
      <c r="HD461" s="128"/>
      <c r="HN461" s="128"/>
      <c r="HX461" s="128"/>
      <c r="IH461" s="128"/>
      <c r="IR461" s="128"/>
      <c r="JB461" s="128"/>
      <c r="JL461" s="128"/>
      <c r="JV461" s="128"/>
      <c r="KF461" s="128"/>
      <c r="KP461" s="128"/>
      <c r="KZ461" s="128"/>
    </row>
    <row xmlns:x14ac="http://schemas.microsoft.com/office/spreadsheetml/2009/9/ac" r="462" s="3" customFormat="true" x14ac:dyDescent="0.25">
      <c r="A462" s="389"/>
      <c r="B462" s="128"/>
      <c r="L462" s="128"/>
      <c r="V462" s="128"/>
      <c r="AF462" s="128"/>
      <c r="AP462" s="434"/>
      <c r="AQ462" s="435"/>
      <c r="AR462" s="435"/>
      <c r="AS462" s="435"/>
      <c r="AT462" s="435"/>
      <c r="AU462" s="435"/>
      <c r="AV462" s="435"/>
      <c r="AW462" s="435"/>
      <c r="AX462" s="435"/>
      <c r="AY462" s="435"/>
      <c r="AZ462" s="434"/>
      <c r="BA462" s="435"/>
      <c r="BB462" s="435"/>
      <c r="BC462" s="435"/>
      <c r="BD462" s="435"/>
      <c r="BE462" s="435"/>
      <c r="BF462" s="435"/>
      <c r="BG462" s="435"/>
      <c r="BH462" s="435"/>
      <c r="BI462" s="435"/>
      <c r="BJ462" s="128"/>
      <c r="BT462" s="128"/>
      <c r="BU462" s="128"/>
      <c r="BV462" s="128"/>
      <c r="BW462" s="128"/>
      <c r="BX462" s="128"/>
      <c r="BY462" s="128"/>
      <c r="BZ462" s="128"/>
      <c r="CA462" s="128"/>
      <c r="CD462" s="434"/>
      <c r="CE462" s="435"/>
      <c r="CF462" s="435"/>
      <c r="CG462" s="435"/>
      <c r="CH462" s="435"/>
      <c r="CI462" s="435"/>
      <c r="CJ462" s="435"/>
      <c r="CK462" s="435"/>
      <c r="CL462" s="435"/>
      <c r="CM462" s="435"/>
      <c r="CN462" s="434"/>
      <c r="CO462" s="435"/>
      <c r="CP462" s="435"/>
      <c r="CQ462" s="435"/>
      <c r="CR462" s="435"/>
      <c r="CS462" s="435"/>
      <c r="CT462" s="435"/>
      <c r="CU462" s="435"/>
      <c r="CV462" s="435"/>
      <c r="CW462" s="435"/>
      <c r="CX462" s="128"/>
      <c r="DH462" s="128"/>
      <c r="DR462" s="434"/>
      <c r="DS462" s="435"/>
      <c r="DT462" s="435"/>
      <c r="DU462" s="435"/>
      <c r="DV462" s="435"/>
      <c r="DW462" s="435"/>
      <c r="DX462" s="435"/>
      <c r="DY462" s="435"/>
      <c r="DZ462" s="435"/>
      <c r="EA462" s="435"/>
      <c r="EB462" s="434"/>
      <c r="EC462" s="435"/>
      <c r="ED462" s="435"/>
      <c r="EE462" s="435"/>
      <c r="EF462" s="435"/>
      <c r="EG462" s="435"/>
      <c r="EH462" s="435"/>
      <c r="EI462" s="435"/>
      <c r="EJ462" s="435"/>
      <c r="EK462" s="435"/>
      <c r="EL462" s="128"/>
      <c r="EV462" s="128"/>
      <c r="FF462" s="128"/>
      <c r="FP462" s="128"/>
      <c r="FZ462" s="128"/>
      <c r="GJ462" s="128"/>
      <c r="GT462" s="128"/>
      <c r="HD462" s="128"/>
      <c r="HN462" s="128"/>
      <c r="HX462" s="128"/>
      <c r="IH462" s="128"/>
      <c r="IR462" s="128"/>
      <c r="JB462" s="128"/>
      <c r="JL462" s="128"/>
      <c r="JV462" s="128"/>
      <c r="KF462" s="128"/>
      <c r="KP462" s="128"/>
      <c r="KZ462" s="128"/>
    </row>
    <row xmlns:x14ac="http://schemas.microsoft.com/office/spreadsheetml/2009/9/ac" r="463" s="3" customFormat="true" x14ac:dyDescent="0.25">
      <c r="A463" s="389"/>
      <c r="B463" s="128"/>
      <c r="L463" s="128"/>
      <c r="V463" s="128"/>
      <c r="AF463" s="128"/>
      <c r="AP463" s="434"/>
      <c r="AQ463" s="435"/>
      <c r="AR463" s="435"/>
      <c r="AS463" s="435"/>
      <c r="AT463" s="435"/>
      <c r="AU463" s="435"/>
      <c r="AV463" s="435"/>
      <c r="AW463" s="435"/>
      <c r="AX463" s="435"/>
      <c r="AY463" s="435"/>
      <c r="AZ463" s="434"/>
      <c r="BA463" s="435"/>
      <c r="BB463" s="435"/>
      <c r="BC463" s="435"/>
      <c r="BD463" s="435"/>
      <c r="BE463" s="435"/>
      <c r="BF463" s="435"/>
      <c r="BG463" s="435"/>
      <c r="BH463" s="435"/>
      <c r="BI463" s="435"/>
      <c r="BJ463" s="128"/>
      <c r="BT463" s="128"/>
      <c r="BU463" s="128"/>
      <c r="BV463" s="128"/>
      <c r="BW463" s="128"/>
      <c r="BX463" s="128"/>
      <c r="BY463" s="128"/>
      <c r="BZ463" s="128"/>
      <c r="CA463" s="128"/>
      <c r="CD463" s="434"/>
      <c r="CE463" s="435"/>
      <c r="CF463" s="435"/>
      <c r="CG463" s="435"/>
      <c r="CH463" s="435"/>
      <c r="CI463" s="435"/>
      <c r="CJ463" s="435"/>
      <c r="CK463" s="435"/>
      <c r="CL463" s="435"/>
      <c r="CM463" s="435"/>
      <c r="CN463" s="434"/>
      <c r="CO463" s="435"/>
      <c r="CP463" s="435"/>
      <c r="CQ463" s="435"/>
      <c r="CR463" s="435"/>
      <c r="CS463" s="435"/>
      <c r="CT463" s="435"/>
      <c r="CU463" s="435"/>
      <c r="CV463" s="435"/>
      <c r="CW463" s="435"/>
      <c r="CX463" s="128"/>
      <c r="DH463" s="128"/>
      <c r="DR463" s="434"/>
      <c r="DS463" s="435"/>
      <c r="DT463" s="435"/>
      <c r="DU463" s="435"/>
      <c r="DV463" s="435"/>
      <c r="DW463" s="435"/>
      <c r="DX463" s="435"/>
      <c r="DY463" s="435"/>
      <c r="DZ463" s="435"/>
      <c r="EA463" s="435"/>
      <c r="EB463" s="434"/>
      <c r="EC463" s="435"/>
      <c r="ED463" s="435"/>
      <c r="EE463" s="435"/>
      <c r="EF463" s="435"/>
      <c r="EG463" s="435"/>
      <c r="EH463" s="435"/>
      <c r="EI463" s="435"/>
      <c r="EJ463" s="435"/>
      <c r="EK463" s="435"/>
      <c r="EL463" s="128"/>
      <c r="EV463" s="128"/>
      <c r="FF463" s="128"/>
      <c r="FP463" s="128"/>
      <c r="FZ463" s="128"/>
      <c r="GJ463" s="128"/>
      <c r="GT463" s="128"/>
      <c r="HD463" s="128"/>
      <c r="HN463" s="128"/>
      <c r="HX463" s="128"/>
      <c r="IH463" s="128"/>
      <c r="IR463" s="128"/>
      <c r="JB463" s="128"/>
      <c r="JL463" s="128"/>
      <c r="JV463" s="128"/>
      <c r="KF463" s="128"/>
      <c r="KP463" s="128"/>
      <c r="KZ463" s="128"/>
    </row>
    <row xmlns:x14ac="http://schemas.microsoft.com/office/spreadsheetml/2009/9/ac" r="464" s="3" customFormat="true" x14ac:dyDescent="0.25">
      <c r="A464" s="389"/>
      <c r="B464" s="128"/>
      <c r="L464" s="128"/>
      <c r="V464" s="128"/>
      <c r="AF464" s="128"/>
      <c r="AP464" s="434"/>
      <c r="AQ464" s="435"/>
      <c r="AR464" s="435"/>
      <c r="AS464" s="435"/>
      <c r="AT464" s="435"/>
      <c r="AU464" s="435"/>
      <c r="AV464" s="435"/>
      <c r="AW464" s="435"/>
      <c r="AX464" s="435"/>
      <c r="AY464" s="435"/>
      <c r="AZ464" s="434"/>
      <c r="BA464" s="435"/>
      <c r="BB464" s="435"/>
      <c r="BC464" s="435"/>
      <c r="BD464" s="435"/>
      <c r="BE464" s="435"/>
      <c r="BF464" s="435"/>
      <c r="BG464" s="435"/>
      <c r="BH464" s="435"/>
      <c r="BI464" s="435"/>
      <c r="BJ464" s="128"/>
      <c r="BT464" s="128"/>
      <c r="BU464" s="128"/>
      <c r="BV464" s="128"/>
      <c r="BW464" s="128"/>
      <c r="BX464" s="128"/>
      <c r="BY464" s="128"/>
      <c r="BZ464" s="128"/>
      <c r="CA464" s="128"/>
      <c r="CD464" s="434"/>
      <c r="CE464" s="435"/>
      <c r="CF464" s="435"/>
      <c r="CG464" s="435"/>
      <c r="CH464" s="435"/>
      <c r="CI464" s="435"/>
      <c r="CJ464" s="435"/>
      <c r="CK464" s="435"/>
      <c r="CL464" s="435"/>
      <c r="CM464" s="435"/>
      <c r="CN464" s="434"/>
      <c r="CO464" s="435"/>
      <c r="CP464" s="435"/>
      <c r="CQ464" s="435"/>
      <c r="CR464" s="435"/>
      <c r="CS464" s="435"/>
      <c r="CT464" s="435"/>
      <c r="CU464" s="435"/>
      <c r="CV464" s="435"/>
      <c r="CW464" s="435"/>
      <c r="CX464" s="128"/>
      <c r="DH464" s="128"/>
      <c r="DR464" s="434"/>
      <c r="DS464" s="435"/>
      <c r="DT464" s="435"/>
      <c r="DU464" s="435"/>
      <c r="DV464" s="435"/>
      <c r="DW464" s="435"/>
      <c r="DX464" s="435"/>
      <c r="DY464" s="435"/>
      <c r="DZ464" s="435"/>
      <c r="EA464" s="435"/>
      <c r="EB464" s="434"/>
      <c r="EC464" s="435"/>
      <c r="ED464" s="435"/>
      <c r="EE464" s="435"/>
      <c r="EF464" s="435"/>
      <c r="EG464" s="435"/>
      <c r="EH464" s="435"/>
      <c r="EI464" s="435"/>
      <c r="EJ464" s="435"/>
      <c r="EK464" s="435"/>
      <c r="EL464" s="128"/>
      <c r="EV464" s="128"/>
      <c r="FF464" s="128"/>
      <c r="FP464" s="128"/>
      <c r="FZ464" s="128"/>
      <c r="GJ464" s="128"/>
      <c r="GT464" s="128"/>
      <c r="HD464" s="128"/>
      <c r="HN464" s="128"/>
      <c r="HX464" s="128"/>
      <c r="IH464" s="128"/>
      <c r="IR464" s="128"/>
      <c r="JB464" s="128"/>
      <c r="JL464" s="128"/>
      <c r="JV464" s="128"/>
      <c r="KF464" s="128"/>
      <c r="KP464" s="128"/>
      <c r="KZ464" s="128"/>
    </row>
    <row xmlns:x14ac="http://schemas.microsoft.com/office/spreadsheetml/2009/9/ac" r="465" s="3" customFormat="true" x14ac:dyDescent="0.25">
      <c r="A465" s="389"/>
      <c r="B465" s="128"/>
      <c r="L465" s="128"/>
      <c r="V465" s="128"/>
      <c r="AF465" s="128"/>
      <c r="AP465" s="434"/>
      <c r="AQ465" s="435"/>
      <c r="AR465" s="435"/>
      <c r="AS465" s="435"/>
      <c r="AT465" s="435"/>
      <c r="AU465" s="435"/>
      <c r="AV465" s="435"/>
      <c r="AW465" s="435"/>
      <c r="AX465" s="435"/>
      <c r="AY465" s="435"/>
      <c r="AZ465" s="434"/>
      <c r="BA465" s="435"/>
      <c r="BB465" s="435"/>
      <c r="BC465" s="435"/>
      <c r="BD465" s="435"/>
      <c r="BE465" s="435"/>
      <c r="BF465" s="435"/>
      <c r="BG465" s="435"/>
      <c r="BH465" s="435"/>
      <c r="BI465" s="435"/>
      <c r="BJ465" s="128"/>
      <c r="BT465" s="128"/>
      <c r="BU465" s="128"/>
      <c r="BV465" s="128"/>
      <c r="BW465" s="128"/>
      <c r="BX465" s="128"/>
      <c r="BY465" s="128"/>
      <c r="BZ465" s="128"/>
      <c r="CA465" s="128"/>
      <c r="CD465" s="434"/>
      <c r="CE465" s="435"/>
      <c r="CF465" s="435"/>
      <c r="CG465" s="435"/>
      <c r="CH465" s="435"/>
      <c r="CI465" s="435"/>
      <c r="CJ465" s="435"/>
      <c r="CK465" s="435"/>
      <c r="CL465" s="435"/>
      <c r="CM465" s="435"/>
      <c r="CN465" s="434"/>
      <c r="CO465" s="435"/>
      <c r="CP465" s="435"/>
      <c r="CQ465" s="435"/>
      <c r="CR465" s="435"/>
      <c r="CS465" s="435"/>
      <c r="CT465" s="435"/>
      <c r="CU465" s="435"/>
      <c r="CV465" s="435"/>
      <c r="CW465" s="435"/>
      <c r="CX465" s="128"/>
      <c r="DH465" s="128"/>
      <c r="DR465" s="434"/>
      <c r="DS465" s="435"/>
      <c r="DT465" s="435"/>
      <c r="DU465" s="435"/>
      <c r="DV465" s="435"/>
      <c r="DW465" s="435"/>
      <c r="DX465" s="435"/>
      <c r="DY465" s="435"/>
      <c r="DZ465" s="435"/>
      <c r="EA465" s="435"/>
      <c r="EB465" s="434"/>
      <c r="EC465" s="435"/>
      <c r="ED465" s="435"/>
      <c r="EE465" s="435"/>
      <c r="EF465" s="435"/>
      <c r="EG465" s="435"/>
      <c r="EH465" s="435"/>
      <c r="EI465" s="435"/>
      <c r="EJ465" s="435"/>
      <c r="EK465" s="435"/>
      <c r="EL465" s="128"/>
      <c r="EV465" s="128"/>
      <c r="FF465" s="128"/>
      <c r="FP465" s="128"/>
      <c r="FZ465" s="128"/>
      <c r="GJ465" s="128"/>
      <c r="GT465" s="128"/>
      <c r="HD465" s="128"/>
      <c r="HN465" s="128"/>
      <c r="HX465" s="128"/>
      <c r="IH465" s="128"/>
      <c r="IR465" s="128"/>
      <c r="JB465" s="128"/>
      <c r="JL465" s="128"/>
      <c r="JV465" s="128"/>
      <c r="KF465" s="128"/>
      <c r="KP465" s="128"/>
      <c r="KZ465" s="128"/>
    </row>
    <row xmlns:x14ac="http://schemas.microsoft.com/office/spreadsheetml/2009/9/ac" r="466" s="3" customFormat="true" x14ac:dyDescent="0.25">
      <c r="A466" s="389"/>
      <c r="B466" s="128"/>
      <c r="L466" s="128"/>
      <c r="V466" s="128"/>
      <c r="AF466" s="128"/>
      <c r="AP466" s="434"/>
      <c r="AQ466" s="435"/>
      <c r="AR466" s="435"/>
      <c r="AS466" s="435"/>
      <c r="AT466" s="435"/>
      <c r="AU466" s="435"/>
      <c r="AV466" s="435"/>
      <c r="AW466" s="435"/>
      <c r="AX466" s="435"/>
      <c r="AY466" s="435"/>
      <c r="AZ466" s="434"/>
      <c r="BA466" s="435"/>
      <c r="BB466" s="435"/>
      <c r="BC466" s="435"/>
      <c r="BD466" s="435"/>
      <c r="BE466" s="435"/>
      <c r="BF466" s="435"/>
      <c r="BG466" s="435"/>
      <c r="BH466" s="435"/>
      <c r="BI466" s="435"/>
      <c r="BJ466" s="128"/>
      <c r="BT466" s="128"/>
      <c r="BU466" s="128"/>
      <c r="BV466" s="128"/>
      <c r="BW466" s="128"/>
      <c r="BX466" s="128"/>
      <c r="BY466" s="128"/>
      <c r="BZ466" s="128"/>
      <c r="CA466" s="128"/>
      <c r="CD466" s="434"/>
      <c r="CE466" s="435"/>
      <c r="CF466" s="435"/>
      <c r="CG466" s="435"/>
      <c r="CH466" s="435"/>
      <c r="CI466" s="435"/>
      <c r="CJ466" s="435"/>
      <c r="CK466" s="435"/>
      <c r="CL466" s="435"/>
      <c r="CM466" s="435"/>
      <c r="CN466" s="434"/>
      <c r="CO466" s="435"/>
      <c r="CP466" s="435"/>
      <c r="CQ466" s="435"/>
      <c r="CR466" s="435"/>
      <c r="CS466" s="435"/>
      <c r="CT466" s="435"/>
      <c r="CU466" s="435"/>
      <c r="CV466" s="435"/>
      <c r="CW466" s="435"/>
      <c r="CX466" s="128"/>
      <c r="DH466" s="128"/>
      <c r="DR466" s="434"/>
      <c r="DS466" s="435"/>
      <c r="DT466" s="435"/>
      <c r="DU466" s="435"/>
      <c r="DV466" s="435"/>
      <c r="DW466" s="435"/>
      <c r="DX466" s="435"/>
      <c r="DY466" s="435"/>
      <c r="DZ466" s="435"/>
      <c r="EA466" s="435"/>
      <c r="EB466" s="434"/>
      <c r="EC466" s="435"/>
      <c r="ED466" s="435"/>
      <c r="EE466" s="435"/>
      <c r="EF466" s="435"/>
      <c r="EG466" s="435"/>
      <c r="EH466" s="435"/>
      <c r="EI466" s="435"/>
      <c r="EJ466" s="435"/>
      <c r="EK466" s="435"/>
      <c r="EL466" s="128"/>
      <c r="EV466" s="128"/>
      <c r="FF466" s="128"/>
      <c r="FP466" s="128"/>
      <c r="FZ466" s="128"/>
      <c r="GJ466" s="128"/>
      <c r="GT466" s="128"/>
      <c r="HD466" s="128"/>
      <c r="HN466" s="128"/>
      <c r="HX466" s="128"/>
      <c r="IH466" s="128"/>
      <c r="IR466" s="128"/>
      <c r="JB466" s="128"/>
      <c r="JL466" s="128"/>
      <c r="JV466" s="128"/>
      <c r="KF466" s="128"/>
      <c r="KP466" s="128"/>
      <c r="KZ466" s="128"/>
    </row>
    <row xmlns:x14ac="http://schemas.microsoft.com/office/spreadsheetml/2009/9/ac" r="467" s="3" customFormat="true" x14ac:dyDescent="0.25">
      <c r="A467" s="389"/>
      <c r="B467" s="128"/>
      <c r="L467" s="128"/>
      <c r="V467" s="128"/>
      <c r="AF467" s="128"/>
      <c r="AP467" s="434"/>
      <c r="AQ467" s="435"/>
      <c r="AR467" s="435"/>
      <c r="AS467" s="435"/>
      <c r="AT467" s="435"/>
      <c r="AU467" s="435"/>
      <c r="AV467" s="435"/>
      <c r="AW467" s="435"/>
      <c r="AX467" s="435"/>
      <c r="AY467" s="435"/>
      <c r="AZ467" s="434"/>
      <c r="BA467" s="435"/>
      <c r="BB467" s="435"/>
      <c r="BC467" s="435"/>
      <c r="BD467" s="435"/>
      <c r="BE467" s="435"/>
      <c r="BF467" s="435"/>
      <c r="BG467" s="435"/>
      <c r="BH467" s="435"/>
      <c r="BI467" s="435"/>
      <c r="BJ467" s="128"/>
      <c r="BT467" s="128"/>
      <c r="BU467" s="128"/>
      <c r="BV467" s="128"/>
      <c r="BW467" s="128"/>
      <c r="BX467" s="128"/>
      <c r="BY467" s="128"/>
      <c r="BZ467" s="128"/>
      <c r="CA467" s="128"/>
      <c r="CD467" s="434"/>
      <c r="CE467" s="435"/>
      <c r="CF467" s="435"/>
      <c r="CG467" s="435"/>
      <c r="CH467" s="435"/>
      <c r="CI467" s="435"/>
      <c r="CJ467" s="435"/>
      <c r="CK467" s="435"/>
      <c r="CL467" s="435"/>
      <c r="CM467" s="435"/>
      <c r="CN467" s="434"/>
      <c r="CO467" s="435"/>
      <c r="CP467" s="435"/>
      <c r="CQ467" s="435"/>
      <c r="CR467" s="435"/>
      <c r="CS467" s="435"/>
      <c r="CT467" s="435"/>
      <c r="CU467" s="435"/>
      <c r="CV467" s="435"/>
      <c r="CW467" s="435"/>
      <c r="CX467" s="128"/>
      <c r="DH467" s="128"/>
      <c r="DR467" s="434"/>
      <c r="DS467" s="435"/>
      <c r="DT467" s="435"/>
      <c r="DU467" s="435"/>
      <c r="DV467" s="435"/>
      <c r="DW467" s="435"/>
      <c r="DX467" s="435"/>
      <c r="DY467" s="435"/>
      <c r="DZ467" s="435"/>
      <c r="EA467" s="435"/>
      <c r="EB467" s="434"/>
      <c r="EC467" s="435"/>
      <c r="ED467" s="435"/>
      <c r="EE467" s="435"/>
      <c r="EF467" s="435"/>
      <c r="EG467" s="435"/>
      <c r="EH467" s="435"/>
      <c r="EI467" s="435"/>
      <c r="EJ467" s="435"/>
      <c r="EK467" s="435"/>
      <c r="EL467" s="128"/>
      <c r="EV467" s="128"/>
      <c r="FF467" s="128"/>
      <c r="FP467" s="128"/>
      <c r="FZ467" s="128"/>
      <c r="GJ467" s="128"/>
      <c r="GT467" s="128"/>
      <c r="HD467" s="128"/>
      <c r="HN467" s="128"/>
      <c r="HX467" s="128"/>
      <c r="IH467" s="128"/>
      <c r="IR467" s="128"/>
      <c r="JB467" s="128"/>
      <c r="JL467" s="128"/>
      <c r="JV467" s="128"/>
      <c r="KF467" s="128"/>
      <c r="KP467" s="128"/>
      <c r="KZ467" s="128"/>
    </row>
    <row xmlns:x14ac="http://schemas.microsoft.com/office/spreadsheetml/2009/9/ac" r="468" s="3" customFormat="true" x14ac:dyDescent="0.25">
      <c r="A468" s="389"/>
      <c r="B468" s="128"/>
      <c r="L468" s="128"/>
      <c r="V468" s="128"/>
      <c r="AF468" s="128"/>
      <c r="AP468" s="434"/>
      <c r="AQ468" s="435"/>
      <c r="AR468" s="435"/>
      <c r="AS468" s="435"/>
      <c r="AT468" s="435"/>
      <c r="AU468" s="435"/>
      <c r="AV468" s="435"/>
      <c r="AW468" s="435"/>
      <c r="AX468" s="435"/>
      <c r="AY468" s="435"/>
      <c r="AZ468" s="434"/>
      <c r="BA468" s="435"/>
      <c r="BB468" s="435"/>
      <c r="BC468" s="435"/>
      <c r="BD468" s="435"/>
      <c r="BE468" s="435"/>
      <c r="BF468" s="435"/>
      <c r="BG468" s="435"/>
      <c r="BH468" s="435"/>
      <c r="BI468" s="435"/>
      <c r="BJ468" s="128"/>
      <c r="BT468" s="128"/>
      <c r="BU468" s="128"/>
      <c r="BV468" s="128"/>
      <c r="BW468" s="128"/>
      <c r="BX468" s="128"/>
      <c r="BY468" s="128"/>
      <c r="BZ468" s="128"/>
      <c r="CA468" s="128"/>
      <c r="CD468" s="434"/>
      <c r="CE468" s="435"/>
      <c r="CF468" s="435"/>
      <c r="CG468" s="435"/>
      <c r="CH468" s="435"/>
      <c r="CI468" s="435"/>
      <c r="CJ468" s="435"/>
      <c r="CK468" s="435"/>
      <c r="CL468" s="435"/>
      <c r="CM468" s="435"/>
      <c r="CN468" s="434"/>
      <c r="CO468" s="435"/>
      <c r="CP468" s="435"/>
      <c r="CQ468" s="435"/>
      <c r="CR468" s="435"/>
      <c r="CS468" s="435"/>
      <c r="CT468" s="435"/>
      <c r="CU468" s="435"/>
      <c r="CV468" s="435"/>
      <c r="CW468" s="435"/>
      <c r="CX468" s="128"/>
      <c r="DH468" s="128"/>
      <c r="DR468" s="434"/>
      <c r="DS468" s="435"/>
      <c r="DT468" s="435"/>
      <c r="DU468" s="435"/>
      <c r="DV468" s="435"/>
      <c r="DW468" s="435"/>
      <c r="DX468" s="435"/>
      <c r="DY468" s="435"/>
      <c r="DZ468" s="435"/>
      <c r="EA468" s="435"/>
      <c r="EB468" s="434"/>
      <c r="EC468" s="435"/>
      <c r="ED468" s="435"/>
      <c r="EE468" s="435"/>
      <c r="EF468" s="435"/>
      <c r="EG468" s="435"/>
      <c r="EH468" s="435"/>
      <c r="EI468" s="435"/>
      <c r="EJ468" s="435"/>
      <c r="EK468" s="435"/>
      <c r="EL468" s="128"/>
      <c r="EV468" s="128"/>
      <c r="FF468" s="128"/>
      <c r="FP468" s="128"/>
      <c r="FZ468" s="128"/>
      <c r="GJ468" s="128"/>
      <c r="GT468" s="128"/>
      <c r="HD468" s="128"/>
      <c r="HN468" s="128"/>
      <c r="HX468" s="128"/>
      <c r="IH468" s="128"/>
      <c r="IR468" s="128"/>
      <c r="JB468" s="128"/>
      <c r="JL468" s="128"/>
      <c r="JV468" s="128"/>
      <c r="KF468" s="128"/>
      <c r="KP468" s="128"/>
      <c r="KZ468" s="128"/>
    </row>
    <row xmlns:x14ac="http://schemas.microsoft.com/office/spreadsheetml/2009/9/ac" r="469" s="3" customFormat="true" x14ac:dyDescent="0.25">
      <c r="A469" s="389"/>
      <c r="B469" s="128"/>
      <c r="L469" s="128"/>
      <c r="V469" s="128"/>
      <c r="AF469" s="128"/>
      <c r="AP469" s="434"/>
      <c r="AQ469" s="435"/>
      <c r="AR469" s="435"/>
      <c r="AS469" s="435"/>
      <c r="AT469" s="435"/>
      <c r="AU469" s="435"/>
      <c r="AV469" s="435"/>
      <c r="AW469" s="435"/>
      <c r="AX469" s="435"/>
      <c r="AY469" s="435"/>
      <c r="AZ469" s="434"/>
      <c r="BA469" s="435"/>
      <c r="BB469" s="435"/>
      <c r="BC469" s="435"/>
      <c r="BD469" s="435"/>
      <c r="BE469" s="435"/>
      <c r="BF469" s="435"/>
      <c r="BG469" s="435"/>
      <c r="BH469" s="435"/>
      <c r="BI469" s="435"/>
      <c r="BJ469" s="128"/>
      <c r="BT469" s="128"/>
      <c r="BU469" s="128"/>
      <c r="BV469" s="128"/>
      <c r="BW469" s="128"/>
      <c r="BX469" s="128"/>
      <c r="BY469" s="128"/>
      <c r="BZ469" s="128"/>
      <c r="CA469" s="128"/>
      <c r="CD469" s="434"/>
      <c r="CE469" s="435"/>
      <c r="CF469" s="435"/>
      <c r="CG469" s="435"/>
      <c r="CH469" s="435"/>
      <c r="CI469" s="435"/>
      <c r="CJ469" s="435"/>
      <c r="CK469" s="435"/>
      <c r="CL469" s="435"/>
      <c r="CM469" s="435"/>
      <c r="CN469" s="434"/>
      <c r="CO469" s="435"/>
      <c r="CP469" s="435"/>
      <c r="CQ469" s="435"/>
      <c r="CR469" s="435"/>
      <c r="CS469" s="435"/>
      <c r="CT469" s="435"/>
      <c r="CU469" s="435"/>
      <c r="CV469" s="435"/>
      <c r="CW469" s="435"/>
      <c r="CX469" s="128"/>
      <c r="DH469" s="128"/>
      <c r="DR469" s="434"/>
      <c r="DS469" s="435"/>
      <c r="DT469" s="435"/>
      <c r="DU469" s="435"/>
      <c r="DV469" s="435"/>
      <c r="DW469" s="435"/>
      <c r="DX469" s="435"/>
      <c r="DY469" s="435"/>
      <c r="DZ469" s="435"/>
      <c r="EA469" s="435"/>
      <c r="EB469" s="434"/>
      <c r="EC469" s="435"/>
      <c r="ED469" s="435"/>
      <c r="EE469" s="435"/>
      <c r="EF469" s="435"/>
      <c r="EG469" s="435"/>
      <c r="EH469" s="435"/>
      <c r="EI469" s="435"/>
      <c r="EJ469" s="435"/>
      <c r="EK469" s="435"/>
      <c r="EL469" s="128"/>
      <c r="EV469" s="128"/>
      <c r="FF469" s="128"/>
      <c r="FP469" s="128"/>
      <c r="FZ469" s="128"/>
      <c r="GJ469" s="128"/>
      <c r="GT469" s="128"/>
      <c r="HD469" s="128"/>
      <c r="HN469" s="128"/>
      <c r="HX469" s="128"/>
      <c r="IH469" s="128"/>
      <c r="IR469" s="128"/>
      <c r="JB469" s="128"/>
      <c r="JL469" s="128"/>
      <c r="JV469" s="128"/>
      <c r="KF469" s="128"/>
      <c r="KP469" s="128"/>
      <c r="KZ469" s="128"/>
    </row>
    <row xmlns:x14ac="http://schemas.microsoft.com/office/spreadsheetml/2009/9/ac" r="470" s="3" customFormat="true" x14ac:dyDescent="0.25">
      <c r="A470" s="389"/>
      <c r="B470" s="128"/>
      <c r="L470" s="128"/>
      <c r="V470" s="128"/>
      <c r="AF470" s="128"/>
      <c r="AP470" s="434"/>
      <c r="AQ470" s="435"/>
      <c r="AR470" s="435"/>
      <c r="AS470" s="435"/>
      <c r="AT470" s="435"/>
      <c r="AU470" s="435"/>
      <c r="AV470" s="435"/>
      <c r="AW470" s="435"/>
      <c r="AX470" s="435"/>
      <c r="AY470" s="435"/>
      <c r="AZ470" s="434"/>
      <c r="BA470" s="435"/>
      <c r="BB470" s="435"/>
      <c r="BC470" s="435"/>
      <c r="BD470" s="435"/>
      <c r="BE470" s="435"/>
      <c r="BF470" s="435"/>
      <c r="BG470" s="435"/>
      <c r="BH470" s="435"/>
      <c r="BI470" s="435"/>
      <c r="BJ470" s="128"/>
      <c r="BT470" s="128"/>
      <c r="BU470" s="128"/>
      <c r="BV470" s="128"/>
      <c r="BW470" s="128"/>
      <c r="BX470" s="128"/>
      <c r="BY470" s="128"/>
      <c r="BZ470" s="128"/>
      <c r="CA470" s="128"/>
      <c r="CD470" s="434"/>
      <c r="CE470" s="435"/>
      <c r="CF470" s="435"/>
      <c r="CG470" s="435"/>
      <c r="CH470" s="435"/>
      <c r="CI470" s="435"/>
      <c r="CJ470" s="435"/>
      <c r="CK470" s="435"/>
      <c r="CL470" s="435"/>
      <c r="CM470" s="435"/>
      <c r="CN470" s="434"/>
      <c r="CO470" s="435"/>
      <c r="CP470" s="435"/>
      <c r="CQ470" s="435"/>
      <c r="CR470" s="435"/>
      <c r="CS470" s="435"/>
      <c r="CT470" s="435"/>
      <c r="CU470" s="435"/>
      <c r="CV470" s="435"/>
      <c r="CW470" s="435"/>
      <c r="CX470" s="128"/>
      <c r="DH470" s="128"/>
      <c r="DR470" s="434"/>
      <c r="DS470" s="435"/>
      <c r="DT470" s="435"/>
      <c r="DU470" s="435"/>
      <c r="DV470" s="435"/>
      <c r="DW470" s="435"/>
      <c r="DX470" s="435"/>
      <c r="DY470" s="435"/>
      <c r="DZ470" s="435"/>
      <c r="EA470" s="435"/>
      <c r="EB470" s="434"/>
      <c r="EC470" s="435"/>
      <c r="ED470" s="435"/>
      <c r="EE470" s="435"/>
      <c r="EF470" s="435"/>
      <c r="EG470" s="435"/>
      <c r="EH470" s="435"/>
      <c r="EI470" s="435"/>
      <c r="EJ470" s="435"/>
      <c r="EK470" s="435"/>
      <c r="EL470" s="128"/>
      <c r="EV470" s="128"/>
      <c r="FF470" s="128"/>
      <c r="FP470" s="128"/>
      <c r="FZ470" s="128"/>
      <c r="GJ470" s="128"/>
      <c r="GT470" s="128"/>
      <c r="HD470" s="128"/>
      <c r="HN470" s="128"/>
      <c r="HX470" s="128"/>
      <c r="IH470" s="128"/>
      <c r="IR470" s="128"/>
      <c r="JB470" s="128"/>
      <c r="JL470" s="128"/>
      <c r="JV470" s="128"/>
      <c r="KF470" s="128"/>
      <c r="KP470" s="128"/>
      <c r="KZ470" s="128"/>
    </row>
    <row xmlns:x14ac="http://schemas.microsoft.com/office/spreadsheetml/2009/9/ac" r="471" s="3" customFormat="true" x14ac:dyDescent="0.25">
      <c r="A471" s="389"/>
      <c r="B471" s="128"/>
      <c r="L471" s="128"/>
      <c r="V471" s="128"/>
      <c r="AF471" s="128"/>
      <c r="AP471" s="434"/>
      <c r="AQ471" s="435"/>
      <c r="AR471" s="435"/>
      <c r="AS471" s="435"/>
      <c r="AT471" s="435"/>
      <c r="AU471" s="435"/>
      <c r="AV471" s="435"/>
      <c r="AW471" s="435"/>
      <c r="AX471" s="435"/>
      <c r="AY471" s="435"/>
      <c r="AZ471" s="434"/>
      <c r="BA471" s="435"/>
      <c r="BB471" s="435"/>
      <c r="BC471" s="435"/>
      <c r="BD471" s="435"/>
      <c r="BE471" s="435"/>
      <c r="BF471" s="435"/>
      <c r="BG471" s="435"/>
      <c r="BH471" s="435"/>
      <c r="BI471" s="435"/>
      <c r="BJ471" s="128"/>
      <c r="BT471" s="128"/>
      <c r="BU471" s="128"/>
      <c r="BV471" s="128"/>
      <c r="BW471" s="128"/>
      <c r="BX471" s="128"/>
      <c r="BY471" s="128"/>
      <c r="BZ471" s="128"/>
      <c r="CA471" s="128"/>
      <c r="CD471" s="434"/>
      <c r="CE471" s="435"/>
      <c r="CF471" s="435"/>
      <c r="CG471" s="435"/>
      <c r="CH471" s="435"/>
      <c r="CI471" s="435"/>
      <c r="CJ471" s="435"/>
      <c r="CK471" s="435"/>
      <c r="CL471" s="435"/>
      <c r="CM471" s="435"/>
      <c r="CN471" s="434"/>
      <c r="CO471" s="435"/>
      <c r="CP471" s="435"/>
      <c r="CQ471" s="435"/>
      <c r="CR471" s="435"/>
      <c r="CS471" s="435"/>
      <c r="CT471" s="435"/>
      <c r="CU471" s="435"/>
      <c r="CV471" s="435"/>
      <c r="CW471" s="435"/>
      <c r="CX471" s="128"/>
      <c r="DH471" s="128"/>
      <c r="DR471" s="434"/>
      <c r="DS471" s="435"/>
      <c r="DT471" s="435"/>
      <c r="DU471" s="435"/>
      <c r="DV471" s="435"/>
      <c r="DW471" s="435"/>
      <c r="DX471" s="435"/>
      <c r="DY471" s="435"/>
      <c r="DZ471" s="435"/>
      <c r="EA471" s="435"/>
      <c r="EB471" s="434"/>
      <c r="EC471" s="435"/>
      <c r="ED471" s="435"/>
      <c r="EE471" s="435"/>
      <c r="EF471" s="435"/>
      <c r="EG471" s="435"/>
      <c r="EH471" s="435"/>
      <c r="EI471" s="435"/>
      <c r="EJ471" s="435"/>
      <c r="EK471" s="435"/>
      <c r="EL471" s="128"/>
      <c r="EV471" s="128"/>
      <c r="FF471" s="128"/>
      <c r="FP471" s="128"/>
      <c r="FZ471" s="128"/>
      <c r="GJ471" s="128"/>
      <c r="GT471" s="128"/>
      <c r="HD471" s="128"/>
      <c r="HN471" s="128"/>
      <c r="HX471" s="128"/>
      <c r="IH471" s="128"/>
      <c r="IR471" s="128"/>
      <c r="JB471" s="128"/>
      <c r="JL471" s="128"/>
      <c r="JV471" s="128"/>
      <c r="KF471" s="128"/>
      <c r="KP471" s="128"/>
      <c r="KZ471" s="128"/>
    </row>
    <row xmlns:x14ac="http://schemas.microsoft.com/office/spreadsheetml/2009/9/ac" r="472" s="3" customFormat="true" x14ac:dyDescent="0.25">
      <c r="A472" s="389"/>
      <c r="B472" s="128"/>
      <c r="L472" s="128"/>
      <c r="V472" s="128"/>
      <c r="AF472" s="128"/>
      <c r="AP472" s="434"/>
      <c r="AQ472" s="435"/>
      <c r="AR472" s="435"/>
      <c r="AS472" s="435"/>
      <c r="AT472" s="435"/>
      <c r="AU472" s="435"/>
      <c r="AV472" s="435"/>
      <c r="AW472" s="435"/>
      <c r="AX472" s="435"/>
      <c r="AY472" s="435"/>
      <c r="AZ472" s="434"/>
      <c r="BA472" s="435"/>
      <c r="BB472" s="435"/>
      <c r="BC472" s="435"/>
      <c r="BD472" s="435"/>
      <c r="BE472" s="435"/>
      <c r="BF472" s="435"/>
      <c r="BG472" s="435"/>
      <c r="BH472" s="435"/>
      <c r="BI472" s="435"/>
      <c r="BJ472" s="128"/>
      <c r="BT472" s="128"/>
      <c r="BU472" s="128"/>
      <c r="BV472" s="128"/>
      <c r="BW472" s="128"/>
      <c r="BX472" s="128"/>
      <c r="BY472" s="128"/>
      <c r="BZ472" s="128"/>
      <c r="CA472" s="128"/>
      <c r="CD472" s="434"/>
      <c r="CE472" s="435"/>
      <c r="CF472" s="435"/>
      <c r="CG472" s="435"/>
      <c r="CH472" s="435"/>
      <c r="CI472" s="435"/>
      <c r="CJ472" s="435"/>
      <c r="CK472" s="435"/>
      <c r="CL472" s="435"/>
      <c r="CM472" s="435"/>
      <c r="CN472" s="434"/>
      <c r="CO472" s="435"/>
      <c r="CP472" s="435"/>
      <c r="CQ472" s="435"/>
      <c r="CR472" s="435"/>
      <c r="CS472" s="435"/>
      <c r="CT472" s="435"/>
      <c r="CU472" s="435"/>
      <c r="CV472" s="435"/>
      <c r="CW472" s="435"/>
      <c r="CX472" s="128"/>
      <c r="DH472" s="128"/>
      <c r="DR472" s="434"/>
      <c r="DS472" s="435"/>
      <c r="DT472" s="435"/>
      <c r="DU472" s="435"/>
      <c r="DV472" s="435"/>
      <c r="DW472" s="435"/>
      <c r="DX472" s="435"/>
      <c r="DY472" s="435"/>
      <c r="DZ472" s="435"/>
      <c r="EA472" s="435"/>
      <c r="EB472" s="434"/>
      <c r="EC472" s="435"/>
      <c r="ED472" s="435"/>
      <c r="EE472" s="435"/>
      <c r="EF472" s="435"/>
      <c r="EG472" s="435"/>
      <c r="EH472" s="435"/>
      <c r="EI472" s="435"/>
      <c r="EJ472" s="435"/>
      <c r="EK472" s="435"/>
      <c r="EL472" s="128"/>
      <c r="EV472" s="128"/>
      <c r="FF472" s="128"/>
      <c r="FP472" s="128"/>
      <c r="FZ472" s="128"/>
      <c r="GJ472" s="128"/>
      <c r="GT472" s="128"/>
      <c r="HD472" s="128"/>
      <c r="HN472" s="128"/>
      <c r="HX472" s="128"/>
      <c r="IH472" s="128"/>
      <c r="IR472" s="128"/>
      <c r="JB472" s="128"/>
      <c r="JL472" s="128"/>
      <c r="JV472" s="128"/>
      <c r="KF472" s="128"/>
      <c r="KP472" s="128"/>
      <c r="KZ472" s="128"/>
    </row>
    <row xmlns:x14ac="http://schemas.microsoft.com/office/spreadsheetml/2009/9/ac" r="473" s="3" customFormat="true" x14ac:dyDescent="0.25">
      <c r="A473" s="389"/>
      <c r="B473" s="128"/>
      <c r="L473" s="128"/>
      <c r="V473" s="128"/>
      <c r="AF473" s="128"/>
      <c r="AP473" s="434"/>
      <c r="AQ473" s="435"/>
      <c r="AR473" s="435"/>
      <c r="AS473" s="435"/>
      <c r="AT473" s="435"/>
      <c r="AU473" s="435"/>
      <c r="AV473" s="435"/>
      <c r="AW473" s="435"/>
      <c r="AX473" s="435"/>
      <c r="AY473" s="435"/>
      <c r="AZ473" s="434"/>
      <c r="BA473" s="435"/>
      <c r="BB473" s="435"/>
      <c r="BC473" s="435"/>
      <c r="BD473" s="435"/>
      <c r="BE473" s="435"/>
      <c r="BF473" s="435"/>
      <c r="BG473" s="435"/>
      <c r="BH473" s="435"/>
      <c r="BI473" s="435"/>
      <c r="BJ473" s="128"/>
      <c r="BT473" s="128"/>
      <c r="BU473" s="128"/>
      <c r="BV473" s="128"/>
      <c r="BW473" s="128"/>
      <c r="BX473" s="128"/>
      <c r="BY473" s="128"/>
      <c r="BZ473" s="128"/>
      <c r="CA473" s="128"/>
      <c r="CD473" s="434"/>
      <c r="CE473" s="435"/>
      <c r="CF473" s="435"/>
      <c r="CG473" s="435"/>
      <c r="CH473" s="435"/>
      <c r="CI473" s="435"/>
      <c r="CJ473" s="435"/>
      <c r="CK473" s="435"/>
      <c r="CL473" s="435"/>
      <c r="CM473" s="435"/>
      <c r="CN473" s="434"/>
      <c r="CO473" s="435"/>
      <c r="CP473" s="435"/>
      <c r="CQ473" s="435"/>
      <c r="CR473" s="435"/>
      <c r="CS473" s="435"/>
      <c r="CT473" s="435"/>
      <c r="CU473" s="435"/>
      <c r="CV473" s="435"/>
      <c r="CW473" s="435"/>
      <c r="CX473" s="128"/>
      <c r="DH473" s="128"/>
      <c r="DR473" s="434"/>
      <c r="DS473" s="435"/>
      <c r="DT473" s="435"/>
      <c r="DU473" s="435"/>
      <c r="DV473" s="435"/>
      <c r="DW473" s="435"/>
      <c r="DX473" s="435"/>
      <c r="DY473" s="435"/>
      <c r="DZ473" s="435"/>
      <c r="EA473" s="435"/>
      <c r="EB473" s="434"/>
      <c r="EC473" s="435"/>
      <c r="ED473" s="435"/>
      <c r="EE473" s="435"/>
      <c r="EF473" s="435"/>
      <c r="EG473" s="435"/>
      <c r="EH473" s="435"/>
      <c r="EI473" s="435"/>
      <c r="EJ473" s="435"/>
      <c r="EK473" s="435"/>
      <c r="EL473" s="128"/>
      <c r="EV473" s="128"/>
      <c r="FF473" s="128"/>
      <c r="FP473" s="128"/>
      <c r="FZ473" s="128"/>
      <c r="GJ473" s="128"/>
      <c r="GT473" s="128"/>
      <c r="HD473" s="128"/>
      <c r="HN473" s="128"/>
      <c r="HX473" s="128"/>
      <c r="IH473" s="128"/>
      <c r="IR473" s="128"/>
      <c r="JB473" s="128"/>
      <c r="JL473" s="128"/>
      <c r="JV473" s="128"/>
      <c r="KF473" s="128"/>
      <c r="KP473" s="128"/>
      <c r="KZ473" s="128"/>
    </row>
    <row xmlns:x14ac="http://schemas.microsoft.com/office/spreadsheetml/2009/9/ac" r="474" s="3" customFormat="true" x14ac:dyDescent="0.25">
      <c r="A474" s="389"/>
      <c r="B474" s="128"/>
      <c r="L474" s="128"/>
      <c r="V474" s="128"/>
      <c r="AF474" s="128"/>
      <c r="AP474" s="434"/>
      <c r="AQ474" s="435"/>
      <c r="AR474" s="435"/>
      <c r="AS474" s="435"/>
      <c r="AT474" s="435"/>
      <c r="AU474" s="435"/>
      <c r="AV474" s="435"/>
      <c r="AW474" s="435"/>
      <c r="AX474" s="435"/>
      <c r="AY474" s="435"/>
      <c r="AZ474" s="434"/>
      <c r="BA474" s="435"/>
      <c r="BB474" s="435"/>
      <c r="BC474" s="435"/>
      <c r="BD474" s="435"/>
      <c r="BE474" s="435"/>
      <c r="BF474" s="435"/>
      <c r="BG474" s="435"/>
      <c r="BH474" s="435"/>
      <c r="BI474" s="435"/>
      <c r="BJ474" s="128"/>
      <c r="BT474" s="128"/>
      <c r="BU474" s="128"/>
      <c r="BV474" s="128"/>
      <c r="BW474" s="128"/>
      <c r="BX474" s="128"/>
      <c r="BY474" s="128"/>
      <c r="BZ474" s="128"/>
      <c r="CA474" s="128"/>
      <c r="CD474" s="434"/>
      <c r="CE474" s="435"/>
      <c r="CF474" s="435"/>
      <c r="CG474" s="435"/>
      <c r="CH474" s="435"/>
      <c r="CI474" s="435"/>
      <c r="CJ474" s="435"/>
      <c r="CK474" s="435"/>
      <c r="CL474" s="435"/>
      <c r="CM474" s="435"/>
      <c r="CN474" s="434"/>
      <c r="CO474" s="435"/>
      <c r="CP474" s="435"/>
      <c r="CQ474" s="435"/>
      <c r="CR474" s="435"/>
      <c r="CS474" s="435"/>
      <c r="CT474" s="435"/>
      <c r="CU474" s="435"/>
      <c r="CV474" s="435"/>
      <c r="CW474" s="435"/>
      <c r="CX474" s="128"/>
      <c r="DH474" s="128"/>
      <c r="DR474" s="434"/>
      <c r="DS474" s="435"/>
      <c r="DT474" s="435"/>
      <c r="DU474" s="435"/>
      <c r="DV474" s="435"/>
      <c r="DW474" s="435"/>
      <c r="DX474" s="435"/>
      <c r="DY474" s="435"/>
      <c r="DZ474" s="435"/>
      <c r="EA474" s="435"/>
      <c r="EB474" s="434"/>
      <c r="EC474" s="435"/>
      <c r="ED474" s="435"/>
      <c r="EE474" s="435"/>
      <c r="EF474" s="435"/>
      <c r="EG474" s="435"/>
      <c r="EH474" s="435"/>
      <c r="EI474" s="435"/>
      <c r="EJ474" s="435"/>
      <c r="EK474" s="435"/>
      <c r="EL474" s="128"/>
      <c r="EV474" s="128"/>
      <c r="FF474" s="128"/>
      <c r="FP474" s="128"/>
      <c r="FZ474" s="128"/>
      <c r="GJ474" s="128"/>
      <c r="GT474" s="128"/>
      <c r="HD474" s="128"/>
      <c r="HN474" s="128"/>
      <c r="HX474" s="128"/>
      <c r="IH474" s="128"/>
      <c r="IR474" s="128"/>
      <c r="JB474" s="128"/>
      <c r="JL474" s="128"/>
      <c r="JV474" s="128"/>
      <c r="KF474" s="128"/>
      <c r="KP474" s="128"/>
      <c r="KZ474" s="128"/>
    </row>
    <row xmlns:x14ac="http://schemas.microsoft.com/office/spreadsheetml/2009/9/ac" r="475" s="3" customFormat="true" x14ac:dyDescent="0.25">
      <c r="A475" s="389"/>
      <c r="B475" s="128"/>
      <c r="L475" s="128"/>
      <c r="V475" s="128"/>
      <c r="AF475" s="128"/>
      <c r="AP475" s="434"/>
      <c r="AQ475" s="435"/>
      <c r="AR475" s="435"/>
      <c r="AS475" s="435"/>
      <c r="AT475" s="435"/>
      <c r="AU475" s="435"/>
      <c r="AV475" s="435"/>
      <c r="AW475" s="435"/>
      <c r="AX475" s="435"/>
      <c r="AY475" s="435"/>
      <c r="AZ475" s="434"/>
      <c r="BA475" s="435"/>
      <c r="BB475" s="435"/>
      <c r="BC475" s="435"/>
      <c r="BD475" s="435"/>
      <c r="BE475" s="435"/>
      <c r="BF475" s="435"/>
      <c r="BG475" s="435"/>
      <c r="BH475" s="435"/>
      <c r="BI475" s="435"/>
      <c r="BJ475" s="128"/>
      <c r="BT475" s="128"/>
      <c r="BU475" s="128"/>
      <c r="BV475" s="128"/>
      <c r="BW475" s="128"/>
      <c r="BX475" s="128"/>
      <c r="BY475" s="128"/>
      <c r="BZ475" s="128"/>
      <c r="CA475" s="128"/>
      <c r="CD475" s="434"/>
      <c r="CE475" s="435"/>
      <c r="CF475" s="435"/>
      <c r="CG475" s="435"/>
      <c r="CH475" s="435"/>
      <c r="CI475" s="435"/>
      <c r="CJ475" s="435"/>
      <c r="CK475" s="435"/>
      <c r="CL475" s="435"/>
      <c r="CM475" s="435"/>
      <c r="CN475" s="434"/>
      <c r="CO475" s="435"/>
      <c r="CP475" s="435"/>
      <c r="CQ475" s="435"/>
      <c r="CR475" s="435"/>
      <c r="CS475" s="435"/>
      <c r="CT475" s="435"/>
      <c r="CU475" s="435"/>
      <c r="CV475" s="435"/>
      <c r="CW475" s="435"/>
      <c r="CX475" s="128"/>
      <c r="DH475" s="128"/>
      <c r="DR475" s="434"/>
      <c r="DS475" s="435"/>
      <c r="DT475" s="435"/>
      <c r="DU475" s="435"/>
      <c r="DV475" s="435"/>
      <c r="DW475" s="435"/>
      <c r="DX475" s="435"/>
      <c r="DY475" s="435"/>
      <c r="DZ475" s="435"/>
      <c r="EA475" s="435"/>
      <c r="EB475" s="434"/>
      <c r="EC475" s="435"/>
      <c r="ED475" s="435"/>
      <c r="EE475" s="435"/>
      <c r="EF475" s="435"/>
      <c r="EG475" s="435"/>
      <c r="EH475" s="435"/>
      <c r="EI475" s="435"/>
      <c r="EJ475" s="435"/>
      <c r="EK475" s="435"/>
      <c r="EL475" s="128"/>
      <c r="EV475" s="128"/>
      <c r="FF475" s="128"/>
      <c r="FP475" s="128"/>
      <c r="FZ475" s="128"/>
      <c r="GJ475" s="128"/>
      <c r="GT475" s="128"/>
      <c r="HD475" s="128"/>
      <c r="HN475" s="128"/>
      <c r="HX475" s="128"/>
      <c r="IH475" s="128"/>
      <c r="IR475" s="128"/>
      <c r="JB475" s="128"/>
      <c r="JL475" s="128"/>
      <c r="JV475" s="128"/>
      <c r="KF475" s="128"/>
      <c r="KP475" s="128"/>
      <c r="KZ475" s="128"/>
    </row>
    <row xmlns:x14ac="http://schemas.microsoft.com/office/spreadsheetml/2009/9/ac" r="476" s="3" customFormat="true" x14ac:dyDescent="0.25">
      <c r="A476" s="389"/>
      <c r="B476" s="128"/>
      <c r="L476" s="128"/>
      <c r="V476" s="128"/>
      <c r="AF476" s="128"/>
      <c r="AP476" s="434"/>
      <c r="AQ476" s="435"/>
      <c r="AR476" s="435"/>
      <c r="AS476" s="435"/>
      <c r="AT476" s="435"/>
      <c r="AU476" s="435"/>
      <c r="AV476" s="435"/>
      <c r="AW476" s="435"/>
      <c r="AX476" s="435"/>
      <c r="AY476" s="435"/>
      <c r="AZ476" s="434"/>
      <c r="BA476" s="435"/>
      <c r="BB476" s="435"/>
      <c r="BC476" s="435"/>
      <c r="BD476" s="435"/>
      <c r="BE476" s="435"/>
      <c r="BF476" s="435"/>
      <c r="BG476" s="435"/>
      <c r="BH476" s="435"/>
      <c r="BI476" s="435"/>
      <c r="BJ476" s="128"/>
      <c r="BT476" s="128"/>
      <c r="BU476" s="128"/>
      <c r="BV476" s="128"/>
      <c r="BW476" s="128"/>
      <c r="BX476" s="128"/>
      <c r="BY476" s="128"/>
      <c r="BZ476" s="128"/>
      <c r="CA476" s="128"/>
      <c r="CD476" s="434"/>
      <c r="CE476" s="435"/>
      <c r="CF476" s="435"/>
      <c r="CG476" s="435"/>
      <c r="CH476" s="435"/>
      <c r="CI476" s="435"/>
      <c r="CJ476" s="435"/>
      <c r="CK476" s="435"/>
      <c r="CL476" s="435"/>
      <c r="CM476" s="435"/>
      <c r="CN476" s="434"/>
      <c r="CO476" s="435"/>
      <c r="CP476" s="435"/>
      <c r="CQ476" s="435"/>
      <c r="CR476" s="435"/>
      <c r="CS476" s="435"/>
      <c r="CT476" s="435"/>
      <c r="CU476" s="435"/>
      <c r="CV476" s="435"/>
      <c r="CW476" s="435"/>
      <c r="CX476" s="128"/>
      <c r="DH476" s="128"/>
      <c r="DR476" s="434"/>
      <c r="DS476" s="435"/>
      <c r="DT476" s="435"/>
      <c r="DU476" s="435"/>
      <c r="DV476" s="435"/>
      <c r="DW476" s="435"/>
      <c r="DX476" s="435"/>
      <c r="DY476" s="435"/>
      <c r="DZ476" s="435"/>
      <c r="EA476" s="435"/>
      <c r="EB476" s="434"/>
      <c r="EC476" s="435"/>
      <c r="ED476" s="435"/>
      <c r="EE476" s="435"/>
      <c r="EF476" s="435"/>
      <c r="EG476" s="435"/>
      <c r="EH476" s="435"/>
      <c r="EI476" s="435"/>
      <c r="EJ476" s="435"/>
      <c r="EK476" s="435"/>
      <c r="EL476" s="128"/>
      <c r="EV476" s="128"/>
      <c r="FF476" s="128"/>
      <c r="FP476" s="128"/>
      <c r="FZ476" s="128"/>
      <c r="GJ476" s="128"/>
      <c r="GT476" s="128"/>
      <c r="HD476" s="128"/>
      <c r="HN476" s="128"/>
      <c r="HX476" s="128"/>
      <c r="IH476" s="128"/>
      <c r="IR476" s="128"/>
      <c r="JB476" s="128"/>
      <c r="JL476" s="128"/>
      <c r="JV476" s="128"/>
      <c r="KF476" s="128"/>
      <c r="KP476" s="128"/>
      <c r="KZ476" s="128"/>
    </row>
    <row xmlns:x14ac="http://schemas.microsoft.com/office/spreadsheetml/2009/9/ac" r="477" s="3" customFormat="true" x14ac:dyDescent="0.25">
      <c r="A477" s="389"/>
      <c r="B477" s="128"/>
      <c r="L477" s="128"/>
      <c r="V477" s="128"/>
      <c r="AF477" s="128"/>
      <c r="AP477" s="434"/>
      <c r="AQ477" s="435"/>
      <c r="AR477" s="435"/>
      <c r="AS477" s="435"/>
      <c r="AT477" s="435"/>
      <c r="AU477" s="435"/>
      <c r="AV477" s="435"/>
      <c r="AW477" s="435"/>
      <c r="AX477" s="435"/>
      <c r="AY477" s="435"/>
      <c r="AZ477" s="434"/>
      <c r="BA477" s="435"/>
      <c r="BB477" s="435"/>
      <c r="BC477" s="435"/>
      <c r="BD477" s="435"/>
      <c r="BE477" s="435"/>
      <c r="BF477" s="435"/>
      <c r="BG477" s="435"/>
      <c r="BH477" s="435"/>
      <c r="BI477" s="435"/>
      <c r="BJ477" s="128"/>
      <c r="BT477" s="128"/>
      <c r="BU477" s="128"/>
      <c r="BV477" s="128"/>
      <c r="BW477" s="128"/>
      <c r="BX477" s="128"/>
      <c r="BY477" s="128"/>
      <c r="BZ477" s="128"/>
      <c r="CA477" s="128"/>
      <c r="CD477" s="434"/>
      <c r="CE477" s="435"/>
      <c r="CF477" s="435"/>
      <c r="CG477" s="435"/>
      <c r="CH477" s="435"/>
      <c r="CI477" s="435"/>
      <c r="CJ477" s="435"/>
      <c r="CK477" s="435"/>
      <c r="CL477" s="435"/>
      <c r="CM477" s="435"/>
      <c r="CN477" s="434"/>
      <c r="CO477" s="435"/>
      <c r="CP477" s="435"/>
      <c r="CQ477" s="435"/>
      <c r="CR477" s="435"/>
      <c r="CS477" s="435"/>
      <c r="CT477" s="435"/>
      <c r="CU477" s="435"/>
      <c r="CV477" s="435"/>
      <c r="CW477" s="435"/>
      <c r="CX477" s="128"/>
      <c r="DH477" s="128"/>
      <c r="DR477" s="434"/>
      <c r="DS477" s="435"/>
      <c r="DT477" s="435"/>
      <c r="DU477" s="435"/>
      <c r="DV477" s="435"/>
      <c r="DW477" s="435"/>
      <c r="DX477" s="435"/>
      <c r="DY477" s="435"/>
      <c r="DZ477" s="435"/>
      <c r="EA477" s="435"/>
      <c r="EB477" s="434"/>
      <c r="EC477" s="435"/>
      <c r="ED477" s="435"/>
      <c r="EE477" s="435"/>
      <c r="EF477" s="435"/>
      <c r="EG477" s="435"/>
      <c r="EH477" s="435"/>
      <c r="EI477" s="435"/>
      <c r="EJ477" s="435"/>
      <c r="EK477" s="435"/>
      <c r="EL477" s="128"/>
      <c r="EV477" s="128"/>
      <c r="FF477" s="128"/>
      <c r="FP477" s="128"/>
      <c r="FZ477" s="128"/>
      <c r="GJ477" s="128"/>
      <c r="GT477" s="128"/>
      <c r="HD477" s="128"/>
      <c r="HN477" s="128"/>
      <c r="HX477" s="128"/>
      <c r="IH477" s="128"/>
      <c r="IR477" s="128"/>
      <c r="JB477" s="128"/>
      <c r="JL477" s="128"/>
      <c r="JV477" s="128"/>
      <c r="KF477" s="128"/>
      <c r="KP477" s="128"/>
      <c r="KZ477" s="128"/>
    </row>
    <row xmlns:x14ac="http://schemas.microsoft.com/office/spreadsheetml/2009/9/ac" r="478" s="3" customFormat="true" x14ac:dyDescent="0.25">
      <c r="A478" s="389"/>
      <c r="B478" s="128"/>
      <c r="L478" s="128"/>
      <c r="V478" s="128"/>
      <c r="AF478" s="128"/>
      <c r="AP478" s="434"/>
      <c r="AQ478" s="435"/>
      <c r="AR478" s="435"/>
      <c r="AS478" s="435"/>
      <c r="AT478" s="435"/>
      <c r="AU478" s="435"/>
      <c r="AV478" s="435"/>
      <c r="AW478" s="435"/>
      <c r="AX478" s="435"/>
      <c r="AY478" s="435"/>
      <c r="AZ478" s="434"/>
      <c r="BA478" s="435"/>
      <c r="BB478" s="435"/>
      <c r="BC478" s="435"/>
      <c r="BD478" s="435"/>
      <c r="BE478" s="435"/>
      <c r="BF478" s="435"/>
      <c r="BG478" s="435"/>
      <c r="BH478" s="435"/>
      <c r="BI478" s="435"/>
      <c r="BJ478" s="128"/>
      <c r="BT478" s="128"/>
      <c r="BU478" s="128"/>
      <c r="BV478" s="128"/>
      <c r="BW478" s="128"/>
      <c r="BX478" s="128"/>
      <c r="BY478" s="128"/>
      <c r="BZ478" s="128"/>
      <c r="CA478" s="128"/>
      <c r="CD478" s="434"/>
      <c r="CE478" s="435"/>
      <c r="CF478" s="435"/>
      <c r="CG478" s="435"/>
      <c r="CH478" s="435"/>
      <c r="CI478" s="435"/>
      <c r="CJ478" s="435"/>
      <c r="CK478" s="435"/>
      <c r="CL478" s="435"/>
      <c r="CM478" s="435"/>
      <c r="CN478" s="434"/>
      <c r="CO478" s="435"/>
      <c r="CP478" s="435"/>
      <c r="CQ478" s="435"/>
      <c r="CR478" s="435"/>
      <c r="CS478" s="435"/>
      <c r="CT478" s="435"/>
      <c r="CU478" s="435"/>
      <c r="CV478" s="435"/>
      <c r="CW478" s="435"/>
      <c r="CX478" s="128"/>
      <c r="DH478" s="128"/>
      <c r="DR478" s="434"/>
      <c r="DS478" s="435"/>
      <c r="DT478" s="435"/>
      <c r="DU478" s="435"/>
      <c r="DV478" s="435"/>
      <c r="DW478" s="435"/>
      <c r="DX478" s="435"/>
      <c r="DY478" s="435"/>
      <c r="DZ478" s="435"/>
      <c r="EA478" s="435"/>
      <c r="EB478" s="434"/>
      <c r="EC478" s="435"/>
      <c r="ED478" s="435"/>
      <c r="EE478" s="435"/>
      <c r="EF478" s="435"/>
      <c r="EG478" s="435"/>
      <c r="EH478" s="435"/>
      <c r="EI478" s="435"/>
      <c r="EJ478" s="435"/>
      <c r="EK478" s="435"/>
      <c r="EL478" s="128"/>
      <c r="EV478" s="128"/>
      <c r="FF478" s="128"/>
      <c r="FP478" s="128"/>
      <c r="FZ478" s="128"/>
      <c r="GJ478" s="128"/>
      <c r="GT478" s="128"/>
      <c r="HD478" s="128"/>
      <c r="HN478" s="128"/>
      <c r="HX478" s="128"/>
      <c r="IH478" s="128"/>
      <c r="IR478" s="128"/>
      <c r="JB478" s="128"/>
      <c r="JL478" s="128"/>
      <c r="JV478" s="128"/>
      <c r="KF478" s="128"/>
      <c r="KP478" s="128"/>
      <c r="KZ478" s="128"/>
    </row>
    <row xmlns:x14ac="http://schemas.microsoft.com/office/spreadsheetml/2009/9/ac" r="479" s="3" customFormat="true" x14ac:dyDescent="0.25">
      <c r="A479" s="389"/>
      <c r="B479" s="128"/>
      <c r="L479" s="128"/>
      <c r="V479" s="128"/>
      <c r="AF479" s="128"/>
      <c r="AP479" s="434"/>
      <c r="AQ479" s="435"/>
      <c r="AR479" s="435"/>
      <c r="AS479" s="435"/>
      <c r="AT479" s="435"/>
      <c r="AU479" s="435"/>
      <c r="AV479" s="435"/>
      <c r="AW479" s="435"/>
      <c r="AX479" s="435"/>
      <c r="AY479" s="435"/>
      <c r="AZ479" s="434"/>
      <c r="BA479" s="435"/>
      <c r="BB479" s="435"/>
      <c r="BC479" s="435"/>
      <c r="BD479" s="435"/>
      <c r="BE479" s="435"/>
      <c r="BF479" s="435"/>
      <c r="BG479" s="435"/>
      <c r="BH479" s="435"/>
      <c r="BI479" s="435"/>
      <c r="BJ479" s="128"/>
      <c r="BT479" s="128"/>
      <c r="BU479" s="128"/>
      <c r="BV479" s="128"/>
      <c r="BW479" s="128"/>
      <c r="BX479" s="128"/>
      <c r="BY479" s="128"/>
      <c r="BZ479" s="128"/>
      <c r="CA479" s="128"/>
      <c r="CD479" s="434"/>
      <c r="CE479" s="435"/>
      <c r="CF479" s="435"/>
      <c r="CG479" s="435"/>
      <c r="CH479" s="435"/>
      <c r="CI479" s="435"/>
      <c r="CJ479" s="435"/>
      <c r="CK479" s="435"/>
      <c r="CL479" s="435"/>
      <c r="CM479" s="435"/>
      <c r="CN479" s="434"/>
      <c r="CO479" s="435"/>
      <c r="CP479" s="435"/>
      <c r="CQ479" s="435"/>
      <c r="CR479" s="435"/>
      <c r="CS479" s="435"/>
      <c r="CT479" s="435"/>
      <c r="CU479" s="435"/>
      <c r="CV479" s="435"/>
      <c r="CW479" s="435"/>
      <c r="CX479" s="128"/>
      <c r="DH479" s="128"/>
      <c r="DR479" s="434"/>
      <c r="DS479" s="435"/>
      <c r="DT479" s="435"/>
      <c r="DU479" s="435"/>
      <c r="DV479" s="435"/>
      <c r="DW479" s="435"/>
      <c r="DX479" s="435"/>
      <c r="DY479" s="435"/>
      <c r="DZ479" s="435"/>
      <c r="EA479" s="435"/>
      <c r="EB479" s="434"/>
      <c r="EC479" s="435"/>
      <c r="ED479" s="435"/>
      <c r="EE479" s="435"/>
      <c r="EF479" s="435"/>
      <c r="EG479" s="435"/>
      <c r="EH479" s="435"/>
      <c r="EI479" s="435"/>
      <c r="EJ479" s="435"/>
      <c r="EK479" s="435"/>
      <c r="EL479" s="128"/>
      <c r="EV479" s="128"/>
      <c r="FF479" s="128"/>
      <c r="FP479" s="128"/>
      <c r="FZ479" s="128"/>
      <c r="GJ479" s="128"/>
      <c r="GT479" s="128"/>
      <c r="HD479" s="128"/>
      <c r="HN479" s="128"/>
      <c r="HX479" s="128"/>
      <c r="IH479" s="128"/>
      <c r="IR479" s="128"/>
      <c r="JB479" s="128"/>
      <c r="JL479" s="128"/>
      <c r="JV479" s="128"/>
      <c r="KF479" s="128"/>
      <c r="KP479" s="128"/>
      <c r="KZ479" s="128"/>
    </row>
    <row xmlns:x14ac="http://schemas.microsoft.com/office/spreadsheetml/2009/9/ac" r="480" s="3" customFormat="true" x14ac:dyDescent="0.25">
      <c r="A480" s="389"/>
      <c r="B480" s="128"/>
      <c r="L480" s="128"/>
      <c r="V480" s="128"/>
      <c r="AF480" s="128"/>
      <c r="AP480" s="434"/>
      <c r="AQ480" s="435"/>
      <c r="AR480" s="435"/>
      <c r="AS480" s="435"/>
      <c r="AT480" s="435"/>
      <c r="AU480" s="435"/>
      <c r="AV480" s="435"/>
      <c r="AW480" s="435"/>
      <c r="AX480" s="435"/>
      <c r="AY480" s="435"/>
      <c r="AZ480" s="434"/>
      <c r="BA480" s="435"/>
      <c r="BB480" s="435"/>
      <c r="BC480" s="435"/>
      <c r="BD480" s="435"/>
      <c r="BE480" s="435"/>
      <c r="BF480" s="435"/>
      <c r="BG480" s="435"/>
      <c r="BH480" s="435"/>
      <c r="BI480" s="435"/>
      <c r="BJ480" s="128"/>
      <c r="BT480" s="128"/>
      <c r="BU480" s="128"/>
      <c r="BV480" s="128"/>
      <c r="BW480" s="128"/>
      <c r="BX480" s="128"/>
      <c r="BY480" s="128"/>
      <c r="BZ480" s="128"/>
      <c r="CA480" s="128"/>
      <c r="CD480" s="434"/>
      <c r="CE480" s="435"/>
      <c r="CF480" s="435"/>
      <c r="CG480" s="435"/>
      <c r="CH480" s="435"/>
      <c r="CI480" s="435"/>
      <c r="CJ480" s="435"/>
      <c r="CK480" s="435"/>
      <c r="CL480" s="435"/>
      <c r="CM480" s="435"/>
      <c r="CN480" s="434"/>
      <c r="CO480" s="435"/>
      <c r="CP480" s="435"/>
      <c r="CQ480" s="435"/>
      <c r="CR480" s="435"/>
      <c r="CS480" s="435"/>
      <c r="CT480" s="435"/>
      <c r="CU480" s="435"/>
      <c r="CV480" s="435"/>
      <c r="CW480" s="435"/>
      <c r="CX480" s="128"/>
      <c r="DH480" s="128"/>
      <c r="DR480" s="434"/>
      <c r="DS480" s="435"/>
      <c r="DT480" s="435"/>
      <c r="DU480" s="435"/>
      <c r="DV480" s="435"/>
      <c r="DW480" s="435"/>
      <c r="DX480" s="435"/>
      <c r="DY480" s="435"/>
      <c r="DZ480" s="435"/>
      <c r="EA480" s="435"/>
      <c r="EB480" s="434"/>
      <c r="EC480" s="435"/>
      <c r="ED480" s="435"/>
      <c r="EE480" s="435"/>
      <c r="EF480" s="435"/>
      <c r="EG480" s="435"/>
      <c r="EH480" s="435"/>
      <c r="EI480" s="435"/>
      <c r="EJ480" s="435"/>
      <c r="EK480" s="435"/>
      <c r="EL480" s="128"/>
      <c r="EV480" s="128"/>
      <c r="FF480" s="128"/>
      <c r="FP480" s="128"/>
      <c r="FZ480" s="128"/>
      <c r="GJ480" s="128"/>
      <c r="GT480" s="128"/>
      <c r="HD480" s="128"/>
      <c r="HN480" s="128"/>
      <c r="HX480" s="128"/>
      <c r="IH480" s="128"/>
      <c r="IR480" s="128"/>
      <c r="JB480" s="128"/>
      <c r="JL480" s="128"/>
      <c r="JV480" s="128"/>
      <c r="KF480" s="128"/>
      <c r="KP480" s="128"/>
      <c r="KZ480" s="128"/>
    </row>
    <row xmlns:x14ac="http://schemas.microsoft.com/office/spreadsheetml/2009/9/ac" r="481" s="3" customFormat="true" x14ac:dyDescent="0.25">
      <c r="A481" s="389"/>
      <c r="B481" s="128"/>
      <c r="L481" s="128"/>
      <c r="V481" s="128"/>
      <c r="AF481" s="128"/>
      <c r="AP481" s="434"/>
      <c r="AQ481" s="435"/>
      <c r="AR481" s="435"/>
      <c r="AS481" s="435"/>
      <c r="AT481" s="435"/>
      <c r="AU481" s="435"/>
      <c r="AV481" s="435"/>
      <c r="AW481" s="435"/>
      <c r="AX481" s="435"/>
      <c r="AY481" s="435"/>
      <c r="AZ481" s="434"/>
      <c r="BA481" s="435"/>
      <c r="BB481" s="435"/>
      <c r="BC481" s="435"/>
      <c r="BD481" s="435"/>
      <c r="BE481" s="435"/>
      <c r="BF481" s="435"/>
      <c r="BG481" s="435"/>
      <c r="BH481" s="435"/>
      <c r="BI481" s="435"/>
      <c r="BJ481" s="128"/>
      <c r="BT481" s="128"/>
      <c r="BU481" s="128"/>
      <c r="BV481" s="128"/>
      <c r="BW481" s="128"/>
      <c r="BX481" s="128"/>
      <c r="BY481" s="128"/>
      <c r="BZ481" s="128"/>
      <c r="CA481" s="128"/>
      <c r="CD481" s="434"/>
      <c r="CE481" s="435"/>
      <c r="CF481" s="435"/>
      <c r="CG481" s="435"/>
      <c r="CH481" s="435"/>
      <c r="CI481" s="435"/>
      <c r="CJ481" s="435"/>
      <c r="CK481" s="435"/>
      <c r="CL481" s="435"/>
      <c r="CM481" s="435"/>
      <c r="CN481" s="434"/>
      <c r="CO481" s="435"/>
      <c r="CP481" s="435"/>
      <c r="CQ481" s="435"/>
      <c r="CR481" s="435"/>
      <c r="CS481" s="435"/>
      <c r="CT481" s="435"/>
      <c r="CU481" s="435"/>
      <c r="CV481" s="435"/>
      <c r="CW481" s="435"/>
      <c r="CX481" s="128"/>
      <c r="DH481" s="128"/>
      <c r="DR481" s="434"/>
      <c r="DS481" s="435"/>
      <c r="DT481" s="435"/>
      <c r="DU481" s="435"/>
      <c r="DV481" s="435"/>
      <c r="DW481" s="435"/>
      <c r="DX481" s="435"/>
      <c r="DY481" s="435"/>
      <c r="DZ481" s="435"/>
      <c r="EA481" s="435"/>
      <c r="EB481" s="434"/>
      <c r="EC481" s="435"/>
      <c r="ED481" s="435"/>
      <c r="EE481" s="435"/>
      <c r="EF481" s="435"/>
      <c r="EG481" s="435"/>
      <c r="EH481" s="435"/>
      <c r="EI481" s="435"/>
      <c r="EJ481" s="435"/>
      <c r="EK481" s="435"/>
      <c r="EL481" s="128"/>
      <c r="EV481" s="128"/>
      <c r="FF481" s="128"/>
      <c r="FP481" s="128"/>
      <c r="FZ481" s="128"/>
      <c r="GJ481" s="128"/>
      <c r="GT481" s="128"/>
      <c r="HD481" s="128"/>
      <c r="HN481" s="128"/>
      <c r="HX481" s="128"/>
      <c r="IH481" s="128"/>
      <c r="IR481" s="128"/>
      <c r="JB481" s="128"/>
      <c r="JL481" s="128"/>
      <c r="JV481" s="128"/>
      <c r="KF481" s="128"/>
      <c r="KP481" s="128"/>
      <c r="KZ481" s="128"/>
    </row>
    <row xmlns:x14ac="http://schemas.microsoft.com/office/spreadsheetml/2009/9/ac" r="482" s="3" customFormat="true" x14ac:dyDescent="0.25">
      <c r="A482" s="389"/>
      <c r="B482" s="128"/>
      <c r="L482" s="128"/>
      <c r="V482" s="128"/>
      <c r="AF482" s="128"/>
      <c r="AP482" s="434"/>
      <c r="AQ482" s="435"/>
      <c r="AR482" s="435"/>
      <c r="AS482" s="435"/>
      <c r="AT482" s="435"/>
      <c r="AU482" s="435"/>
      <c r="AV482" s="435"/>
      <c r="AW482" s="435"/>
      <c r="AX482" s="435"/>
      <c r="AY482" s="435"/>
      <c r="AZ482" s="434"/>
      <c r="BA482" s="435"/>
      <c r="BB482" s="435"/>
      <c r="BC482" s="435"/>
      <c r="BD482" s="435"/>
      <c r="BE482" s="435"/>
      <c r="BF482" s="435"/>
      <c r="BG482" s="435"/>
      <c r="BH482" s="435"/>
      <c r="BI482" s="435"/>
      <c r="BJ482" s="128"/>
      <c r="BT482" s="128"/>
      <c r="BU482" s="128"/>
      <c r="BV482" s="128"/>
      <c r="BW482" s="128"/>
      <c r="BX482" s="128"/>
      <c r="BY482" s="128"/>
      <c r="BZ482" s="128"/>
      <c r="CA482" s="128"/>
      <c r="CD482" s="434"/>
      <c r="CE482" s="435"/>
      <c r="CF482" s="435"/>
      <c r="CG482" s="435"/>
      <c r="CH482" s="435"/>
      <c r="CI482" s="435"/>
      <c r="CJ482" s="435"/>
      <c r="CK482" s="435"/>
      <c r="CL482" s="435"/>
      <c r="CM482" s="435"/>
      <c r="CN482" s="434"/>
      <c r="CO482" s="435"/>
      <c r="CP482" s="435"/>
      <c r="CQ482" s="435"/>
      <c r="CR482" s="435"/>
      <c r="CS482" s="435"/>
      <c r="CT482" s="435"/>
      <c r="CU482" s="435"/>
      <c r="CV482" s="435"/>
      <c r="CW482" s="435"/>
      <c r="CX482" s="128"/>
      <c r="DH482" s="128"/>
      <c r="DR482" s="434"/>
      <c r="DS482" s="435"/>
      <c r="DT482" s="435"/>
      <c r="DU482" s="435"/>
      <c r="DV482" s="435"/>
      <c r="DW482" s="435"/>
      <c r="DX482" s="435"/>
      <c r="DY482" s="435"/>
      <c r="DZ482" s="435"/>
      <c r="EA482" s="435"/>
      <c r="EB482" s="434"/>
      <c r="EC482" s="435"/>
      <c r="ED482" s="435"/>
      <c r="EE482" s="435"/>
      <c r="EF482" s="435"/>
      <c r="EG482" s="435"/>
      <c r="EH482" s="435"/>
      <c r="EI482" s="435"/>
      <c r="EJ482" s="435"/>
      <c r="EK482" s="435"/>
      <c r="EL482" s="128"/>
      <c r="EV482" s="128"/>
      <c r="FF482" s="128"/>
      <c r="FP482" s="128"/>
      <c r="FZ482" s="128"/>
      <c r="GJ482" s="128"/>
      <c r="GT482" s="128"/>
      <c r="HD482" s="128"/>
      <c r="HN482" s="128"/>
      <c r="HX482" s="128"/>
      <c r="IH482" s="128"/>
      <c r="IR482" s="128"/>
      <c r="JB482" s="128"/>
      <c r="JL482" s="128"/>
      <c r="JV482" s="128"/>
      <c r="KF482" s="128"/>
      <c r="KP482" s="128"/>
      <c r="KZ482" s="128"/>
    </row>
    <row xmlns:x14ac="http://schemas.microsoft.com/office/spreadsheetml/2009/9/ac" r="483" s="3" customFormat="true" x14ac:dyDescent="0.25">
      <c r="A483" s="389"/>
      <c r="B483" s="128"/>
      <c r="L483" s="128"/>
      <c r="V483" s="128"/>
      <c r="AF483" s="128"/>
      <c r="AP483" s="434"/>
      <c r="AQ483" s="435"/>
      <c r="AR483" s="435"/>
      <c r="AS483" s="435"/>
      <c r="AT483" s="435"/>
      <c r="AU483" s="435"/>
      <c r="AV483" s="435"/>
      <c r="AW483" s="435"/>
      <c r="AX483" s="435"/>
      <c r="AY483" s="435"/>
      <c r="AZ483" s="434"/>
      <c r="BA483" s="435"/>
      <c r="BB483" s="435"/>
      <c r="BC483" s="435"/>
      <c r="BD483" s="435"/>
      <c r="BE483" s="435"/>
      <c r="BF483" s="435"/>
      <c r="BG483" s="435"/>
      <c r="BH483" s="435"/>
      <c r="BI483" s="435"/>
      <c r="BJ483" s="128"/>
      <c r="BT483" s="128"/>
      <c r="BU483" s="128"/>
      <c r="BV483" s="128"/>
      <c r="BW483" s="128"/>
      <c r="BX483" s="128"/>
      <c r="BY483" s="128"/>
      <c r="BZ483" s="128"/>
      <c r="CA483" s="128"/>
      <c r="CD483" s="434"/>
      <c r="CE483" s="435"/>
      <c r="CF483" s="435"/>
      <c r="CG483" s="435"/>
      <c r="CH483" s="435"/>
      <c r="CI483" s="435"/>
      <c r="CJ483" s="435"/>
      <c r="CK483" s="435"/>
      <c r="CL483" s="435"/>
      <c r="CM483" s="435"/>
      <c r="CN483" s="434"/>
      <c r="CO483" s="435"/>
      <c r="CP483" s="435"/>
      <c r="CQ483" s="435"/>
      <c r="CR483" s="435"/>
      <c r="CS483" s="435"/>
      <c r="CT483" s="435"/>
      <c r="CU483" s="435"/>
      <c r="CV483" s="435"/>
      <c r="CW483" s="435"/>
      <c r="CX483" s="128"/>
      <c r="DH483" s="128"/>
      <c r="DR483" s="434"/>
      <c r="DS483" s="435"/>
      <c r="DT483" s="435"/>
      <c r="DU483" s="435"/>
      <c r="DV483" s="435"/>
      <c r="DW483" s="435"/>
      <c r="DX483" s="435"/>
      <c r="DY483" s="435"/>
      <c r="DZ483" s="435"/>
      <c r="EA483" s="435"/>
      <c r="EB483" s="434"/>
      <c r="EC483" s="435"/>
      <c r="ED483" s="435"/>
      <c r="EE483" s="435"/>
      <c r="EF483" s="435"/>
      <c r="EG483" s="435"/>
      <c r="EH483" s="435"/>
      <c r="EI483" s="435"/>
      <c r="EJ483" s="435"/>
      <c r="EK483" s="435"/>
      <c r="EL483" s="128"/>
      <c r="EV483" s="128"/>
      <c r="FF483" s="128"/>
      <c r="FP483" s="128"/>
      <c r="FZ483" s="128"/>
      <c r="GJ483" s="128"/>
      <c r="GT483" s="128"/>
      <c r="HD483" s="128"/>
      <c r="HN483" s="128"/>
      <c r="HX483" s="128"/>
      <c r="IH483" s="128"/>
      <c r="IR483" s="128"/>
      <c r="JB483" s="128"/>
      <c r="JL483" s="128"/>
      <c r="JV483" s="128"/>
      <c r="KF483" s="128"/>
      <c r="KP483" s="128"/>
      <c r="KZ483" s="128"/>
    </row>
    <row xmlns:x14ac="http://schemas.microsoft.com/office/spreadsheetml/2009/9/ac" r="484" s="3" customFormat="true" x14ac:dyDescent="0.25">
      <c r="A484" s="389"/>
      <c r="B484" s="128"/>
      <c r="L484" s="128"/>
      <c r="V484" s="128"/>
      <c r="AF484" s="128"/>
      <c r="AP484" s="434"/>
      <c r="AQ484" s="435"/>
      <c r="AR484" s="435"/>
      <c r="AS484" s="435"/>
      <c r="AT484" s="435"/>
      <c r="AU484" s="435"/>
      <c r="AV484" s="435"/>
      <c r="AW484" s="435"/>
      <c r="AX484" s="435"/>
      <c r="AY484" s="435"/>
      <c r="AZ484" s="434"/>
      <c r="BA484" s="435"/>
      <c r="BB484" s="435"/>
      <c r="BC484" s="435"/>
      <c r="BD484" s="435"/>
      <c r="BE484" s="435"/>
      <c r="BF484" s="435"/>
      <c r="BG484" s="435"/>
      <c r="BH484" s="435"/>
      <c r="BI484" s="435"/>
      <c r="BJ484" s="128"/>
      <c r="BT484" s="128"/>
      <c r="BU484" s="128"/>
      <c r="BV484" s="128"/>
      <c r="BW484" s="128"/>
      <c r="BX484" s="128"/>
      <c r="BY484" s="128"/>
      <c r="BZ484" s="128"/>
      <c r="CA484" s="128"/>
      <c r="CD484" s="434"/>
      <c r="CE484" s="435"/>
      <c r="CF484" s="435"/>
      <c r="CG484" s="435"/>
      <c r="CH484" s="435"/>
      <c r="CI484" s="435"/>
      <c r="CJ484" s="435"/>
      <c r="CK484" s="435"/>
      <c r="CL484" s="435"/>
      <c r="CM484" s="435"/>
      <c r="CN484" s="434"/>
      <c r="CO484" s="435"/>
      <c r="CP484" s="435"/>
      <c r="CQ484" s="435"/>
      <c r="CR484" s="435"/>
      <c r="CS484" s="435"/>
      <c r="CT484" s="435"/>
      <c r="CU484" s="435"/>
      <c r="CV484" s="435"/>
      <c r="CW484" s="435"/>
      <c r="CX484" s="128"/>
      <c r="DH484" s="128"/>
      <c r="DR484" s="434"/>
      <c r="DS484" s="435"/>
      <c r="DT484" s="435"/>
      <c r="DU484" s="435"/>
      <c r="DV484" s="435"/>
      <c r="DW484" s="435"/>
      <c r="DX484" s="435"/>
      <c r="DY484" s="435"/>
      <c r="DZ484" s="435"/>
      <c r="EA484" s="435"/>
      <c r="EB484" s="434"/>
      <c r="EC484" s="435"/>
      <c r="ED484" s="435"/>
      <c r="EE484" s="435"/>
      <c r="EF484" s="435"/>
      <c r="EG484" s="435"/>
      <c r="EH484" s="435"/>
      <c r="EI484" s="435"/>
      <c r="EJ484" s="435"/>
      <c r="EK484" s="435"/>
      <c r="EL484" s="128"/>
      <c r="EV484" s="128"/>
      <c r="FF484" s="128"/>
      <c r="FP484" s="128"/>
      <c r="FZ484" s="128"/>
      <c r="GJ484" s="128"/>
      <c r="GT484" s="128"/>
      <c r="HD484" s="128"/>
      <c r="HN484" s="128"/>
      <c r="HX484" s="128"/>
      <c r="IH484" s="128"/>
      <c r="IR484" s="128"/>
      <c r="JB484" s="128"/>
      <c r="JL484" s="128"/>
      <c r="JV484" s="128"/>
      <c r="KF484" s="128"/>
      <c r="KP484" s="128"/>
      <c r="KZ484" s="128"/>
    </row>
    <row xmlns:x14ac="http://schemas.microsoft.com/office/spreadsheetml/2009/9/ac" r="485" s="3" customFormat="true" x14ac:dyDescent="0.25">
      <c r="A485" s="389"/>
      <c r="B485" s="128"/>
      <c r="L485" s="128"/>
      <c r="V485" s="128"/>
      <c r="AF485" s="128"/>
      <c r="AP485" s="434"/>
      <c r="AQ485" s="435"/>
      <c r="AR485" s="435"/>
      <c r="AS485" s="435"/>
      <c r="AT485" s="435"/>
      <c r="AU485" s="435"/>
      <c r="AV485" s="435"/>
      <c r="AW485" s="435"/>
      <c r="AX485" s="435"/>
      <c r="AY485" s="435"/>
      <c r="AZ485" s="434"/>
      <c r="BA485" s="435"/>
      <c r="BB485" s="435"/>
      <c r="BC485" s="435"/>
      <c r="BD485" s="435"/>
      <c r="BE485" s="435"/>
      <c r="BF485" s="435"/>
      <c r="BG485" s="435"/>
      <c r="BH485" s="435"/>
      <c r="BI485" s="435"/>
      <c r="BJ485" s="128"/>
      <c r="BT485" s="128"/>
      <c r="BU485" s="128"/>
      <c r="BV485" s="128"/>
      <c r="BW485" s="128"/>
      <c r="BX485" s="128"/>
      <c r="BY485" s="128"/>
      <c r="BZ485" s="128"/>
      <c r="CA485" s="128"/>
      <c r="CD485" s="434"/>
      <c r="CE485" s="435"/>
      <c r="CF485" s="435"/>
      <c r="CG485" s="435"/>
      <c r="CH485" s="435"/>
      <c r="CI485" s="435"/>
      <c r="CJ485" s="435"/>
      <c r="CK485" s="435"/>
      <c r="CL485" s="435"/>
      <c r="CM485" s="435"/>
      <c r="CN485" s="434"/>
      <c r="CO485" s="435"/>
      <c r="CP485" s="435"/>
      <c r="CQ485" s="435"/>
      <c r="CR485" s="435"/>
      <c r="CS485" s="435"/>
      <c r="CT485" s="435"/>
      <c r="CU485" s="435"/>
      <c r="CV485" s="435"/>
      <c r="CW485" s="435"/>
      <c r="CX485" s="128"/>
      <c r="DH485" s="128"/>
      <c r="DR485" s="434"/>
      <c r="DS485" s="435"/>
      <c r="DT485" s="435"/>
      <c r="DU485" s="435"/>
      <c r="DV485" s="435"/>
      <c r="DW485" s="435"/>
      <c r="DX485" s="435"/>
      <c r="DY485" s="435"/>
      <c r="DZ485" s="435"/>
      <c r="EA485" s="435"/>
      <c r="EB485" s="434"/>
      <c r="EC485" s="435"/>
      <c r="ED485" s="435"/>
      <c r="EE485" s="435"/>
      <c r="EF485" s="435"/>
      <c r="EG485" s="435"/>
      <c r="EH485" s="435"/>
      <c r="EI485" s="435"/>
      <c r="EJ485" s="435"/>
      <c r="EK485" s="435"/>
      <c r="EL485" s="128"/>
      <c r="EV485" s="128"/>
      <c r="FF485" s="128"/>
      <c r="FP485" s="128"/>
      <c r="FZ485" s="128"/>
      <c r="GJ485" s="128"/>
      <c r="GT485" s="128"/>
      <c r="HD485" s="128"/>
      <c r="HN485" s="128"/>
      <c r="HX485" s="128"/>
      <c r="IH485" s="128"/>
      <c r="IR485" s="128"/>
      <c r="JB485" s="128"/>
      <c r="JL485" s="128"/>
      <c r="JV485" s="128"/>
      <c r="KF485" s="128"/>
      <c r="KP485" s="128"/>
      <c r="KZ485" s="128"/>
    </row>
    <row xmlns:x14ac="http://schemas.microsoft.com/office/spreadsheetml/2009/9/ac" r="486" s="3" customFormat="true" x14ac:dyDescent="0.25">
      <c r="A486" s="389"/>
      <c r="B486" s="128"/>
      <c r="L486" s="128"/>
      <c r="V486" s="128"/>
      <c r="AF486" s="128"/>
      <c r="AP486" s="434"/>
      <c r="AQ486" s="435"/>
      <c r="AR486" s="435"/>
      <c r="AS486" s="435"/>
      <c r="AT486" s="435"/>
      <c r="AU486" s="435"/>
      <c r="AV486" s="435"/>
      <c r="AW486" s="435"/>
      <c r="AX486" s="435"/>
      <c r="AY486" s="435"/>
      <c r="AZ486" s="434"/>
      <c r="BA486" s="435"/>
      <c r="BB486" s="435"/>
      <c r="BC486" s="435"/>
      <c r="BD486" s="435"/>
      <c r="BE486" s="435"/>
      <c r="BF486" s="435"/>
      <c r="BG486" s="435"/>
      <c r="BH486" s="435"/>
      <c r="BI486" s="435"/>
      <c r="BJ486" s="128"/>
      <c r="BT486" s="128"/>
      <c r="BU486" s="128"/>
      <c r="BV486" s="128"/>
      <c r="BW486" s="128"/>
      <c r="BX486" s="128"/>
      <c r="BY486" s="128"/>
      <c r="BZ486" s="128"/>
      <c r="CA486" s="128"/>
      <c r="CD486" s="434"/>
      <c r="CE486" s="435"/>
      <c r="CF486" s="435"/>
      <c r="CG486" s="435"/>
      <c r="CH486" s="435"/>
      <c r="CI486" s="435"/>
      <c r="CJ486" s="435"/>
      <c r="CK486" s="435"/>
      <c r="CL486" s="435"/>
      <c r="CM486" s="435"/>
      <c r="CN486" s="434"/>
      <c r="CO486" s="435"/>
      <c r="CP486" s="435"/>
      <c r="CQ486" s="435"/>
      <c r="CR486" s="435"/>
      <c r="CS486" s="435"/>
      <c r="CT486" s="435"/>
      <c r="CU486" s="435"/>
      <c r="CV486" s="435"/>
      <c r="CW486" s="435"/>
      <c r="CX486" s="128"/>
      <c r="DH486" s="128"/>
      <c r="DR486" s="434"/>
      <c r="DS486" s="435"/>
      <c r="DT486" s="435"/>
      <c r="DU486" s="435"/>
      <c r="DV486" s="435"/>
      <c r="DW486" s="435"/>
      <c r="DX486" s="435"/>
      <c r="DY486" s="435"/>
      <c r="DZ486" s="435"/>
      <c r="EA486" s="435"/>
      <c r="EB486" s="434"/>
      <c r="EC486" s="435"/>
      <c r="ED486" s="435"/>
      <c r="EE486" s="435"/>
      <c r="EF486" s="435"/>
      <c r="EG486" s="435"/>
      <c r="EH486" s="435"/>
      <c r="EI486" s="435"/>
      <c r="EJ486" s="435"/>
      <c r="EK486" s="435"/>
      <c r="EL486" s="128"/>
      <c r="EV486" s="128"/>
      <c r="FF486" s="128"/>
      <c r="FP486" s="128"/>
      <c r="FZ486" s="128"/>
      <c r="GJ486" s="128"/>
      <c r="GT486" s="128"/>
      <c r="HD486" s="128"/>
      <c r="HN486" s="128"/>
      <c r="HX486" s="128"/>
      <c r="IH486" s="128"/>
      <c r="IR486" s="128"/>
      <c r="JB486" s="128"/>
      <c r="JL486" s="128"/>
      <c r="JV486" s="128"/>
      <c r="KF486" s="128"/>
      <c r="KP486" s="128"/>
      <c r="KZ486" s="128"/>
    </row>
    <row xmlns:x14ac="http://schemas.microsoft.com/office/spreadsheetml/2009/9/ac" r="487" s="3" customFormat="true" x14ac:dyDescent="0.25">
      <c r="A487" s="389"/>
      <c r="B487" s="128"/>
      <c r="L487" s="128"/>
      <c r="V487" s="128"/>
      <c r="AF487" s="128"/>
      <c r="AP487" s="434"/>
      <c r="AQ487" s="435"/>
      <c r="AR487" s="435"/>
      <c r="AS487" s="435"/>
      <c r="AT487" s="435"/>
      <c r="AU487" s="435"/>
      <c r="AV487" s="435"/>
      <c r="AW487" s="435"/>
      <c r="AX487" s="435"/>
      <c r="AY487" s="435"/>
      <c r="AZ487" s="434"/>
      <c r="BA487" s="435"/>
      <c r="BB487" s="435"/>
      <c r="BC487" s="435"/>
      <c r="BD487" s="435"/>
      <c r="BE487" s="435"/>
      <c r="BF487" s="435"/>
      <c r="BG487" s="435"/>
      <c r="BH487" s="435"/>
      <c r="BI487" s="435"/>
      <c r="BJ487" s="128"/>
      <c r="BT487" s="128"/>
      <c r="BU487" s="128"/>
      <c r="BV487" s="128"/>
      <c r="BW487" s="128"/>
      <c r="BX487" s="128"/>
      <c r="BY487" s="128"/>
      <c r="BZ487" s="128"/>
      <c r="CA487" s="128"/>
      <c r="CD487" s="434"/>
      <c r="CE487" s="435"/>
      <c r="CF487" s="435"/>
      <c r="CG487" s="435"/>
      <c r="CH487" s="435"/>
      <c r="CI487" s="435"/>
      <c r="CJ487" s="435"/>
      <c r="CK487" s="435"/>
      <c r="CL487" s="435"/>
      <c r="CM487" s="435"/>
      <c r="CN487" s="434"/>
      <c r="CO487" s="435"/>
      <c r="CP487" s="435"/>
      <c r="CQ487" s="435"/>
      <c r="CR487" s="435"/>
      <c r="CS487" s="435"/>
      <c r="CT487" s="435"/>
      <c r="CU487" s="435"/>
      <c r="CV487" s="435"/>
      <c r="CW487" s="435"/>
      <c r="CX487" s="128"/>
      <c r="DH487" s="128"/>
      <c r="DR487" s="434"/>
      <c r="DS487" s="435"/>
      <c r="DT487" s="435"/>
      <c r="DU487" s="435"/>
      <c r="DV487" s="435"/>
      <c r="DW487" s="435"/>
      <c r="DX487" s="435"/>
      <c r="DY487" s="435"/>
      <c r="DZ487" s="435"/>
      <c r="EA487" s="435"/>
      <c r="EB487" s="434"/>
      <c r="EC487" s="435"/>
      <c r="ED487" s="435"/>
      <c r="EE487" s="435"/>
      <c r="EF487" s="435"/>
      <c r="EG487" s="435"/>
      <c r="EH487" s="435"/>
      <c r="EI487" s="435"/>
      <c r="EJ487" s="435"/>
      <c r="EK487" s="435"/>
      <c r="EL487" s="128"/>
      <c r="EV487" s="128"/>
      <c r="FF487" s="128"/>
      <c r="FP487" s="128"/>
      <c r="FZ487" s="128"/>
      <c r="GJ487" s="128"/>
      <c r="GT487" s="128"/>
      <c r="HD487" s="128"/>
      <c r="HN487" s="128"/>
      <c r="HX487" s="128"/>
      <c r="IH487" s="128"/>
      <c r="IR487" s="128"/>
      <c r="JB487" s="128"/>
      <c r="JL487" s="128"/>
      <c r="JV487" s="128"/>
      <c r="KF487" s="128"/>
      <c r="KP487" s="128"/>
      <c r="KZ487" s="128"/>
    </row>
    <row xmlns:x14ac="http://schemas.microsoft.com/office/spreadsheetml/2009/9/ac" r="488" s="3" customFormat="true" x14ac:dyDescent="0.25">
      <c r="A488" s="389"/>
      <c r="B488" s="128"/>
      <c r="L488" s="128"/>
      <c r="V488" s="128"/>
      <c r="AF488" s="128"/>
      <c r="AP488" s="434"/>
      <c r="AQ488" s="435"/>
      <c r="AR488" s="435"/>
      <c r="AS488" s="435"/>
      <c r="AT488" s="435"/>
      <c r="AU488" s="435"/>
      <c r="AV488" s="435"/>
      <c r="AW488" s="435"/>
      <c r="AX488" s="435"/>
      <c r="AY488" s="435"/>
      <c r="AZ488" s="434"/>
      <c r="BA488" s="435"/>
      <c r="BB488" s="435"/>
      <c r="BC488" s="435"/>
      <c r="BD488" s="435"/>
      <c r="BE488" s="435"/>
      <c r="BF488" s="435"/>
      <c r="BG488" s="435"/>
      <c r="BH488" s="435"/>
      <c r="BI488" s="435"/>
      <c r="BJ488" s="128"/>
      <c r="BT488" s="128"/>
      <c r="BU488" s="128"/>
      <c r="BV488" s="128"/>
      <c r="BW488" s="128"/>
      <c r="BX488" s="128"/>
      <c r="BY488" s="128"/>
      <c r="BZ488" s="128"/>
      <c r="CA488" s="128"/>
      <c r="CD488" s="434"/>
      <c r="CE488" s="435"/>
      <c r="CF488" s="435"/>
      <c r="CG488" s="435"/>
      <c r="CH488" s="435"/>
      <c r="CI488" s="435"/>
      <c r="CJ488" s="435"/>
      <c r="CK488" s="435"/>
      <c r="CL488" s="435"/>
      <c r="CM488" s="435"/>
      <c r="CN488" s="434"/>
      <c r="CO488" s="435"/>
      <c r="CP488" s="435"/>
      <c r="CQ488" s="435"/>
      <c r="CR488" s="435"/>
      <c r="CS488" s="435"/>
      <c r="CT488" s="435"/>
      <c r="CU488" s="435"/>
      <c r="CV488" s="435"/>
      <c r="CW488" s="435"/>
      <c r="CX488" s="128"/>
      <c r="DH488" s="128"/>
      <c r="DR488" s="434"/>
      <c r="DS488" s="435"/>
      <c r="DT488" s="435"/>
      <c r="DU488" s="435"/>
      <c r="DV488" s="435"/>
      <c r="DW488" s="435"/>
      <c r="DX488" s="435"/>
      <c r="DY488" s="435"/>
      <c r="DZ488" s="435"/>
      <c r="EA488" s="435"/>
      <c r="EB488" s="434"/>
      <c r="EC488" s="435"/>
      <c r="ED488" s="435"/>
      <c r="EE488" s="435"/>
      <c r="EF488" s="435"/>
      <c r="EG488" s="435"/>
      <c r="EH488" s="435"/>
      <c r="EI488" s="435"/>
      <c r="EJ488" s="435"/>
      <c r="EK488" s="435"/>
      <c r="EL488" s="128"/>
      <c r="EV488" s="128"/>
      <c r="FF488" s="128"/>
      <c r="FP488" s="128"/>
      <c r="FZ488" s="128"/>
      <c r="GJ488" s="128"/>
      <c r="GT488" s="128"/>
      <c r="HD488" s="128"/>
      <c r="HN488" s="128"/>
      <c r="HX488" s="128"/>
      <c r="IH488" s="128"/>
      <c r="IR488" s="128"/>
      <c r="JB488" s="128"/>
      <c r="JL488" s="128"/>
      <c r="JV488" s="128"/>
      <c r="KF488" s="128"/>
      <c r="KP488" s="128"/>
      <c r="KZ488" s="128"/>
    </row>
    <row xmlns:x14ac="http://schemas.microsoft.com/office/spreadsheetml/2009/9/ac" r="489" s="3" customFormat="true" x14ac:dyDescent="0.25">
      <c r="A489" s="389"/>
      <c r="B489" s="128"/>
      <c r="L489" s="128"/>
      <c r="V489" s="128"/>
      <c r="AF489" s="128"/>
      <c r="AP489" s="434"/>
      <c r="AQ489" s="435"/>
      <c r="AR489" s="435"/>
      <c r="AS489" s="435"/>
      <c r="AT489" s="435"/>
      <c r="AU489" s="435"/>
      <c r="AV489" s="435"/>
      <c r="AW489" s="435"/>
      <c r="AX489" s="435"/>
      <c r="AY489" s="435"/>
      <c r="AZ489" s="434"/>
      <c r="BA489" s="435"/>
      <c r="BB489" s="435"/>
      <c r="BC489" s="435"/>
      <c r="BD489" s="435"/>
      <c r="BE489" s="435"/>
      <c r="BF489" s="435"/>
      <c r="BG489" s="435"/>
      <c r="BH489" s="435"/>
      <c r="BI489" s="435"/>
      <c r="BJ489" s="128"/>
      <c r="BT489" s="128"/>
      <c r="BU489" s="128"/>
      <c r="BV489" s="128"/>
      <c r="BW489" s="128"/>
      <c r="BX489" s="128"/>
      <c r="BY489" s="128"/>
      <c r="BZ489" s="128"/>
      <c r="CA489" s="128"/>
      <c r="CD489" s="434"/>
      <c r="CE489" s="435"/>
      <c r="CF489" s="435"/>
      <c r="CG489" s="435"/>
      <c r="CH489" s="435"/>
      <c r="CI489" s="435"/>
      <c r="CJ489" s="435"/>
      <c r="CK489" s="435"/>
      <c r="CL489" s="435"/>
      <c r="CM489" s="435"/>
      <c r="CN489" s="434"/>
      <c r="CO489" s="435"/>
      <c r="CP489" s="435"/>
      <c r="CQ489" s="435"/>
      <c r="CR489" s="435"/>
      <c r="CS489" s="435"/>
      <c r="CT489" s="435"/>
      <c r="CU489" s="435"/>
      <c r="CV489" s="435"/>
      <c r="CW489" s="435"/>
      <c r="CX489" s="128"/>
      <c r="DH489" s="128"/>
      <c r="DR489" s="434"/>
      <c r="DS489" s="435"/>
      <c r="DT489" s="435"/>
      <c r="DU489" s="435"/>
      <c r="DV489" s="435"/>
      <c r="DW489" s="435"/>
      <c r="DX489" s="435"/>
      <c r="DY489" s="435"/>
      <c r="DZ489" s="435"/>
      <c r="EA489" s="435"/>
      <c r="EB489" s="434"/>
      <c r="EC489" s="435"/>
      <c r="ED489" s="435"/>
      <c r="EE489" s="435"/>
      <c r="EF489" s="435"/>
      <c r="EG489" s="435"/>
      <c r="EH489" s="435"/>
      <c r="EI489" s="435"/>
      <c r="EJ489" s="435"/>
      <c r="EK489" s="435"/>
      <c r="EL489" s="128"/>
      <c r="EV489" s="128"/>
      <c r="FF489" s="128"/>
      <c r="FP489" s="128"/>
      <c r="FZ489" s="128"/>
      <c r="GJ489" s="128"/>
      <c r="GT489" s="128"/>
      <c r="HD489" s="128"/>
      <c r="HN489" s="128"/>
      <c r="HX489" s="128"/>
      <c r="IH489" s="128"/>
      <c r="IR489" s="128"/>
      <c r="JB489" s="128"/>
      <c r="JL489" s="128"/>
      <c r="JV489" s="128"/>
      <c r="KF489" s="128"/>
      <c r="KP489" s="128"/>
      <c r="KZ489" s="128"/>
    </row>
    <row xmlns:x14ac="http://schemas.microsoft.com/office/spreadsheetml/2009/9/ac" r="490" s="3" customFormat="true" x14ac:dyDescent="0.25">
      <c r="A490" s="389"/>
      <c r="B490" s="128"/>
      <c r="L490" s="128"/>
      <c r="V490" s="128"/>
      <c r="AF490" s="128"/>
      <c r="AP490" s="434"/>
      <c r="AQ490" s="435"/>
      <c r="AR490" s="435"/>
      <c r="AS490" s="435"/>
      <c r="AT490" s="435"/>
      <c r="AU490" s="435"/>
      <c r="AV490" s="435"/>
      <c r="AW490" s="435"/>
      <c r="AX490" s="435"/>
      <c r="AY490" s="435"/>
      <c r="AZ490" s="434"/>
      <c r="BA490" s="435"/>
      <c r="BB490" s="435"/>
      <c r="BC490" s="435"/>
      <c r="BD490" s="435"/>
      <c r="BE490" s="435"/>
      <c r="BF490" s="435"/>
      <c r="BG490" s="435"/>
      <c r="BH490" s="435"/>
      <c r="BI490" s="435"/>
      <c r="BJ490" s="128"/>
      <c r="BT490" s="128"/>
      <c r="BU490" s="128"/>
      <c r="BV490" s="128"/>
      <c r="BW490" s="128"/>
      <c r="BX490" s="128"/>
      <c r="BY490" s="128"/>
      <c r="BZ490" s="128"/>
      <c r="CA490" s="128"/>
      <c r="CD490" s="434"/>
      <c r="CE490" s="435"/>
      <c r="CF490" s="435"/>
      <c r="CG490" s="435"/>
      <c r="CH490" s="435"/>
      <c r="CI490" s="435"/>
      <c r="CJ490" s="435"/>
      <c r="CK490" s="435"/>
      <c r="CL490" s="435"/>
      <c r="CM490" s="435"/>
      <c r="CN490" s="434"/>
      <c r="CO490" s="435"/>
      <c r="CP490" s="435"/>
      <c r="CQ490" s="435"/>
      <c r="CR490" s="435"/>
      <c r="CS490" s="435"/>
      <c r="CT490" s="435"/>
      <c r="CU490" s="435"/>
      <c r="CV490" s="435"/>
      <c r="CW490" s="435"/>
      <c r="CX490" s="128"/>
      <c r="DH490" s="128"/>
      <c r="DR490" s="434"/>
      <c r="DS490" s="435"/>
      <c r="DT490" s="435"/>
      <c r="DU490" s="435"/>
      <c r="DV490" s="435"/>
      <c r="DW490" s="435"/>
      <c r="DX490" s="435"/>
      <c r="DY490" s="435"/>
      <c r="DZ490" s="435"/>
      <c r="EA490" s="435"/>
      <c r="EB490" s="434"/>
      <c r="EC490" s="435"/>
      <c r="ED490" s="435"/>
      <c r="EE490" s="435"/>
      <c r="EF490" s="435"/>
      <c r="EG490" s="435"/>
      <c r="EH490" s="435"/>
      <c r="EI490" s="435"/>
      <c r="EJ490" s="435"/>
      <c r="EK490" s="435"/>
      <c r="EL490" s="128"/>
      <c r="EV490" s="128"/>
      <c r="FF490" s="128"/>
      <c r="FP490" s="128"/>
      <c r="FZ490" s="128"/>
      <c r="GJ490" s="128"/>
      <c r="GT490" s="128"/>
      <c r="HD490" s="128"/>
      <c r="HN490" s="128"/>
      <c r="HX490" s="128"/>
      <c r="IH490" s="128"/>
      <c r="IR490" s="128"/>
      <c r="JB490" s="128"/>
      <c r="JL490" s="128"/>
      <c r="JV490" s="128"/>
      <c r="KF490" s="128"/>
      <c r="KP490" s="128"/>
      <c r="KZ490" s="128"/>
    </row>
    <row xmlns:x14ac="http://schemas.microsoft.com/office/spreadsheetml/2009/9/ac" r="491" s="3" customFormat="true" x14ac:dyDescent="0.25">
      <c r="A491" s="389"/>
      <c r="B491" s="128"/>
      <c r="L491" s="128"/>
      <c r="V491" s="128"/>
      <c r="AF491" s="128"/>
      <c r="AP491" s="434"/>
      <c r="AQ491" s="435"/>
      <c r="AR491" s="435"/>
      <c r="AS491" s="435"/>
      <c r="AT491" s="435"/>
      <c r="AU491" s="435"/>
      <c r="AV491" s="435"/>
      <c r="AW491" s="435"/>
      <c r="AX491" s="435"/>
      <c r="AY491" s="435"/>
      <c r="AZ491" s="434"/>
      <c r="BA491" s="435"/>
      <c r="BB491" s="435"/>
      <c r="BC491" s="435"/>
      <c r="BD491" s="435"/>
      <c r="BE491" s="435"/>
      <c r="BF491" s="435"/>
      <c r="BG491" s="435"/>
      <c r="BH491" s="435"/>
      <c r="BI491" s="435"/>
      <c r="BJ491" s="128"/>
      <c r="BT491" s="128"/>
      <c r="BU491" s="128"/>
      <c r="BV491" s="128"/>
      <c r="BW491" s="128"/>
      <c r="BX491" s="128"/>
      <c r="BY491" s="128"/>
      <c r="BZ491" s="128"/>
      <c r="CA491" s="128"/>
      <c r="CD491" s="434"/>
      <c r="CE491" s="435"/>
      <c r="CF491" s="435"/>
      <c r="CG491" s="435"/>
      <c r="CH491" s="435"/>
      <c r="CI491" s="435"/>
      <c r="CJ491" s="435"/>
      <c r="CK491" s="435"/>
      <c r="CL491" s="435"/>
      <c r="CM491" s="435"/>
      <c r="CN491" s="434"/>
      <c r="CO491" s="435"/>
      <c r="CP491" s="435"/>
      <c r="CQ491" s="435"/>
      <c r="CR491" s="435"/>
      <c r="CS491" s="435"/>
      <c r="CT491" s="435"/>
      <c r="CU491" s="435"/>
      <c r="CV491" s="435"/>
      <c r="CW491" s="435"/>
      <c r="CX491" s="128"/>
      <c r="DH491" s="128"/>
      <c r="DR491" s="434"/>
      <c r="DS491" s="435"/>
      <c r="DT491" s="435"/>
      <c r="DU491" s="435"/>
      <c r="DV491" s="435"/>
      <c r="DW491" s="435"/>
      <c r="DX491" s="435"/>
      <c r="DY491" s="435"/>
      <c r="DZ491" s="435"/>
      <c r="EA491" s="435"/>
      <c r="EB491" s="434"/>
      <c r="EC491" s="435"/>
      <c r="ED491" s="435"/>
      <c r="EE491" s="435"/>
      <c r="EF491" s="435"/>
      <c r="EG491" s="435"/>
      <c r="EH491" s="435"/>
      <c r="EI491" s="435"/>
      <c r="EJ491" s="435"/>
      <c r="EK491" s="435"/>
      <c r="EL491" s="128"/>
      <c r="EV491" s="128"/>
      <c r="FF491" s="128"/>
      <c r="FP491" s="128"/>
      <c r="FZ491" s="128"/>
      <c r="GJ491" s="128"/>
      <c r="GT491" s="128"/>
      <c r="HD491" s="128"/>
      <c r="HN491" s="128"/>
      <c r="HX491" s="128"/>
      <c r="IH491" s="128"/>
      <c r="IR491" s="128"/>
      <c r="JB491" s="128"/>
      <c r="JL491" s="128"/>
      <c r="JV491" s="128"/>
      <c r="KF491" s="128"/>
      <c r="KP491" s="128"/>
      <c r="KZ491" s="128"/>
    </row>
    <row xmlns:x14ac="http://schemas.microsoft.com/office/spreadsheetml/2009/9/ac" r="492" s="3" customFormat="true" x14ac:dyDescent="0.25">
      <c r="A492" s="389"/>
      <c r="B492" s="128"/>
      <c r="L492" s="128"/>
      <c r="V492" s="128"/>
      <c r="AF492" s="128"/>
      <c r="AP492" s="434"/>
      <c r="AQ492" s="435"/>
      <c r="AR492" s="435"/>
      <c r="AS492" s="435"/>
      <c r="AT492" s="435"/>
      <c r="AU492" s="435"/>
      <c r="AV492" s="435"/>
      <c r="AW492" s="435"/>
      <c r="AX492" s="435"/>
      <c r="AY492" s="435"/>
      <c r="AZ492" s="434"/>
      <c r="BA492" s="435"/>
      <c r="BB492" s="435"/>
      <c r="BC492" s="435"/>
      <c r="BD492" s="435"/>
      <c r="BE492" s="435"/>
      <c r="BF492" s="435"/>
      <c r="BG492" s="435"/>
      <c r="BH492" s="435"/>
      <c r="BI492" s="435"/>
      <c r="BJ492" s="128"/>
      <c r="BT492" s="128"/>
      <c r="BU492" s="128"/>
      <c r="BV492" s="128"/>
      <c r="BW492" s="128"/>
      <c r="BX492" s="128"/>
      <c r="BY492" s="128"/>
      <c r="BZ492" s="128"/>
      <c r="CA492" s="128"/>
      <c r="CD492" s="434"/>
      <c r="CE492" s="435"/>
      <c r="CF492" s="435"/>
      <c r="CG492" s="435"/>
      <c r="CH492" s="435"/>
      <c r="CI492" s="435"/>
      <c r="CJ492" s="435"/>
      <c r="CK492" s="435"/>
      <c r="CL492" s="435"/>
      <c r="CM492" s="435"/>
      <c r="CN492" s="434"/>
      <c r="CO492" s="435"/>
      <c r="CP492" s="435"/>
      <c r="CQ492" s="435"/>
      <c r="CR492" s="435"/>
      <c r="CS492" s="435"/>
      <c r="CT492" s="435"/>
      <c r="CU492" s="435"/>
      <c r="CV492" s="435"/>
      <c r="CW492" s="435"/>
      <c r="CX492" s="128"/>
      <c r="DH492" s="128"/>
      <c r="DR492" s="434"/>
      <c r="DS492" s="435"/>
      <c r="DT492" s="435"/>
      <c r="DU492" s="435"/>
      <c r="DV492" s="435"/>
      <c r="DW492" s="435"/>
      <c r="DX492" s="435"/>
      <c r="DY492" s="435"/>
      <c r="DZ492" s="435"/>
      <c r="EA492" s="435"/>
      <c r="EB492" s="434"/>
      <c r="EC492" s="435"/>
      <c r="ED492" s="435"/>
      <c r="EE492" s="435"/>
      <c r="EF492" s="435"/>
      <c r="EG492" s="435"/>
      <c r="EH492" s="435"/>
      <c r="EI492" s="435"/>
      <c r="EJ492" s="435"/>
      <c r="EK492" s="435"/>
      <c r="EL492" s="128"/>
      <c r="EV492" s="128"/>
      <c r="FF492" s="128"/>
      <c r="FP492" s="128"/>
      <c r="FZ492" s="128"/>
      <c r="GJ492" s="128"/>
      <c r="GT492" s="128"/>
      <c r="HD492" s="128"/>
      <c r="HN492" s="128"/>
      <c r="HX492" s="128"/>
      <c r="IH492" s="128"/>
      <c r="IR492" s="128"/>
      <c r="JB492" s="128"/>
      <c r="JL492" s="128"/>
      <c r="JV492" s="128"/>
      <c r="KF492" s="128"/>
      <c r="KP492" s="128"/>
      <c r="KZ492" s="128"/>
    </row>
    <row xmlns:x14ac="http://schemas.microsoft.com/office/spreadsheetml/2009/9/ac" r="493" s="3" customFormat="true" x14ac:dyDescent="0.25">
      <c r="A493" s="389"/>
      <c r="B493" s="128"/>
      <c r="L493" s="128"/>
      <c r="V493" s="128"/>
      <c r="AF493" s="128"/>
      <c r="AP493" s="434"/>
      <c r="AQ493" s="435"/>
      <c r="AR493" s="435"/>
      <c r="AS493" s="435"/>
      <c r="AT493" s="435"/>
      <c r="AU493" s="435"/>
      <c r="AV493" s="435"/>
      <c r="AW493" s="435"/>
      <c r="AX493" s="435"/>
      <c r="AY493" s="435"/>
      <c r="AZ493" s="434"/>
      <c r="BA493" s="435"/>
      <c r="BB493" s="435"/>
      <c r="BC493" s="435"/>
      <c r="BD493" s="435"/>
      <c r="BE493" s="435"/>
      <c r="BF493" s="435"/>
      <c r="BG493" s="435"/>
      <c r="BH493" s="435"/>
      <c r="BI493" s="435"/>
      <c r="BJ493" s="128"/>
      <c r="BT493" s="128"/>
      <c r="BU493" s="128"/>
      <c r="BV493" s="128"/>
      <c r="BW493" s="128"/>
      <c r="BX493" s="128"/>
      <c r="BY493" s="128"/>
      <c r="BZ493" s="128"/>
      <c r="CA493" s="128"/>
      <c r="CD493" s="434"/>
      <c r="CE493" s="435"/>
      <c r="CF493" s="435"/>
      <c r="CG493" s="435"/>
      <c r="CH493" s="435"/>
      <c r="CI493" s="435"/>
      <c r="CJ493" s="435"/>
      <c r="CK493" s="435"/>
      <c r="CL493" s="435"/>
      <c r="CM493" s="435"/>
      <c r="CN493" s="434"/>
      <c r="CO493" s="435"/>
      <c r="CP493" s="435"/>
      <c r="CQ493" s="435"/>
      <c r="CR493" s="435"/>
      <c r="CS493" s="435"/>
      <c r="CT493" s="435"/>
      <c r="CU493" s="435"/>
      <c r="CV493" s="435"/>
      <c r="CW493" s="435"/>
      <c r="CX493" s="128"/>
      <c r="DH493" s="128"/>
      <c r="DR493" s="434"/>
      <c r="DS493" s="435"/>
      <c r="DT493" s="435"/>
      <c r="DU493" s="435"/>
      <c r="DV493" s="435"/>
      <c r="DW493" s="435"/>
      <c r="DX493" s="435"/>
      <c r="DY493" s="435"/>
      <c r="DZ493" s="435"/>
      <c r="EA493" s="435"/>
      <c r="EB493" s="434"/>
      <c r="EC493" s="435"/>
      <c r="ED493" s="435"/>
      <c r="EE493" s="435"/>
      <c r="EF493" s="435"/>
      <c r="EG493" s="435"/>
      <c r="EH493" s="435"/>
      <c r="EI493" s="435"/>
      <c r="EJ493" s="435"/>
      <c r="EK493" s="435"/>
      <c r="EL493" s="128"/>
      <c r="EV493" s="128"/>
      <c r="FF493" s="128"/>
      <c r="FP493" s="128"/>
      <c r="FZ493" s="128"/>
      <c r="GJ493" s="128"/>
      <c r="GT493" s="128"/>
      <c r="HD493" s="128"/>
      <c r="HN493" s="128"/>
      <c r="HX493" s="128"/>
      <c r="IH493" s="128"/>
      <c r="IR493" s="128"/>
      <c r="JB493" s="128"/>
      <c r="JL493" s="128"/>
      <c r="JV493" s="128"/>
      <c r="KF493" s="128"/>
      <c r="KP493" s="128"/>
      <c r="KZ493" s="128"/>
    </row>
    <row xmlns:x14ac="http://schemas.microsoft.com/office/spreadsheetml/2009/9/ac" r="494" s="3" customFormat="true" x14ac:dyDescent="0.25">
      <c r="A494" s="389"/>
      <c r="B494" s="128"/>
      <c r="L494" s="128"/>
      <c r="V494" s="128"/>
      <c r="AF494" s="128"/>
      <c r="AP494" s="434"/>
      <c r="AQ494" s="435"/>
      <c r="AR494" s="435"/>
      <c r="AS494" s="435"/>
      <c r="AT494" s="435"/>
      <c r="AU494" s="435"/>
      <c r="AV494" s="435"/>
      <c r="AW494" s="435"/>
      <c r="AX494" s="435"/>
      <c r="AY494" s="435"/>
      <c r="AZ494" s="434"/>
      <c r="BA494" s="435"/>
      <c r="BB494" s="435"/>
      <c r="BC494" s="435"/>
      <c r="BD494" s="435"/>
      <c r="BE494" s="435"/>
      <c r="BF494" s="435"/>
      <c r="BG494" s="435"/>
      <c r="BH494" s="435"/>
      <c r="BI494" s="435"/>
      <c r="BJ494" s="128"/>
      <c r="BT494" s="128"/>
      <c r="BU494" s="128"/>
      <c r="BV494" s="128"/>
      <c r="BW494" s="128"/>
      <c r="BX494" s="128"/>
      <c r="BY494" s="128"/>
      <c r="BZ494" s="128"/>
      <c r="CA494" s="128"/>
      <c r="CD494" s="434"/>
      <c r="CE494" s="435"/>
      <c r="CF494" s="435"/>
      <c r="CG494" s="435"/>
      <c r="CH494" s="435"/>
      <c r="CI494" s="435"/>
      <c r="CJ494" s="435"/>
      <c r="CK494" s="435"/>
      <c r="CL494" s="435"/>
      <c r="CM494" s="435"/>
      <c r="CN494" s="434"/>
      <c r="CO494" s="435"/>
      <c r="CP494" s="435"/>
      <c r="CQ494" s="435"/>
      <c r="CR494" s="435"/>
      <c r="CS494" s="435"/>
      <c r="CT494" s="435"/>
      <c r="CU494" s="435"/>
      <c r="CV494" s="435"/>
      <c r="CW494" s="435"/>
      <c r="CX494" s="128"/>
      <c r="DH494" s="128"/>
      <c r="DR494" s="434"/>
      <c r="DS494" s="435"/>
      <c r="DT494" s="435"/>
      <c r="DU494" s="435"/>
      <c r="DV494" s="435"/>
      <c r="DW494" s="435"/>
      <c r="DX494" s="435"/>
      <c r="DY494" s="435"/>
      <c r="DZ494" s="435"/>
      <c r="EA494" s="435"/>
      <c r="EB494" s="434"/>
      <c r="EC494" s="435"/>
      <c r="ED494" s="435"/>
      <c r="EE494" s="435"/>
      <c r="EF494" s="435"/>
      <c r="EG494" s="435"/>
      <c r="EH494" s="435"/>
      <c r="EI494" s="435"/>
      <c r="EJ494" s="435"/>
      <c r="EK494" s="435"/>
      <c r="EL494" s="128"/>
      <c r="EV494" s="128"/>
      <c r="FF494" s="128"/>
      <c r="FP494" s="128"/>
      <c r="FZ494" s="128"/>
      <c r="GJ494" s="128"/>
      <c r="GT494" s="128"/>
      <c r="HD494" s="128"/>
      <c r="HN494" s="128"/>
      <c r="HX494" s="128"/>
      <c r="IH494" s="128"/>
      <c r="IR494" s="128"/>
      <c r="JB494" s="128"/>
      <c r="JL494" s="128"/>
      <c r="JV494" s="128"/>
      <c r="KF494" s="128"/>
      <c r="KP494" s="128"/>
      <c r="KZ494" s="128"/>
    </row>
    <row xmlns:x14ac="http://schemas.microsoft.com/office/spreadsheetml/2009/9/ac" r="495" s="3" customFormat="true" x14ac:dyDescent="0.25">
      <c r="A495" s="389"/>
      <c r="B495" s="128"/>
      <c r="L495" s="128"/>
      <c r="V495" s="128"/>
      <c r="AF495" s="128"/>
      <c r="AP495" s="434"/>
      <c r="AQ495" s="435"/>
      <c r="AR495" s="435"/>
      <c r="AS495" s="435"/>
      <c r="AT495" s="435"/>
      <c r="AU495" s="435"/>
      <c r="AV495" s="435"/>
      <c r="AW495" s="435"/>
      <c r="AX495" s="435"/>
      <c r="AY495" s="435"/>
      <c r="AZ495" s="434"/>
      <c r="BA495" s="435"/>
      <c r="BB495" s="435"/>
      <c r="BC495" s="435"/>
      <c r="BD495" s="435"/>
      <c r="BE495" s="435"/>
      <c r="BF495" s="435"/>
      <c r="BG495" s="435"/>
      <c r="BH495" s="435"/>
      <c r="BI495" s="435"/>
      <c r="BJ495" s="128"/>
      <c r="BT495" s="128"/>
      <c r="BU495" s="128"/>
      <c r="BV495" s="128"/>
      <c r="BW495" s="128"/>
      <c r="BX495" s="128"/>
      <c r="BY495" s="128"/>
      <c r="BZ495" s="128"/>
      <c r="CA495" s="128"/>
      <c r="CD495" s="434"/>
      <c r="CE495" s="435"/>
      <c r="CF495" s="435"/>
      <c r="CG495" s="435"/>
      <c r="CH495" s="435"/>
      <c r="CI495" s="435"/>
      <c r="CJ495" s="435"/>
      <c r="CK495" s="435"/>
      <c r="CL495" s="435"/>
      <c r="CM495" s="435"/>
      <c r="CN495" s="434"/>
      <c r="CO495" s="435"/>
      <c r="CP495" s="435"/>
      <c r="CQ495" s="435"/>
      <c r="CR495" s="435"/>
      <c r="CS495" s="435"/>
      <c r="CT495" s="435"/>
      <c r="CU495" s="435"/>
      <c r="CV495" s="435"/>
      <c r="CW495" s="435"/>
      <c r="CX495" s="128"/>
      <c r="DH495" s="128"/>
      <c r="DR495" s="434"/>
      <c r="DS495" s="435"/>
      <c r="DT495" s="435"/>
      <c r="DU495" s="435"/>
      <c r="DV495" s="435"/>
      <c r="DW495" s="435"/>
      <c r="DX495" s="435"/>
      <c r="DY495" s="435"/>
      <c r="DZ495" s="435"/>
      <c r="EA495" s="435"/>
      <c r="EB495" s="434"/>
      <c r="EC495" s="435"/>
      <c r="ED495" s="435"/>
      <c r="EE495" s="435"/>
      <c r="EF495" s="435"/>
      <c r="EG495" s="435"/>
      <c r="EH495" s="435"/>
      <c r="EI495" s="435"/>
      <c r="EJ495" s="435"/>
      <c r="EK495" s="435"/>
      <c r="EL495" s="128"/>
      <c r="EV495" s="128"/>
      <c r="FF495" s="128"/>
      <c r="FP495" s="128"/>
      <c r="FZ495" s="128"/>
      <c r="GJ495" s="128"/>
      <c r="GT495" s="128"/>
      <c r="HD495" s="128"/>
      <c r="HN495" s="128"/>
      <c r="HX495" s="128"/>
      <c r="IH495" s="128"/>
      <c r="IR495" s="128"/>
      <c r="JB495" s="128"/>
      <c r="JL495" s="128"/>
      <c r="JV495" s="128"/>
      <c r="KF495" s="128"/>
      <c r="KP495" s="128"/>
      <c r="KZ495" s="128"/>
    </row>
    <row xmlns:x14ac="http://schemas.microsoft.com/office/spreadsheetml/2009/9/ac" r="496" s="3" customFormat="true" x14ac:dyDescent="0.25">
      <c r="A496" s="389"/>
      <c r="B496" s="128"/>
      <c r="L496" s="128"/>
      <c r="V496" s="128"/>
      <c r="AF496" s="128"/>
      <c r="AP496" s="434"/>
      <c r="AQ496" s="435"/>
      <c r="AR496" s="435"/>
      <c r="AS496" s="435"/>
      <c r="AT496" s="435"/>
      <c r="AU496" s="435"/>
      <c r="AV496" s="435"/>
      <c r="AW496" s="435"/>
      <c r="AX496" s="435"/>
      <c r="AY496" s="435"/>
      <c r="AZ496" s="434"/>
      <c r="BA496" s="435"/>
      <c r="BB496" s="435"/>
      <c r="BC496" s="435"/>
      <c r="BD496" s="435"/>
      <c r="BE496" s="435"/>
      <c r="BF496" s="435"/>
      <c r="BG496" s="435"/>
      <c r="BH496" s="435"/>
      <c r="BI496" s="435"/>
      <c r="BJ496" s="128"/>
      <c r="BT496" s="128"/>
      <c r="BU496" s="128"/>
      <c r="BV496" s="128"/>
      <c r="BW496" s="128"/>
      <c r="BX496" s="128"/>
      <c r="BY496" s="128"/>
      <c r="BZ496" s="128"/>
      <c r="CA496" s="128"/>
      <c r="CD496" s="434"/>
      <c r="CE496" s="435"/>
      <c r="CF496" s="435"/>
      <c r="CG496" s="435"/>
      <c r="CH496" s="435"/>
      <c r="CI496" s="435"/>
      <c r="CJ496" s="435"/>
      <c r="CK496" s="435"/>
      <c r="CL496" s="435"/>
      <c r="CM496" s="435"/>
      <c r="CN496" s="434"/>
      <c r="CO496" s="435"/>
      <c r="CP496" s="435"/>
      <c r="CQ496" s="435"/>
      <c r="CR496" s="435"/>
      <c r="CS496" s="435"/>
      <c r="CT496" s="435"/>
      <c r="CU496" s="435"/>
      <c r="CV496" s="435"/>
      <c r="CW496" s="435"/>
      <c r="CX496" s="128"/>
      <c r="DH496" s="128"/>
      <c r="DR496" s="434"/>
      <c r="DS496" s="435"/>
      <c r="DT496" s="435"/>
      <c r="DU496" s="435"/>
      <c r="DV496" s="435"/>
      <c r="DW496" s="435"/>
      <c r="DX496" s="435"/>
      <c r="DY496" s="435"/>
      <c r="DZ496" s="435"/>
      <c r="EA496" s="435"/>
      <c r="EB496" s="434"/>
      <c r="EC496" s="435"/>
      <c r="ED496" s="435"/>
      <c r="EE496" s="435"/>
      <c r="EF496" s="435"/>
      <c r="EG496" s="435"/>
      <c r="EH496" s="435"/>
      <c r="EI496" s="435"/>
      <c r="EJ496" s="435"/>
      <c r="EK496" s="435"/>
      <c r="EL496" s="128"/>
      <c r="EV496" s="128"/>
      <c r="FF496" s="128"/>
      <c r="FP496" s="128"/>
      <c r="FZ496" s="128"/>
      <c r="GJ496" s="128"/>
      <c r="GT496" s="128"/>
      <c r="HD496" s="128"/>
      <c r="HN496" s="128"/>
      <c r="HX496" s="128"/>
      <c r="IH496" s="128"/>
      <c r="IR496" s="128"/>
      <c r="JB496" s="128"/>
      <c r="JL496" s="128"/>
      <c r="JV496" s="128"/>
      <c r="KF496" s="128"/>
      <c r="KP496" s="128"/>
      <c r="KZ496" s="128"/>
    </row>
    <row xmlns:x14ac="http://schemas.microsoft.com/office/spreadsheetml/2009/9/ac" r="497" s="3" customFormat="true" x14ac:dyDescent="0.25">
      <c r="A497" s="389"/>
      <c r="B497" s="128"/>
      <c r="L497" s="128"/>
      <c r="V497" s="128"/>
      <c r="AF497" s="128"/>
      <c r="AP497" s="434"/>
      <c r="AQ497" s="435"/>
      <c r="AR497" s="435"/>
      <c r="AS497" s="435"/>
      <c r="AT497" s="435"/>
      <c r="AU497" s="435"/>
      <c r="AV497" s="435"/>
      <c r="AW497" s="435"/>
      <c r="AX497" s="435"/>
      <c r="AY497" s="435"/>
      <c r="AZ497" s="434"/>
      <c r="BA497" s="435"/>
      <c r="BB497" s="435"/>
      <c r="BC497" s="435"/>
      <c r="BD497" s="435"/>
      <c r="BE497" s="435"/>
      <c r="BF497" s="435"/>
      <c r="BG497" s="435"/>
      <c r="BH497" s="435"/>
      <c r="BI497" s="435"/>
      <c r="BJ497" s="128"/>
      <c r="BT497" s="128"/>
      <c r="BU497" s="128"/>
      <c r="BV497" s="128"/>
      <c r="BW497" s="128"/>
      <c r="BX497" s="128"/>
      <c r="BY497" s="128"/>
      <c r="BZ497" s="128"/>
      <c r="CA497" s="128"/>
      <c r="CD497" s="434"/>
      <c r="CE497" s="435"/>
      <c r="CF497" s="435"/>
      <c r="CG497" s="435"/>
      <c r="CH497" s="435"/>
      <c r="CI497" s="435"/>
      <c r="CJ497" s="435"/>
      <c r="CK497" s="435"/>
      <c r="CL497" s="435"/>
      <c r="CM497" s="435"/>
      <c r="CN497" s="434"/>
      <c r="CO497" s="435"/>
      <c r="CP497" s="435"/>
      <c r="CQ497" s="435"/>
      <c r="CR497" s="435"/>
      <c r="CS497" s="435"/>
      <c r="CT497" s="435"/>
      <c r="CU497" s="435"/>
      <c r="CV497" s="435"/>
      <c r="CW497" s="435"/>
      <c r="CX497" s="128"/>
      <c r="DH497" s="128"/>
      <c r="DR497" s="434"/>
      <c r="DS497" s="435"/>
      <c r="DT497" s="435"/>
      <c r="DU497" s="435"/>
      <c r="DV497" s="435"/>
      <c r="DW497" s="435"/>
      <c r="DX497" s="435"/>
      <c r="DY497" s="435"/>
      <c r="DZ497" s="435"/>
      <c r="EA497" s="435"/>
      <c r="EB497" s="434"/>
      <c r="EC497" s="435"/>
      <c r="ED497" s="435"/>
      <c r="EE497" s="435"/>
      <c r="EF497" s="435"/>
      <c r="EG497" s="435"/>
      <c r="EH497" s="435"/>
      <c r="EI497" s="435"/>
      <c r="EJ497" s="435"/>
      <c r="EK497" s="435"/>
      <c r="EL497" s="128"/>
      <c r="EV497" s="128"/>
      <c r="FF497" s="128"/>
      <c r="FP497" s="128"/>
      <c r="FZ497" s="128"/>
      <c r="GJ497" s="128"/>
      <c r="GT497" s="128"/>
      <c r="HD497" s="128"/>
      <c r="HN497" s="128"/>
      <c r="HX497" s="128"/>
      <c r="IH497" s="128"/>
      <c r="IR497" s="128"/>
      <c r="JB497" s="128"/>
      <c r="JL497" s="128"/>
      <c r="JV497" s="128"/>
      <c r="KF497" s="128"/>
      <c r="KP497" s="128"/>
      <c r="KZ497" s="128"/>
    </row>
    <row xmlns:x14ac="http://schemas.microsoft.com/office/spreadsheetml/2009/9/ac" r="498" s="3" customFormat="true" x14ac:dyDescent="0.25">
      <c r="A498" s="389"/>
      <c r="B498" s="128"/>
      <c r="L498" s="128"/>
      <c r="V498" s="128"/>
      <c r="AF498" s="128"/>
      <c r="AP498" s="434"/>
      <c r="AQ498" s="435"/>
      <c r="AR498" s="435"/>
      <c r="AS498" s="435"/>
      <c r="AT498" s="435"/>
      <c r="AU498" s="435"/>
      <c r="AV498" s="435"/>
      <c r="AW498" s="435"/>
      <c r="AX498" s="435"/>
      <c r="AY498" s="435"/>
      <c r="AZ498" s="434"/>
      <c r="BA498" s="435"/>
      <c r="BB498" s="435"/>
      <c r="BC498" s="435"/>
      <c r="BD498" s="435"/>
      <c r="BE498" s="435"/>
      <c r="BF498" s="435"/>
      <c r="BG498" s="435"/>
      <c r="BH498" s="435"/>
      <c r="BI498" s="435"/>
      <c r="BJ498" s="128"/>
      <c r="BT498" s="128"/>
      <c r="BU498" s="128"/>
      <c r="BV498" s="128"/>
      <c r="BW498" s="128"/>
      <c r="BX498" s="128"/>
      <c r="BY498" s="128"/>
      <c r="BZ498" s="128"/>
      <c r="CA498" s="128"/>
      <c r="CD498" s="434"/>
      <c r="CE498" s="435"/>
      <c r="CF498" s="435"/>
      <c r="CG498" s="435"/>
      <c r="CH498" s="435"/>
      <c r="CI498" s="435"/>
      <c r="CJ498" s="435"/>
      <c r="CK498" s="435"/>
      <c r="CL498" s="435"/>
      <c r="CM498" s="435"/>
      <c r="CN498" s="434"/>
      <c r="CO498" s="435"/>
      <c r="CP498" s="435"/>
      <c r="CQ498" s="435"/>
      <c r="CR498" s="435"/>
      <c r="CS498" s="435"/>
      <c r="CT498" s="435"/>
      <c r="CU498" s="435"/>
      <c r="CV498" s="435"/>
      <c r="CW498" s="435"/>
      <c r="CX498" s="128"/>
      <c r="DH498" s="128"/>
      <c r="DR498" s="434"/>
      <c r="DS498" s="435"/>
      <c r="DT498" s="435"/>
      <c r="DU498" s="435"/>
      <c r="DV498" s="435"/>
      <c r="DW498" s="435"/>
      <c r="DX498" s="435"/>
      <c r="DY498" s="435"/>
      <c r="DZ498" s="435"/>
      <c r="EA498" s="435"/>
      <c r="EB498" s="434"/>
      <c r="EC498" s="435"/>
      <c r="ED498" s="435"/>
      <c r="EE498" s="435"/>
      <c r="EF498" s="435"/>
      <c r="EG498" s="435"/>
      <c r="EH498" s="435"/>
      <c r="EI498" s="435"/>
      <c r="EJ498" s="435"/>
      <c r="EK498" s="435"/>
      <c r="EL498" s="128"/>
      <c r="EV498" s="128"/>
      <c r="FF498" s="128"/>
      <c r="FP498" s="128"/>
      <c r="FZ498" s="128"/>
      <c r="GJ498" s="128"/>
      <c r="GT498" s="128"/>
      <c r="HD498" s="128"/>
      <c r="HN498" s="128"/>
      <c r="HX498" s="128"/>
      <c r="IH498" s="128"/>
      <c r="IR498" s="128"/>
      <c r="JB498" s="128"/>
      <c r="JL498" s="128"/>
      <c r="JV498" s="128"/>
      <c r="KF498" s="128"/>
      <c r="KP498" s="128"/>
      <c r="KZ498" s="128"/>
    </row>
    <row xmlns:x14ac="http://schemas.microsoft.com/office/spreadsheetml/2009/9/ac" r="499" s="3" customFormat="true" x14ac:dyDescent="0.25">
      <c r="A499" s="389"/>
      <c r="B499" s="128"/>
      <c r="L499" s="128"/>
      <c r="V499" s="128"/>
      <c r="AF499" s="128"/>
      <c r="AP499" s="434"/>
      <c r="AQ499" s="435"/>
      <c r="AR499" s="435"/>
      <c r="AS499" s="435"/>
      <c r="AT499" s="435"/>
      <c r="AU499" s="435"/>
      <c r="AV499" s="435"/>
      <c r="AW499" s="435"/>
      <c r="AX499" s="435"/>
      <c r="AY499" s="435"/>
      <c r="AZ499" s="434"/>
      <c r="BA499" s="435"/>
      <c r="BB499" s="435"/>
      <c r="BC499" s="435"/>
      <c r="BD499" s="435"/>
      <c r="BE499" s="435"/>
      <c r="BF499" s="435"/>
      <c r="BG499" s="435"/>
      <c r="BH499" s="435"/>
      <c r="BI499" s="435"/>
      <c r="BJ499" s="128"/>
      <c r="BT499" s="128"/>
      <c r="BU499" s="128"/>
      <c r="BV499" s="128"/>
      <c r="BW499" s="128"/>
      <c r="BX499" s="128"/>
      <c r="BY499" s="128"/>
      <c r="BZ499" s="128"/>
      <c r="CA499" s="128"/>
      <c r="CD499" s="434"/>
      <c r="CE499" s="435"/>
      <c r="CF499" s="435"/>
      <c r="CG499" s="435"/>
      <c r="CH499" s="435"/>
      <c r="CI499" s="435"/>
      <c r="CJ499" s="435"/>
      <c r="CK499" s="435"/>
      <c r="CL499" s="435"/>
      <c r="CM499" s="435"/>
      <c r="CN499" s="434"/>
      <c r="CO499" s="435"/>
      <c r="CP499" s="435"/>
      <c r="CQ499" s="435"/>
      <c r="CR499" s="435"/>
      <c r="CS499" s="435"/>
      <c r="CT499" s="435"/>
      <c r="CU499" s="435"/>
      <c r="CV499" s="435"/>
      <c r="CW499" s="435"/>
      <c r="CX499" s="128"/>
      <c r="DH499" s="128"/>
      <c r="DR499" s="434"/>
      <c r="DS499" s="435"/>
      <c r="DT499" s="435"/>
      <c r="DU499" s="435"/>
      <c r="DV499" s="435"/>
      <c r="DW499" s="435"/>
      <c r="DX499" s="435"/>
      <c r="DY499" s="435"/>
      <c r="DZ499" s="435"/>
      <c r="EA499" s="435"/>
      <c r="EB499" s="434"/>
      <c r="EC499" s="435"/>
      <c r="ED499" s="435"/>
      <c r="EE499" s="435"/>
      <c r="EF499" s="435"/>
      <c r="EG499" s="435"/>
      <c r="EH499" s="435"/>
      <c r="EI499" s="435"/>
      <c r="EJ499" s="435"/>
      <c r="EK499" s="435"/>
      <c r="EL499" s="128"/>
      <c r="EV499" s="128"/>
      <c r="FF499" s="128"/>
      <c r="FP499" s="128"/>
      <c r="FZ499" s="128"/>
      <c r="GJ499" s="128"/>
      <c r="GT499" s="128"/>
      <c r="HD499" s="128"/>
      <c r="HN499" s="128"/>
      <c r="HX499" s="128"/>
      <c r="IH499" s="128"/>
      <c r="IR499" s="128"/>
      <c r="JB499" s="128"/>
      <c r="JL499" s="128"/>
      <c r="JV499" s="128"/>
      <c r="KF499" s="128"/>
      <c r="KP499" s="128"/>
      <c r="KZ499" s="128"/>
    </row>
    <row xmlns:x14ac="http://schemas.microsoft.com/office/spreadsheetml/2009/9/ac" r="500" s="3" customFormat="true" x14ac:dyDescent="0.25">
      <c r="A500" s="389"/>
      <c r="B500" s="128"/>
      <c r="L500" s="128"/>
      <c r="V500" s="128"/>
      <c r="AF500" s="128"/>
      <c r="AP500" s="434"/>
      <c r="AQ500" s="435"/>
      <c r="AR500" s="435"/>
      <c r="AS500" s="435"/>
      <c r="AT500" s="435"/>
      <c r="AU500" s="435"/>
      <c r="AV500" s="435"/>
      <c r="AW500" s="435"/>
      <c r="AX500" s="435"/>
      <c r="AY500" s="435"/>
      <c r="AZ500" s="434"/>
      <c r="BA500" s="435"/>
      <c r="BB500" s="435"/>
      <c r="BC500" s="435"/>
      <c r="BD500" s="435"/>
      <c r="BE500" s="435"/>
      <c r="BF500" s="435"/>
      <c r="BG500" s="435"/>
      <c r="BH500" s="435"/>
      <c r="BI500" s="435"/>
      <c r="BJ500" s="128"/>
      <c r="BT500" s="128"/>
      <c r="BU500" s="128"/>
      <c r="BV500" s="128"/>
      <c r="BW500" s="128"/>
      <c r="BX500" s="128"/>
      <c r="BY500" s="128"/>
      <c r="BZ500" s="128"/>
      <c r="CA500" s="128"/>
      <c r="CD500" s="434"/>
      <c r="CE500" s="435"/>
      <c r="CF500" s="435"/>
      <c r="CG500" s="435"/>
      <c r="CH500" s="435"/>
      <c r="CI500" s="435"/>
      <c r="CJ500" s="435"/>
      <c r="CK500" s="435"/>
      <c r="CL500" s="435"/>
      <c r="CM500" s="435"/>
      <c r="CN500" s="434"/>
      <c r="CO500" s="435"/>
      <c r="CP500" s="435"/>
      <c r="CQ500" s="435"/>
      <c r="CR500" s="435"/>
      <c r="CS500" s="435"/>
      <c r="CT500" s="435"/>
      <c r="CU500" s="435"/>
      <c r="CV500" s="435"/>
      <c r="CW500" s="435"/>
      <c r="CX500" s="128"/>
      <c r="DH500" s="128"/>
      <c r="DR500" s="434"/>
      <c r="DS500" s="435"/>
      <c r="DT500" s="435"/>
      <c r="DU500" s="435"/>
      <c r="DV500" s="435"/>
      <c r="DW500" s="435"/>
      <c r="DX500" s="435"/>
      <c r="DY500" s="435"/>
      <c r="DZ500" s="435"/>
      <c r="EA500" s="435"/>
      <c r="EB500" s="434"/>
      <c r="EC500" s="435"/>
      <c r="ED500" s="435"/>
      <c r="EE500" s="435"/>
      <c r="EF500" s="435"/>
      <c r="EG500" s="435"/>
      <c r="EH500" s="435"/>
      <c r="EI500" s="435"/>
      <c r="EJ500" s="435"/>
      <c r="EK500" s="435"/>
      <c r="EL500" s="128"/>
      <c r="EV500" s="128"/>
      <c r="FF500" s="128"/>
      <c r="FP500" s="128"/>
      <c r="FZ500" s="128"/>
      <c r="GJ500" s="128"/>
      <c r="GT500" s="128"/>
      <c r="HD500" s="128"/>
      <c r="HN500" s="128"/>
      <c r="HX500" s="128"/>
      <c r="IH500" s="128"/>
      <c r="IR500" s="128"/>
      <c r="JB500" s="128"/>
      <c r="JL500" s="128"/>
      <c r="JV500" s="128"/>
      <c r="KF500" s="128"/>
      <c r="KP500" s="128"/>
      <c r="KZ500" s="128"/>
    </row>
    <row xmlns:x14ac="http://schemas.microsoft.com/office/spreadsheetml/2009/9/ac" r="501" s="3" customFormat="true" x14ac:dyDescent="0.25">
      <c r="A501" s="389"/>
      <c r="B501" s="128"/>
      <c r="L501" s="128"/>
      <c r="V501" s="128"/>
      <c r="AF501" s="128"/>
      <c r="AP501" s="434"/>
      <c r="AQ501" s="435"/>
      <c r="AR501" s="435"/>
      <c r="AS501" s="435"/>
      <c r="AT501" s="435"/>
      <c r="AU501" s="435"/>
      <c r="AV501" s="435"/>
      <c r="AW501" s="435"/>
      <c r="AX501" s="435"/>
      <c r="AY501" s="435"/>
      <c r="AZ501" s="434"/>
      <c r="BA501" s="435"/>
      <c r="BB501" s="435"/>
      <c r="BC501" s="435"/>
      <c r="BD501" s="435"/>
      <c r="BE501" s="435"/>
      <c r="BF501" s="435"/>
      <c r="BG501" s="435"/>
      <c r="BH501" s="435"/>
      <c r="BI501" s="435"/>
      <c r="BJ501" s="128"/>
      <c r="BT501" s="128"/>
      <c r="BU501" s="128"/>
      <c r="BV501" s="128"/>
      <c r="BW501" s="128"/>
      <c r="BX501" s="128"/>
      <c r="BY501" s="128"/>
      <c r="BZ501" s="128"/>
      <c r="CA501" s="128"/>
      <c r="CD501" s="434"/>
      <c r="CE501" s="435"/>
      <c r="CF501" s="435"/>
      <c r="CG501" s="435"/>
      <c r="CH501" s="435"/>
      <c r="CI501" s="435"/>
      <c r="CJ501" s="435"/>
      <c r="CK501" s="435"/>
      <c r="CL501" s="435"/>
      <c r="CM501" s="435"/>
      <c r="CN501" s="434"/>
      <c r="CO501" s="435"/>
      <c r="CP501" s="435"/>
      <c r="CQ501" s="435"/>
      <c r="CR501" s="435"/>
      <c r="CS501" s="435"/>
      <c r="CT501" s="435"/>
      <c r="CU501" s="435"/>
      <c r="CV501" s="435"/>
      <c r="CW501" s="435"/>
      <c r="CX501" s="128"/>
      <c r="DH501" s="128"/>
      <c r="DR501" s="434"/>
      <c r="DS501" s="435"/>
      <c r="DT501" s="435"/>
      <c r="DU501" s="435"/>
      <c r="DV501" s="435"/>
      <c r="DW501" s="435"/>
      <c r="DX501" s="435"/>
      <c r="DY501" s="435"/>
      <c r="DZ501" s="435"/>
      <c r="EA501" s="435"/>
      <c r="EB501" s="434"/>
      <c r="EC501" s="435"/>
      <c r="ED501" s="435"/>
      <c r="EE501" s="435"/>
      <c r="EF501" s="435"/>
      <c r="EG501" s="435"/>
      <c r="EH501" s="435"/>
      <c r="EI501" s="435"/>
      <c r="EJ501" s="435"/>
      <c r="EK501" s="435"/>
      <c r="EL501" s="128"/>
      <c r="EV501" s="128"/>
      <c r="FF501" s="128"/>
      <c r="FP501" s="128"/>
      <c r="FZ501" s="128"/>
      <c r="GJ501" s="128"/>
      <c r="GT501" s="128"/>
      <c r="HD501" s="128"/>
      <c r="HN501" s="128"/>
      <c r="HX501" s="128"/>
      <c r="IH501" s="128"/>
      <c r="IR501" s="128"/>
      <c r="JB501" s="128"/>
      <c r="JL501" s="128"/>
      <c r="JV501" s="128"/>
      <c r="KF501" s="128"/>
      <c r="KP501" s="128"/>
      <c r="KZ501" s="128"/>
    </row>
    <row xmlns:x14ac="http://schemas.microsoft.com/office/spreadsheetml/2009/9/ac" r="502" s="3" customFormat="true" x14ac:dyDescent="0.25">
      <c r="A502" s="389"/>
      <c r="B502" s="128"/>
      <c r="L502" s="128"/>
      <c r="V502" s="128"/>
      <c r="AF502" s="128"/>
      <c r="AP502" s="434"/>
      <c r="AQ502" s="435"/>
      <c r="AR502" s="435"/>
      <c r="AS502" s="435"/>
      <c r="AT502" s="435"/>
      <c r="AU502" s="435"/>
      <c r="AV502" s="435"/>
      <c r="AW502" s="435"/>
      <c r="AX502" s="435"/>
      <c r="AY502" s="435"/>
      <c r="AZ502" s="434"/>
      <c r="BA502" s="435"/>
      <c r="BB502" s="435"/>
      <c r="BC502" s="435"/>
      <c r="BD502" s="435"/>
      <c r="BE502" s="435"/>
      <c r="BF502" s="435"/>
      <c r="BG502" s="435"/>
      <c r="BH502" s="435"/>
      <c r="BI502" s="435"/>
      <c r="BJ502" s="128"/>
      <c r="BT502" s="128"/>
      <c r="BU502" s="128"/>
      <c r="BV502" s="128"/>
      <c r="BW502" s="128"/>
      <c r="BX502" s="128"/>
      <c r="BY502" s="128"/>
      <c r="BZ502" s="128"/>
      <c r="CA502" s="128"/>
      <c r="CD502" s="434"/>
      <c r="CE502" s="435"/>
      <c r="CF502" s="435"/>
      <c r="CG502" s="435"/>
      <c r="CH502" s="435"/>
      <c r="CI502" s="435"/>
      <c r="CJ502" s="435"/>
      <c r="CK502" s="435"/>
      <c r="CL502" s="435"/>
      <c r="CM502" s="435"/>
      <c r="CN502" s="434"/>
      <c r="CO502" s="435"/>
      <c r="CP502" s="435"/>
      <c r="CQ502" s="435"/>
      <c r="CR502" s="435"/>
      <c r="CS502" s="435"/>
      <c r="CT502" s="435"/>
      <c r="CU502" s="435"/>
      <c r="CV502" s="435"/>
      <c r="CW502" s="435"/>
      <c r="CX502" s="128"/>
      <c r="DH502" s="128"/>
      <c r="DR502" s="434"/>
      <c r="DS502" s="435"/>
      <c r="DT502" s="435"/>
      <c r="DU502" s="435"/>
      <c r="DV502" s="435"/>
      <c r="DW502" s="435"/>
      <c r="DX502" s="435"/>
      <c r="DY502" s="435"/>
      <c r="DZ502" s="435"/>
      <c r="EA502" s="435"/>
      <c r="EB502" s="434"/>
      <c r="EC502" s="435"/>
      <c r="ED502" s="435"/>
      <c r="EE502" s="435"/>
      <c r="EF502" s="435"/>
      <c r="EG502" s="435"/>
      <c r="EH502" s="435"/>
      <c r="EI502" s="435"/>
      <c r="EJ502" s="435"/>
      <c r="EK502" s="435"/>
      <c r="EL502" s="128"/>
      <c r="EV502" s="128"/>
      <c r="FF502" s="128"/>
      <c r="FP502" s="128"/>
      <c r="FZ502" s="128"/>
      <c r="GJ502" s="128"/>
      <c r="GT502" s="128"/>
      <c r="HD502" s="128"/>
      <c r="HN502" s="128"/>
      <c r="HX502" s="128"/>
      <c r="IH502" s="128"/>
      <c r="IR502" s="128"/>
      <c r="JB502" s="128"/>
      <c r="JL502" s="128"/>
      <c r="JV502" s="128"/>
      <c r="KF502" s="128"/>
      <c r="KP502" s="128"/>
      <c r="KZ502" s="128"/>
    </row>
    <row xmlns:x14ac="http://schemas.microsoft.com/office/spreadsheetml/2009/9/ac" r="503" s="3" customFormat="true" x14ac:dyDescent="0.25">
      <c r="A503" s="389"/>
      <c r="B503" s="128"/>
      <c r="L503" s="128"/>
      <c r="V503" s="128"/>
      <c r="AF503" s="128"/>
      <c r="AP503" s="434"/>
      <c r="AQ503" s="435"/>
      <c r="AR503" s="435"/>
      <c r="AS503" s="435"/>
      <c r="AT503" s="435"/>
      <c r="AU503" s="435"/>
      <c r="AV503" s="435"/>
      <c r="AW503" s="435"/>
      <c r="AX503" s="435"/>
      <c r="AY503" s="435"/>
      <c r="AZ503" s="434"/>
      <c r="BA503" s="435"/>
      <c r="BB503" s="435"/>
      <c r="BC503" s="435"/>
      <c r="BD503" s="435"/>
      <c r="BE503" s="435"/>
      <c r="BF503" s="435"/>
      <c r="BG503" s="435"/>
      <c r="BH503" s="435"/>
      <c r="BI503" s="435"/>
      <c r="BJ503" s="128"/>
      <c r="BT503" s="128"/>
      <c r="BU503" s="128"/>
      <c r="BV503" s="128"/>
      <c r="BW503" s="128"/>
      <c r="BX503" s="128"/>
      <c r="BY503" s="128"/>
      <c r="BZ503" s="128"/>
      <c r="CA503" s="128"/>
      <c r="CD503" s="434"/>
      <c r="CE503" s="435"/>
      <c r="CF503" s="435"/>
      <c r="CG503" s="435"/>
      <c r="CH503" s="435"/>
      <c r="CI503" s="435"/>
      <c r="CJ503" s="435"/>
      <c r="CK503" s="435"/>
      <c r="CL503" s="435"/>
      <c r="CM503" s="435"/>
      <c r="CN503" s="434"/>
      <c r="CO503" s="435"/>
      <c r="CP503" s="435"/>
      <c r="CQ503" s="435"/>
      <c r="CR503" s="435"/>
      <c r="CS503" s="435"/>
      <c r="CT503" s="435"/>
      <c r="CU503" s="435"/>
      <c r="CV503" s="435"/>
      <c r="CW503" s="435"/>
      <c r="CX503" s="128"/>
      <c r="DH503" s="128"/>
      <c r="DR503" s="434"/>
      <c r="DS503" s="435"/>
      <c r="DT503" s="435"/>
      <c r="DU503" s="435"/>
      <c r="DV503" s="435"/>
      <c r="DW503" s="435"/>
      <c r="DX503" s="435"/>
      <c r="DY503" s="435"/>
      <c r="DZ503" s="435"/>
      <c r="EA503" s="435"/>
      <c r="EB503" s="434"/>
      <c r="EC503" s="435"/>
      <c r="ED503" s="435"/>
      <c r="EE503" s="435"/>
      <c r="EF503" s="435"/>
      <c r="EG503" s="435"/>
      <c r="EH503" s="435"/>
      <c r="EI503" s="435"/>
      <c r="EJ503" s="435"/>
      <c r="EK503" s="435"/>
      <c r="EL503" s="128"/>
      <c r="EV503" s="128"/>
      <c r="FF503" s="128"/>
      <c r="FP503" s="128"/>
      <c r="FZ503" s="128"/>
      <c r="GJ503" s="128"/>
      <c r="GT503" s="128"/>
      <c r="HD503" s="128"/>
      <c r="HN503" s="128"/>
      <c r="HX503" s="128"/>
      <c r="IH503" s="128"/>
      <c r="IR503" s="128"/>
      <c r="JB503" s="128"/>
      <c r="JL503" s="128"/>
      <c r="JV503" s="128"/>
      <c r="KF503" s="128"/>
      <c r="KP503" s="128"/>
      <c r="KZ503" s="128"/>
    </row>
    <row xmlns:x14ac="http://schemas.microsoft.com/office/spreadsheetml/2009/9/ac" r="504" s="3" customFormat="true" x14ac:dyDescent="0.25">
      <c r="A504" s="389"/>
      <c r="B504" s="128"/>
      <c r="L504" s="128"/>
      <c r="V504" s="128"/>
      <c r="AF504" s="128"/>
      <c r="AP504" s="434"/>
      <c r="AQ504" s="435"/>
      <c r="AR504" s="435"/>
      <c r="AS504" s="435"/>
      <c r="AT504" s="435"/>
      <c r="AU504" s="435"/>
      <c r="AV504" s="435"/>
      <c r="AW504" s="435"/>
      <c r="AX504" s="435"/>
      <c r="AY504" s="435"/>
      <c r="AZ504" s="434"/>
      <c r="BA504" s="435"/>
      <c r="BB504" s="435"/>
      <c r="BC504" s="435"/>
      <c r="BD504" s="435"/>
      <c r="BE504" s="435"/>
      <c r="BF504" s="435"/>
      <c r="BG504" s="435"/>
      <c r="BH504" s="435"/>
      <c r="BI504" s="435"/>
      <c r="BJ504" s="128"/>
      <c r="BT504" s="128"/>
      <c r="BU504" s="128"/>
      <c r="BV504" s="128"/>
      <c r="BW504" s="128"/>
      <c r="BX504" s="128"/>
      <c r="BY504" s="128"/>
      <c r="BZ504" s="128"/>
      <c r="CA504" s="128"/>
      <c r="CD504" s="434"/>
      <c r="CE504" s="435"/>
      <c r="CF504" s="435"/>
      <c r="CG504" s="435"/>
      <c r="CH504" s="435"/>
      <c r="CI504" s="435"/>
      <c r="CJ504" s="435"/>
      <c r="CK504" s="435"/>
      <c r="CL504" s="435"/>
      <c r="CM504" s="435"/>
      <c r="CN504" s="434"/>
      <c r="CO504" s="435"/>
      <c r="CP504" s="435"/>
      <c r="CQ504" s="435"/>
      <c r="CR504" s="435"/>
      <c r="CS504" s="435"/>
      <c r="CT504" s="435"/>
      <c r="CU504" s="435"/>
      <c r="CV504" s="435"/>
      <c r="CW504" s="435"/>
      <c r="CX504" s="128"/>
      <c r="DH504" s="128"/>
      <c r="DR504" s="434"/>
      <c r="DS504" s="435"/>
      <c r="DT504" s="435"/>
      <c r="DU504" s="435"/>
      <c r="DV504" s="435"/>
      <c r="DW504" s="435"/>
      <c r="DX504" s="435"/>
      <c r="DY504" s="435"/>
      <c r="DZ504" s="435"/>
      <c r="EA504" s="435"/>
      <c r="EB504" s="434"/>
      <c r="EC504" s="435"/>
      <c r="ED504" s="435"/>
      <c r="EE504" s="435"/>
      <c r="EF504" s="435"/>
      <c r="EG504" s="435"/>
      <c r="EH504" s="435"/>
      <c r="EI504" s="435"/>
      <c r="EJ504" s="435"/>
      <c r="EK504" s="435"/>
      <c r="EL504" s="128"/>
      <c r="EV504" s="128"/>
      <c r="FF504" s="128"/>
      <c r="FP504" s="128"/>
      <c r="FZ504" s="128"/>
      <c r="GJ504" s="128"/>
      <c r="GT504" s="128"/>
      <c r="HD504" s="128"/>
      <c r="HN504" s="128"/>
      <c r="HX504" s="128"/>
      <c r="IH504" s="128"/>
      <c r="IR504" s="128"/>
      <c r="JB504" s="128"/>
      <c r="JL504" s="128"/>
      <c r="JV504" s="128"/>
      <c r="KF504" s="128"/>
      <c r="KP504" s="128"/>
      <c r="KZ504" s="128"/>
    </row>
    <row xmlns:x14ac="http://schemas.microsoft.com/office/spreadsheetml/2009/9/ac" r="505" s="3" customFormat="true" x14ac:dyDescent="0.25">
      <c r="A505" s="389"/>
      <c r="B505" s="128"/>
      <c r="L505" s="128"/>
      <c r="V505" s="128"/>
      <c r="AF505" s="128"/>
      <c r="AP505" s="434"/>
      <c r="AQ505" s="435"/>
      <c r="AR505" s="435"/>
      <c r="AS505" s="435"/>
      <c r="AT505" s="435"/>
      <c r="AU505" s="435"/>
      <c r="AV505" s="435"/>
      <c r="AW505" s="435"/>
      <c r="AX505" s="435"/>
      <c r="AY505" s="435"/>
      <c r="AZ505" s="434"/>
      <c r="BA505" s="435"/>
      <c r="BB505" s="435"/>
      <c r="BC505" s="435"/>
      <c r="BD505" s="435"/>
      <c r="BE505" s="435"/>
      <c r="BF505" s="435"/>
      <c r="BG505" s="435"/>
      <c r="BH505" s="435"/>
      <c r="BI505" s="435"/>
      <c r="BJ505" s="128"/>
      <c r="BT505" s="128"/>
      <c r="BU505" s="128"/>
      <c r="BV505" s="128"/>
      <c r="BW505" s="128"/>
      <c r="BX505" s="128"/>
      <c r="BY505" s="128"/>
      <c r="BZ505" s="128"/>
      <c r="CA505" s="128"/>
      <c r="CD505" s="434"/>
      <c r="CE505" s="435"/>
      <c r="CF505" s="435"/>
      <c r="CG505" s="435"/>
      <c r="CH505" s="435"/>
      <c r="CI505" s="435"/>
      <c r="CJ505" s="435"/>
      <c r="CK505" s="435"/>
      <c r="CL505" s="435"/>
      <c r="CM505" s="435"/>
      <c r="CN505" s="434"/>
      <c r="CO505" s="435"/>
      <c r="CP505" s="435"/>
      <c r="CQ505" s="435"/>
      <c r="CR505" s="435"/>
      <c r="CS505" s="435"/>
      <c r="CT505" s="435"/>
      <c r="CU505" s="435"/>
      <c r="CV505" s="435"/>
      <c r="CW505" s="435"/>
      <c r="CX505" s="128"/>
      <c r="DH505" s="128"/>
      <c r="DR505" s="434"/>
      <c r="DS505" s="435"/>
      <c r="DT505" s="435"/>
      <c r="DU505" s="435"/>
      <c r="DV505" s="435"/>
      <c r="DW505" s="435"/>
      <c r="DX505" s="435"/>
      <c r="DY505" s="435"/>
      <c r="DZ505" s="435"/>
      <c r="EA505" s="435"/>
      <c r="EB505" s="434"/>
      <c r="EC505" s="435"/>
      <c r="ED505" s="435"/>
      <c r="EE505" s="435"/>
      <c r="EF505" s="435"/>
      <c r="EG505" s="435"/>
      <c r="EH505" s="435"/>
      <c r="EI505" s="435"/>
      <c r="EJ505" s="435"/>
      <c r="EK505" s="435"/>
      <c r="EL505" s="128"/>
      <c r="EV505" s="128"/>
      <c r="FF505" s="128"/>
      <c r="FP505" s="128"/>
      <c r="FZ505" s="128"/>
      <c r="GJ505" s="128"/>
      <c r="GT505" s="128"/>
      <c r="HD505" s="128"/>
      <c r="HN505" s="128"/>
      <c r="HX505" s="128"/>
      <c r="IH505" s="128"/>
      <c r="IR505" s="128"/>
      <c r="JB505" s="128"/>
      <c r="JL505" s="128"/>
      <c r="JV505" s="128"/>
      <c r="KF505" s="128"/>
      <c r="KP505" s="128"/>
      <c r="KZ505" s="128"/>
    </row>
    <row xmlns:x14ac="http://schemas.microsoft.com/office/spreadsheetml/2009/9/ac" r="506" s="3" customFormat="true" x14ac:dyDescent="0.25">
      <c r="A506" s="389"/>
      <c r="B506" s="128"/>
      <c r="L506" s="128"/>
      <c r="V506" s="128"/>
      <c r="AF506" s="128"/>
      <c r="AP506" s="434"/>
      <c r="AQ506" s="435"/>
      <c r="AR506" s="435"/>
      <c r="AS506" s="435"/>
      <c r="AT506" s="435"/>
      <c r="AU506" s="435"/>
      <c r="AV506" s="435"/>
      <c r="AW506" s="435"/>
      <c r="AX506" s="435"/>
      <c r="AY506" s="435"/>
      <c r="AZ506" s="434"/>
      <c r="BA506" s="435"/>
      <c r="BB506" s="435"/>
      <c r="BC506" s="435"/>
      <c r="BD506" s="435"/>
      <c r="BE506" s="435"/>
      <c r="BF506" s="435"/>
      <c r="BG506" s="435"/>
      <c r="BH506" s="435"/>
      <c r="BI506" s="435"/>
      <c r="BJ506" s="128"/>
      <c r="BT506" s="128"/>
      <c r="BU506" s="128"/>
      <c r="BV506" s="128"/>
      <c r="BW506" s="128"/>
      <c r="BX506" s="128"/>
      <c r="BY506" s="128"/>
      <c r="BZ506" s="128"/>
      <c r="CA506" s="128"/>
      <c r="CD506" s="434"/>
      <c r="CE506" s="435"/>
      <c r="CF506" s="435"/>
      <c r="CG506" s="435"/>
      <c r="CH506" s="435"/>
      <c r="CI506" s="435"/>
      <c r="CJ506" s="435"/>
      <c r="CK506" s="435"/>
      <c r="CL506" s="435"/>
      <c r="CM506" s="435"/>
      <c r="CN506" s="434"/>
      <c r="CO506" s="435"/>
      <c r="CP506" s="435"/>
      <c r="CQ506" s="435"/>
      <c r="CR506" s="435"/>
      <c r="CS506" s="435"/>
      <c r="CT506" s="435"/>
      <c r="CU506" s="435"/>
      <c r="CV506" s="435"/>
      <c r="CW506" s="435"/>
      <c r="CX506" s="128"/>
      <c r="DH506" s="128"/>
      <c r="DR506" s="434"/>
      <c r="DS506" s="435"/>
      <c r="DT506" s="435"/>
      <c r="DU506" s="435"/>
      <c r="DV506" s="435"/>
      <c r="DW506" s="435"/>
      <c r="DX506" s="435"/>
      <c r="DY506" s="435"/>
      <c r="DZ506" s="435"/>
      <c r="EA506" s="435"/>
      <c r="EB506" s="434"/>
      <c r="EC506" s="435"/>
      <c r="ED506" s="435"/>
      <c r="EE506" s="435"/>
      <c r="EF506" s="435"/>
      <c r="EG506" s="435"/>
      <c r="EH506" s="435"/>
      <c r="EI506" s="435"/>
      <c r="EJ506" s="435"/>
      <c r="EK506" s="435"/>
      <c r="EL506" s="128"/>
      <c r="EV506" s="128"/>
      <c r="FF506" s="128"/>
      <c r="FP506" s="128"/>
      <c r="FZ506" s="128"/>
      <c r="GJ506" s="128"/>
      <c r="GT506" s="128"/>
      <c r="HD506" s="128"/>
      <c r="HN506" s="128"/>
      <c r="HX506" s="128"/>
      <c r="IH506" s="128"/>
      <c r="IR506" s="128"/>
      <c r="JB506" s="128"/>
      <c r="JL506" s="128"/>
      <c r="JV506" s="128"/>
      <c r="KF506" s="128"/>
      <c r="KP506" s="128"/>
      <c r="KZ506" s="128"/>
    </row>
    <row xmlns:x14ac="http://schemas.microsoft.com/office/spreadsheetml/2009/9/ac" r="507" s="3" customFormat="true" x14ac:dyDescent="0.25">
      <c r="A507" s="389"/>
      <c r="B507" s="128"/>
      <c r="L507" s="128"/>
      <c r="V507" s="128"/>
      <c r="AF507" s="128"/>
      <c r="AP507" s="434"/>
      <c r="AQ507" s="435"/>
      <c r="AR507" s="435"/>
      <c r="AS507" s="435"/>
      <c r="AT507" s="435"/>
      <c r="AU507" s="435"/>
      <c r="AV507" s="435"/>
      <c r="AW507" s="435"/>
      <c r="AX507" s="435"/>
      <c r="AY507" s="435"/>
      <c r="AZ507" s="434"/>
      <c r="BA507" s="435"/>
      <c r="BB507" s="435"/>
      <c r="BC507" s="435"/>
      <c r="BD507" s="435"/>
      <c r="BE507" s="435"/>
      <c r="BF507" s="435"/>
      <c r="BG507" s="435"/>
      <c r="BH507" s="435"/>
      <c r="BI507" s="435"/>
      <c r="BJ507" s="128"/>
      <c r="BT507" s="128"/>
      <c r="BU507" s="128"/>
      <c r="BV507" s="128"/>
      <c r="BW507" s="128"/>
      <c r="BX507" s="128"/>
      <c r="BY507" s="128"/>
      <c r="BZ507" s="128"/>
      <c r="CA507" s="128"/>
      <c r="CD507" s="434"/>
      <c r="CE507" s="435"/>
      <c r="CF507" s="435"/>
      <c r="CG507" s="435"/>
      <c r="CH507" s="435"/>
      <c r="CI507" s="435"/>
      <c r="CJ507" s="435"/>
      <c r="CK507" s="435"/>
      <c r="CL507" s="435"/>
      <c r="CM507" s="435"/>
      <c r="CN507" s="434"/>
      <c r="CO507" s="435"/>
      <c r="CP507" s="435"/>
      <c r="CQ507" s="435"/>
      <c r="CR507" s="435"/>
      <c r="CS507" s="435"/>
      <c r="CT507" s="435"/>
      <c r="CU507" s="435"/>
      <c r="CV507" s="435"/>
      <c r="CW507" s="435"/>
      <c r="CX507" s="128"/>
      <c r="DH507" s="128"/>
      <c r="DR507" s="434"/>
      <c r="DS507" s="435"/>
      <c r="DT507" s="435"/>
      <c r="DU507" s="435"/>
      <c r="DV507" s="435"/>
      <c r="DW507" s="435"/>
      <c r="DX507" s="435"/>
      <c r="DY507" s="435"/>
      <c r="DZ507" s="435"/>
      <c r="EA507" s="435"/>
      <c r="EB507" s="434"/>
      <c r="EC507" s="435"/>
      <c r="ED507" s="435"/>
      <c r="EE507" s="435"/>
      <c r="EF507" s="435"/>
      <c r="EG507" s="435"/>
      <c r="EH507" s="435"/>
      <c r="EI507" s="435"/>
      <c r="EJ507" s="435"/>
      <c r="EK507" s="435"/>
      <c r="EL507" s="128"/>
      <c r="EV507" s="128"/>
      <c r="FF507" s="128"/>
      <c r="FP507" s="128"/>
      <c r="FZ507" s="128"/>
      <c r="GJ507" s="128"/>
      <c r="GT507" s="128"/>
      <c r="HD507" s="128"/>
      <c r="HN507" s="128"/>
      <c r="HX507" s="128"/>
      <c r="IH507" s="128"/>
      <c r="IR507" s="128"/>
      <c r="JB507" s="128"/>
      <c r="JL507" s="128"/>
      <c r="JV507" s="128"/>
      <c r="KF507" s="128"/>
      <c r="KP507" s="128"/>
      <c r="KZ507" s="128"/>
    </row>
    <row xmlns:x14ac="http://schemas.microsoft.com/office/spreadsheetml/2009/9/ac" r="508" s="3" customFormat="true" x14ac:dyDescent="0.25">
      <c r="A508" s="389"/>
      <c r="B508" s="128"/>
      <c r="L508" s="128"/>
      <c r="V508" s="128"/>
      <c r="AF508" s="128"/>
      <c r="AP508" s="434"/>
      <c r="AQ508" s="435"/>
      <c r="AR508" s="435"/>
      <c r="AS508" s="435"/>
      <c r="AT508" s="435"/>
      <c r="AU508" s="435"/>
      <c r="AV508" s="435"/>
      <c r="AW508" s="435"/>
      <c r="AX508" s="435"/>
      <c r="AY508" s="435"/>
      <c r="AZ508" s="434"/>
      <c r="BA508" s="435"/>
      <c r="BB508" s="435"/>
      <c r="BC508" s="435"/>
      <c r="BD508" s="435"/>
      <c r="BE508" s="435"/>
      <c r="BF508" s="435"/>
      <c r="BG508" s="435"/>
      <c r="BH508" s="435"/>
      <c r="BI508" s="435"/>
      <c r="BJ508" s="128"/>
      <c r="BT508" s="128"/>
      <c r="BU508" s="128"/>
      <c r="BV508" s="128"/>
      <c r="BW508" s="128"/>
      <c r="BX508" s="128"/>
      <c r="BY508" s="128"/>
      <c r="BZ508" s="128"/>
      <c r="CA508" s="128"/>
      <c r="CD508" s="434"/>
      <c r="CE508" s="435"/>
      <c r="CF508" s="435"/>
      <c r="CG508" s="435"/>
      <c r="CH508" s="435"/>
      <c r="CI508" s="435"/>
      <c r="CJ508" s="435"/>
      <c r="CK508" s="435"/>
      <c r="CL508" s="435"/>
      <c r="CM508" s="435"/>
      <c r="CN508" s="434"/>
      <c r="CO508" s="435"/>
      <c r="CP508" s="435"/>
      <c r="CQ508" s="435"/>
      <c r="CR508" s="435"/>
      <c r="CS508" s="435"/>
      <c r="CT508" s="435"/>
      <c r="CU508" s="435"/>
      <c r="CV508" s="435"/>
      <c r="CW508" s="435"/>
      <c r="CX508" s="128"/>
      <c r="DH508" s="128"/>
      <c r="DR508" s="434"/>
      <c r="DS508" s="435"/>
      <c r="DT508" s="435"/>
      <c r="DU508" s="435"/>
      <c r="DV508" s="435"/>
      <c r="DW508" s="435"/>
      <c r="DX508" s="435"/>
      <c r="DY508" s="435"/>
      <c r="DZ508" s="435"/>
      <c r="EA508" s="435"/>
      <c r="EB508" s="434"/>
      <c r="EC508" s="435"/>
      <c r="ED508" s="435"/>
      <c r="EE508" s="435"/>
      <c r="EF508" s="435"/>
      <c r="EG508" s="435"/>
      <c r="EH508" s="435"/>
      <c r="EI508" s="435"/>
      <c r="EJ508" s="435"/>
      <c r="EK508" s="435"/>
      <c r="EL508" s="128"/>
      <c r="EV508" s="128"/>
      <c r="FF508" s="128"/>
      <c r="FP508" s="128"/>
      <c r="FZ508" s="128"/>
      <c r="GJ508" s="128"/>
      <c r="GT508" s="128"/>
      <c r="HD508" s="128"/>
      <c r="HN508" s="128"/>
      <c r="HX508" s="128"/>
      <c r="IH508" s="128"/>
      <c r="IR508" s="128"/>
      <c r="JB508" s="128"/>
      <c r="JL508" s="128"/>
      <c r="JV508" s="128"/>
      <c r="KF508" s="128"/>
      <c r="KP508" s="128"/>
      <c r="KZ508" s="128"/>
    </row>
    <row xmlns:x14ac="http://schemas.microsoft.com/office/spreadsheetml/2009/9/ac" r="509" s="3" customFormat="true" x14ac:dyDescent="0.25">
      <c r="A509" s="389"/>
      <c r="B509" s="128"/>
      <c r="L509" s="128"/>
      <c r="V509" s="128"/>
      <c r="AF509" s="128"/>
      <c r="AP509" s="434"/>
      <c r="AQ509" s="435"/>
      <c r="AR509" s="435"/>
      <c r="AS509" s="435"/>
      <c r="AT509" s="435"/>
      <c r="AU509" s="435"/>
      <c r="AV509" s="435"/>
      <c r="AW509" s="435"/>
      <c r="AX509" s="435"/>
      <c r="AY509" s="435"/>
      <c r="AZ509" s="434"/>
      <c r="BA509" s="435"/>
      <c r="BB509" s="435"/>
      <c r="BC509" s="435"/>
      <c r="BD509" s="435"/>
      <c r="BE509" s="435"/>
      <c r="BF509" s="435"/>
      <c r="BG509" s="435"/>
      <c r="BH509" s="435"/>
      <c r="BI509" s="435"/>
      <c r="BJ509" s="128"/>
      <c r="BT509" s="128"/>
      <c r="BU509" s="128"/>
      <c r="BV509" s="128"/>
      <c r="BW509" s="128"/>
      <c r="BX509" s="128"/>
      <c r="BY509" s="128"/>
      <c r="BZ509" s="128"/>
      <c r="CA509" s="128"/>
      <c r="CD509" s="434"/>
      <c r="CE509" s="435"/>
      <c r="CF509" s="435"/>
      <c r="CG509" s="435"/>
      <c r="CH509" s="435"/>
      <c r="CI509" s="435"/>
      <c r="CJ509" s="435"/>
      <c r="CK509" s="435"/>
      <c r="CL509" s="435"/>
      <c r="CM509" s="435"/>
      <c r="CN509" s="434"/>
      <c r="CO509" s="435"/>
      <c r="CP509" s="435"/>
      <c r="CQ509" s="435"/>
      <c r="CR509" s="435"/>
      <c r="CS509" s="435"/>
      <c r="CT509" s="435"/>
      <c r="CU509" s="435"/>
      <c r="CV509" s="435"/>
      <c r="CW509" s="435"/>
      <c r="CX509" s="128"/>
      <c r="DH509" s="128"/>
      <c r="DR509" s="434"/>
      <c r="DS509" s="435"/>
      <c r="DT509" s="435"/>
      <c r="DU509" s="435"/>
      <c r="DV509" s="435"/>
      <c r="DW509" s="435"/>
      <c r="DX509" s="435"/>
      <c r="DY509" s="435"/>
      <c r="DZ509" s="435"/>
      <c r="EA509" s="435"/>
      <c r="EB509" s="434"/>
      <c r="EC509" s="435"/>
      <c r="ED509" s="435"/>
      <c r="EE509" s="435"/>
      <c r="EF509" s="435"/>
      <c r="EG509" s="435"/>
      <c r="EH509" s="435"/>
      <c r="EI509" s="435"/>
      <c r="EJ509" s="435"/>
      <c r="EK509" s="435"/>
      <c r="EL509" s="128"/>
      <c r="EV509" s="128"/>
      <c r="FF509" s="128"/>
      <c r="FP509" s="128"/>
      <c r="FZ509" s="128"/>
      <c r="GJ509" s="128"/>
      <c r="GT509" s="128"/>
      <c r="HD509" s="128"/>
      <c r="HN509" s="128"/>
      <c r="HX509" s="128"/>
      <c r="IH509" s="128"/>
      <c r="IR509" s="128"/>
      <c r="JB509" s="128"/>
      <c r="JL509" s="128"/>
      <c r="JV509" s="128"/>
      <c r="KF509" s="128"/>
      <c r="KP509" s="128"/>
      <c r="KZ509" s="128"/>
    </row>
    <row xmlns:x14ac="http://schemas.microsoft.com/office/spreadsheetml/2009/9/ac" r="510" s="3" customFormat="true" x14ac:dyDescent="0.25">
      <c r="A510" s="389"/>
      <c r="B510" s="128"/>
      <c r="L510" s="128"/>
      <c r="V510" s="128"/>
      <c r="AF510" s="128"/>
      <c r="AP510" s="434"/>
      <c r="AQ510" s="435"/>
      <c r="AR510" s="435"/>
      <c r="AS510" s="435"/>
      <c r="AT510" s="435"/>
      <c r="AU510" s="435"/>
      <c r="AV510" s="435"/>
      <c r="AW510" s="435"/>
      <c r="AX510" s="435"/>
      <c r="AY510" s="435"/>
      <c r="AZ510" s="434"/>
      <c r="BA510" s="435"/>
      <c r="BB510" s="435"/>
      <c r="BC510" s="435"/>
      <c r="BD510" s="435"/>
      <c r="BE510" s="435"/>
      <c r="BF510" s="435"/>
      <c r="BG510" s="435"/>
      <c r="BH510" s="435"/>
      <c r="BI510" s="435"/>
      <c r="BJ510" s="128"/>
      <c r="BT510" s="128"/>
      <c r="BU510" s="128"/>
      <c r="BV510" s="128"/>
      <c r="BW510" s="128"/>
      <c r="BX510" s="128"/>
      <c r="BY510" s="128"/>
      <c r="BZ510" s="128"/>
      <c r="CA510" s="128"/>
      <c r="CD510" s="434"/>
      <c r="CE510" s="435"/>
      <c r="CF510" s="435"/>
      <c r="CG510" s="435"/>
      <c r="CH510" s="435"/>
      <c r="CI510" s="435"/>
      <c r="CJ510" s="435"/>
      <c r="CK510" s="435"/>
      <c r="CL510" s="435"/>
      <c r="CM510" s="435"/>
      <c r="CN510" s="434"/>
      <c r="CO510" s="435"/>
      <c r="CP510" s="435"/>
      <c r="CQ510" s="435"/>
      <c r="CR510" s="435"/>
      <c r="CS510" s="435"/>
      <c r="CT510" s="435"/>
      <c r="CU510" s="435"/>
      <c r="CV510" s="435"/>
      <c r="CW510" s="435"/>
      <c r="CX510" s="128"/>
      <c r="DH510" s="128"/>
      <c r="DR510" s="434"/>
      <c r="DS510" s="435"/>
      <c r="DT510" s="435"/>
      <c r="DU510" s="435"/>
      <c r="DV510" s="435"/>
      <c r="DW510" s="435"/>
      <c r="DX510" s="435"/>
      <c r="DY510" s="435"/>
      <c r="DZ510" s="435"/>
      <c r="EA510" s="435"/>
      <c r="EB510" s="434"/>
      <c r="EC510" s="435"/>
      <c r="ED510" s="435"/>
      <c r="EE510" s="435"/>
      <c r="EF510" s="435"/>
      <c r="EG510" s="435"/>
      <c r="EH510" s="435"/>
      <c r="EI510" s="435"/>
      <c r="EJ510" s="435"/>
      <c r="EK510" s="435"/>
      <c r="EL510" s="128"/>
      <c r="EV510" s="128"/>
      <c r="FF510" s="128"/>
      <c r="FP510" s="128"/>
      <c r="FZ510" s="128"/>
      <c r="GJ510" s="128"/>
      <c r="GT510" s="128"/>
      <c r="HD510" s="128"/>
      <c r="HN510" s="128"/>
      <c r="HX510" s="128"/>
      <c r="IH510" s="128"/>
      <c r="IR510" s="128"/>
      <c r="JB510" s="128"/>
      <c r="JL510" s="128"/>
      <c r="JV510" s="128"/>
      <c r="KF510" s="128"/>
      <c r="KP510" s="128"/>
      <c r="KZ510" s="128"/>
    </row>
    <row xmlns:x14ac="http://schemas.microsoft.com/office/spreadsheetml/2009/9/ac" r="511" s="3" customFormat="true" x14ac:dyDescent="0.25">
      <c r="A511" s="389"/>
      <c r="B511" s="128"/>
      <c r="L511" s="128"/>
      <c r="V511" s="128"/>
      <c r="AF511" s="128"/>
      <c r="AP511" s="434"/>
      <c r="AQ511" s="435"/>
      <c r="AR511" s="435"/>
      <c r="AS511" s="435"/>
      <c r="AT511" s="435"/>
      <c r="AU511" s="435"/>
      <c r="AV511" s="435"/>
      <c r="AW511" s="435"/>
      <c r="AX511" s="435"/>
      <c r="AY511" s="435"/>
      <c r="AZ511" s="434"/>
      <c r="BA511" s="435"/>
      <c r="BB511" s="435"/>
      <c r="BC511" s="435"/>
      <c r="BD511" s="435"/>
      <c r="BE511" s="435"/>
      <c r="BF511" s="435"/>
      <c r="BG511" s="435"/>
      <c r="BH511" s="435"/>
      <c r="BI511" s="435"/>
      <c r="BJ511" s="128"/>
      <c r="BT511" s="128"/>
      <c r="BU511" s="128"/>
      <c r="BV511" s="128"/>
      <c r="BW511" s="128"/>
      <c r="BX511" s="128"/>
      <c r="BY511" s="128"/>
      <c r="BZ511" s="128"/>
      <c r="CA511" s="128"/>
      <c r="CD511" s="434"/>
      <c r="CE511" s="435"/>
      <c r="CF511" s="435"/>
      <c r="CG511" s="435"/>
      <c r="CH511" s="435"/>
      <c r="CI511" s="435"/>
      <c r="CJ511" s="435"/>
      <c r="CK511" s="435"/>
      <c r="CL511" s="435"/>
      <c r="CM511" s="435"/>
      <c r="CN511" s="434"/>
      <c r="CO511" s="435"/>
      <c r="CP511" s="435"/>
      <c r="CQ511" s="435"/>
      <c r="CR511" s="435"/>
      <c r="CS511" s="435"/>
      <c r="CT511" s="435"/>
      <c r="CU511" s="435"/>
      <c r="CV511" s="435"/>
      <c r="CW511" s="435"/>
      <c r="CX511" s="128"/>
      <c r="DH511" s="128"/>
      <c r="DR511" s="434"/>
      <c r="DS511" s="435"/>
      <c r="DT511" s="435"/>
      <c r="DU511" s="435"/>
      <c r="DV511" s="435"/>
      <c r="DW511" s="435"/>
      <c r="DX511" s="435"/>
      <c r="DY511" s="435"/>
      <c r="DZ511" s="435"/>
      <c r="EA511" s="435"/>
      <c r="EB511" s="434"/>
      <c r="EC511" s="435"/>
      <c r="ED511" s="435"/>
      <c r="EE511" s="435"/>
      <c r="EF511" s="435"/>
      <c r="EG511" s="435"/>
      <c r="EH511" s="435"/>
      <c r="EI511" s="435"/>
      <c r="EJ511" s="435"/>
      <c r="EK511" s="435"/>
      <c r="EL511" s="128"/>
      <c r="EV511" s="128"/>
      <c r="FF511" s="128"/>
      <c r="FP511" s="128"/>
      <c r="FZ511" s="128"/>
      <c r="GJ511" s="128"/>
      <c r="GT511" s="128"/>
      <c r="HD511" s="128"/>
      <c r="HN511" s="128"/>
      <c r="HX511" s="128"/>
      <c r="IH511" s="128"/>
      <c r="IR511" s="128"/>
      <c r="JB511" s="128"/>
      <c r="JL511" s="128"/>
      <c r="JV511" s="128"/>
      <c r="KF511" s="128"/>
      <c r="KP511" s="128"/>
      <c r="KZ511" s="128"/>
    </row>
    <row xmlns:x14ac="http://schemas.microsoft.com/office/spreadsheetml/2009/9/ac" r="512" s="3" customFormat="true" x14ac:dyDescent="0.25">
      <c r="A512" s="389"/>
      <c r="B512" s="128"/>
      <c r="L512" s="128"/>
      <c r="V512" s="128"/>
      <c r="AF512" s="128"/>
      <c r="AP512" s="434"/>
      <c r="AQ512" s="435"/>
      <c r="AR512" s="435"/>
      <c r="AS512" s="435"/>
      <c r="AT512" s="435"/>
      <c r="AU512" s="435"/>
      <c r="AV512" s="435"/>
      <c r="AW512" s="435"/>
      <c r="AX512" s="435"/>
      <c r="AY512" s="435"/>
      <c r="AZ512" s="434"/>
      <c r="BA512" s="435"/>
      <c r="BB512" s="435"/>
      <c r="BC512" s="435"/>
      <c r="BD512" s="435"/>
      <c r="BE512" s="435"/>
      <c r="BF512" s="435"/>
      <c r="BG512" s="435"/>
      <c r="BH512" s="435"/>
      <c r="BI512" s="435"/>
      <c r="BJ512" s="128"/>
      <c r="BT512" s="128"/>
      <c r="BU512" s="128"/>
      <c r="BV512" s="128"/>
      <c r="BW512" s="128"/>
      <c r="BX512" s="128"/>
      <c r="BY512" s="128"/>
      <c r="BZ512" s="128"/>
      <c r="CA512" s="128"/>
      <c r="CD512" s="434"/>
      <c r="CE512" s="435"/>
      <c r="CF512" s="435"/>
      <c r="CG512" s="435"/>
      <c r="CH512" s="435"/>
      <c r="CI512" s="435"/>
      <c r="CJ512" s="435"/>
      <c r="CK512" s="435"/>
      <c r="CL512" s="435"/>
      <c r="CM512" s="435"/>
      <c r="CN512" s="434"/>
      <c r="CO512" s="435"/>
      <c r="CP512" s="435"/>
      <c r="CQ512" s="435"/>
      <c r="CR512" s="435"/>
      <c r="CS512" s="435"/>
      <c r="CT512" s="435"/>
      <c r="CU512" s="435"/>
      <c r="CV512" s="435"/>
      <c r="CW512" s="435"/>
      <c r="CX512" s="128"/>
      <c r="DH512" s="128"/>
      <c r="DR512" s="434"/>
      <c r="DS512" s="435"/>
      <c r="DT512" s="435"/>
      <c r="DU512" s="435"/>
      <c r="DV512" s="435"/>
      <c r="DW512" s="435"/>
      <c r="DX512" s="435"/>
      <c r="DY512" s="435"/>
      <c r="DZ512" s="435"/>
      <c r="EA512" s="435"/>
      <c r="EB512" s="434"/>
      <c r="EC512" s="435"/>
      <c r="ED512" s="435"/>
      <c r="EE512" s="435"/>
      <c r="EF512" s="435"/>
      <c r="EG512" s="435"/>
      <c r="EH512" s="435"/>
      <c r="EI512" s="435"/>
      <c r="EJ512" s="435"/>
      <c r="EK512" s="435"/>
      <c r="EL512" s="128"/>
      <c r="EV512" s="128"/>
      <c r="FF512" s="128"/>
      <c r="FP512" s="128"/>
      <c r="FZ512" s="128"/>
      <c r="GJ512" s="128"/>
      <c r="GT512" s="128"/>
      <c r="HD512" s="128"/>
      <c r="HN512" s="128"/>
      <c r="HX512" s="128"/>
      <c r="IH512" s="128"/>
      <c r="IR512" s="128"/>
      <c r="JB512" s="128"/>
      <c r="JL512" s="128"/>
      <c r="JV512" s="128"/>
      <c r="KF512" s="128"/>
      <c r="KP512" s="128"/>
      <c r="KZ512" s="128"/>
    </row>
    <row xmlns:x14ac="http://schemas.microsoft.com/office/spreadsheetml/2009/9/ac" r="513" s="3" customFormat="true" x14ac:dyDescent="0.25">
      <c r="A513" s="389"/>
      <c r="B513" s="128"/>
      <c r="L513" s="128"/>
      <c r="V513" s="128"/>
      <c r="AF513" s="128"/>
      <c r="AP513" s="434"/>
      <c r="AQ513" s="435"/>
      <c r="AR513" s="435"/>
      <c r="AS513" s="435"/>
      <c r="AT513" s="435"/>
      <c r="AU513" s="435"/>
      <c r="AV513" s="435"/>
      <c r="AW513" s="435"/>
      <c r="AX513" s="435"/>
      <c r="AY513" s="435"/>
      <c r="AZ513" s="434"/>
      <c r="BA513" s="435"/>
      <c r="BB513" s="435"/>
      <c r="BC513" s="435"/>
      <c r="BD513" s="435"/>
      <c r="BE513" s="435"/>
      <c r="BF513" s="435"/>
      <c r="BG513" s="435"/>
      <c r="BH513" s="435"/>
      <c r="BI513" s="435"/>
      <c r="BJ513" s="128"/>
      <c r="BT513" s="128"/>
      <c r="BU513" s="128"/>
      <c r="BV513" s="128"/>
      <c r="BW513" s="128"/>
      <c r="BX513" s="128"/>
      <c r="BY513" s="128"/>
      <c r="BZ513" s="128"/>
      <c r="CA513" s="128"/>
      <c r="CD513" s="434"/>
      <c r="CE513" s="435"/>
      <c r="CF513" s="435"/>
      <c r="CG513" s="435"/>
      <c r="CH513" s="435"/>
      <c r="CI513" s="435"/>
      <c r="CJ513" s="435"/>
      <c r="CK513" s="435"/>
      <c r="CL513" s="435"/>
      <c r="CM513" s="435"/>
      <c r="CN513" s="434"/>
      <c r="CO513" s="435"/>
      <c r="CP513" s="435"/>
      <c r="CQ513" s="435"/>
      <c r="CR513" s="435"/>
      <c r="CS513" s="435"/>
      <c r="CT513" s="435"/>
      <c r="CU513" s="435"/>
      <c r="CV513" s="435"/>
      <c r="CW513" s="435"/>
      <c r="CX513" s="128"/>
      <c r="DH513" s="128"/>
      <c r="DR513" s="434"/>
      <c r="DS513" s="435"/>
      <c r="DT513" s="435"/>
      <c r="DU513" s="435"/>
      <c r="DV513" s="435"/>
      <c r="DW513" s="435"/>
      <c r="DX513" s="435"/>
      <c r="DY513" s="435"/>
      <c r="DZ513" s="435"/>
      <c r="EA513" s="435"/>
      <c r="EB513" s="434"/>
      <c r="EC513" s="435"/>
      <c r="ED513" s="435"/>
      <c r="EE513" s="435"/>
      <c r="EF513" s="435"/>
      <c r="EG513" s="435"/>
      <c r="EH513" s="435"/>
      <c r="EI513" s="435"/>
      <c r="EJ513" s="435"/>
      <c r="EK513" s="435"/>
      <c r="EL513" s="128"/>
      <c r="EV513" s="128"/>
      <c r="FF513" s="128"/>
      <c r="FP513" s="128"/>
      <c r="FZ513" s="128"/>
      <c r="GJ513" s="128"/>
      <c r="GT513" s="128"/>
      <c r="HD513" s="128"/>
      <c r="HN513" s="128"/>
      <c r="HX513" s="128"/>
      <c r="IH513" s="128"/>
      <c r="IR513" s="128"/>
      <c r="JB513" s="128"/>
      <c r="JL513" s="128"/>
      <c r="JV513" s="128"/>
      <c r="KF513" s="128"/>
      <c r="KP513" s="128"/>
      <c r="KZ513" s="128"/>
    </row>
    <row xmlns:x14ac="http://schemas.microsoft.com/office/spreadsheetml/2009/9/ac" r="514" s="3" customFormat="true" x14ac:dyDescent="0.25">
      <c r="A514" s="389"/>
      <c r="B514" s="128"/>
      <c r="L514" s="128"/>
      <c r="V514" s="128"/>
      <c r="AF514" s="128"/>
      <c r="AP514" s="434"/>
      <c r="AQ514" s="435"/>
      <c r="AR514" s="435"/>
      <c r="AS514" s="435"/>
      <c r="AT514" s="435"/>
      <c r="AU514" s="435"/>
      <c r="AV514" s="435"/>
      <c r="AW514" s="435"/>
      <c r="AX514" s="435"/>
      <c r="AY514" s="435"/>
      <c r="AZ514" s="434"/>
      <c r="BA514" s="435"/>
      <c r="BB514" s="435"/>
      <c r="BC514" s="435"/>
      <c r="BD514" s="435"/>
      <c r="BE514" s="435"/>
      <c r="BF514" s="435"/>
      <c r="BG514" s="435"/>
      <c r="BH514" s="435"/>
      <c r="BI514" s="435"/>
      <c r="BJ514" s="128"/>
      <c r="BT514" s="128"/>
      <c r="BU514" s="128"/>
      <c r="BV514" s="128"/>
      <c r="BW514" s="128"/>
      <c r="BX514" s="128"/>
      <c r="BY514" s="128"/>
      <c r="BZ514" s="128"/>
      <c r="CA514" s="128"/>
      <c r="CD514" s="434"/>
      <c r="CE514" s="435"/>
      <c r="CF514" s="435"/>
      <c r="CG514" s="435"/>
      <c r="CH514" s="435"/>
      <c r="CI514" s="435"/>
      <c r="CJ514" s="435"/>
      <c r="CK514" s="435"/>
      <c r="CL514" s="435"/>
      <c r="CM514" s="435"/>
      <c r="CN514" s="434"/>
      <c r="CO514" s="435"/>
      <c r="CP514" s="435"/>
      <c r="CQ514" s="435"/>
      <c r="CR514" s="435"/>
      <c r="CS514" s="435"/>
      <c r="CT514" s="435"/>
      <c r="CU514" s="435"/>
      <c r="CV514" s="435"/>
      <c r="CW514" s="435"/>
      <c r="CX514" s="128"/>
      <c r="DH514" s="128"/>
      <c r="DR514" s="434"/>
      <c r="DS514" s="435"/>
      <c r="DT514" s="435"/>
      <c r="DU514" s="435"/>
      <c r="DV514" s="435"/>
      <c r="DW514" s="435"/>
      <c r="DX514" s="435"/>
      <c r="DY514" s="435"/>
      <c r="DZ514" s="435"/>
      <c r="EA514" s="435"/>
      <c r="EB514" s="434"/>
      <c r="EC514" s="435"/>
      <c r="ED514" s="435"/>
      <c r="EE514" s="435"/>
      <c r="EF514" s="435"/>
      <c r="EG514" s="435"/>
      <c r="EH514" s="435"/>
      <c r="EI514" s="435"/>
      <c r="EJ514" s="435"/>
      <c r="EK514" s="435"/>
      <c r="EL514" s="128"/>
      <c r="EV514" s="128"/>
      <c r="FF514" s="128"/>
      <c r="FP514" s="128"/>
      <c r="FZ514" s="128"/>
      <c r="GJ514" s="128"/>
      <c r="GT514" s="128"/>
      <c r="HD514" s="128"/>
      <c r="HN514" s="128"/>
      <c r="HX514" s="128"/>
      <c r="IH514" s="128"/>
      <c r="IR514" s="128"/>
      <c r="JB514" s="128"/>
      <c r="JL514" s="128"/>
      <c r="JV514" s="128"/>
      <c r="KF514" s="128"/>
      <c r="KP514" s="128"/>
      <c r="KZ514" s="128"/>
    </row>
    <row xmlns:x14ac="http://schemas.microsoft.com/office/spreadsheetml/2009/9/ac" r="515" s="3" customFormat="true" x14ac:dyDescent="0.25">
      <c r="A515" s="389"/>
      <c r="B515" s="128"/>
      <c r="L515" s="128"/>
      <c r="V515" s="128"/>
      <c r="AF515" s="128"/>
      <c r="AP515" s="434"/>
      <c r="AQ515" s="435"/>
      <c r="AR515" s="435"/>
      <c r="AS515" s="435"/>
      <c r="AT515" s="435"/>
      <c r="AU515" s="435"/>
      <c r="AV515" s="435"/>
      <c r="AW515" s="435"/>
      <c r="AX515" s="435"/>
      <c r="AY515" s="435"/>
      <c r="AZ515" s="434"/>
      <c r="BA515" s="435"/>
      <c r="BB515" s="435"/>
      <c r="BC515" s="435"/>
      <c r="BD515" s="435"/>
      <c r="BE515" s="435"/>
      <c r="BF515" s="435"/>
      <c r="BG515" s="435"/>
      <c r="BH515" s="435"/>
      <c r="BI515" s="435"/>
      <c r="BJ515" s="128"/>
      <c r="BT515" s="128"/>
      <c r="BU515" s="128"/>
      <c r="BV515" s="128"/>
      <c r="BW515" s="128"/>
      <c r="BX515" s="128"/>
      <c r="BY515" s="128"/>
      <c r="BZ515" s="128"/>
      <c r="CA515" s="128"/>
      <c r="CD515" s="434"/>
      <c r="CE515" s="435"/>
      <c r="CF515" s="435"/>
      <c r="CG515" s="435"/>
      <c r="CH515" s="435"/>
      <c r="CI515" s="435"/>
      <c r="CJ515" s="435"/>
      <c r="CK515" s="435"/>
      <c r="CL515" s="435"/>
      <c r="CM515" s="435"/>
      <c r="CN515" s="434"/>
      <c r="CO515" s="435"/>
      <c r="CP515" s="435"/>
      <c r="CQ515" s="435"/>
      <c r="CR515" s="435"/>
      <c r="CS515" s="435"/>
      <c r="CT515" s="435"/>
      <c r="CU515" s="435"/>
      <c r="CV515" s="435"/>
      <c r="CW515" s="435"/>
      <c r="CX515" s="128"/>
      <c r="DH515" s="128"/>
      <c r="DR515" s="434"/>
      <c r="DS515" s="435"/>
      <c r="DT515" s="435"/>
      <c r="DU515" s="435"/>
      <c r="DV515" s="435"/>
      <c r="DW515" s="435"/>
      <c r="DX515" s="435"/>
      <c r="DY515" s="435"/>
      <c r="DZ515" s="435"/>
      <c r="EA515" s="435"/>
      <c r="EB515" s="434"/>
      <c r="EC515" s="435"/>
      <c r="ED515" s="435"/>
      <c r="EE515" s="435"/>
      <c r="EF515" s="435"/>
      <c r="EG515" s="435"/>
      <c r="EH515" s="435"/>
      <c r="EI515" s="435"/>
      <c r="EJ515" s="435"/>
      <c r="EK515" s="435"/>
      <c r="EL515" s="128"/>
      <c r="EV515" s="128"/>
      <c r="FF515" s="128"/>
      <c r="FP515" s="128"/>
      <c r="FZ515" s="128"/>
      <c r="GJ515" s="128"/>
      <c r="GT515" s="128"/>
      <c r="HD515" s="128"/>
      <c r="HN515" s="128"/>
      <c r="HX515" s="128"/>
      <c r="IH515" s="128"/>
      <c r="IR515" s="128"/>
      <c r="JB515" s="128"/>
      <c r="JL515" s="128"/>
      <c r="JV515" s="128"/>
      <c r="KF515" s="128"/>
      <c r="KP515" s="128"/>
      <c r="KZ515" s="128"/>
    </row>
    <row xmlns:x14ac="http://schemas.microsoft.com/office/spreadsheetml/2009/9/ac" r="516" s="3" customFormat="true" x14ac:dyDescent="0.25">
      <c r="A516" s="389"/>
      <c r="B516" s="128"/>
      <c r="L516" s="128"/>
      <c r="V516" s="128"/>
      <c r="AF516" s="128"/>
      <c r="AP516" s="434"/>
      <c r="AQ516" s="435"/>
      <c r="AR516" s="435"/>
      <c r="AS516" s="435"/>
      <c r="AT516" s="435"/>
      <c r="AU516" s="435"/>
      <c r="AV516" s="435"/>
      <c r="AW516" s="435"/>
      <c r="AX516" s="435"/>
      <c r="AY516" s="435"/>
      <c r="AZ516" s="434"/>
      <c r="BA516" s="435"/>
      <c r="BB516" s="435"/>
      <c r="BC516" s="435"/>
      <c r="BD516" s="435"/>
      <c r="BE516" s="435"/>
      <c r="BF516" s="435"/>
      <c r="BG516" s="435"/>
      <c r="BH516" s="435"/>
      <c r="BI516" s="435"/>
      <c r="BJ516" s="128"/>
      <c r="BT516" s="128"/>
      <c r="BU516" s="128"/>
      <c r="BV516" s="128"/>
      <c r="BW516" s="128"/>
      <c r="BX516" s="128"/>
      <c r="BY516" s="128"/>
      <c r="BZ516" s="128"/>
      <c r="CA516" s="128"/>
      <c r="CD516" s="434"/>
      <c r="CE516" s="435"/>
      <c r="CF516" s="435"/>
      <c r="CG516" s="435"/>
      <c r="CH516" s="435"/>
      <c r="CI516" s="435"/>
      <c r="CJ516" s="435"/>
      <c r="CK516" s="435"/>
      <c r="CL516" s="435"/>
      <c r="CM516" s="435"/>
      <c r="CN516" s="434"/>
      <c r="CO516" s="435"/>
      <c r="CP516" s="435"/>
      <c r="CQ516" s="435"/>
      <c r="CR516" s="435"/>
      <c r="CS516" s="435"/>
      <c r="CT516" s="435"/>
      <c r="CU516" s="435"/>
      <c r="CV516" s="435"/>
      <c r="CW516" s="435"/>
      <c r="CX516" s="128"/>
      <c r="DH516" s="128"/>
      <c r="DR516" s="434"/>
      <c r="DS516" s="435"/>
      <c r="DT516" s="435"/>
      <c r="DU516" s="435"/>
      <c r="DV516" s="435"/>
      <c r="DW516" s="435"/>
      <c r="DX516" s="435"/>
      <c r="DY516" s="435"/>
      <c r="DZ516" s="435"/>
      <c r="EA516" s="435"/>
      <c r="EB516" s="434"/>
      <c r="EC516" s="435"/>
      <c r="ED516" s="435"/>
      <c r="EE516" s="435"/>
      <c r="EF516" s="435"/>
      <c r="EG516" s="435"/>
      <c r="EH516" s="435"/>
      <c r="EI516" s="435"/>
      <c r="EJ516" s="435"/>
      <c r="EK516" s="435"/>
      <c r="EL516" s="128"/>
      <c r="EV516" s="128"/>
      <c r="FF516" s="128"/>
      <c r="FP516" s="128"/>
      <c r="FZ516" s="128"/>
      <c r="GJ516" s="128"/>
      <c r="GT516" s="128"/>
      <c r="HD516" s="128"/>
      <c r="HN516" s="128"/>
      <c r="HX516" s="128"/>
      <c r="IH516" s="128"/>
      <c r="IR516" s="128"/>
      <c r="JB516" s="128"/>
      <c r="JL516" s="128"/>
      <c r="JV516" s="128"/>
      <c r="KF516" s="128"/>
      <c r="KP516" s="128"/>
      <c r="KZ516" s="128"/>
    </row>
    <row xmlns:x14ac="http://schemas.microsoft.com/office/spreadsheetml/2009/9/ac" r="517" s="3" customFormat="true" x14ac:dyDescent="0.25">
      <c r="A517" s="389"/>
      <c r="B517" s="128"/>
      <c r="L517" s="128"/>
      <c r="V517" s="128"/>
      <c r="AF517" s="128"/>
      <c r="AP517" s="434"/>
      <c r="AQ517" s="435"/>
      <c r="AR517" s="435"/>
      <c r="AS517" s="435"/>
      <c r="AT517" s="435"/>
      <c r="AU517" s="435"/>
      <c r="AV517" s="435"/>
      <c r="AW517" s="435"/>
      <c r="AX517" s="435"/>
      <c r="AY517" s="435"/>
      <c r="AZ517" s="434"/>
      <c r="BA517" s="435"/>
      <c r="BB517" s="435"/>
      <c r="BC517" s="435"/>
      <c r="BD517" s="435"/>
      <c r="BE517" s="435"/>
      <c r="BF517" s="435"/>
      <c r="BG517" s="435"/>
      <c r="BH517" s="435"/>
      <c r="BI517" s="435"/>
      <c r="BJ517" s="128"/>
      <c r="BT517" s="128"/>
      <c r="BU517" s="128"/>
      <c r="BV517" s="128"/>
      <c r="BW517" s="128"/>
      <c r="BX517" s="128"/>
      <c r="BY517" s="128"/>
      <c r="BZ517" s="128"/>
      <c r="CA517" s="128"/>
      <c r="CD517" s="434"/>
      <c r="CE517" s="435"/>
      <c r="CF517" s="435"/>
      <c r="CG517" s="435"/>
      <c r="CH517" s="435"/>
      <c r="CI517" s="435"/>
      <c r="CJ517" s="435"/>
      <c r="CK517" s="435"/>
      <c r="CL517" s="435"/>
      <c r="CM517" s="435"/>
      <c r="CN517" s="434"/>
      <c r="CO517" s="435"/>
      <c r="CP517" s="435"/>
      <c r="CQ517" s="435"/>
      <c r="CR517" s="435"/>
      <c r="CS517" s="435"/>
      <c r="CT517" s="435"/>
      <c r="CU517" s="435"/>
      <c r="CV517" s="435"/>
      <c r="CW517" s="435"/>
      <c r="CX517" s="128"/>
      <c r="DH517" s="128"/>
      <c r="DR517" s="434"/>
      <c r="DS517" s="435"/>
      <c r="DT517" s="435"/>
      <c r="DU517" s="435"/>
      <c r="DV517" s="435"/>
      <c r="DW517" s="435"/>
      <c r="DX517" s="435"/>
      <c r="DY517" s="435"/>
      <c r="DZ517" s="435"/>
      <c r="EA517" s="435"/>
      <c r="EB517" s="434"/>
      <c r="EC517" s="435"/>
      <c r="ED517" s="435"/>
      <c r="EE517" s="435"/>
      <c r="EF517" s="435"/>
      <c r="EG517" s="435"/>
      <c r="EH517" s="435"/>
      <c r="EI517" s="435"/>
      <c r="EJ517" s="435"/>
      <c r="EK517" s="435"/>
      <c r="EL517" s="128"/>
      <c r="EV517" s="128"/>
      <c r="FF517" s="128"/>
      <c r="FP517" s="128"/>
      <c r="FZ517" s="128"/>
      <c r="GJ517" s="128"/>
      <c r="GT517" s="128"/>
      <c r="HD517" s="128"/>
      <c r="HN517" s="128"/>
      <c r="HX517" s="128"/>
      <c r="IH517" s="128"/>
      <c r="IR517" s="128"/>
      <c r="JB517" s="128"/>
      <c r="JL517" s="128"/>
      <c r="JV517" s="128"/>
      <c r="KF517" s="128"/>
      <c r="KP517" s="128"/>
      <c r="KZ517" s="128"/>
    </row>
    <row xmlns:x14ac="http://schemas.microsoft.com/office/spreadsheetml/2009/9/ac" r="518" s="3" customFormat="true" x14ac:dyDescent="0.25">
      <c r="A518" s="389"/>
      <c r="B518" s="128"/>
      <c r="L518" s="128"/>
      <c r="V518" s="128"/>
      <c r="AF518" s="128"/>
      <c r="AP518" s="434"/>
      <c r="AQ518" s="435"/>
      <c r="AR518" s="435"/>
      <c r="AS518" s="435"/>
      <c r="AT518" s="435"/>
      <c r="AU518" s="435"/>
      <c r="AV518" s="435"/>
      <c r="AW518" s="435"/>
      <c r="AX518" s="435"/>
      <c r="AY518" s="435"/>
      <c r="AZ518" s="434"/>
      <c r="BA518" s="435"/>
      <c r="BB518" s="435"/>
      <c r="BC518" s="435"/>
      <c r="BD518" s="435"/>
      <c r="BE518" s="435"/>
      <c r="BF518" s="435"/>
      <c r="BG518" s="435"/>
      <c r="BH518" s="435"/>
      <c r="BI518" s="435"/>
      <c r="BJ518" s="128"/>
      <c r="BT518" s="128"/>
      <c r="BU518" s="128"/>
      <c r="BV518" s="128"/>
      <c r="BW518" s="128"/>
      <c r="BX518" s="128"/>
      <c r="BY518" s="128"/>
      <c r="BZ518" s="128"/>
      <c r="CA518" s="128"/>
      <c r="CD518" s="434"/>
      <c r="CE518" s="435"/>
      <c r="CF518" s="435"/>
      <c r="CG518" s="435"/>
      <c r="CH518" s="435"/>
      <c r="CI518" s="435"/>
      <c r="CJ518" s="435"/>
      <c r="CK518" s="435"/>
      <c r="CL518" s="435"/>
      <c r="CM518" s="435"/>
      <c r="CN518" s="434"/>
      <c r="CO518" s="435"/>
      <c r="CP518" s="435"/>
      <c r="CQ518" s="435"/>
      <c r="CR518" s="435"/>
      <c r="CS518" s="435"/>
      <c r="CT518" s="435"/>
      <c r="CU518" s="435"/>
      <c r="CV518" s="435"/>
      <c r="CW518" s="435"/>
      <c r="CX518" s="128"/>
      <c r="DH518" s="128"/>
      <c r="DR518" s="434"/>
      <c r="DS518" s="435"/>
      <c r="DT518" s="435"/>
      <c r="DU518" s="435"/>
      <c r="DV518" s="435"/>
      <c r="DW518" s="435"/>
      <c r="DX518" s="435"/>
      <c r="DY518" s="435"/>
      <c r="DZ518" s="435"/>
      <c r="EA518" s="435"/>
      <c r="EB518" s="434"/>
      <c r="EC518" s="435"/>
      <c r="ED518" s="435"/>
      <c r="EE518" s="435"/>
      <c r="EF518" s="435"/>
      <c r="EG518" s="435"/>
      <c r="EH518" s="435"/>
      <c r="EI518" s="435"/>
      <c r="EJ518" s="435"/>
      <c r="EK518" s="435"/>
      <c r="EL518" s="128"/>
      <c r="EV518" s="128"/>
      <c r="FF518" s="128"/>
      <c r="FP518" s="128"/>
      <c r="FZ518" s="128"/>
      <c r="GJ518" s="128"/>
      <c r="GT518" s="128"/>
      <c r="HD518" s="128"/>
      <c r="HN518" s="128"/>
      <c r="HX518" s="128"/>
      <c r="IH518" s="128"/>
      <c r="IR518" s="128"/>
      <c r="JB518" s="128"/>
      <c r="JL518" s="128"/>
      <c r="JV518" s="128"/>
      <c r="KF518" s="128"/>
      <c r="KP518" s="128"/>
      <c r="KZ518" s="128"/>
    </row>
    <row xmlns:x14ac="http://schemas.microsoft.com/office/spreadsheetml/2009/9/ac" r="519" s="3" customFormat="true" x14ac:dyDescent="0.25">
      <c r="A519" s="389"/>
      <c r="B519" s="128"/>
      <c r="L519" s="128"/>
      <c r="V519" s="128"/>
      <c r="AF519" s="128"/>
      <c r="AP519" s="434"/>
      <c r="AQ519" s="435"/>
      <c r="AR519" s="435"/>
      <c r="AS519" s="435"/>
      <c r="AT519" s="435"/>
      <c r="AU519" s="435"/>
      <c r="AV519" s="435"/>
      <c r="AW519" s="435"/>
      <c r="AX519" s="435"/>
      <c r="AY519" s="435"/>
      <c r="AZ519" s="434"/>
      <c r="BA519" s="435"/>
      <c r="BB519" s="435"/>
      <c r="BC519" s="435"/>
      <c r="BD519" s="435"/>
      <c r="BE519" s="435"/>
      <c r="BF519" s="435"/>
      <c r="BG519" s="435"/>
      <c r="BH519" s="435"/>
      <c r="BI519" s="435"/>
      <c r="BJ519" s="128"/>
      <c r="BT519" s="128"/>
      <c r="BU519" s="128"/>
      <c r="BV519" s="128"/>
      <c r="BW519" s="128"/>
      <c r="BX519" s="128"/>
      <c r="BY519" s="128"/>
      <c r="BZ519" s="128"/>
      <c r="CA519" s="128"/>
      <c r="CD519" s="434"/>
      <c r="CE519" s="435"/>
      <c r="CF519" s="435"/>
      <c r="CG519" s="435"/>
      <c r="CH519" s="435"/>
      <c r="CI519" s="435"/>
      <c r="CJ519" s="435"/>
      <c r="CK519" s="435"/>
      <c r="CL519" s="435"/>
      <c r="CM519" s="435"/>
      <c r="CN519" s="434"/>
      <c r="CO519" s="435"/>
      <c r="CP519" s="435"/>
      <c r="CQ519" s="435"/>
      <c r="CR519" s="435"/>
      <c r="CS519" s="435"/>
      <c r="CT519" s="435"/>
      <c r="CU519" s="435"/>
      <c r="CV519" s="435"/>
      <c r="CW519" s="435"/>
      <c r="CX519" s="128"/>
      <c r="DH519" s="128"/>
      <c r="DR519" s="434"/>
      <c r="DS519" s="435"/>
      <c r="DT519" s="435"/>
      <c r="DU519" s="435"/>
      <c r="DV519" s="435"/>
      <c r="DW519" s="435"/>
      <c r="DX519" s="435"/>
      <c r="DY519" s="435"/>
      <c r="DZ519" s="435"/>
      <c r="EA519" s="435"/>
      <c r="EB519" s="434"/>
      <c r="EC519" s="435"/>
      <c r="ED519" s="435"/>
      <c r="EE519" s="435"/>
      <c r="EF519" s="435"/>
      <c r="EG519" s="435"/>
      <c r="EH519" s="435"/>
      <c r="EI519" s="435"/>
      <c r="EJ519" s="435"/>
      <c r="EK519" s="435"/>
      <c r="EL519" s="128"/>
      <c r="EV519" s="128"/>
      <c r="FF519" s="128"/>
      <c r="FP519" s="128"/>
      <c r="FZ519" s="128"/>
      <c r="GJ519" s="128"/>
      <c r="GT519" s="128"/>
      <c r="HD519" s="128"/>
      <c r="HN519" s="128"/>
      <c r="HX519" s="128"/>
      <c r="IH519" s="128"/>
      <c r="IR519" s="128"/>
      <c r="JB519" s="128"/>
      <c r="JL519" s="128"/>
      <c r="JV519" s="128"/>
      <c r="KF519" s="128"/>
      <c r="KP519" s="128"/>
      <c r="KZ519" s="128"/>
    </row>
    <row xmlns:x14ac="http://schemas.microsoft.com/office/spreadsheetml/2009/9/ac" r="520" s="3" customFormat="true" x14ac:dyDescent="0.25">
      <c r="A520" s="389"/>
      <c r="B520" s="128"/>
      <c r="L520" s="128"/>
      <c r="V520" s="128"/>
      <c r="AF520" s="128"/>
      <c r="AP520" s="434"/>
      <c r="AQ520" s="435"/>
      <c r="AR520" s="435"/>
      <c r="AS520" s="435"/>
      <c r="AT520" s="435"/>
      <c r="AU520" s="435"/>
      <c r="AV520" s="435"/>
      <c r="AW520" s="435"/>
      <c r="AX520" s="435"/>
      <c r="AY520" s="435"/>
      <c r="AZ520" s="434"/>
      <c r="BA520" s="435"/>
      <c r="BB520" s="435"/>
      <c r="BC520" s="435"/>
      <c r="BD520" s="435"/>
      <c r="BE520" s="435"/>
      <c r="BF520" s="435"/>
      <c r="BG520" s="435"/>
      <c r="BH520" s="435"/>
      <c r="BI520" s="435"/>
      <c r="BJ520" s="128"/>
      <c r="BT520" s="128"/>
      <c r="BU520" s="128"/>
      <c r="BV520" s="128"/>
      <c r="BW520" s="128"/>
      <c r="BX520" s="128"/>
      <c r="BY520" s="128"/>
      <c r="BZ520" s="128"/>
      <c r="CA520" s="128"/>
      <c r="CD520" s="434"/>
      <c r="CE520" s="435"/>
      <c r="CF520" s="435"/>
      <c r="CG520" s="435"/>
      <c r="CH520" s="435"/>
      <c r="CI520" s="435"/>
      <c r="CJ520" s="435"/>
      <c r="CK520" s="435"/>
      <c r="CL520" s="435"/>
      <c r="CM520" s="435"/>
      <c r="CN520" s="434"/>
      <c r="CO520" s="435"/>
      <c r="CP520" s="435"/>
      <c r="CQ520" s="435"/>
      <c r="CR520" s="435"/>
      <c r="CS520" s="435"/>
      <c r="CT520" s="435"/>
      <c r="CU520" s="435"/>
      <c r="CV520" s="435"/>
      <c r="CW520" s="435"/>
      <c r="CX520" s="128"/>
      <c r="DH520" s="128"/>
      <c r="DR520" s="434"/>
      <c r="DS520" s="435"/>
      <c r="DT520" s="435"/>
      <c r="DU520" s="435"/>
      <c r="DV520" s="435"/>
      <c r="DW520" s="435"/>
      <c r="DX520" s="435"/>
      <c r="DY520" s="435"/>
      <c r="DZ520" s="435"/>
      <c r="EA520" s="435"/>
      <c r="EB520" s="434"/>
      <c r="EC520" s="435"/>
      <c r="ED520" s="435"/>
      <c r="EE520" s="435"/>
      <c r="EF520" s="435"/>
      <c r="EG520" s="435"/>
      <c r="EH520" s="435"/>
      <c r="EI520" s="435"/>
      <c r="EJ520" s="435"/>
      <c r="EK520" s="435"/>
      <c r="EL520" s="128"/>
      <c r="EV520" s="128"/>
      <c r="FF520" s="128"/>
      <c r="FP520" s="128"/>
      <c r="FZ520" s="128"/>
      <c r="GJ520" s="128"/>
      <c r="GT520" s="128"/>
      <c r="HD520" s="128"/>
      <c r="HN520" s="128"/>
      <c r="HX520" s="128"/>
      <c r="IH520" s="128"/>
      <c r="IR520" s="128"/>
      <c r="JB520" s="128"/>
      <c r="JL520" s="128"/>
      <c r="JV520" s="128"/>
      <c r="KF520" s="128"/>
      <c r="KP520" s="128"/>
      <c r="KZ520" s="128"/>
    </row>
    <row xmlns:x14ac="http://schemas.microsoft.com/office/spreadsheetml/2009/9/ac" r="521" s="3" customFormat="true" x14ac:dyDescent="0.25">
      <c r="A521" s="389"/>
      <c r="B521" s="128"/>
      <c r="L521" s="128"/>
      <c r="V521" s="128"/>
      <c r="AF521" s="128"/>
      <c r="AP521" s="434"/>
      <c r="AQ521" s="435"/>
      <c r="AR521" s="435"/>
      <c r="AS521" s="435"/>
      <c r="AT521" s="435"/>
      <c r="AU521" s="435"/>
      <c r="AV521" s="435"/>
      <c r="AW521" s="435"/>
      <c r="AX521" s="435"/>
      <c r="AY521" s="435"/>
      <c r="AZ521" s="434"/>
      <c r="BA521" s="435"/>
      <c r="BB521" s="435"/>
      <c r="BC521" s="435"/>
      <c r="BD521" s="435"/>
      <c r="BE521" s="435"/>
      <c r="BF521" s="435"/>
      <c r="BG521" s="435"/>
      <c r="BH521" s="435"/>
      <c r="BI521" s="435"/>
      <c r="BJ521" s="128"/>
      <c r="BT521" s="128"/>
      <c r="BU521" s="128"/>
      <c r="BV521" s="128"/>
      <c r="BW521" s="128"/>
      <c r="BX521" s="128"/>
      <c r="BY521" s="128"/>
      <c r="BZ521" s="128"/>
      <c r="CA521" s="128"/>
      <c r="CD521" s="434"/>
      <c r="CE521" s="435"/>
      <c r="CF521" s="435"/>
      <c r="CG521" s="435"/>
      <c r="CH521" s="435"/>
      <c r="CI521" s="435"/>
      <c r="CJ521" s="435"/>
      <c r="CK521" s="435"/>
      <c r="CL521" s="435"/>
      <c r="CM521" s="435"/>
      <c r="CN521" s="434"/>
      <c r="CO521" s="435"/>
      <c r="CP521" s="435"/>
      <c r="CQ521" s="435"/>
      <c r="CR521" s="435"/>
      <c r="CS521" s="435"/>
      <c r="CT521" s="435"/>
      <c r="CU521" s="435"/>
      <c r="CV521" s="435"/>
      <c r="CW521" s="435"/>
      <c r="CX521" s="128"/>
      <c r="DH521" s="128"/>
      <c r="DR521" s="434"/>
      <c r="DS521" s="435"/>
      <c r="DT521" s="435"/>
      <c r="DU521" s="435"/>
      <c r="DV521" s="435"/>
      <c r="DW521" s="435"/>
      <c r="DX521" s="435"/>
      <c r="DY521" s="435"/>
      <c r="DZ521" s="435"/>
      <c r="EA521" s="435"/>
      <c r="EB521" s="434"/>
      <c r="EC521" s="435"/>
      <c r="ED521" s="435"/>
      <c r="EE521" s="435"/>
      <c r="EF521" s="435"/>
      <c r="EG521" s="435"/>
      <c r="EH521" s="435"/>
      <c r="EI521" s="435"/>
      <c r="EJ521" s="435"/>
      <c r="EK521" s="435"/>
      <c r="EL521" s="128"/>
      <c r="EV521" s="128"/>
      <c r="FF521" s="128"/>
      <c r="FP521" s="128"/>
      <c r="FZ521" s="128"/>
      <c r="GJ521" s="128"/>
      <c r="GT521" s="128"/>
      <c r="HD521" s="128"/>
      <c r="HN521" s="128"/>
      <c r="HX521" s="128"/>
      <c r="IH521" s="128"/>
      <c r="IR521" s="128"/>
      <c r="JB521" s="128"/>
      <c r="JL521" s="128"/>
      <c r="JV521" s="128"/>
      <c r="KF521" s="128"/>
      <c r="KP521" s="128"/>
      <c r="KZ521" s="128"/>
    </row>
    <row xmlns:x14ac="http://schemas.microsoft.com/office/spreadsheetml/2009/9/ac" r="522" s="3" customFormat="true" x14ac:dyDescent="0.25">
      <c r="A522" s="389"/>
      <c r="B522" s="128"/>
      <c r="L522" s="128"/>
      <c r="V522" s="128"/>
      <c r="AF522" s="128"/>
      <c r="AP522" s="434"/>
      <c r="AQ522" s="435"/>
      <c r="AR522" s="435"/>
      <c r="AS522" s="435"/>
      <c r="AT522" s="435"/>
      <c r="AU522" s="435"/>
      <c r="AV522" s="435"/>
      <c r="AW522" s="435"/>
      <c r="AX522" s="435"/>
      <c r="AY522" s="435"/>
      <c r="AZ522" s="434"/>
      <c r="BA522" s="435"/>
      <c r="BB522" s="435"/>
      <c r="BC522" s="435"/>
      <c r="BD522" s="435"/>
      <c r="BE522" s="435"/>
      <c r="BF522" s="435"/>
      <c r="BG522" s="435"/>
      <c r="BH522" s="435"/>
      <c r="BI522" s="435"/>
      <c r="BJ522" s="128"/>
      <c r="BT522" s="128"/>
      <c r="BU522" s="128"/>
      <c r="BV522" s="128"/>
      <c r="BW522" s="128"/>
      <c r="BX522" s="128"/>
      <c r="BY522" s="128"/>
      <c r="BZ522" s="128"/>
      <c r="CA522" s="128"/>
      <c r="CD522" s="434"/>
      <c r="CE522" s="435"/>
      <c r="CF522" s="435"/>
      <c r="CG522" s="435"/>
      <c r="CH522" s="435"/>
      <c r="CI522" s="435"/>
      <c r="CJ522" s="435"/>
      <c r="CK522" s="435"/>
      <c r="CL522" s="435"/>
      <c r="CM522" s="435"/>
      <c r="CN522" s="434"/>
      <c r="CO522" s="435"/>
      <c r="CP522" s="435"/>
      <c r="CQ522" s="435"/>
      <c r="CR522" s="435"/>
      <c r="CS522" s="435"/>
      <c r="CT522" s="435"/>
      <c r="CU522" s="435"/>
      <c r="CV522" s="435"/>
      <c r="CW522" s="435"/>
      <c r="CX522" s="128"/>
      <c r="DH522" s="128"/>
      <c r="DR522" s="434"/>
      <c r="DS522" s="435"/>
      <c r="DT522" s="435"/>
      <c r="DU522" s="435"/>
      <c r="DV522" s="435"/>
      <c r="DW522" s="435"/>
      <c r="DX522" s="435"/>
      <c r="DY522" s="435"/>
      <c r="DZ522" s="435"/>
      <c r="EA522" s="435"/>
      <c r="EB522" s="434"/>
      <c r="EC522" s="435"/>
      <c r="ED522" s="435"/>
      <c r="EE522" s="435"/>
      <c r="EF522" s="435"/>
      <c r="EG522" s="435"/>
      <c r="EH522" s="435"/>
      <c r="EI522" s="435"/>
      <c r="EJ522" s="435"/>
      <c r="EK522" s="435"/>
      <c r="EL522" s="128"/>
      <c r="EV522" s="128"/>
      <c r="FF522" s="128"/>
      <c r="FP522" s="128"/>
      <c r="FZ522" s="128"/>
      <c r="GJ522" s="128"/>
      <c r="GT522" s="128"/>
      <c r="HD522" s="128"/>
      <c r="HN522" s="128"/>
      <c r="HX522" s="128"/>
      <c r="IH522" s="128"/>
      <c r="IR522" s="128"/>
      <c r="JB522" s="128"/>
      <c r="JL522" s="128"/>
      <c r="JV522" s="128"/>
      <c r="KF522" s="128"/>
      <c r="KP522" s="128"/>
      <c r="KZ522" s="128"/>
    </row>
    <row xmlns:x14ac="http://schemas.microsoft.com/office/spreadsheetml/2009/9/ac" r="523" s="3" customFormat="true" x14ac:dyDescent="0.25">
      <c r="A523" s="389"/>
      <c r="B523" s="128"/>
      <c r="L523" s="128"/>
      <c r="V523" s="128"/>
      <c r="AF523" s="128"/>
      <c r="AP523" s="434"/>
      <c r="AQ523" s="435"/>
      <c r="AR523" s="435"/>
      <c r="AS523" s="435"/>
      <c r="AT523" s="435"/>
      <c r="AU523" s="435"/>
      <c r="AV523" s="435"/>
      <c r="AW523" s="435"/>
      <c r="AX523" s="435"/>
      <c r="AY523" s="435"/>
      <c r="AZ523" s="434"/>
      <c r="BA523" s="435"/>
      <c r="BB523" s="435"/>
      <c r="BC523" s="435"/>
      <c r="BD523" s="435"/>
      <c r="BE523" s="435"/>
      <c r="BF523" s="435"/>
      <c r="BG523" s="435"/>
      <c r="BH523" s="435"/>
      <c r="BI523" s="435"/>
      <c r="BJ523" s="128"/>
      <c r="BT523" s="128"/>
      <c r="BU523" s="128"/>
      <c r="BV523" s="128"/>
      <c r="BW523" s="128"/>
      <c r="BX523" s="128"/>
      <c r="BY523" s="128"/>
      <c r="BZ523" s="128"/>
      <c r="CA523" s="128"/>
      <c r="CD523" s="434"/>
      <c r="CE523" s="435"/>
      <c r="CF523" s="435"/>
      <c r="CG523" s="435"/>
      <c r="CH523" s="435"/>
      <c r="CI523" s="435"/>
      <c r="CJ523" s="435"/>
      <c r="CK523" s="435"/>
      <c r="CL523" s="435"/>
      <c r="CM523" s="435"/>
      <c r="CN523" s="434"/>
      <c r="CO523" s="435"/>
      <c r="CP523" s="435"/>
      <c r="CQ523" s="435"/>
      <c r="CR523" s="435"/>
      <c r="CS523" s="435"/>
      <c r="CT523" s="435"/>
      <c r="CU523" s="435"/>
      <c r="CV523" s="435"/>
      <c r="CW523" s="435"/>
      <c r="CX523" s="128"/>
      <c r="DH523" s="128"/>
      <c r="DR523" s="434"/>
      <c r="DS523" s="435"/>
      <c r="DT523" s="435"/>
      <c r="DU523" s="435"/>
      <c r="DV523" s="435"/>
      <c r="DW523" s="435"/>
      <c r="DX523" s="435"/>
      <c r="DY523" s="435"/>
      <c r="DZ523" s="435"/>
      <c r="EA523" s="435"/>
      <c r="EB523" s="434"/>
      <c r="EC523" s="435"/>
      <c r="ED523" s="435"/>
      <c r="EE523" s="435"/>
      <c r="EF523" s="435"/>
      <c r="EG523" s="435"/>
      <c r="EH523" s="435"/>
      <c r="EI523" s="435"/>
      <c r="EJ523" s="435"/>
      <c r="EK523" s="435"/>
      <c r="EL523" s="128"/>
      <c r="EV523" s="128"/>
      <c r="FF523" s="128"/>
      <c r="FP523" s="128"/>
      <c r="FZ523" s="128"/>
      <c r="GJ523" s="128"/>
      <c r="GT523" s="128"/>
      <c r="HD523" s="128"/>
      <c r="HN523" s="128"/>
      <c r="HX523" s="128"/>
      <c r="IH523" s="128"/>
      <c r="IR523" s="128"/>
      <c r="JB523" s="128"/>
      <c r="JL523" s="128"/>
      <c r="JV523" s="128"/>
      <c r="KF523" s="128"/>
      <c r="KP523" s="128"/>
      <c r="KZ523" s="128"/>
    </row>
    <row xmlns:x14ac="http://schemas.microsoft.com/office/spreadsheetml/2009/9/ac" r="524" s="3" customFormat="true" x14ac:dyDescent="0.25">
      <c r="A524" s="389"/>
      <c r="B524" s="128"/>
      <c r="L524" s="128"/>
      <c r="V524" s="128"/>
      <c r="AF524" s="128"/>
      <c r="AP524" s="434"/>
      <c r="AQ524" s="435"/>
      <c r="AR524" s="435"/>
      <c r="AS524" s="435"/>
      <c r="AT524" s="435"/>
      <c r="AU524" s="435"/>
      <c r="AV524" s="435"/>
      <c r="AW524" s="435"/>
      <c r="AX524" s="435"/>
      <c r="AY524" s="435"/>
      <c r="AZ524" s="434"/>
      <c r="BA524" s="435"/>
      <c r="BB524" s="435"/>
      <c r="BC524" s="435"/>
      <c r="BD524" s="435"/>
      <c r="BE524" s="435"/>
      <c r="BF524" s="435"/>
      <c r="BG524" s="435"/>
      <c r="BH524" s="435"/>
      <c r="BI524" s="435"/>
      <c r="BJ524" s="128"/>
      <c r="BT524" s="128"/>
      <c r="BU524" s="128"/>
      <c r="BV524" s="128"/>
      <c r="BW524" s="128"/>
      <c r="BX524" s="128"/>
      <c r="BY524" s="128"/>
      <c r="BZ524" s="128"/>
      <c r="CA524" s="128"/>
      <c r="CD524" s="434"/>
      <c r="CE524" s="435"/>
      <c r="CF524" s="435"/>
      <c r="CG524" s="435"/>
      <c r="CH524" s="435"/>
      <c r="CI524" s="435"/>
      <c r="CJ524" s="435"/>
      <c r="CK524" s="435"/>
      <c r="CL524" s="435"/>
      <c r="CM524" s="435"/>
      <c r="CN524" s="434"/>
      <c r="CO524" s="435"/>
      <c r="CP524" s="435"/>
      <c r="CQ524" s="435"/>
      <c r="CR524" s="435"/>
      <c r="CS524" s="435"/>
      <c r="CT524" s="435"/>
      <c r="CU524" s="435"/>
      <c r="CV524" s="435"/>
      <c r="CW524" s="435"/>
      <c r="CX524" s="128"/>
      <c r="DH524" s="128"/>
      <c r="DR524" s="434"/>
      <c r="DS524" s="435"/>
      <c r="DT524" s="435"/>
      <c r="DU524" s="435"/>
      <c r="DV524" s="435"/>
      <c r="DW524" s="435"/>
      <c r="DX524" s="435"/>
      <c r="DY524" s="435"/>
      <c r="DZ524" s="435"/>
      <c r="EA524" s="435"/>
      <c r="EB524" s="434"/>
      <c r="EC524" s="435"/>
      <c r="ED524" s="435"/>
      <c r="EE524" s="435"/>
      <c r="EF524" s="435"/>
      <c r="EG524" s="435"/>
      <c r="EH524" s="435"/>
      <c r="EI524" s="435"/>
      <c r="EJ524" s="435"/>
      <c r="EK524" s="435"/>
      <c r="EL524" s="128"/>
      <c r="EV524" s="128"/>
      <c r="FF524" s="128"/>
      <c r="FP524" s="128"/>
      <c r="FZ524" s="128"/>
      <c r="GJ524" s="128"/>
      <c r="GT524" s="128"/>
      <c r="HD524" s="128"/>
      <c r="HN524" s="128"/>
      <c r="HX524" s="128"/>
      <c r="IH524" s="128"/>
      <c r="IR524" s="128"/>
      <c r="JB524" s="128"/>
      <c r="JL524" s="128"/>
      <c r="JV524" s="128"/>
      <c r="KF524" s="128"/>
      <c r="KP524" s="128"/>
      <c r="KZ524" s="128"/>
    </row>
    <row xmlns:x14ac="http://schemas.microsoft.com/office/spreadsheetml/2009/9/ac" r="525" s="3" customFormat="true" x14ac:dyDescent="0.25">
      <c r="A525" s="389"/>
      <c r="B525" s="128"/>
      <c r="L525" s="128"/>
      <c r="V525" s="128"/>
      <c r="AF525" s="128"/>
      <c r="AP525" s="434"/>
      <c r="AQ525" s="435"/>
      <c r="AR525" s="435"/>
      <c r="AS525" s="435"/>
      <c r="AT525" s="435"/>
      <c r="AU525" s="435"/>
      <c r="AV525" s="435"/>
      <c r="AW525" s="435"/>
      <c r="AX525" s="435"/>
      <c r="AY525" s="435"/>
      <c r="AZ525" s="434"/>
      <c r="BA525" s="435"/>
      <c r="BB525" s="435"/>
      <c r="BC525" s="435"/>
      <c r="BD525" s="435"/>
      <c r="BE525" s="435"/>
      <c r="BF525" s="435"/>
      <c r="BG525" s="435"/>
      <c r="BH525" s="435"/>
      <c r="BI525" s="435"/>
      <c r="BJ525" s="128"/>
      <c r="BT525" s="128"/>
      <c r="BU525" s="128"/>
      <c r="BV525" s="128"/>
      <c r="BW525" s="128"/>
      <c r="BX525" s="128"/>
      <c r="BY525" s="128"/>
      <c r="BZ525" s="128"/>
      <c r="CA525" s="128"/>
      <c r="CD525" s="434"/>
      <c r="CE525" s="435"/>
      <c r="CF525" s="435"/>
      <c r="CG525" s="435"/>
      <c r="CH525" s="435"/>
      <c r="CI525" s="435"/>
      <c r="CJ525" s="435"/>
      <c r="CK525" s="435"/>
      <c r="CL525" s="435"/>
      <c r="CM525" s="435"/>
      <c r="CN525" s="434"/>
      <c r="CO525" s="435"/>
      <c r="CP525" s="435"/>
      <c r="CQ525" s="435"/>
      <c r="CR525" s="435"/>
      <c r="CS525" s="435"/>
      <c r="CT525" s="435"/>
      <c r="CU525" s="435"/>
      <c r="CV525" s="435"/>
      <c r="CW525" s="435"/>
      <c r="CX525" s="128"/>
      <c r="DH525" s="128"/>
      <c r="DR525" s="434"/>
      <c r="DS525" s="435"/>
      <c r="DT525" s="435"/>
      <c r="DU525" s="435"/>
      <c r="DV525" s="435"/>
      <c r="DW525" s="435"/>
      <c r="DX525" s="435"/>
      <c r="DY525" s="435"/>
      <c r="DZ525" s="435"/>
      <c r="EA525" s="435"/>
      <c r="EB525" s="434"/>
      <c r="EC525" s="435"/>
      <c r="ED525" s="435"/>
      <c r="EE525" s="435"/>
      <c r="EF525" s="435"/>
      <c r="EG525" s="435"/>
      <c r="EH525" s="435"/>
      <c r="EI525" s="435"/>
      <c r="EJ525" s="435"/>
      <c r="EK525" s="435"/>
      <c r="EL525" s="128"/>
      <c r="EV525" s="128"/>
      <c r="FF525" s="128"/>
      <c r="FP525" s="128"/>
      <c r="FZ525" s="128"/>
      <c r="GJ525" s="128"/>
      <c r="GT525" s="128"/>
      <c r="HD525" s="128"/>
      <c r="HN525" s="128"/>
      <c r="HX525" s="128"/>
      <c r="IH525" s="128"/>
      <c r="IR525" s="128"/>
      <c r="JB525" s="128"/>
      <c r="JL525" s="128"/>
      <c r="JV525" s="128"/>
      <c r="KF525" s="128"/>
      <c r="KP525" s="128"/>
      <c r="KZ525" s="128"/>
    </row>
    <row xmlns:x14ac="http://schemas.microsoft.com/office/spreadsheetml/2009/9/ac" r="526" s="3" customFormat="true" x14ac:dyDescent="0.25">
      <c r="A526" s="389"/>
      <c r="B526" s="128"/>
      <c r="L526" s="128"/>
      <c r="V526" s="128"/>
      <c r="AF526" s="128"/>
      <c r="AP526" s="434"/>
      <c r="AQ526" s="435"/>
      <c r="AR526" s="435"/>
      <c r="AS526" s="435"/>
      <c r="AT526" s="435"/>
      <c r="AU526" s="435"/>
      <c r="AV526" s="435"/>
      <c r="AW526" s="435"/>
      <c r="AX526" s="435"/>
      <c r="AY526" s="435"/>
      <c r="AZ526" s="434"/>
      <c r="BA526" s="435"/>
      <c r="BB526" s="435"/>
      <c r="BC526" s="435"/>
      <c r="BD526" s="435"/>
      <c r="BE526" s="435"/>
      <c r="BF526" s="435"/>
      <c r="BG526" s="435"/>
      <c r="BH526" s="435"/>
      <c r="BI526" s="435"/>
      <c r="BJ526" s="128"/>
      <c r="BT526" s="128"/>
      <c r="BU526" s="128"/>
      <c r="BV526" s="128"/>
      <c r="BW526" s="128"/>
      <c r="BX526" s="128"/>
      <c r="BY526" s="128"/>
      <c r="BZ526" s="128"/>
      <c r="CA526" s="128"/>
      <c r="CD526" s="434"/>
      <c r="CE526" s="435"/>
      <c r="CF526" s="435"/>
      <c r="CG526" s="435"/>
      <c r="CH526" s="435"/>
      <c r="CI526" s="435"/>
      <c r="CJ526" s="435"/>
      <c r="CK526" s="435"/>
      <c r="CL526" s="435"/>
      <c r="CM526" s="435"/>
      <c r="CN526" s="434"/>
      <c r="CO526" s="435"/>
      <c r="CP526" s="435"/>
      <c r="CQ526" s="435"/>
      <c r="CR526" s="435"/>
      <c r="CS526" s="435"/>
      <c r="CT526" s="435"/>
      <c r="CU526" s="435"/>
      <c r="CV526" s="435"/>
      <c r="CW526" s="435"/>
      <c r="CX526" s="128"/>
      <c r="DH526" s="128"/>
      <c r="DR526" s="434"/>
      <c r="DS526" s="435"/>
      <c r="DT526" s="435"/>
      <c r="DU526" s="435"/>
      <c r="DV526" s="435"/>
      <c r="DW526" s="435"/>
      <c r="DX526" s="435"/>
      <c r="DY526" s="435"/>
      <c r="DZ526" s="435"/>
      <c r="EA526" s="435"/>
      <c r="EB526" s="434"/>
      <c r="EC526" s="435"/>
      <c r="ED526" s="435"/>
      <c r="EE526" s="435"/>
      <c r="EF526" s="435"/>
      <c r="EG526" s="435"/>
      <c r="EH526" s="435"/>
      <c r="EI526" s="435"/>
      <c r="EJ526" s="435"/>
      <c r="EK526" s="435"/>
      <c r="EL526" s="128"/>
      <c r="EV526" s="128"/>
      <c r="FF526" s="128"/>
      <c r="FP526" s="128"/>
      <c r="FZ526" s="128"/>
      <c r="GJ526" s="128"/>
      <c r="GT526" s="128"/>
      <c r="HD526" s="128"/>
      <c r="HN526" s="128"/>
      <c r="HX526" s="128"/>
      <c r="IH526" s="128"/>
      <c r="IR526" s="128"/>
      <c r="JB526" s="128"/>
      <c r="JL526" s="128"/>
      <c r="JV526" s="128"/>
      <c r="KF526" s="128"/>
      <c r="KP526" s="128"/>
      <c r="KZ526" s="128"/>
    </row>
    <row xmlns:x14ac="http://schemas.microsoft.com/office/spreadsheetml/2009/9/ac" r="527" s="3" customFormat="true" x14ac:dyDescent="0.25">
      <c r="A527" s="389"/>
      <c r="B527" s="128"/>
      <c r="L527" s="128"/>
      <c r="V527" s="128"/>
      <c r="AF527" s="128"/>
      <c r="AP527" s="434"/>
      <c r="AQ527" s="435"/>
      <c r="AR527" s="435"/>
      <c r="AS527" s="435"/>
      <c r="AT527" s="435"/>
      <c r="AU527" s="435"/>
      <c r="AV527" s="435"/>
      <c r="AW527" s="435"/>
      <c r="AX527" s="435"/>
      <c r="AY527" s="435"/>
      <c r="AZ527" s="434"/>
      <c r="BA527" s="435"/>
      <c r="BB527" s="435"/>
      <c r="BC527" s="435"/>
      <c r="BD527" s="435"/>
      <c r="BE527" s="435"/>
      <c r="BF527" s="435"/>
      <c r="BG527" s="435"/>
      <c r="BH527" s="435"/>
      <c r="BI527" s="435"/>
      <c r="BJ527" s="128"/>
      <c r="BT527" s="128"/>
      <c r="BU527" s="128"/>
      <c r="BV527" s="128"/>
      <c r="BW527" s="128"/>
      <c r="BX527" s="128"/>
      <c r="BY527" s="128"/>
      <c r="BZ527" s="128"/>
      <c r="CA527" s="128"/>
      <c r="CD527" s="434"/>
      <c r="CE527" s="435"/>
      <c r="CF527" s="435"/>
      <c r="CG527" s="435"/>
      <c r="CH527" s="435"/>
      <c r="CI527" s="435"/>
      <c r="CJ527" s="435"/>
      <c r="CK527" s="435"/>
      <c r="CL527" s="435"/>
      <c r="CM527" s="435"/>
      <c r="CN527" s="434"/>
      <c r="CO527" s="435"/>
      <c r="CP527" s="435"/>
      <c r="CQ527" s="435"/>
      <c r="CR527" s="435"/>
      <c r="CS527" s="435"/>
      <c r="CT527" s="435"/>
      <c r="CU527" s="435"/>
      <c r="CV527" s="435"/>
      <c r="CW527" s="435"/>
      <c r="CX527" s="128"/>
      <c r="DH527" s="128"/>
      <c r="DR527" s="434"/>
      <c r="DS527" s="435"/>
      <c r="DT527" s="435"/>
      <c r="DU527" s="435"/>
      <c r="DV527" s="435"/>
      <c r="DW527" s="435"/>
      <c r="DX527" s="435"/>
      <c r="DY527" s="435"/>
      <c r="DZ527" s="435"/>
      <c r="EA527" s="435"/>
      <c r="EB527" s="434"/>
      <c r="EC527" s="435"/>
      <c r="ED527" s="435"/>
      <c r="EE527" s="435"/>
      <c r="EF527" s="435"/>
      <c r="EG527" s="435"/>
      <c r="EH527" s="435"/>
      <c r="EI527" s="435"/>
      <c r="EJ527" s="435"/>
      <c r="EK527" s="435"/>
      <c r="EL527" s="128"/>
      <c r="EV527" s="128"/>
      <c r="FF527" s="128"/>
      <c r="FP527" s="128"/>
      <c r="FZ527" s="128"/>
      <c r="GJ527" s="128"/>
      <c r="GT527" s="128"/>
      <c r="HD527" s="128"/>
      <c r="HN527" s="128"/>
      <c r="HX527" s="128"/>
      <c r="IH527" s="128"/>
      <c r="IR527" s="128"/>
      <c r="JB527" s="128"/>
      <c r="JL527" s="128"/>
      <c r="JV527" s="128"/>
      <c r="KF527" s="128"/>
      <c r="KP527" s="128"/>
      <c r="KZ527" s="128"/>
    </row>
    <row xmlns:x14ac="http://schemas.microsoft.com/office/spreadsheetml/2009/9/ac" r="528" s="3" customFormat="true" x14ac:dyDescent="0.25">
      <c r="A528" s="389"/>
      <c r="B528" s="128"/>
      <c r="L528" s="128"/>
      <c r="V528" s="128"/>
      <c r="AF528" s="128"/>
      <c r="AP528" s="434"/>
      <c r="AQ528" s="435"/>
      <c r="AR528" s="435"/>
      <c r="AS528" s="435"/>
      <c r="AT528" s="435"/>
      <c r="AU528" s="435"/>
      <c r="AV528" s="435"/>
      <c r="AW528" s="435"/>
      <c r="AX528" s="435"/>
      <c r="AY528" s="435"/>
      <c r="AZ528" s="434"/>
      <c r="BA528" s="435"/>
      <c r="BB528" s="435"/>
      <c r="BC528" s="435"/>
      <c r="BD528" s="435"/>
      <c r="BE528" s="435"/>
      <c r="BF528" s="435"/>
      <c r="BG528" s="435"/>
      <c r="BH528" s="435"/>
      <c r="BI528" s="435"/>
      <c r="BJ528" s="128"/>
      <c r="BT528" s="128"/>
      <c r="BU528" s="128"/>
      <c r="BV528" s="128"/>
      <c r="BW528" s="128"/>
      <c r="BX528" s="128"/>
      <c r="BY528" s="128"/>
      <c r="BZ528" s="128"/>
      <c r="CA528" s="128"/>
      <c r="CD528" s="434"/>
      <c r="CE528" s="435"/>
      <c r="CF528" s="435"/>
      <c r="CG528" s="435"/>
      <c r="CH528" s="435"/>
      <c r="CI528" s="435"/>
      <c r="CJ528" s="435"/>
      <c r="CK528" s="435"/>
      <c r="CL528" s="435"/>
      <c r="CM528" s="435"/>
      <c r="CN528" s="434"/>
      <c r="CO528" s="435"/>
      <c r="CP528" s="435"/>
      <c r="CQ528" s="435"/>
      <c r="CR528" s="435"/>
      <c r="CS528" s="435"/>
      <c r="CT528" s="435"/>
      <c r="CU528" s="435"/>
      <c r="CV528" s="435"/>
      <c r="CW528" s="435"/>
      <c r="CX528" s="128"/>
      <c r="DH528" s="128"/>
      <c r="DR528" s="434"/>
      <c r="DS528" s="435"/>
      <c r="DT528" s="435"/>
      <c r="DU528" s="435"/>
      <c r="DV528" s="435"/>
      <c r="DW528" s="435"/>
      <c r="DX528" s="435"/>
      <c r="DY528" s="435"/>
      <c r="DZ528" s="435"/>
      <c r="EA528" s="435"/>
      <c r="EB528" s="434"/>
      <c r="EC528" s="435"/>
      <c r="ED528" s="435"/>
      <c r="EE528" s="435"/>
      <c r="EF528" s="435"/>
      <c r="EG528" s="435"/>
      <c r="EH528" s="435"/>
      <c r="EI528" s="435"/>
      <c r="EJ528" s="435"/>
      <c r="EK528" s="435"/>
      <c r="EL528" s="128"/>
      <c r="EV528" s="128"/>
      <c r="FF528" s="128"/>
      <c r="FP528" s="128"/>
      <c r="FZ528" s="128"/>
      <c r="GJ528" s="128"/>
      <c r="GT528" s="128"/>
      <c r="HD528" s="128"/>
      <c r="HN528" s="128"/>
      <c r="HX528" s="128"/>
      <c r="IH528" s="128"/>
      <c r="IR528" s="128"/>
      <c r="JB528" s="128"/>
      <c r="JL528" s="128"/>
      <c r="JV528" s="128"/>
      <c r="KF528" s="128"/>
      <c r="KP528" s="128"/>
      <c r="KZ528" s="128"/>
    </row>
    <row xmlns:x14ac="http://schemas.microsoft.com/office/spreadsheetml/2009/9/ac" r="529" s="3" customFormat="true" x14ac:dyDescent="0.25">
      <c r="A529" s="389"/>
      <c r="B529" s="128"/>
      <c r="L529" s="128"/>
      <c r="V529" s="128"/>
      <c r="AF529" s="128"/>
      <c r="AP529" s="434"/>
      <c r="AQ529" s="435"/>
      <c r="AR529" s="435"/>
      <c r="AS529" s="435"/>
      <c r="AT529" s="435"/>
      <c r="AU529" s="435"/>
      <c r="AV529" s="435"/>
      <c r="AW529" s="435"/>
      <c r="AX529" s="435"/>
      <c r="AY529" s="435"/>
      <c r="AZ529" s="434"/>
      <c r="BA529" s="435"/>
      <c r="BB529" s="435"/>
      <c r="BC529" s="435"/>
      <c r="BD529" s="435"/>
      <c r="BE529" s="435"/>
      <c r="BF529" s="435"/>
      <c r="BG529" s="435"/>
      <c r="BH529" s="435"/>
      <c r="BI529" s="435"/>
      <c r="BJ529" s="128"/>
      <c r="BT529" s="128"/>
      <c r="BU529" s="128"/>
      <c r="BV529" s="128"/>
      <c r="BW529" s="128"/>
      <c r="BX529" s="128"/>
      <c r="BY529" s="128"/>
      <c r="BZ529" s="128"/>
      <c r="CA529" s="128"/>
      <c r="CD529" s="434"/>
      <c r="CE529" s="435"/>
      <c r="CF529" s="435"/>
      <c r="CG529" s="435"/>
      <c r="CH529" s="435"/>
      <c r="CI529" s="435"/>
      <c r="CJ529" s="435"/>
      <c r="CK529" s="435"/>
      <c r="CL529" s="435"/>
      <c r="CM529" s="435"/>
      <c r="CN529" s="434"/>
      <c r="CO529" s="435"/>
      <c r="CP529" s="435"/>
      <c r="CQ529" s="435"/>
      <c r="CR529" s="435"/>
      <c r="CS529" s="435"/>
      <c r="CT529" s="435"/>
      <c r="CU529" s="435"/>
      <c r="CV529" s="435"/>
      <c r="CW529" s="435"/>
      <c r="CX529" s="128"/>
      <c r="DH529" s="128"/>
      <c r="DR529" s="434"/>
      <c r="DS529" s="435"/>
      <c r="DT529" s="435"/>
      <c r="DU529" s="435"/>
      <c r="DV529" s="435"/>
      <c r="DW529" s="435"/>
      <c r="DX529" s="435"/>
      <c r="DY529" s="435"/>
      <c r="DZ529" s="435"/>
      <c r="EA529" s="435"/>
      <c r="EB529" s="434"/>
      <c r="EC529" s="435"/>
      <c r="ED529" s="435"/>
      <c r="EE529" s="435"/>
      <c r="EF529" s="435"/>
      <c r="EG529" s="435"/>
      <c r="EH529" s="435"/>
      <c r="EI529" s="435"/>
      <c r="EJ529" s="435"/>
      <c r="EK529" s="435"/>
      <c r="EL529" s="128"/>
      <c r="EV529" s="128"/>
      <c r="FF529" s="128"/>
      <c r="FP529" s="128"/>
      <c r="FZ529" s="128"/>
      <c r="GJ529" s="128"/>
      <c r="GT529" s="128"/>
      <c r="HD529" s="128"/>
      <c r="HN529" s="128"/>
      <c r="HX529" s="128"/>
      <c r="IH529" s="128"/>
      <c r="IR529" s="128"/>
      <c r="JB529" s="128"/>
      <c r="JL529" s="128"/>
      <c r="JV529" s="128"/>
      <c r="KF529" s="128"/>
      <c r="KP529" s="128"/>
      <c r="KZ529" s="128"/>
    </row>
    <row xmlns:x14ac="http://schemas.microsoft.com/office/spreadsheetml/2009/9/ac" r="530" s="3" customFormat="true" x14ac:dyDescent="0.25">
      <c r="A530" s="389"/>
      <c r="B530" s="128"/>
      <c r="L530" s="128"/>
      <c r="V530" s="128"/>
      <c r="AF530" s="128"/>
      <c r="AP530" s="434"/>
      <c r="AQ530" s="435"/>
      <c r="AR530" s="435"/>
      <c r="AS530" s="435"/>
      <c r="AT530" s="435"/>
      <c r="AU530" s="435"/>
      <c r="AV530" s="435"/>
      <c r="AW530" s="435"/>
      <c r="AX530" s="435"/>
      <c r="AY530" s="435"/>
      <c r="AZ530" s="434"/>
      <c r="BA530" s="435"/>
      <c r="BB530" s="435"/>
      <c r="BC530" s="435"/>
      <c r="BD530" s="435"/>
      <c r="BE530" s="435"/>
      <c r="BF530" s="435"/>
      <c r="BG530" s="435"/>
      <c r="BH530" s="435"/>
      <c r="BI530" s="435"/>
      <c r="BJ530" s="128"/>
      <c r="BT530" s="128"/>
      <c r="BU530" s="128"/>
      <c r="BV530" s="128"/>
      <c r="BW530" s="128"/>
      <c r="BX530" s="128"/>
      <c r="BY530" s="128"/>
      <c r="BZ530" s="128"/>
      <c r="CA530" s="128"/>
      <c r="CD530" s="434"/>
      <c r="CE530" s="435"/>
      <c r="CF530" s="435"/>
      <c r="CG530" s="435"/>
      <c r="CH530" s="435"/>
      <c r="CI530" s="435"/>
      <c r="CJ530" s="435"/>
      <c r="CK530" s="435"/>
      <c r="CL530" s="435"/>
      <c r="CM530" s="435"/>
      <c r="CN530" s="434"/>
      <c r="CO530" s="435"/>
      <c r="CP530" s="435"/>
      <c r="CQ530" s="435"/>
      <c r="CR530" s="435"/>
      <c r="CS530" s="435"/>
      <c r="CT530" s="435"/>
      <c r="CU530" s="435"/>
      <c r="CV530" s="435"/>
      <c r="CW530" s="435"/>
      <c r="CX530" s="128"/>
      <c r="DH530" s="128"/>
      <c r="DR530" s="434"/>
      <c r="DS530" s="435"/>
      <c r="DT530" s="435"/>
      <c r="DU530" s="435"/>
      <c r="DV530" s="435"/>
      <c r="DW530" s="435"/>
      <c r="DX530" s="435"/>
      <c r="DY530" s="435"/>
      <c r="DZ530" s="435"/>
      <c r="EA530" s="435"/>
      <c r="EB530" s="434"/>
      <c r="EC530" s="435"/>
      <c r="ED530" s="435"/>
      <c r="EE530" s="435"/>
      <c r="EF530" s="435"/>
      <c r="EG530" s="435"/>
      <c r="EH530" s="435"/>
      <c r="EI530" s="435"/>
      <c r="EJ530" s="435"/>
      <c r="EK530" s="435"/>
      <c r="EL530" s="128"/>
      <c r="EV530" s="128"/>
      <c r="FF530" s="128"/>
      <c r="FP530" s="128"/>
      <c r="FZ530" s="128"/>
      <c r="GJ530" s="128"/>
      <c r="GT530" s="128"/>
      <c r="HD530" s="128"/>
      <c r="HN530" s="128"/>
      <c r="HX530" s="128"/>
      <c r="IH530" s="128"/>
      <c r="IR530" s="128"/>
      <c r="JB530" s="128"/>
      <c r="JL530" s="128"/>
      <c r="JV530" s="128"/>
      <c r="KF530" s="128"/>
      <c r="KP530" s="128"/>
      <c r="KZ530" s="128"/>
    </row>
    <row xmlns:x14ac="http://schemas.microsoft.com/office/spreadsheetml/2009/9/ac" r="531" s="3" customFormat="true" x14ac:dyDescent="0.25">
      <c r="A531" s="389"/>
      <c r="B531" s="128"/>
      <c r="L531" s="128"/>
      <c r="V531" s="128"/>
      <c r="AF531" s="128"/>
      <c r="AP531" s="434"/>
      <c r="AQ531" s="435"/>
      <c r="AR531" s="435"/>
      <c r="AS531" s="435"/>
      <c r="AT531" s="435"/>
      <c r="AU531" s="435"/>
      <c r="AV531" s="435"/>
      <c r="AW531" s="435"/>
      <c r="AX531" s="435"/>
      <c r="AY531" s="435"/>
      <c r="AZ531" s="434"/>
      <c r="BA531" s="435"/>
      <c r="BB531" s="435"/>
      <c r="BC531" s="435"/>
      <c r="BD531" s="435"/>
      <c r="BE531" s="435"/>
      <c r="BF531" s="435"/>
      <c r="BG531" s="435"/>
      <c r="BH531" s="435"/>
      <c r="BI531" s="435"/>
      <c r="BJ531" s="128"/>
      <c r="BT531" s="128"/>
      <c r="BU531" s="128"/>
      <c r="BV531" s="128"/>
      <c r="BW531" s="128"/>
      <c r="BX531" s="128"/>
      <c r="BY531" s="128"/>
      <c r="BZ531" s="128"/>
      <c r="CA531" s="128"/>
      <c r="CD531" s="434"/>
      <c r="CE531" s="435"/>
      <c r="CF531" s="435"/>
      <c r="CG531" s="435"/>
      <c r="CH531" s="435"/>
      <c r="CI531" s="435"/>
      <c r="CJ531" s="435"/>
      <c r="CK531" s="435"/>
      <c r="CL531" s="435"/>
      <c r="CM531" s="435"/>
      <c r="CN531" s="434"/>
      <c r="CO531" s="435"/>
      <c r="CP531" s="435"/>
      <c r="CQ531" s="435"/>
      <c r="CR531" s="435"/>
      <c r="CS531" s="435"/>
      <c r="CT531" s="435"/>
      <c r="CU531" s="435"/>
      <c r="CV531" s="435"/>
      <c r="CW531" s="435"/>
      <c r="CX531" s="128"/>
      <c r="DH531" s="128"/>
      <c r="DR531" s="434"/>
      <c r="DS531" s="435"/>
      <c r="DT531" s="435"/>
      <c r="DU531" s="435"/>
      <c r="DV531" s="435"/>
      <c r="DW531" s="435"/>
      <c r="DX531" s="435"/>
      <c r="DY531" s="435"/>
      <c r="DZ531" s="435"/>
      <c r="EA531" s="435"/>
      <c r="EB531" s="434"/>
      <c r="EC531" s="435"/>
      <c r="ED531" s="435"/>
      <c r="EE531" s="435"/>
      <c r="EF531" s="435"/>
      <c r="EG531" s="435"/>
      <c r="EH531" s="435"/>
      <c r="EI531" s="435"/>
      <c r="EJ531" s="435"/>
      <c r="EK531" s="435"/>
      <c r="EL531" s="128"/>
      <c r="EV531" s="128"/>
      <c r="FF531" s="128"/>
      <c r="FP531" s="128"/>
      <c r="FZ531" s="128"/>
      <c r="GJ531" s="128"/>
      <c r="GT531" s="128"/>
      <c r="HD531" s="128"/>
      <c r="HN531" s="128"/>
      <c r="HX531" s="128"/>
      <c r="IH531" s="128"/>
      <c r="IR531" s="128"/>
      <c r="JB531" s="128"/>
      <c r="JL531" s="128"/>
      <c r="JV531" s="128"/>
      <c r="KF531" s="128"/>
      <c r="KP531" s="128"/>
      <c r="KZ531" s="128"/>
    </row>
    <row xmlns:x14ac="http://schemas.microsoft.com/office/spreadsheetml/2009/9/ac" r="532" s="3" customFormat="true" x14ac:dyDescent="0.25">
      <c r="A532" s="389"/>
      <c r="B532" s="128"/>
      <c r="L532" s="128"/>
      <c r="V532" s="128"/>
      <c r="AF532" s="128"/>
      <c r="AP532" s="434"/>
      <c r="AQ532" s="435"/>
      <c r="AR532" s="435"/>
      <c r="AS532" s="435"/>
      <c r="AT532" s="435"/>
      <c r="AU532" s="435"/>
      <c r="AV532" s="435"/>
      <c r="AW532" s="435"/>
      <c r="AX532" s="435"/>
      <c r="AY532" s="435"/>
      <c r="AZ532" s="434"/>
      <c r="BA532" s="435"/>
      <c r="BB532" s="435"/>
      <c r="BC532" s="435"/>
      <c r="BD532" s="435"/>
      <c r="BE532" s="435"/>
      <c r="BF532" s="435"/>
      <c r="BG532" s="435"/>
      <c r="BH532" s="435"/>
      <c r="BI532" s="435"/>
      <c r="BJ532" s="128"/>
      <c r="BT532" s="128"/>
      <c r="BU532" s="128"/>
      <c r="BV532" s="128"/>
      <c r="BW532" s="128"/>
      <c r="BX532" s="128"/>
      <c r="BY532" s="128"/>
      <c r="BZ532" s="128"/>
      <c r="CA532" s="128"/>
      <c r="CD532" s="434"/>
      <c r="CE532" s="435"/>
      <c r="CF532" s="435"/>
      <c r="CG532" s="435"/>
      <c r="CH532" s="435"/>
      <c r="CI532" s="435"/>
      <c r="CJ532" s="435"/>
      <c r="CK532" s="435"/>
      <c r="CL532" s="435"/>
      <c r="CM532" s="435"/>
      <c r="CN532" s="434"/>
      <c r="CO532" s="435"/>
      <c r="CP532" s="435"/>
      <c r="CQ532" s="435"/>
      <c r="CR532" s="435"/>
      <c r="CS532" s="435"/>
      <c r="CT532" s="435"/>
      <c r="CU532" s="435"/>
      <c r="CV532" s="435"/>
      <c r="CW532" s="435"/>
      <c r="CX532" s="128"/>
      <c r="DH532" s="128"/>
      <c r="DR532" s="434"/>
      <c r="DS532" s="435"/>
      <c r="DT532" s="435"/>
      <c r="DU532" s="435"/>
      <c r="DV532" s="435"/>
      <c r="DW532" s="435"/>
      <c r="DX532" s="435"/>
      <c r="DY532" s="435"/>
      <c r="DZ532" s="435"/>
      <c r="EA532" s="435"/>
      <c r="EB532" s="434"/>
      <c r="EC532" s="435"/>
      <c r="ED532" s="435"/>
      <c r="EE532" s="435"/>
      <c r="EF532" s="435"/>
      <c r="EG532" s="435"/>
      <c r="EH532" s="435"/>
      <c r="EI532" s="435"/>
      <c r="EJ532" s="435"/>
      <c r="EK532" s="435"/>
      <c r="EL532" s="128"/>
      <c r="EV532" s="128"/>
      <c r="FF532" s="128"/>
      <c r="FP532" s="128"/>
      <c r="FZ532" s="128"/>
      <c r="GJ532" s="128"/>
      <c r="GT532" s="128"/>
      <c r="HD532" s="128"/>
      <c r="HN532" s="128"/>
      <c r="HX532" s="128"/>
      <c r="IH532" s="128"/>
      <c r="IR532" s="128"/>
      <c r="JB532" s="128"/>
      <c r="JL532" s="128"/>
      <c r="JV532" s="128"/>
      <c r="KF532" s="128"/>
      <c r="KP532" s="128"/>
      <c r="KZ532" s="128"/>
    </row>
    <row xmlns:x14ac="http://schemas.microsoft.com/office/spreadsheetml/2009/9/ac" r="533" s="3" customFormat="true" x14ac:dyDescent="0.25">
      <c r="A533" s="389"/>
      <c r="B533" s="128"/>
      <c r="L533" s="128"/>
      <c r="V533" s="128"/>
      <c r="AF533" s="128"/>
      <c r="AP533" s="434"/>
      <c r="AQ533" s="435"/>
      <c r="AR533" s="435"/>
      <c r="AS533" s="435"/>
      <c r="AT533" s="435"/>
      <c r="AU533" s="435"/>
      <c r="AV533" s="435"/>
      <c r="AW533" s="435"/>
      <c r="AX533" s="435"/>
      <c r="AY533" s="435"/>
      <c r="AZ533" s="434"/>
      <c r="BA533" s="435"/>
      <c r="BB533" s="435"/>
      <c r="BC533" s="435"/>
      <c r="BD533" s="435"/>
      <c r="BE533" s="435"/>
      <c r="BF533" s="435"/>
      <c r="BG533" s="435"/>
      <c r="BH533" s="435"/>
      <c r="BI533" s="435"/>
      <c r="BJ533" s="128"/>
      <c r="BT533" s="128"/>
      <c r="BU533" s="128"/>
      <c r="BV533" s="128"/>
      <c r="BW533" s="128"/>
      <c r="BX533" s="128"/>
      <c r="BY533" s="128"/>
      <c r="BZ533" s="128"/>
      <c r="CA533" s="128"/>
      <c r="CD533" s="434"/>
      <c r="CE533" s="435"/>
      <c r="CF533" s="435"/>
      <c r="CG533" s="435"/>
      <c r="CH533" s="435"/>
      <c r="CI533" s="435"/>
      <c r="CJ533" s="435"/>
      <c r="CK533" s="435"/>
      <c r="CL533" s="435"/>
      <c r="CM533" s="435"/>
      <c r="CN533" s="434"/>
      <c r="CO533" s="435"/>
      <c r="CP533" s="435"/>
      <c r="CQ533" s="435"/>
      <c r="CR533" s="435"/>
      <c r="CS533" s="435"/>
      <c r="CT533" s="435"/>
      <c r="CU533" s="435"/>
      <c r="CV533" s="435"/>
      <c r="CW533" s="435"/>
      <c r="CX533" s="128"/>
      <c r="DH533" s="128"/>
      <c r="DR533" s="434"/>
      <c r="DS533" s="435"/>
      <c r="DT533" s="435"/>
      <c r="DU533" s="435"/>
      <c r="DV533" s="435"/>
      <c r="DW533" s="435"/>
      <c r="DX533" s="435"/>
      <c r="DY533" s="435"/>
      <c r="DZ533" s="435"/>
      <c r="EA533" s="435"/>
      <c r="EB533" s="434"/>
      <c r="EC533" s="435"/>
      <c r="ED533" s="435"/>
      <c r="EE533" s="435"/>
      <c r="EF533" s="435"/>
      <c r="EG533" s="435"/>
      <c r="EH533" s="435"/>
      <c r="EI533" s="435"/>
      <c r="EJ533" s="435"/>
      <c r="EK533" s="435"/>
      <c r="EL533" s="128"/>
      <c r="EV533" s="128"/>
      <c r="FF533" s="128"/>
      <c r="FP533" s="128"/>
      <c r="FZ533" s="128"/>
      <c r="GJ533" s="128"/>
      <c r="GT533" s="128"/>
      <c r="HD533" s="128"/>
      <c r="HN533" s="128"/>
      <c r="HX533" s="128"/>
      <c r="IH533" s="128"/>
      <c r="IR533" s="128"/>
      <c r="JB533" s="128"/>
      <c r="JL533" s="128"/>
      <c r="JV533" s="128"/>
      <c r="KF533" s="128"/>
      <c r="KP533" s="128"/>
      <c r="KZ533" s="128"/>
    </row>
    <row xmlns:x14ac="http://schemas.microsoft.com/office/spreadsheetml/2009/9/ac" r="534" s="3" customFormat="true" x14ac:dyDescent="0.25">
      <c r="A534" s="389"/>
      <c r="B534" s="128"/>
      <c r="L534" s="128"/>
      <c r="V534" s="128"/>
      <c r="AF534" s="128"/>
      <c r="AP534" s="434"/>
      <c r="AQ534" s="435"/>
      <c r="AR534" s="435"/>
      <c r="AS534" s="435"/>
      <c r="AT534" s="435"/>
      <c r="AU534" s="435"/>
      <c r="AV534" s="435"/>
      <c r="AW534" s="435"/>
      <c r="AX534" s="435"/>
      <c r="AY534" s="435"/>
      <c r="AZ534" s="434"/>
      <c r="BA534" s="435"/>
      <c r="BB534" s="435"/>
      <c r="BC534" s="435"/>
      <c r="BD534" s="435"/>
      <c r="BE534" s="435"/>
      <c r="BF534" s="435"/>
      <c r="BG534" s="435"/>
      <c r="BH534" s="435"/>
      <c r="BI534" s="435"/>
      <c r="BJ534" s="128"/>
      <c r="BT534" s="128"/>
      <c r="BU534" s="128"/>
      <c r="BV534" s="128"/>
      <c r="BW534" s="128"/>
      <c r="BX534" s="128"/>
      <c r="BY534" s="128"/>
      <c r="BZ534" s="128"/>
      <c r="CA534" s="128"/>
      <c r="CD534" s="434"/>
      <c r="CE534" s="435"/>
      <c r="CF534" s="435"/>
      <c r="CG534" s="435"/>
      <c r="CH534" s="435"/>
      <c r="CI534" s="435"/>
      <c r="CJ534" s="435"/>
      <c r="CK534" s="435"/>
      <c r="CL534" s="435"/>
      <c r="CM534" s="435"/>
      <c r="CN534" s="434"/>
      <c r="CO534" s="435"/>
      <c r="CP534" s="435"/>
      <c r="CQ534" s="435"/>
      <c r="CR534" s="435"/>
      <c r="CS534" s="435"/>
      <c r="CT534" s="435"/>
      <c r="CU534" s="435"/>
      <c r="CV534" s="435"/>
      <c r="CW534" s="435"/>
      <c r="CX534" s="128"/>
      <c r="DH534" s="128"/>
      <c r="DR534" s="434"/>
      <c r="DS534" s="435"/>
      <c r="DT534" s="435"/>
      <c r="DU534" s="435"/>
      <c r="DV534" s="435"/>
      <c r="DW534" s="435"/>
      <c r="DX534" s="435"/>
      <c r="DY534" s="435"/>
      <c r="DZ534" s="435"/>
      <c r="EA534" s="435"/>
      <c r="EB534" s="434"/>
      <c r="EC534" s="435"/>
      <c r="ED534" s="435"/>
      <c r="EE534" s="435"/>
      <c r="EF534" s="435"/>
      <c r="EG534" s="435"/>
      <c r="EH534" s="435"/>
      <c r="EI534" s="435"/>
      <c r="EJ534" s="435"/>
      <c r="EK534" s="435"/>
      <c r="EL534" s="128"/>
      <c r="EV534" s="128"/>
      <c r="FF534" s="128"/>
      <c r="FP534" s="128"/>
      <c r="FZ534" s="128"/>
      <c r="GJ534" s="128"/>
      <c r="GT534" s="128"/>
      <c r="HD534" s="128"/>
      <c r="HN534" s="128"/>
      <c r="HX534" s="128"/>
      <c r="IH534" s="128"/>
      <c r="IR534" s="128"/>
      <c r="JB534" s="128"/>
      <c r="JL534" s="128"/>
      <c r="JV534" s="128"/>
      <c r="KF534" s="128"/>
      <c r="KP534" s="128"/>
      <c r="KZ534" s="128"/>
    </row>
    <row xmlns:x14ac="http://schemas.microsoft.com/office/spreadsheetml/2009/9/ac" r="535" s="3" customFormat="true" x14ac:dyDescent="0.25">
      <c r="A535" s="389"/>
      <c r="B535" s="128"/>
      <c r="L535" s="128"/>
      <c r="V535" s="128"/>
      <c r="AF535" s="128"/>
      <c r="AP535" s="434"/>
      <c r="AQ535" s="435"/>
      <c r="AR535" s="435"/>
      <c r="AS535" s="435"/>
      <c r="AT535" s="435"/>
      <c r="AU535" s="435"/>
      <c r="AV535" s="435"/>
      <c r="AW535" s="435"/>
      <c r="AX535" s="435"/>
      <c r="AY535" s="435"/>
      <c r="AZ535" s="434"/>
      <c r="BA535" s="435"/>
      <c r="BB535" s="435"/>
      <c r="BC535" s="435"/>
      <c r="BD535" s="435"/>
      <c r="BE535" s="435"/>
      <c r="BF535" s="435"/>
      <c r="BG535" s="435"/>
      <c r="BH535" s="435"/>
      <c r="BI535" s="435"/>
      <c r="BJ535" s="128"/>
      <c r="BT535" s="128"/>
      <c r="BU535" s="128"/>
      <c r="BV535" s="128"/>
      <c r="BW535" s="128"/>
      <c r="BX535" s="128"/>
      <c r="BY535" s="128"/>
      <c r="BZ535" s="128"/>
      <c r="CA535" s="128"/>
      <c r="CD535" s="434"/>
      <c r="CE535" s="435"/>
      <c r="CF535" s="435"/>
      <c r="CG535" s="435"/>
      <c r="CH535" s="435"/>
      <c r="CI535" s="435"/>
      <c r="CJ535" s="435"/>
      <c r="CK535" s="435"/>
      <c r="CL535" s="435"/>
      <c r="CM535" s="435"/>
      <c r="CN535" s="434"/>
      <c r="CO535" s="435"/>
      <c r="CP535" s="435"/>
      <c r="CQ535" s="435"/>
      <c r="CR535" s="435"/>
      <c r="CS535" s="435"/>
      <c r="CT535" s="435"/>
      <c r="CU535" s="435"/>
      <c r="CV535" s="435"/>
      <c r="CW535" s="435"/>
      <c r="CX535" s="128"/>
      <c r="DH535" s="128"/>
      <c r="DR535" s="434"/>
      <c r="DS535" s="435"/>
      <c r="DT535" s="435"/>
      <c r="DU535" s="435"/>
      <c r="DV535" s="435"/>
      <c r="DW535" s="435"/>
      <c r="DX535" s="435"/>
      <c r="DY535" s="435"/>
      <c r="DZ535" s="435"/>
      <c r="EA535" s="435"/>
      <c r="EB535" s="434"/>
      <c r="EC535" s="435"/>
      <c r="ED535" s="435"/>
      <c r="EE535" s="435"/>
      <c r="EF535" s="435"/>
      <c r="EG535" s="435"/>
      <c r="EH535" s="435"/>
      <c r="EI535" s="435"/>
      <c r="EJ535" s="435"/>
      <c r="EK535" s="435"/>
      <c r="EL535" s="128"/>
      <c r="EV535" s="128"/>
      <c r="FF535" s="128"/>
      <c r="FP535" s="128"/>
      <c r="FZ535" s="128"/>
      <c r="GJ535" s="128"/>
      <c r="GT535" s="128"/>
      <c r="HD535" s="128"/>
      <c r="HN535" s="128"/>
      <c r="HX535" s="128"/>
      <c r="IH535" s="128"/>
      <c r="IR535" s="128"/>
      <c r="JB535" s="128"/>
      <c r="JL535" s="128"/>
      <c r="JV535" s="128"/>
      <c r="KF535" s="128"/>
      <c r="KP535" s="128"/>
      <c r="KZ535" s="128"/>
    </row>
    <row xmlns:x14ac="http://schemas.microsoft.com/office/spreadsheetml/2009/9/ac" r="536" s="3" customFormat="true" x14ac:dyDescent="0.25">
      <c r="A536" s="389"/>
      <c r="B536" s="128"/>
      <c r="L536" s="128"/>
      <c r="V536" s="128"/>
      <c r="AF536" s="128"/>
      <c r="AP536" s="434"/>
      <c r="AQ536" s="435"/>
      <c r="AR536" s="435"/>
      <c r="AS536" s="435"/>
      <c r="AT536" s="435"/>
      <c r="AU536" s="435"/>
      <c r="AV536" s="435"/>
      <c r="AW536" s="435"/>
      <c r="AX536" s="435"/>
      <c r="AY536" s="435"/>
      <c r="AZ536" s="434"/>
      <c r="BA536" s="435"/>
      <c r="BB536" s="435"/>
      <c r="BC536" s="435"/>
      <c r="BD536" s="435"/>
      <c r="BE536" s="435"/>
      <c r="BF536" s="435"/>
      <c r="BG536" s="435"/>
      <c r="BH536" s="435"/>
      <c r="BI536" s="435"/>
      <c r="BJ536" s="128"/>
      <c r="BT536" s="128"/>
      <c r="BU536" s="128"/>
      <c r="BV536" s="128"/>
      <c r="BW536" s="128"/>
      <c r="BX536" s="128"/>
      <c r="BY536" s="128"/>
      <c r="BZ536" s="128"/>
      <c r="CA536" s="128"/>
      <c r="CD536" s="434"/>
      <c r="CE536" s="435"/>
      <c r="CF536" s="435"/>
      <c r="CG536" s="435"/>
      <c r="CH536" s="435"/>
      <c r="CI536" s="435"/>
      <c r="CJ536" s="435"/>
      <c r="CK536" s="435"/>
      <c r="CL536" s="435"/>
      <c r="CM536" s="435"/>
      <c r="CN536" s="434"/>
      <c r="CO536" s="435"/>
      <c r="CP536" s="435"/>
      <c r="CQ536" s="435"/>
      <c r="CR536" s="435"/>
      <c r="CS536" s="435"/>
      <c r="CT536" s="435"/>
      <c r="CU536" s="435"/>
      <c r="CV536" s="435"/>
      <c r="CW536" s="435"/>
      <c r="CX536" s="128"/>
      <c r="DH536" s="128"/>
      <c r="DR536" s="434"/>
      <c r="DS536" s="435"/>
      <c r="DT536" s="435"/>
      <c r="DU536" s="435"/>
      <c r="DV536" s="435"/>
      <c r="DW536" s="435"/>
      <c r="DX536" s="435"/>
      <c r="DY536" s="435"/>
      <c r="DZ536" s="435"/>
      <c r="EA536" s="435"/>
      <c r="EB536" s="434"/>
      <c r="EC536" s="435"/>
      <c r="ED536" s="435"/>
      <c r="EE536" s="435"/>
      <c r="EF536" s="435"/>
      <c r="EG536" s="435"/>
      <c r="EH536" s="435"/>
      <c r="EI536" s="435"/>
      <c r="EJ536" s="435"/>
      <c r="EK536" s="435"/>
      <c r="EL536" s="128"/>
      <c r="EV536" s="128"/>
      <c r="FF536" s="128"/>
      <c r="FP536" s="128"/>
      <c r="FZ536" s="128"/>
      <c r="GJ536" s="128"/>
      <c r="GT536" s="128"/>
      <c r="HD536" s="128"/>
      <c r="HN536" s="128"/>
      <c r="HX536" s="128"/>
      <c r="IH536" s="128"/>
      <c r="IR536" s="128"/>
      <c r="JB536" s="128"/>
      <c r="JL536" s="128"/>
      <c r="JV536" s="128"/>
      <c r="KF536" s="128"/>
      <c r="KP536" s="128"/>
      <c r="KZ536" s="128"/>
    </row>
    <row xmlns:x14ac="http://schemas.microsoft.com/office/spreadsheetml/2009/9/ac" r="537" s="3" customFormat="true" x14ac:dyDescent="0.25">
      <c r="A537" s="389"/>
      <c r="B537" s="128"/>
      <c r="L537" s="128"/>
      <c r="V537" s="128"/>
      <c r="AF537" s="128"/>
      <c r="AP537" s="434"/>
      <c r="AQ537" s="435"/>
      <c r="AR537" s="435"/>
      <c r="AS537" s="435"/>
      <c r="AT537" s="435"/>
      <c r="AU537" s="435"/>
      <c r="AV537" s="435"/>
      <c r="AW537" s="435"/>
      <c r="AX537" s="435"/>
      <c r="AY537" s="435"/>
      <c r="AZ537" s="434"/>
      <c r="BA537" s="435"/>
      <c r="BB537" s="435"/>
      <c r="BC537" s="435"/>
      <c r="BD537" s="435"/>
      <c r="BE537" s="435"/>
      <c r="BF537" s="435"/>
      <c r="BG537" s="435"/>
      <c r="BH537" s="435"/>
      <c r="BI537" s="435"/>
      <c r="BJ537" s="128"/>
      <c r="BT537" s="128"/>
      <c r="BU537" s="128"/>
      <c r="BV537" s="128"/>
      <c r="BW537" s="128"/>
      <c r="BX537" s="128"/>
      <c r="BY537" s="128"/>
      <c r="BZ537" s="128"/>
      <c r="CA537" s="128"/>
      <c r="CD537" s="434"/>
      <c r="CE537" s="435"/>
      <c r="CF537" s="435"/>
      <c r="CG537" s="435"/>
      <c r="CH537" s="435"/>
      <c r="CI537" s="435"/>
      <c r="CJ537" s="435"/>
      <c r="CK537" s="435"/>
      <c r="CL537" s="435"/>
      <c r="CM537" s="435"/>
      <c r="CN537" s="434"/>
      <c r="CO537" s="435"/>
      <c r="CP537" s="435"/>
      <c r="CQ537" s="435"/>
      <c r="CR537" s="435"/>
      <c r="CS537" s="435"/>
      <c r="CT537" s="435"/>
      <c r="CU537" s="435"/>
      <c r="CV537" s="435"/>
      <c r="CW537" s="435"/>
      <c r="CX537" s="128"/>
      <c r="DH537" s="128"/>
      <c r="DR537" s="434"/>
      <c r="DS537" s="435"/>
      <c r="DT537" s="435"/>
      <c r="DU537" s="435"/>
      <c r="DV537" s="435"/>
      <c r="DW537" s="435"/>
      <c r="DX537" s="435"/>
      <c r="DY537" s="435"/>
      <c r="DZ537" s="435"/>
      <c r="EA537" s="435"/>
      <c r="EB537" s="434"/>
      <c r="EC537" s="435"/>
      <c r="ED537" s="435"/>
      <c r="EE537" s="435"/>
      <c r="EF537" s="435"/>
      <c r="EG537" s="435"/>
      <c r="EH537" s="435"/>
      <c r="EI537" s="435"/>
      <c r="EJ537" s="435"/>
      <c r="EK537" s="435"/>
      <c r="EL537" s="128"/>
      <c r="EV537" s="128"/>
      <c r="FF537" s="128"/>
      <c r="FP537" s="128"/>
      <c r="FZ537" s="128"/>
      <c r="GJ537" s="128"/>
      <c r="GT537" s="128"/>
      <c r="HD537" s="128"/>
      <c r="HN537" s="128"/>
      <c r="HX537" s="128"/>
      <c r="IH537" s="128"/>
      <c r="IR537" s="128"/>
      <c r="JB537" s="128"/>
      <c r="JL537" s="128"/>
      <c r="JV537" s="128"/>
      <c r="KF537" s="128"/>
      <c r="KP537" s="128"/>
      <c r="KZ537" s="128"/>
    </row>
    <row xmlns:x14ac="http://schemas.microsoft.com/office/spreadsheetml/2009/9/ac" r="538" s="3" customFormat="true" x14ac:dyDescent="0.25">
      <c r="A538" s="389"/>
      <c r="B538" s="128"/>
      <c r="L538" s="128"/>
      <c r="V538" s="128"/>
      <c r="AF538" s="128"/>
      <c r="AP538" s="434"/>
      <c r="AQ538" s="435"/>
      <c r="AR538" s="435"/>
      <c r="AS538" s="435"/>
      <c r="AT538" s="435"/>
      <c r="AU538" s="435"/>
      <c r="AV538" s="435"/>
      <c r="AW538" s="435"/>
      <c r="AX538" s="435"/>
      <c r="AY538" s="435"/>
      <c r="AZ538" s="434"/>
      <c r="BA538" s="435"/>
      <c r="BB538" s="435"/>
      <c r="BC538" s="435"/>
      <c r="BD538" s="435"/>
      <c r="BE538" s="435"/>
      <c r="BF538" s="435"/>
      <c r="BG538" s="435"/>
      <c r="BH538" s="435"/>
      <c r="BI538" s="435"/>
      <c r="BJ538" s="128"/>
      <c r="BT538" s="128"/>
      <c r="BU538" s="128"/>
      <c r="BV538" s="128"/>
      <c r="BW538" s="128"/>
      <c r="BX538" s="128"/>
      <c r="BY538" s="128"/>
      <c r="BZ538" s="128"/>
      <c r="CA538" s="128"/>
      <c r="CD538" s="434"/>
      <c r="CE538" s="435"/>
      <c r="CF538" s="435"/>
      <c r="CG538" s="435"/>
      <c r="CH538" s="435"/>
      <c r="CI538" s="435"/>
      <c r="CJ538" s="435"/>
      <c r="CK538" s="435"/>
      <c r="CL538" s="435"/>
      <c r="CM538" s="435"/>
      <c r="CN538" s="434"/>
      <c r="CO538" s="435"/>
      <c r="CP538" s="435"/>
      <c r="CQ538" s="435"/>
      <c r="CR538" s="435"/>
      <c r="CS538" s="435"/>
      <c r="CT538" s="435"/>
      <c r="CU538" s="435"/>
      <c r="CV538" s="435"/>
      <c r="CW538" s="435"/>
      <c r="CX538" s="128"/>
      <c r="DH538" s="128"/>
      <c r="DR538" s="434"/>
      <c r="DS538" s="435"/>
      <c r="DT538" s="435"/>
      <c r="DU538" s="435"/>
      <c r="DV538" s="435"/>
      <c r="DW538" s="435"/>
      <c r="DX538" s="435"/>
      <c r="DY538" s="435"/>
      <c r="DZ538" s="435"/>
      <c r="EA538" s="435"/>
      <c r="EB538" s="434"/>
      <c r="EC538" s="435"/>
      <c r="ED538" s="435"/>
      <c r="EE538" s="435"/>
      <c r="EF538" s="435"/>
      <c r="EG538" s="435"/>
      <c r="EH538" s="435"/>
      <c r="EI538" s="435"/>
      <c r="EJ538" s="435"/>
      <c r="EK538" s="435"/>
      <c r="EL538" s="128"/>
      <c r="EV538" s="128"/>
      <c r="FF538" s="128"/>
      <c r="FP538" s="128"/>
      <c r="FZ538" s="128"/>
      <c r="GJ538" s="128"/>
      <c r="GT538" s="128"/>
      <c r="HD538" s="128"/>
      <c r="HN538" s="128"/>
      <c r="HX538" s="128"/>
      <c r="IH538" s="128"/>
      <c r="IR538" s="128"/>
      <c r="JB538" s="128"/>
      <c r="JL538" s="128"/>
      <c r="JV538" s="128"/>
      <c r="KF538" s="128"/>
      <c r="KP538" s="128"/>
      <c r="KZ538" s="128"/>
    </row>
    <row xmlns:x14ac="http://schemas.microsoft.com/office/spreadsheetml/2009/9/ac" r="539" s="3" customFormat="true" x14ac:dyDescent="0.25">
      <c r="A539" s="389"/>
      <c r="B539" s="128"/>
      <c r="L539" s="128"/>
      <c r="V539" s="128"/>
      <c r="AF539" s="128"/>
      <c r="AP539" s="434"/>
      <c r="AQ539" s="435"/>
      <c r="AR539" s="435"/>
      <c r="AS539" s="435"/>
      <c r="AT539" s="435"/>
      <c r="AU539" s="435"/>
      <c r="AV539" s="435"/>
      <c r="AW539" s="435"/>
      <c r="AX539" s="435"/>
      <c r="AY539" s="435"/>
      <c r="AZ539" s="434"/>
      <c r="BA539" s="435"/>
      <c r="BB539" s="435"/>
      <c r="BC539" s="435"/>
      <c r="BD539" s="435"/>
      <c r="BE539" s="435"/>
      <c r="BF539" s="435"/>
      <c r="BG539" s="435"/>
      <c r="BH539" s="435"/>
      <c r="BI539" s="435"/>
      <c r="BJ539" s="128"/>
      <c r="BT539" s="128"/>
      <c r="BU539" s="128"/>
      <c r="BV539" s="128"/>
      <c r="BW539" s="128"/>
      <c r="BX539" s="128"/>
      <c r="BY539" s="128"/>
      <c r="BZ539" s="128"/>
      <c r="CA539" s="128"/>
      <c r="CD539" s="434"/>
      <c r="CE539" s="435"/>
      <c r="CF539" s="435"/>
      <c r="CG539" s="435"/>
      <c r="CH539" s="435"/>
      <c r="CI539" s="435"/>
      <c r="CJ539" s="435"/>
      <c r="CK539" s="435"/>
      <c r="CL539" s="435"/>
      <c r="CM539" s="435"/>
      <c r="CN539" s="434"/>
      <c r="CO539" s="435"/>
      <c r="CP539" s="435"/>
      <c r="CQ539" s="435"/>
      <c r="CR539" s="435"/>
      <c r="CS539" s="435"/>
      <c r="CT539" s="435"/>
      <c r="CU539" s="435"/>
      <c r="CV539" s="435"/>
      <c r="CW539" s="435"/>
      <c r="CX539" s="128"/>
      <c r="DH539" s="128"/>
      <c r="DR539" s="434"/>
      <c r="DS539" s="435"/>
      <c r="DT539" s="435"/>
      <c r="DU539" s="435"/>
      <c r="DV539" s="435"/>
      <c r="DW539" s="435"/>
      <c r="DX539" s="435"/>
      <c r="DY539" s="435"/>
      <c r="DZ539" s="435"/>
      <c r="EA539" s="435"/>
      <c r="EB539" s="434"/>
      <c r="EC539" s="435"/>
      <c r="ED539" s="435"/>
      <c r="EE539" s="435"/>
      <c r="EF539" s="435"/>
      <c r="EG539" s="435"/>
      <c r="EH539" s="435"/>
      <c r="EI539" s="435"/>
      <c r="EJ539" s="435"/>
      <c r="EK539" s="435"/>
      <c r="EL539" s="128"/>
      <c r="EV539" s="128"/>
      <c r="FF539" s="128"/>
      <c r="FP539" s="128"/>
      <c r="FZ539" s="128"/>
      <c r="GJ539" s="128"/>
      <c r="GT539" s="128"/>
      <c r="HD539" s="128"/>
      <c r="HN539" s="128"/>
      <c r="HX539" s="128"/>
      <c r="IH539" s="128"/>
      <c r="IR539" s="128"/>
      <c r="JB539" s="128"/>
      <c r="JL539" s="128"/>
      <c r="JV539" s="128"/>
      <c r="KF539" s="128"/>
      <c r="KP539" s="128"/>
      <c r="KZ539" s="128"/>
    </row>
    <row xmlns:x14ac="http://schemas.microsoft.com/office/spreadsheetml/2009/9/ac" r="540" s="3" customFormat="true" x14ac:dyDescent="0.25">
      <c r="A540" s="389"/>
      <c r="B540" s="128"/>
      <c r="L540" s="128"/>
      <c r="V540" s="128"/>
      <c r="AF540" s="128"/>
      <c r="AP540" s="434"/>
      <c r="AQ540" s="435"/>
      <c r="AR540" s="435"/>
      <c r="AS540" s="435"/>
      <c r="AT540" s="435"/>
      <c r="AU540" s="435"/>
      <c r="AV540" s="435"/>
      <c r="AW540" s="435"/>
      <c r="AX540" s="435"/>
      <c r="AY540" s="435"/>
      <c r="AZ540" s="434"/>
      <c r="BA540" s="435"/>
      <c r="BB540" s="435"/>
      <c r="BC540" s="435"/>
      <c r="BD540" s="435"/>
      <c r="BE540" s="435"/>
      <c r="BF540" s="435"/>
      <c r="BG540" s="435"/>
      <c r="BH540" s="435"/>
      <c r="BI540" s="435"/>
      <c r="BJ540" s="128"/>
      <c r="BT540" s="128"/>
      <c r="BU540" s="128"/>
      <c r="BV540" s="128"/>
      <c r="BW540" s="128"/>
      <c r="BX540" s="128"/>
      <c r="BY540" s="128"/>
      <c r="BZ540" s="128"/>
      <c r="CA540" s="128"/>
      <c r="CD540" s="434"/>
      <c r="CE540" s="435"/>
      <c r="CF540" s="435"/>
      <c r="CG540" s="435"/>
      <c r="CH540" s="435"/>
      <c r="CI540" s="435"/>
      <c r="CJ540" s="435"/>
      <c r="CK540" s="435"/>
      <c r="CL540" s="435"/>
      <c r="CM540" s="435"/>
      <c r="CN540" s="434"/>
      <c r="CO540" s="435"/>
      <c r="CP540" s="435"/>
      <c r="CQ540" s="435"/>
      <c r="CR540" s="435"/>
      <c r="CS540" s="435"/>
      <c r="CT540" s="435"/>
      <c r="CU540" s="435"/>
      <c r="CV540" s="435"/>
      <c r="CW540" s="435"/>
      <c r="CX540" s="128"/>
      <c r="DH540" s="128"/>
      <c r="DR540" s="434"/>
      <c r="DS540" s="435"/>
      <c r="DT540" s="435"/>
      <c r="DU540" s="435"/>
      <c r="DV540" s="435"/>
      <c r="DW540" s="435"/>
      <c r="DX540" s="435"/>
      <c r="DY540" s="435"/>
      <c r="DZ540" s="435"/>
      <c r="EA540" s="435"/>
      <c r="EB540" s="434"/>
      <c r="EC540" s="435"/>
      <c r="ED540" s="435"/>
      <c r="EE540" s="435"/>
      <c r="EF540" s="435"/>
      <c r="EG540" s="435"/>
      <c r="EH540" s="435"/>
      <c r="EI540" s="435"/>
      <c r="EJ540" s="435"/>
      <c r="EK540" s="435"/>
      <c r="EL540" s="128"/>
      <c r="EV540" s="128"/>
      <c r="FF540" s="128"/>
      <c r="FP540" s="128"/>
      <c r="FZ540" s="128"/>
      <c r="GJ540" s="128"/>
      <c r="GT540" s="128"/>
      <c r="HD540" s="128"/>
      <c r="HN540" s="128"/>
      <c r="HX540" s="128"/>
      <c r="IH540" s="128"/>
      <c r="IR540" s="128"/>
      <c r="JB540" s="128"/>
      <c r="JL540" s="128"/>
      <c r="JV540" s="128"/>
      <c r="KF540" s="128"/>
      <c r="KP540" s="128"/>
      <c r="KZ540" s="128"/>
    </row>
    <row xmlns:x14ac="http://schemas.microsoft.com/office/spreadsheetml/2009/9/ac" r="541" s="3" customFormat="true" x14ac:dyDescent="0.25">
      <c r="A541" s="389"/>
      <c r="B541" s="128"/>
      <c r="L541" s="128"/>
      <c r="V541" s="128"/>
      <c r="AF541" s="128"/>
      <c r="AP541" s="434"/>
      <c r="AQ541" s="435"/>
      <c r="AR541" s="435"/>
      <c r="AS541" s="435"/>
      <c r="AT541" s="435"/>
      <c r="AU541" s="435"/>
      <c r="AV541" s="435"/>
      <c r="AW541" s="435"/>
      <c r="AX541" s="435"/>
      <c r="AY541" s="435"/>
      <c r="AZ541" s="434"/>
      <c r="BA541" s="435"/>
      <c r="BB541" s="435"/>
      <c r="BC541" s="435"/>
      <c r="BD541" s="435"/>
      <c r="BE541" s="435"/>
      <c r="BF541" s="435"/>
      <c r="BG541" s="435"/>
      <c r="BH541" s="435"/>
      <c r="BI541" s="435"/>
      <c r="BJ541" s="128"/>
      <c r="BT541" s="128"/>
      <c r="BU541" s="128"/>
      <c r="BV541" s="128"/>
      <c r="BW541" s="128"/>
      <c r="BX541" s="128"/>
      <c r="BY541" s="128"/>
      <c r="BZ541" s="128"/>
      <c r="CA541" s="128"/>
      <c r="CD541" s="434"/>
      <c r="CE541" s="435"/>
      <c r="CF541" s="435"/>
      <c r="CG541" s="435"/>
      <c r="CH541" s="435"/>
      <c r="CI541" s="435"/>
      <c r="CJ541" s="435"/>
      <c r="CK541" s="435"/>
      <c r="CL541" s="435"/>
      <c r="CM541" s="435"/>
      <c r="CN541" s="434"/>
      <c r="CO541" s="435"/>
      <c r="CP541" s="435"/>
      <c r="CQ541" s="435"/>
      <c r="CR541" s="435"/>
      <c r="CS541" s="435"/>
      <c r="CT541" s="435"/>
      <c r="CU541" s="435"/>
      <c r="CV541" s="435"/>
      <c r="CW541" s="435"/>
      <c r="CX541" s="128"/>
      <c r="DH541" s="128"/>
      <c r="DR541" s="434"/>
      <c r="DS541" s="435"/>
      <c r="DT541" s="435"/>
      <c r="DU541" s="435"/>
      <c r="DV541" s="435"/>
      <c r="DW541" s="435"/>
      <c r="DX541" s="435"/>
      <c r="DY541" s="435"/>
      <c r="DZ541" s="435"/>
      <c r="EA541" s="435"/>
      <c r="EB541" s="434"/>
      <c r="EC541" s="435"/>
      <c r="ED541" s="435"/>
      <c r="EE541" s="435"/>
      <c r="EF541" s="435"/>
      <c r="EG541" s="435"/>
      <c r="EH541" s="435"/>
      <c r="EI541" s="435"/>
      <c r="EJ541" s="435"/>
      <c r="EK541" s="435"/>
      <c r="EL541" s="128"/>
      <c r="EV541" s="128"/>
      <c r="FF541" s="128"/>
      <c r="FP541" s="128"/>
      <c r="FZ541" s="128"/>
      <c r="GJ541" s="128"/>
      <c r="GT541" s="128"/>
      <c r="HD541" s="128"/>
      <c r="HN541" s="128"/>
      <c r="HX541" s="128"/>
      <c r="IH541" s="128"/>
      <c r="IR541" s="128"/>
      <c r="JB541" s="128"/>
      <c r="JL541" s="128"/>
      <c r="JV541" s="128"/>
      <c r="KF541" s="128"/>
      <c r="KP541" s="128"/>
      <c r="KZ541" s="128"/>
    </row>
    <row xmlns:x14ac="http://schemas.microsoft.com/office/spreadsheetml/2009/9/ac" r="542" s="3" customFormat="true" x14ac:dyDescent="0.25">
      <c r="A542" s="389"/>
      <c r="B542" s="128"/>
      <c r="L542" s="128"/>
      <c r="V542" s="128"/>
      <c r="AF542" s="128"/>
      <c r="AP542" s="434"/>
      <c r="AQ542" s="435"/>
      <c r="AR542" s="435"/>
      <c r="AS542" s="435"/>
      <c r="AT542" s="435"/>
      <c r="AU542" s="435"/>
      <c r="AV542" s="435"/>
      <c r="AW542" s="435"/>
      <c r="AX542" s="435"/>
      <c r="AY542" s="435"/>
      <c r="AZ542" s="434"/>
      <c r="BA542" s="435"/>
      <c r="BB542" s="435"/>
      <c r="BC542" s="435"/>
      <c r="BD542" s="435"/>
      <c r="BE542" s="435"/>
      <c r="BF542" s="435"/>
      <c r="BG542" s="435"/>
      <c r="BH542" s="435"/>
      <c r="BI542" s="435"/>
      <c r="BJ542" s="128"/>
      <c r="BT542" s="128"/>
      <c r="BU542" s="128"/>
      <c r="BV542" s="128"/>
      <c r="BW542" s="128"/>
      <c r="BX542" s="128"/>
      <c r="BY542" s="128"/>
      <c r="BZ542" s="128"/>
      <c r="CA542" s="128"/>
      <c r="CD542" s="434"/>
      <c r="CE542" s="435"/>
      <c r="CF542" s="435"/>
      <c r="CG542" s="435"/>
      <c r="CH542" s="435"/>
      <c r="CI542" s="435"/>
      <c r="CJ542" s="435"/>
      <c r="CK542" s="435"/>
      <c r="CL542" s="435"/>
      <c r="CM542" s="435"/>
      <c r="CN542" s="434"/>
      <c r="CO542" s="435"/>
      <c r="CP542" s="435"/>
      <c r="CQ542" s="435"/>
      <c r="CR542" s="435"/>
      <c r="CS542" s="435"/>
      <c r="CT542" s="435"/>
      <c r="CU542" s="435"/>
      <c r="CV542" s="435"/>
      <c r="CW542" s="435"/>
      <c r="CX542" s="128"/>
      <c r="DH542" s="128"/>
      <c r="DR542" s="434"/>
      <c r="DS542" s="435"/>
      <c r="DT542" s="435"/>
      <c r="DU542" s="435"/>
      <c r="DV542" s="435"/>
      <c r="DW542" s="435"/>
      <c r="DX542" s="435"/>
      <c r="DY542" s="435"/>
      <c r="DZ542" s="435"/>
      <c r="EA542" s="435"/>
      <c r="EB542" s="434"/>
      <c r="EC542" s="435"/>
      <c r="ED542" s="435"/>
      <c r="EE542" s="435"/>
      <c r="EF542" s="435"/>
      <c r="EG542" s="435"/>
      <c r="EH542" s="435"/>
      <c r="EI542" s="435"/>
      <c r="EJ542" s="435"/>
      <c r="EK542" s="435"/>
      <c r="EL542" s="128"/>
      <c r="EV542" s="128"/>
      <c r="FF542" s="128"/>
      <c r="FP542" s="128"/>
      <c r="FZ542" s="128"/>
      <c r="GJ542" s="128"/>
      <c r="GT542" s="128"/>
      <c r="HD542" s="128"/>
      <c r="HN542" s="128"/>
      <c r="HX542" s="128"/>
      <c r="IH542" s="128"/>
      <c r="IR542" s="128"/>
      <c r="JB542" s="128"/>
      <c r="JL542" s="128"/>
      <c r="JV542" s="128"/>
      <c r="KF542" s="128"/>
      <c r="KP542" s="128"/>
      <c r="KZ542" s="128"/>
    </row>
    <row xmlns:x14ac="http://schemas.microsoft.com/office/spreadsheetml/2009/9/ac" r="543" s="3" customFormat="true" x14ac:dyDescent="0.25">
      <c r="A543" s="389"/>
      <c r="B543" s="128"/>
      <c r="L543" s="128"/>
      <c r="V543" s="128"/>
      <c r="AF543" s="128"/>
      <c r="AP543" s="434"/>
      <c r="AQ543" s="435"/>
      <c r="AR543" s="435"/>
      <c r="AS543" s="435"/>
      <c r="AT543" s="435"/>
      <c r="AU543" s="435"/>
      <c r="AV543" s="435"/>
      <c r="AW543" s="435"/>
      <c r="AX543" s="435"/>
      <c r="AY543" s="435"/>
      <c r="AZ543" s="434"/>
      <c r="BA543" s="435"/>
      <c r="BB543" s="435"/>
      <c r="BC543" s="435"/>
      <c r="BD543" s="435"/>
      <c r="BE543" s="435"/>
      <c r="BF543" s="435"/>
      <c r="BG543" s="435"/>
      <c r="BH543" s="435"/>
      <c r="BI543" s="435"/>
      <c r="BJ543" s="128"/>
      <c r="BT543" s="128"/>
      <c r="BU543" s="128"/>
      <c r="BV543" s="128"/>
      <c r="BW543" s="128"/>
      <c r="BX543" s="128"/>
      <c r="BY543" s="128"/>
      <c r="BZ543" s="128"/>
      <c r="CA543" s="128"/>
      <c r="CD543" s="434"/>
      <c r="CE543" s="435"/>
      <c r="CF543" s="435"/>
      <c r="CG543" s="435"/>
      <c r="CH543" s="435"/>
      <c r="CI543" s="435"/>
      <c r="CJ543" s="435"/>
      <c r="CK543" s="435"/>
      <c r="CL543" s="435"/>
      <c r="CM543" s="435"/>
      <c r="CN543" s="434"/>
      <c r="CO543" s="435"/>
      <c r="CP543" s="435"/>
      <c r="CQ543" s="435"/>
      <c r="CR543" s="435"/>
      <c r="CS543" s="435"/>
      <c r="CT543" s="435"/>
      <c r="CU543" s="435"/>
      <c r="CV543" s="435"/>
      <c r="CW543" s="435"/>
      <c r="CX543" s="128"/>
      <c r="DH543" s="128"/>
      <c r="DR543" s="434"/>
      <c r="DS543" s="435"/>
      <c r="DT543" s="435"/>
      <c r="DU543" s="435"/>
      <c r="DV543" s="435"/>
      <c r="DW543" s="435"/>
      <c r="DX543" s="435"/>
      <c r="DY543" s="435"/>
      <c r="DZ543" s="435"/>
      <c r="EA543" s="435"/>
      <c r="EB543" s="434"/>
      <c r="EC543" s="435"/>
      <c r="ED543" s="435"/>
      <c r="EE543" s="435"/>
      <c r="EF543" s="435"/>
      <c r="EG543" s="435"/>
      <c r="EH543" s="435"/>
      <c r="EI543" s="435"/>
      <c r="EJ543" s="435"/>
      <c r="EK543" s="435"/>
      <c r="EL543" s="128"/>
      <c r="EV543" s="128"/>
      <c r="FF543" s="128"/>
      <c r="FP543" s="128"/>
      <c r="FZ543" s="128"/>
      <c r="GJ543" s="128"/>
      <c r="GT543" s="128"/>
      <c r="HD543" s="128"/>
      <c r="HN543" s="128"/>
      <c r="HX543" s="128"/>
      <c r="IH543" s="128"/>
      <c r="IR543" s="128"/>
      <c r="JB543" s="128"/>
      <c r="JL543" s="128"/>
      <c r="JV543" s="128"/>
      <c r="KF543" s="128"/>
      <c r="KP543" s="128"/>
      <c r="KZ543" s="128"/>
    </row>
    <row xmlns:x14ac="http://schemas.microsoft.com/office/spreadsheetml/2009/9/ac" r="544" s="3" customFormat="true" x14ac:dyDescent="0.25">
      <c r="A544" s="389"/>
      <c r="B544" s="128"/>
      <c r="L544" s="128"/>
      <c r="V544" s="128"/>
      <c r="AF544" s="128"/>
      <c r="AP544" s="434"/>
      <c r="AQ544" s="435"/>
      <c r="AR544" s="435"/>
      <c r="AS544" s="435"/>
      <c r="AT544" s="435"/>
      <c r="AU544" s="435"/>
      <c r="AV544" s="435"/>
      <c r="AW544" s="435"/>
      <c r="AX544" s="435"/>
      <c r="AY544" s="435"/>
      <c r="AZ544" s="434"/>
      <c r="BA544" s="435"/>
      <c r="BB544" s="435"/>
      <c r="BC544" s="435"/>
      <c r="BD544" s="435"/>
      <c r="BE544" s="435"/>
      <c r="BF544" s="435"/>
      <c r="BG544" s="435"/>
      <c r="BH544" s="435"/>
      <c r="BI544" s="435"/>
      <c r="BJ544" s="128"/>
      <c r="BT544" s="128"/>
      <c r="BU544" s="128"/>
      <c r="BV544" s="128"/>
      <c r="BW544" s="128"/>
      <c r="BX544" s="128"/>
      <c r="BY544" s="128"/>
      <c r="BZ544" s="128"/>
      <c r="CA544" s="128"/>
      <c r="CD544" s="434"/>
      <c r="CE544" s="435"/>
      <c r="CF544" s="435"/>
      <c r="CG544" s="435"/>
      <c r="CH544" s="435"/>
      <c r="CI544" s="435"/>
      <c r="CJ544" s="435"/>
      <c r="CK544" s="435"/>
      <c r="CL544" s="435"/>
      <c r="CM544" s="435"/>
      <c r="CN544" s="434"/>
      <c r="CO544" s="435"/>
      <c r="CP544" s="435"/>
      <c r="CQ544" s="435"/>
      <c r="CR544" s="435"/>
      <c r="CS544" s="435"/>
      <c r="CT544" s="435"/>
      <c r="CU544" s="435"/>
      <c r="CV544" s="435"/>
      <c r="CW544" s="435"/>
      <c r="CX544" s="128"/>
      <c r="DH544" s="128"/>
      <c r="DR544" s="434"/>
      <c r="DS544" s="435"/>
      <c r="DT544" s="435"/>
      <c r="DU544" s="435"/>
      <c r="DV544" s="435"/>
      <c r="DW544" s="435"/>
      <c r="DX544" s="435"/>
      <c r="DY544" s="435"/>
      <c r="DZ544" s="435"/>
      <c r="EA544" s="435"/>
      <c r="EB544" s="434"/>
      <c r="EC544" s="435"/>
      <c r="ED544" s="435"/>
      <c r="EE544" s="435"/>
      <c r="EF544" s="435"/>
      <c r="EG544" s="435"/>
      <c r="EH544" s="435"/>
      <c r="EI544" s="435"/>
      <c r="EJ544" s="435"/>
      <c r="EK544" s="435"/>
      <c r="EL544" s="128"/>
      <c r="EV544" s="128"/>
      <c r="FF544" s="128"/>
      <c r="FP544" s="128"/>
      <c r="FZ544" s="128"/>
      <c r="GJ544" s="128"/>
      <c r="GT544" s="128"/>
      <c r="HD544" s="128"/>
      <c r="HN544" s="128"/>
      <c r="HX544" s="128"/>
      <c r="IH544" s="128"/>
      <c r="IR544" s="128"/>
      <c r="JB544" s="128"/>
      <c r="JL544" s="128"/>
      <c r="JV544" s="128"/>
      <c r="KF544" s="128"/>
      <c r="KP544" s="128"/>
      <c r="KZ544" s="128"/>
    </row>
    <row xmlns:x14ac="http://schemas.microsoft.com/office/spreadsheetml/2009/9/ac" r="545" s="3" customFormat="true" x14ac:dyDescent="0.25">
      <c r="A545" s="389"/>
      <c r="B545" s="128"/>
      <c r="L545" s="128"/>
      <c r="V545" s="128"/>
      <c r="AF545" s="128"/>
      <c r="AP545" s="434"/>
      <c r="AQ545" s="435"/>
      <c r="AR545" s="435"/>
      <c r="AS545" s="435"/>
      <c r="AT545" s="435"/>
      <c r="AU545" s="435"/>
      <c r="AV545" s="435"/>
      <c r="AW545" s="435"/>
      <c r="AX545" s="435"/>
      <c r="AY545" s="435"/>
      <c r="AZ545" s="434"/>
      <c r="BA545" s="435"/>
      <c r="BB545" s="435"/>
      <c r="BC545" s="435"/>
      <c r="BD545" s="435"/>
      <c r="BE545" s="435"/>
      <c r="BF545" s="435"/>
      <c r="BG545" s="435"/>
      <c r="BH545" s="435"/>
      <c r="BI545" s="435"/>
      <c r="BJ545" s="128"/>
      <c r="BT545" s="128"/>
      <c r="BU545" s="128"/>
      <c r="BV545" s="128"/>
      <c r="BW545" s="128"/>
      <c r="BX545" s="128"/>
      <c r="BY545" s="128"/>
      <c r="BZ545" s="128"/>
      <c r="CA545" s="128"/>
      <c r="CD545" s="434"/>
      <c r="CE545" s="435"/>
      <c r="CF545" s="435"/>
      <c r="CG545" s="435"/>
      <c r="CH545" s="435"/>
      <c r="CI545" s="435"/>
      <c r="CJ545" s="435"/>
      <c r="CK545" s="435"/>
      <c r="CL545" s="435"/>
      <c r="CM545" s="435"/>
      <c r="CN545" s="434"/>
      <c r="CO545" s="435"/>
      <c r="CP545" s="435"/>
      <c r="CQ545" s="435"/>
      <c r="CR545" s="435"/>
      <c r="CS545" s="435"/>
      <c r="CT545" s="435"/>
      <c r="CU545" s="435"/>
      <c r="CV545" s="435"/>
      <c r="CW545" s="435"/>
      <c r="CX545" s="128"/>
      <c r="DH545" s="128"/>
      <c r="DR545" s="434"/>
      <c r="DS545" s="435"/>
      <c r="DT545" s="435"/>
      <c r="DU545" s="435"/>
      <c r="DV545" s="435"/>
      <c r="DW545" s="435"/>
      <c r="DX545" s="435"/>
      <c r="DY545" s="435"/>
      <c r="DZ545" s="435"/>
      <c r="EA545" s="435"/>
      <c r="EB545" s="434"/>
      <c r="EC545" s="435"/>
      <c r="ED545" s="435"/>
      <c r="EE545" s="435"/>
      <c r="EF545" s="435"/>
      <c r="EG545" s="435"/>
      <c r="EH545" s="435"/>
      <c r="EI545" s="435"/>
      <c r="EJ545" s="435"/>
      <c r="EK545" s="435"/>
      <c r="EL545" s="128"/>
      <c r="EV545" s="128"/>
      <c r="FF545" s="128"/>
      <c r="FP545" s="128"/>
      <c r="FZ545" s="128"/>
      <c r="GJ545" s="128"/>
      <c r="GT545" s="128"/>
      <c r="HD545" s="128"/>
      <c r="HN545" s="128"/>
      <c r="HX545" s="128"/>
      <c r="IH545" s="128"/>
      <c r="IR545" s="128"/>
      <c r="JB545" s="128"/>
      <c r="JL545" s="128"/>
      <c r="JV545" s="128"/>
      <c r="KF545" s="128"/>
      <c r="KP545" s="128"/>
      <c r="KZ545" s="128"/>
    </row>
    <row xmlns:x14ac="http://schemas.microsoft.com/office/spreadsheetml/2009/9/ac" r="546" s="3" customFormat="true" x14ac:dyDescent="0.25">
      <c r="A546" s="389"/>
      <c r="B546" s="128"/>
      <c r="L546" s="128"/>
      <c r="V546" s="128"/>
      <c r="AF546" s="128"/>
      <c r="AP546" s="434"/>
      <c r="AQ546" s="435"/>
      <c r="AR546" s="435"/>
      <c r="AS546" s="435"/>
      <c r="AT546" s="435"/>
      <c r="AU546" s="435"/>
      <c r="AV546" s="435"/>
      <c r="AW546" s="435"/>
      <c r="AX546" s="435"/>
      <c r="AY546" s="435"/>
      <c r="AZ546" s="434"/>
      <c r="BA546" s="435"/>
      <c r="BB546" s="435"/>
      <c r="BC546" s="435"/>
      <c r="BD546" s="435"/>
      <c r="BE546" s="435"/>
      <c r="BF546" s="435"/>
      <c r="BG546" s="435"/>
      <c r="BH546" s="435"/>
      <c r="BI546" s="435"/>
      <c r="BJ546" s="128"/>
      <c r="BT546" s="128"/>
      <c r="BU546" s="128"/>
      <c r="BV546" s="128"/>
      <c r="BW546" s="128"/>
      <c r="BX546" s="128"/>
      <c r="BY546" s="128"/>
      <c r="BZ546" s="128"/>
      <c r="CA546" s="128"/>
      <c r="CD546" s="434"/>
      <c r="CE546" s="435"/>
      <c r="CF546" s="435"/>
      <c r="CG546" s="435"/>
      <c r="CH546" s="435"/>
      <c r="CI546" s="435"/>
      <c r="CJ546" s="435"/>
      <c r="CK546" s="435"/>
      <c r="CL546" s="435"/>
      <c r="CM546" s="435"/>
      <c r="CN546" s="434"/>
      <c r="CO546" s="435"/>
      <c r="CP546" s="435"/>
      <c r="CQ546" s="435"/>
      <c r="CR546" s="435"/>
      <c r="CS546" s="435"/>
      <c r="CT546" s="435"/>
      <c r="CU546" s="435"/>
      <c r="CV546" s="435"/>
      <c r="CW546" s="435"/>
      <c r="CX546" s="128"/>
      <c r="DH546" s="128"/>
      <c r="DR546" s="434"/>
      <c r="DS546" s="435"/>
      <c r="DT546" s="435"/>
      <c r="DU546" s="435"/>
      <c r="DV546" s="435"/>
      <c r="DW546" s="435"/>
      <c r="DX546" s="435"/>
      <c r="DY546" s="435"/>
      <c r="DZ546" s="435"/>
      <c r="EA546" s="435"/>
      <c r="EB546" s="434"/>
      <c r="EC546" s="435"/>
      <c r="ED546" s="435"/>
      <c r="EE546" s="435"/>
      <c r="EF546" s="435"/>
      <c r="EG546" s="435"/>
      <c r="EH546" s="435"/>
      <c r="EI546" s="435"/>
      <c r="EJ546" s="435"/>
      <c r="EK546" s="435"/>
      <c r="EL546" s="128"/>
      <c r="EV546" s="128"/>
      <c r="FF546" s="128"/>
      <c r="FP546" s="128"/>
      <c r="FZ546" s="128"/>
      <c r="GJ546" s="128"/>
      <c r="GT546" s="128"/>
      <c r="HD546" s="128"/>
      <c r="HN546" s="128"/>
      <c r="HX546" s="128"/>
      <c r="IH546" s="128"/>
      <c r="IR546" s="128"/>
      <c r="JB546" s="128"/>
      <c r="JL546" s="128"/>
      <c r="JV546" s="128"/>
      <c r="KF546" s="128"/>
      <c r="KP546" s="128"/>
      <c r="KZ546" s="128"/>
    </row>
    <row xmlns:x14ac="http://schemas.microsoft.com/office/spreadsheetml/2009/9/ac" r="547" s="3" customFormat="true" x14ac:dyDescent="0.25">
      <c r="A547" s="389"/>
      <c r="B547" s="128"/>
      <c r="L547" s="128"/>
      <c r="V547" s="128"/>
      <c r="AF547" s="128"/>
      <c r="AP547" s="434"/>
      <c r="AQ547" s="435"/>
      <c r="AR547" s="435"/>
      <c r="AS547" s="435"/>
      <c r="AT547" s="435"/>
      <c r="AU547" s="435"/>
      <c r="AV547" s="435"/>
      <c r="AW547" s="435"/>
      <c r="AX547" s="435"/>
      <c r="AY547" s="435"/>
      <c r="AZ547" s="434"/>
      <c r="BA547" s="435"/>
      <c r="BB547" s="435"/>
      <c r="BC547" s="435"/>
      <c r="BD547" s="435"/>
      <c r="BE547" s="435"/>
      <c r="BF547" s="435"/>
      <c r="BG547" s="435"/>
      <c r="BH547" s="435"/>
      <c r="BI547" s="435"/>
      <c r="BJ547" s="128"/>
      <c r="BT547" s="128"/>
      <c r="BU547" s="128"/>
      <c r="BV547" s="128"/>
      <c r="BW547" s="128"/>
      <c r="BX547" s="128"/>
      <c r="BY547" s="128"/>
      <c r="BZ547" s="128"/>
      <c r="CA547" s="128"/>
      <c r="CD547" s="434"/>
      <c r="CE547" s="435"/>
      <c r="CF547" s="435"/>
      <c r="CG547" s="435"/>
      <c r="CH547" s="435"/>
      <c r="CI547" s="435"/>
      <c r="CJ547" s="435"/>
      <c r="CK547" s="435"/>
      <c r="CL547" s="435"/>
      <c r="CM547" s="435"/>
      <c r="CN547" s="434"/>
      <c r="CO547" s="435"/>
      <c r="CP547" s="435"/>
      <c r="CQ547" s="435"/>
      <c r="CR547" s="435"/>
      <c r="CS547" s="435"/>
      <c r="CT547" s="435"/>
      <c r="CU547" s="435"/>
      <c r="CV547" s="435"/>
      <c r="CW547" s="435"/>
      <c r="CX547" s="128"/>
      <c r="DH547" s="128"/>
      <c r="DR547" s="434"/>
      <c r="DS547" s="435"/>
      <c r="DT547" s="435"/>
      <c r="DU547" s="435"/>
      <c r="DV547" s="435"/>
      <c r="DW547" s="435"/>
      <c r="DX547" s="435"/>
      <c r="DY547" s="435"/>
      <c r="DZ547" s="435"/>
      <c r="EA547" s="435"/>
      <c r="EB547" s="434"/>
      <c r="EC547" s="435"/>
      <c r="ED547" s="435"/>
      <c r="EE547" s="435"/>
      <c r="EF547" s="435"/>
      <c r="EG547" s="435"/>
      <c r="EH547" s="435"/>
      <c r="EI547" s="435"/>
      <c r="EJ547" s="435"/>
      <c r="EK547" s="435"/>
      <c r="EL547" s="128"/>
      <c r="EV547" s="128"/>
      <c r="FF547" s="128"/>
      <c r="FP547" s="128"/>
      <c r="FZ547" s="128"/>
      <c r="GJ547" s="128"/>
      <c r="GT547" s="128"/>
      <c r="HD547" s="128"/>
      <c r="HN547" s="128"/>
      <c r="HX547" s="128"/>
      <c r="IH547" s="128"/>
      <c r="IR547" s="128"/>
      <c r="JB547" s="128"/>
      <c r="JL547" s="128"/>
      <c r="JV547" s="128"/>
      <c r="KF547" s="128"/>
      <c r="KP547" s="128"/>
      <c r="KZ547" s="128"/>
    </row>
    <row xmlns:x14ac="http://schemas.microsoft.com/office/spreadsheetml/2009/9/ac" r="548" s="3" customFormat="true" x14ac:dyDescent="0.25">
      <c r="A548" s="389"/>
      <c r="B548" s="128"/>
      <c r="L548" s="128"/>
      <c r="V548" s="128"/>
      <c r="AF548" s="128"/>
      <c r="AP548" s="434"/>
      <c r="AQ548" s="435"/>
      <c r="AR548" s="435"/>
      <c r="AS548" s="435"/>
      <c r="AT548" s="435"/>
      <c r="AU548" s="435"/>
      <c r="AV548" s="435"/>
      <c r="AW548" s="435"/>
      <c r="AX548" s="435"/>
      <c r="AY548" s="435"/>
      <c r="AZ548" s="434"/>
      <c r="BA548" s="435"/>
      <c r="BB548" s="435"/>
      <c r="BC548" s="435"/>
      <c r="BD548" s="435"/>
      <c r="BE548" s="435"/>
      <c r="BF548" s="435"/>
      <c r="BG548" s="435"/>
      <c r="BH548" s="435"/>
      <c r="BI548" s="435"/>
      <c r="BJ548" s="128"/>
      <c r="BT548" s="128"/>
      <c r="BU548" s="128"/>
      <c r="BV548" s="128"/>
      <c r="BW548" s="128"/>
      <c r="BX548" s="128"/>
      <c r="BY548" s="128"/>
      <c r="BZ548" s="128"/>
      <c r="CA548" s="128"/>
      <c r="CD548" s="434"/>
      <c r="CE548" s="435"/>
      <c r="CF548" s="435"/>
      <c r="CG548" s="435"/>
      <c r="CH548" s="435"/>
      <c r="CI548" s="435"/>
      <c r="CJ548" s="435"/>
      <c r="CK548" s="435"/>
      <c r="CL548" s="435"/>
      <c r="CM548" s="435"/>
      <c r="CN548" s="434"/>
      <c r="CO548" s="435"/>
      <c r="CP548" s="435"/>
      <c r="CQ548" s="435"/>
      <c r="CR548" s="435"/>
      <c r="CS548" s="435"/>
      <c r="CT548" s="435"/>
      <c r="CU548" s="435"/>
      <c r="CV548" s="435"/>
      <c r="CW548" s="435"/>
      <c r="CX548" s="128"/>
      <c r="DH548" s="128"/>
      <c r="DR548" s="434"/>
      <c r="DS548" s="435"/>
      <c r="DT548" s="435"/>
      <c r="DU548" s="435"/>
      <c r="DV548" s="435"/>
      <c r="DW548" s="435"/>
      <c r="DX548" s="435"/>
      <c r="DY548" s="435"/>
      <c r="DZ548" s="435"/>
      <c r="EA548" s="435"/>
      <c r="EB548" s="434"/>
      <c r="EC548" s="435"/>
      <c r="ED548" s="435"/>
      <c r="EE548" s="435"/>
      <c r="EF548" s="435"/>
      <c r="EG548" s="435"/>
      <c r="EH548" s="435"/>
      <c r="EI548" s="435"/>
      <c r="EJ548" s="435"/>
      <c r="EK548" s="435"/>
      <c r="EL548" s="128"/>
      <c r="EV548" s="128"/>
      <c r="FF548" s="128"/>
      <c r="FP548" s="128"/>
      <c r="FZ548" s="128"/>
      <c r="GJ548" s="128"/>
      <c r="GT548" s="128"/>
      <c r="HD548" s="128"/>
      <c r="HN548" s="128"/>
      <c r="HX548" s="128"/>
      <c r="IH548" s="128"/>
      <c r="IR548" s="128"/>
      <c r="JB548" s="128"/>
      <c r="JL548" s="128"/>
      <c r="JV548" s="128"/>
      <c r="KF548" s="128"/>
      <c r="KP548" s="128"/>
      <c r="KZ548" s="128"/>
    </row>
    <row xmlns:x14ac="http://schemas.microsoft.com/office/spreadsheetml/2009/9/ac" r="549" s="3" customFormat="true" x14ac:dyDescent="0.25">
      <c r="A549" s="389"/>
      <c r="B549" s="128"/>
      <c r="L549" s="128"/>
      <c r="V549" s="128"/>
      <c r="AF549" s="128"/>
      <c r="AP549" s="434"/>
      <c r="AQ549" s="435"/>
      <c r="AR549" s="435"/>
      <c r="AS549" s="435"/>
      <c r="AT549" s="435"/>
      <c r="AU549" s="435"/>
      <c r="AV549" s="435"/>
      <c r="AW549" s="435"/>
      <c r="AX549" s="435"/>
      <c r="AY549" s="435"/>
      <c r="AZ549" s="434"/>
      <c r="BA549" s="435"/>
      <c r="BB549" s="435"/>
      <c r="BC549" s="435"/>
      <c r="BD549" s="435"/>
      <c r="BE549" s="435"/>
      <c r="BF549" s="435"/>
      <c r="BG549" s="435"/>
      <c r="BH549" s="435"/>
      <c r="BI549" s="435"/>
      <c r="BJ549" s="128"/>
      <c r="BT549" s="128"/>
      <c r="BU549" s="128"/>
      <c r="BV549" s="128"/>
      <c r="BW549" s="128"/>
      <c r="BX549" s="128"/>
      <c r="BY549" s="128"/>
      <c r="BZ549" s="128"/>
      <c r="CA549" s="128"/>
      <c r="CD549" s="434"/>
      <c r="CE549" s="435"/>
      <c r="CF549" s="435"/>
      <c r="CG549" s="435"/>
      <c r="CH549" s="435"/>
      <c r="CI549" s="435"/>
      <c r="CJ549" s="435"/>
      <c r="CK549" s="435"/>
      <c r="CL549" s="435"/>
      <c r="CM549" s="435"/>
      <c r="CN549" s="434"/>
      <c r="CO549" s="435"/>
      <c r="CP549" s="435"/>
      <c r="CQ549" s="435"/>
      <c r="CR549" s="435"/>
      <c r="CS549" s="435"/>
      <c r="CT549" s="435"/>
      <c r="CU549" s="435"/>
      <c r="CV549" s="435"/>
      <c r="CW549" s="435"/>
      <c r="CX549" s="128"/>
      <c r="DH549" s="128"/>
      <c r="DR549" s="434"/>
      <c r="DS549" s="435"/>
      <c r="DT549" s="435"/>
      <c r="DU549" s="435"/>
      <c r="DV549" s="435"/>
      <c r="DW549" s="435"/>
      <c r="DX549" s="435"/>
      <c r="DY549" s="435"/>
      <c r="DZ549" s="435"/>
      <c r="EA549" s="435"/>
      <c r="EB549" s="434"/>
      <c r="EC549" s="435"/>
      <c r="ED549" s="435"/>
      <c r="EE549" s="435"/>
      <c r="EF549" s="435"/>
      <c r="EG549" s="435"/>
      <c r="EH549" s="435"/>
      <c r="EI549" s="435"/>
      <c r="EJ549" s="435"/>
      <c r="EK549" s="435"/>
      <c r="EL549" s="128"/>
      <c r="EV549" s="128"/>
      <c r="FF549" s="128"/>
      <c r="FP549" s="128"/>
      <c r="FZ549" s="128"/>
      <c r="GJ549" s="128"/>
      <c r="GT549" s="128"/>
      <c r="HD549" s="128"/>
      <c r="HN549" s="128"/>
      <c r="HX549" s="128"/>
      <c r="IH549" s="128"/>
      <c r="IR549" s="128"/>
      <c r="JB549" s="128"/>
      <c r="JL549" s="128"/>
      <c r="JV549" s="128"/>
      <c r="KF549" s="128"/>
      <c r="KP549" s="128"/>
      <c r="KZ549" s="128"/>
    </row>
    <row xmlns:x14ac="http://schemas.microsoft.com/office/spreadsheetml/2009/9/ac" r="550" s="3" customFormat="true" x14ac:dyDescent="0.25">
      <c r="A550" s="389"/>
      <c r="B550" s="128"/>
      <c r="L550" s="128"/>
      <c r="V550" s="128"/>
      <c r="AF550" s="128"/>
      <c r="AP550" s="434"/>
      <c r="AQ550" s="435"/>
      <c r="AR550" s="435"/>
      <c r="AS550" s="435"/>
      <c r="AT550" s="435"/>
      <c r="AU550" s="435"/>
      <c r="AV550" s="435"/>
      <c r="AW550" s="435"/>
      <c r="AX550" s="435"/>
      <c r="AY550" s="435"/>
      <c r="AZ550" s="434"/>
      <c r="BA550" s="435"/>
      <c r="BB550" s="435"/>
      <c r="BC550" s="435"/>
      <c r="BD550" s="435"/>
      <c r="BE550" s="435"/>
      <c r="BF550" s="435"/>
      <c r="BG550" s="435"/>
      <c r="BH550" s="435"/>
      <c r="BI550" s="435"/>
      <c r="BJ550" s="128"/>
      <c r="BT550" s="128"/>
      <c r="BU550" s="128"/>
      <c r="BV550" s="128"/>
      <c r="BW550" s="128"/>
      <c r="BX550" s="128"/>
      <c r="BY550" s="128"/>
      <c r="BZ550" s="128"/>
      <c r="CA550" s="128"/>
      <c r="CD550" s="434"/>
      <c r="CE550" s="435"/>
      <c r="CF550" s="435"/>
      <c r="CG550" s="435"/>
      <c r="CH550" s="435"/>
      <c r="CI550" s="435"/>
      <c r="CJ550" s="435"/>
      <c r="CK550" s="435"/>
      <c r="CL550" s="435"/>
      <c r="CM550" s="435"/>
      <c r="CN550" s="434"/>
      <c r="CO550" s="435"/>
      <c r="CP550" s="435"/>
      <c r="CQ550" s="435"/>
      <c r="CR550" s="435"/>
      <c r="CS550" s="435"/>
      <c r="CT550" s="435"/>
      <c r="CU550" s="435"/>
      <c r="CV550" s="435"/>
      <c r="CW550" s="435"/>
      <c r="CX550" s="128"/>
      <c r="DH550" s="128"/>
      <c r="DR550" s="434"/>
      <c r="DS550" s="435"/>
      <c r="DT550" s="435"/>
      <c r="DU550" s="435"/>
      <c r="DV550" s="435"/>
      <c r="DW550" s="435"/>
      <c r="DX550" s="435"/>
      <c r="DY550" s="435"/>
      <c r="DZ550" s="435"/>
      <c r="EA550" s="435"/>
      <c r="EB550" s="434"/>
      <c r="EC550" s="435"/>
      <c r="ED550" s="435"/>
      <c r="EE550" s="435"/>
      <c r="EF550" s="435"/>
      <c r="EG550" s="435"/>
      <c r="EH550" s="435"/>
      <c r="EI550" s="435"/>
      <c r="EJ550" s="435"/>
      <c r="EK550" s="435"/>
      <c r="EL550" s="128"/>
      <c r="EV550" s="128"/>
      <c r="FF550" s="128"/>
      <c r="FP550" s="128"/>
      <c r="FZ550" s="128"/>
      <c r="GJ550" s="128"/>
      <c r="GT550" s="128"/>
      <c r="HD550" s="128"/>
      <c r="HN550" s="128"/>
      <c r="HX550" s="128"/>
      <c r="IH550" s="128"/>
      <c r="IR550" s="128"/>
      <c r="JB550" s="128"/>
      <c r="JL550" s="128"/>
      <c r="JV550" s="128"/>
      <c r="KF550" s="128"/>
      <c r="KP550" s="128"/>
      <c r="KZ550" s="128"/>
    </row>
    <row xmlns:x14ac="http://schemas.microsoft.com/office/spreadsheetml/2009/9/ac" r="551" s="3" customFormat="true" x14ac:dyDescent="0.25">
      <c r="A551" s="389"/>
      <c r="B551" s="128"/>
      <c r="L551" s="128"/>
      <c r="V551" s="128"/>
      <c r="AF551" s="128"/>
      <c r="AP551" s="434"/>
      <c r="AQ551" s="435"/>
      <c r="AR551" s="435"/>
      <c r="AS551" s="435"/>
      <c r="AT551" s="435"/>
      <c r="AU551" s="435"/>
      <c r="AV551" s="435"/>
      <c r="AW551" s="435"/>
      <c r="AX551" s="435"/>
      <c r="AY551" s="435"/>
      <c r="AZ551" s="434"/>
      <c r="BA551" s="435"/>
      <c r="BB551" s="435"/>
      <c r="BC551" s="435"/>
      <c r="BD551" s="435"/>
      <c r="BE551" s="435"/>
      <c r="BF551" s="435"/>
      <c r="BG551" s="435"/>
      <c r="BH551" s="435"/>
      <c r="BI551" s="435"/>
      <c r="BJ551" s="128"/>
      <c r="BT551" s="128"/>
      <c r="BU551" s="128"/>
      <c r="BV551" s="128"/>
      <c r="BW551" s="128"/>
      <c r="BX551" s="128"/>
      <c r="BY551" s="128"/>
      <c r="BZ551" s="128"/>
      <c r="CA551" s="128"/>
      <c r="CD551" s="434"/>
      <c r="CE551" s="435"/>
      <c r="CF551" s="435"/>
      <c r="CG551" s="435"/>
      <c r="CH551" s="435"/>
      <c r="CI551" s="435"/>
      <c r="CJ551" s="435"/>
      <c r="CK551" s="435"/>
      <c r="CL551" s="435"/>
      <c r="CM551" s="435"/>
      <c r="CN551" s="434"/>
      <c r="CO551" s="435"/>
      <c r="CP551" s="435"/>
      <c r="CQ551" s="435"/>
      <c r="CR551" s="435"/>
      <c r="CS551" s="435"/>
      <c r="CT551" s="435"/>
      <c r="CU551" s="435"/>
      <c r="CV551" s="435"/>
      <c r="CW551" s="435"/>
      <c r="CX551" s="128"/>
      <c r="DH551" s="128"/>
      <c r="DR551" s="434"/>
      <c r="DS551" s="435"/>
      <c r="DT551" s="435"/>
      <c r="DU551" s="435"/>
      <c r="DV551" s="435"/>
      <c r="DW551" s="435"/>
      <c r="DX551" s="435"/>
      <c r="DY551" s="435"/>
      <c r="DZ551" s="435"/>
      <c r="EA551" s="435"/>
      <c r="EB551" s="434"/>
      <c r="EC551" s="435"/>
      <c r="ED551" s="435"/>
      <c r="EE551" s="435"/>
      <c r="EF551" s="435"/>
      <c r="EG551" s="435"/>
      <c r="EH551" s="435"/>
      <c r="EI551" s="435"/>
      <c r="EJ551" s="435"/>
      <c r="EK551" s="435"/>
      <c r="EL551" s="128"/>
      <c r="EV551" s="128"/>
      <c r="FF551" s="128"/>
      <c r="FP551" s="128"/>
      <c r="FZ551" s="128"/>
      <c r="GJ551" s="128"/>
      <c r="GT551" s="128"/>
      <c r="HD551" s="128"/>
      <c r="HN551" s="128"/>
      <c r="HX551" s="128"/>
      <c r="IH551" s="128"/>
      <c r="IR551" s="128"/>
      <c r="JB551" s="128"/>
      <c r="JL551" s="128"/>
      <c r="JV551" s="128"/>
      <c r="KF551" s="128"/>
      <c r="KP551" s="128"/>
      <c r="KZ551" s="128"/>
    </row>
    <row xmlns:x14ac="http://schemas.microsoft.com/office/spreadsheetml/2009/9/ac" r="552" s="3" customFormat="true" x14ac:dyDescent="0.25">
      <c r="A552" s="389"/>
      <c r="B552" s="128"/>
      <c r="L552" s="128"/>
      <c r="V552" s="128"/>
      <c r="AF552" s="128"/>
      <c r="AP552" s="434"/>
      <c r="AQ552" s="435"/>
      <c r="AR552" s="435"/>
      <c r="AS552" s="435"/>
      <c r="AT552" s="435"/>
      <c r="AU552" s="435"/>
      <c r="AV552" s="435"/>
      <c r="AW552" s="435"/>
      <c r="AX552" s="435"/>
      <c r="AY552" s="435"/>
      <c r="AZ552" s="434"/>
      <c r="BA552" s="435"/>
      <c r="BB552" s="435"/>
      <c r="BC552" s="435"/>
      <c r="BD552" s="435"/>
      <c r="BE552" s="435"/>
      <c r="BF552" s="435"/>
      <c r="BG552" s="435"/>
      <c r="BH552" s="435"/>
      <c r="BI552" s="435"/>
      <c r="BJ552" s="128"/>
      <c r="BT552" s="128"/>
      <c r="BU552" s="128"/>
      <c r="BV552" s="128"/>
      <c r="BW552" s="128"/>
      <c r="BX552" s="128"/>
      <c r="BY552" s="128"/>
      <c r="BZ552" s="128"/>
      <c r="CA552" s="128"/>
      <c r="CD552" s="434"/>
      <c r="CE552" s="435"/>
      <c r="CF552" s="435"/>
      <c r="CG552" s="435"/>
      <c r="CH552" s="435"/>
      <c r="CI552" s="435"/>
      <c r="CJ552" s="435"/>
      <c r="CK552" s="435"/>
      <c r="CL552" s="435"/>
      <c r="CM552" s="435"/>
      <c r="CN552" s="434"/>
      <c r="CO552" s="435"/>
      <c r="CP552" s="435"/>
      <c r="CQ552" s="435"/>
      <c r="CR552" s="435"/>
      <c r="CS552" s="435"/>
      <c r="CT552" s="435"/>
      <c r="CU552" s="435"/>
      <c r="CV552" s="435"/>
      <c r="CW552" s="435"/>
      <c r="CX552" s="128"/>
      <c r="DH552" s="128"/>
      <c r="DR552" s="434"/>
      <c r="DS552" s="435"/>
      <c r="DT552" s="435"/>
      <c r="DU552" s="435"/>
      <c r="DV552" s="435"/>
      <c r="DW552" s="435"/>
      <c r="DX552" s="435"/>
      <c r="DY552" s="435"/>
      <c r="DZ552" s="435"/>
      <c r="EA552" s="435"/>
      <c r="EB552" s="434"/>
      <c r="EC552" s="435"/>
      <c r="ED552" s="435"/>
      <c r="EE552" s="435"/>
      <c r="EF552" s="435"/>
      <c r="EG552" s="435"/>
      <c r="EH552" s="435"/>
      <c r="EI552" s="435"/>
      <c r="EJ552" s="435"/>
      <c r="EK552" s="435"/>
      <c r="EL552" s="128"/>
      <c r="EV552" s="128"/>
      <c r="FF552" s="128"/>
      <c r="FP552" s="128"/>
      <c r="FZ552" s="128"/>
      <c r="GJ552" s="128"/>
      <c r="GT552" s="128"/>
      <c r="HD552" s="128"/>
      <c r="HN552" s="128"/>
      <c r="HX552" s="128"/>
      <c r="IH552" s="128"/>
      <c r="IR552" s="128"/>
      <c r="JB552" s="128"/>
      <c r="JL552" s="128"/>
      <c r="JV552" s="128"/>
      <c r="KF552" s="128"/>
      <c r="KP552" s="128"/>
      <c r="KZ552" s="128"/>
    </row>
    <row xmlns:x14ac="http://schemas.microsoft.com/office/spreadsheetml/2009/9/ac" r="553" s="3" customFormat="true" x14ac:dyDescent="0.25">
      <c r="A553" s="389"/>
      <c r="B553" s="128"/>
      <c r="L553" s="128"/>
      <c r="V553" s="128"/>
      <c r="AF553" s="128"/>
      <c r="AP553" s="434"/>
      <c r="AQ553" s="435"/>
      <c r="AR553" s="435"/>
      <c r="AS553" s="435"/>
      <c r="AT553" s="435"/>
      <c r="AU553" s="435"/>
      <c r="AV553" s="435"/>
      <c r="AW553" s="435"/>
      <c r="AX553" s="435"/>
      <c r="AY553" s="435"/>
      <c r="AZ553" s="434"/>
      <c r="BA553" s="435"/>
      <c r="BB553" s="435"/>
      <c r="BC553" s="435"/>
      <c r="BD553" s="435"/>
      <c r="BE553" s="435"/>
      <c r="BF553" s="435"/>
      <c r="BG553" s="435"/>
      <c r="BH553" s="435"/>
      <c r="BI553" s="435"/>
      <c r="BJ553" s="128"/>
      <c r="BT553" s="128"/>
      <c r="BU553" s="128"/>
      <c r="BV553" s="128"/>
      <c r="BW553" s="128"/>
      <c r="BX553" s="128"/>
      <c r="BY553" s="128"/>
      <c r="BZ553" s="128"/>
      <c r="CA553" s="128"/>
      <c r="CD553" s="434"/>
      <c r="CE553" s="435"/>
      <c r="CF553" s="435"/>
      <c r="CG553" s="435"/>
      <c r="CH553" s="435"/>
      <c r="CI553" s="435"/>
      <c r="CJ553" s="435"/>
      <c r="CK553" s="435"/>
      <c r="CL553" s="435"/>
      <c r="CM553" s="435"/>
      <c r="CN553" s="434"/>
      <c r="CO553" s="435"/>
      <c r="CP553" s="435"/>
      <c r="CQ553" s="435"/>
      <c r="CR553" s="435"/>
      <c r="CS553" s="435"/>
      <c r="CT553" s="435"/>
      <c r="CU553" s="435"/>
      <c r="CV553" s="435"/>
      <c r="CW553" s="435"/>
      <c r="CX553" s="128"/>
      <c r="DH553" s="128"/>
      <c r="DR553" s="434"/>
      <c r="DS553" s="435"/>
      <c r="DT553" s="435"/>
      <c r="DU553" s="435"/>
      <c r="DV553" s="435"/>
      <c r="DW553" s="435"/>
      <c r="DX553" s="435"/>
      <c r="DY553" s="435"/>
      <c r="DZ553" s="435"/>
      <c r="EA553" s="435"/>
      <c r="EB553" s="434"/>
      <c r="EC553" s="435"/>
      <c r="ED553" s="435"/>
      <c r="EE553" s="435"/>
      <c r="EF553" s="435"/>
      <c r="EG553" s="435"/>
      <c r="EH553" s="435"/>
      <c r="EI553" s="435"/>
      <c r="EJ553" s="435"/>
      <c r="EK553" s="435"/>
      <c r="EL553" s="128"/>
      <c r="EV553" s="128"/>
      <c r="FF553" s="128"/>
      <c r="FP553" s="128"/>
      <c r="FZ553" s="128"/>
      <c r="GJ553" s="128"/>
      <c r="GT553" s="128"/>
      <c r="HD553" s="128"/>
      <c r="HN553" s="128"/>
      <c r="HX553" s="128"/>
      <c r="IH553" s="128"/>
      <c r="IR553" s="128"/>
      <c r="JB553" s="128"/>
      <c r="JL553" s="128"/>
      <c r="JV553" s="128"/>
      <c r="KF553" s="128"/>
      <c r="KP553" s="128"/>
      <c r="KZ553" s="128"/>
    </row>
    <row xmlns:x14ac="http://schemas.microsoft.com/office/spreadsheetml/2009/9/ac" r="554" s="3" customFormat="true" x14ac:dyDescent="0.25">
      <c r="A554" s="389"/>
      <c r="B554" s="128"/>
      <c r="L554" s="128"/>
      <c r="V554" s="128"/>
      <c r="AF554" s="128"/>
      <c r="AP554" s="434"/>
      <c r="AQ554" s="435"/>
      <c r="AR554" s="435"/>
      <c r="AS554" s="435"/>
      <c r="AT554" s="435"/>
      <c r="AU554" s="435"/>
      <c r="AV554" s="435"/>
      <c r="AW554" s="435"/>
      <c r="AX554" s="435"/>
      <c r="AY554" s="435"/>
      <c r="AZ554" s="434"/>
      <c r="BA554" s="435"/>
      <c r="BB554" s="435"/>
      <c r="BC554" s="435"/>
      <c r="BD554" s="435"/>
      <c r="BE554" s="435"/>
      <c r="BF554" s="435"/>
      <c r="BG554" s="435"/>
      <c r="BH554" s="435"/>
      <c r="BI554" s="435"/>
      <c r="BJ554" s="128"/>
      <c r="BT554" s="128"/>
      <c r="BU554" s="128"/>
      <c r="BV554" s="128"/>
      <c r="BW554" s="128"/>
      <c r="BX554" s="128"/>
      <c r="BY554" s="128"/>
      <c r="BZ554" s="128"/>
      <c r="CA554" s="128"/>
      <c r="CD554" s="434"/>
      <c r="CE554" s="435"/>
      <c r="CF554" s="435"/>
      <c r="CG554" s="435"/>
      <c r="CH554" s="435"/>
      <c r="CI554" s="435"/>
      <c r="CJ554" s="435"/>
      <c r="CK554" s="435"/>
      <c r="CL554" s="435"/>
      <c r="CM554" s="435"/>
      <c r="CN554" s="434"/>
      <c r="CO554" s="435"/>
      <c r="CP554" s="435"/>
      <c r="CQ554" s="435"/>
      <c r="CR554" s="435"/>
      <c r="CS554" s="435"/>
      <c r="CT554" s="435"/>
      <c r="CU554" s="435"/>
      <c r="CV554" s="435"/>
      <c r="CW554" s="435"/>
      <c r="CX554" s="128"/>
      <c r="DH554" s="128"/>
      <c r="DR554" s="434"/>
      <c r="DS554" s="435"/>
      <c r="DT554" s="435"/>
      <c r="DU554" s="435"/>
      <c r="DV554" s="435"/>
      <c r="DW554" s="435"/>
      <c r="DX554" s="435"/>
      <c r="DY554" s="435"/>
      <c r="DZ554" s="435"/>
      <c r="EA554" s="435"/>
      <c r="EB554" s="434"/>
      <c r="EC554" s="435"/>
      <c r="ED554" s="435"/>
      <c r="EE554" s="435"/>
      <c r="EF554" s="435"/>
      <c r="EG554" s="435"/>
      <c r="EH554" s="435"/>
      <c r="EI554" s="435"/>
      <c r="EJ554" s="435"/>
      <c r="EK554" s="435"/>
      <c r="EL554" s="128"/>
      <c r="EV554" s="128"/>
      <c r="FF554" s="128"/>
      <c r="FP554" s="128"/>
      <c r="FZ554" s="128"/>
      <c r="GJ554" s="128"/>
      <c r="GT554" s="128"/>
      <c r="HD554" s="128"/>
      <c r="HN554" s="128"/>
      <c r="HX554" s="128"/>
      <c r="IH554" s="128"/>
      <c r="IR554" s="128"/>
      <c r="JB554" s="128"/>
      <c r="JL554" s="128"/>
      <c r="JV554" s="128"/>
      <c r="KF554" s="128"/>
      <c r="KP554" s="128"/>
      <c r="KZ554" s="128"/>
    </row>
    <row xmlns:x14ac="http://schemas.microsoft.com/office/spreadsheetml/2009/9/ac" r="555" s="3" customFormat="true" x14ac:dyDescent="0.25">
      <c r="A555" s="389"/>
      <c r="B555" s="128"/>
      <c r="L555" s="128"/>
      <c r="V555" s="128"/>
      <c r="AF555" s="128"/>
      <c r="AP555" s="434"/>
      <c r="AQ555" s="435"/>
      <c r="AR555" s="435"/>
      <c r="AS555" s="435"/>
      <c r="AT555" s="435"/>
      <c r="AU555" s="435"/>
      <c r="AV555" s="435"/>
      <c r="AW555" s="435"/>
      <c r="AX555" s="435"/>
      <c r="AY555" s="435"/>
      <c r="AZ555" s="434"/>
      <c r="BA555" s="435"/>
      <c r="BB555" s="435"/>
      <c r="BC555" s="435"/>
      <c r="BD555" s="435"/>
      <c r="BE555" s="435"/>
      <c r="BF555" s="435"/>
      <c r="BG555" s="435"/>
      <c r="BH555" s="435"/>
      <c r="BI555" s="435"/>
      <c r="BJ555" s="128"/>
      <c r="BT555" s="128"/>
      <c r="BU555" s="128"/>
      <c r="BV555" s="128"/>
      <c r="BW555" s="128"/>
      <c r="BX555" s="128"/>
      <c r="BY555" s="128"/>
      <c r="BZ555" s="128"/>
      <c r="CA555" s="128"/>
      <c r="CD555" s="434"/>
      <c r="CE555" s="435"/>
      <c r="CF555" s="435"/>
      <c r="CG555" s="435"/>
      <c r="CH555" s="435"/>
      <c r="CI555" s="435"/>
      <c r="CJ555" s="435"/>
      <c r="CK555" s="435"/>
      <c r="CL555" s="435"/>
      <c r="CM555" s="435"/>
      <c r="CN555" s="434"/>
      <c r="CO555" s="435"/>
      <c r="CP555" s="435"/>
      <c r="CQ555" s="435"/>
      <c r="CR555" s="435"/>
      <c r="CS555" s="435"/>
      <c r="CT555" s="435"/>
      <c r="CU555" s="435"/>
      <c r="CV555" s="435"/>
      <c r="CW555" s="435"/>
      <c r="CX555" s="128"/>
      <c r="DH555" s="128"/>
      <c r="DR555" s="434"/>
      <c r="DS555" s="435"/>
      <c r="DT555" s="435"/>
      <c r="DU555" s="435"/>
      <c r="DV555" s="435"/>
      <c r="DW555" s="435"/>
      <c r="DX555" s="435"/>
      <c r="DY555" s="435"/>
      <c r="DZ555" s="435"/>
      <c r="EA555" s="435"/>
      <c r="EB555" s="434"/>
      <c r="EC555" s="435"/>
      <c r="ED555" s="435"/>
      <c r="EE555" s="435"/>
      <c r="EF555" s="435"/>
      <c r="EG555" s="435"/>
      <c r="EH555" s="435"/>
      <c r="EI555" s="435"/>
      <c r="EJ555" s="435"/>
      <c r="EK555" s="435"/>
      <c r="EL555" s="128"/>
      <c r="EV555" s="128"/>
      <c r="FF555" s="128"/>
      <c r="FP555" s="128"/>
      <c r="FZ555" s="128"/>
      <c r="GJ555" s="128"/>
      <c r="GT555" s="128"/>
      <c r="HD555" s="128"/>
      <c r="HN555" s="128"/>
      <c r="HX555" s="128"/>
      <c r="IH555" s="128"/>
      <c r="IR555" s="128"/>
      <c r="JB555" s="128"/>
      <c r="JL555" s="128"/>
      <c r="JV555" s="128"/>
      <c r="KF555" s="128"/>
      <c r="KP555" s="128"/>
      <c r="KZ555" s="128"/>
    </row>
    <row xmlns:x14ac="http://schemas.microsoft.com/office/spreadsheetml/2009/9/ac" r="556" s="3" customFormat="true" x14ac:dyDescent="0.25">
      <c r="A556" s="389"/>
      <c r="B556" s="128"/>
      <c r="L556" s="128"/>
      <c r="V556" s="128"/>
      <c r="AF556" s="128"/>
      <c r="AP556" s="434"/>
      <c r="AQ556" s="435"/>
      <c r="AR556" s="435"/>
      <c r="AS556" s="435"/>
      <c r="AT556" s="435"/>
      <c r="AU556" s="435"/>
      <c r="AV556" s="435"/>
      <c r="AW556" s="435"/>
      <c r="AX556" s="435"/>
      <c r="AY556" s="435"/>
      <c r="AZ556" s="434"/>
      <c r="BA556" s="435"/>
      <c r="BB556" s="435"/>
      <c r="BC556" s="435"/>
      <c r="BD556" s="435"/>
      <c r="BE556" s="435"/>
      <c r="BF556" s="435"/>
      <c r="BG556" s="435"/>
      <c r="BH556" s="435"/>
      <c r="BI556" s="435"/>
      <c r="BJ556" s="128"/>
      <c r="BT556" s="128"/>
      <c r="BU556" s="128"/>
      <c r="BV556" s="128"/>
      <c r="BW556" s="128"/>
      <c r="BX556" s="128"/>
      <c r="BY556" s="128"/>
      <c r="BZ556" s="128"/>
      <c r="CA556" s="128"/>
      <c r="CD556" s="434"/>
      <c r="CE556" s="435"/>
      <c r="CF556" s="435"/>
      <c r="CG556" s="435"/>
      <c r="CH556" s="435"/>
      <c r="CI556" s="435"/>
      <c r="CJ556" s="435"/>
      <c r="CK556" s="435"/>
      <c r="CL556" s="435"/>
      <c r="CM556" s="435"/>
      <c r="CN556" s="434"/>
      <c r="CO556" s="435"/>
      <c r="CP556" s="435"/>
      <c r="CQ556" s="435"/>
      <c r="CR556" s="435"/>
      <c r="CS556" s="435"/>
      <c r="CT556" s="435"/>
      <c r="CU556" s="435"/>
      <c r="CV556" s="435"/>
      <c r="CW556" s="435"/>
      <c r="CX556" s="128"/>
      <c r="DH556" s="128"/>
      <c r="DR556" s="434"/>
      <c r="DS556" s="435"/>
      <c r="DT556" s="435"/>
      <c r="DU556" s="435"/>
      <c r="DV556" s="435"/>
      <c r="DW556" s="435"/>
      <c r="DX556" s="435"/>
      <c r="DY556" s="435"/>
      <c r="DZ556" s="435"/>
      <c r="EA556" s="435"/>
      <c r="EB556" s="434"/>
      <c r="EC556" s="435"/>
      <c r="ED556" s="435"/>
      <c r="EE556" s="435"/>
      <c r="EF556" s="435"/>
      <c r="EG556" s="435"/>
      <c r="EH556" s="435"/>
      <c r="EI556" s="435"/>
      <c r="EJ556" s="435"/>
      <c r="EK556" s="435"/>
      <c r="EL556" s="128"/>
      <c r="EV556" s="128"/>
      <c r="FF556" s="128"/>
      <c r="FP556" s="128"/>
      <c r="FZ556" s="128"/>
      <c r="GJ556" s="128"/>
      <c r="GT556" s="128"/>
      <c r="HD556" s="128"/>
      <c r="HN556" s="128"/>
      <c r="HX556" s="128"/>
      <c r="IH556" s="128"/>
      <c r="IR556" s="128"/>
      <c r="JB556" s="128"/>
      <c r="JL556" s="128"/>
      <c r="JV556" s="128"/>
      <c r="KF556" s="128"/>
      <c r="KP556" s="128"/>
      <c r="KZ556" s="128"/>
    </row>
    <row xmlns:x14ac="http://schemas.microsoft.com/office/spreadsheetml/2009/9/ac" r="557" s="3" customFormat="true" x14ac:dyDescent="0.25">
      <c r="A557" s="389"/>
      <c r="B557" s="128"/>
      <c r="L557" s="128"/>
      <c r="V557" s="128"/>
      <c r="AF557" s="128"/>
      <c r="AP557" s="434"/>
      <c r="AQ557" s="435"/>
      <c r="AR557" s="435"/>
      <c r="AS557" s="435"/>
      <c r="AT557" s="435"/>
      <c r="AU557" s="435"/>
      <c r="AV557" s="435"/>
      <c r="AW557" s="435"/>
      <c r="AX557" s="435"/>
      <c r="AY557" s="435"/>
      <c r="AZ557" s="434"/>
      <c r="BA557" s="435"/>
      <c r="BB557" s="435"/>
      <c r="BC557" s="435"/>
      <c r="BD557" s="435"/>
      <c r="BE557" s="435"/>
      <c r="BF557" s="435"/>
      <c r="BG557" s="435"/>
      <c r="BH557" s="435"/>
      <c r="BI557" s="435"/>
      <c r="BJ557" s="128"/>
      <c r="BT557" s="128"/>
      <c r="BU557" s="128"/>
      <c r="BV557" s="128"/>
      <c r="BW557" s="128"/>
      <c r="BX557" s="128"/>
      <c r="BY557" s="128"/>
      <c r="BZ557" s="128"/>
      <c r="CA557" s="128"/>
      <c r="CD557" s="434"/>
      <c r="CE557" s="435"/>
      <c r="CF557" s="435"/>
      <c r="CG557" s="435"/>
      <c r="CH557" s="435"/>
      <c r="CI557" s="435"/>
      <c r="CJ557" s="435"/>
      <c r="CK557" s="435"/>
      <c r="CL557" s="435"/>
      <c r="CM557" s="435"/>
      <c r="CN557" s="434"/>
      <c r="CO557" s="435"/>
      <c r="CP557" s="435"/>
      <c r="CQ557" s="435"/>
      <c r="CR557" s="435"/>
      <c r="CS557" s="435"/>
      <c r="CT557" s="435"/>
      <c r="CU557" s="435"/>
      <c r="CV557" s="435"/>
      <c r="CW557" s="435"/>
      <c r="CX557" s="128"/>
      <c r="DH557" s="128"/>
      <c r="DR557" s="434"/>
      <c r="DS557" s="435"/>
      <c r="DT557" s="435"/>
      <c r="DU557" s="435"/>
      <c r="DV557" s="435"/>
      <c r="DW557" s="435"/>
      <c r="DX557" s="435"/>
      <c r="DY557" s="435"/>
      <c r="DZ557" s="435"/>
      <c r="EA557" s="435"/>
      <c r="EB557" s="434"/>
      <c r="EC557" s="435"/>
      <c r="ED557" s="435"/>
      <c r="EE557" s="435"/>
      <c r="EF557" s="435"/>
      <c r="EG557" s="435"/>
      <c r="EH557" s="435"/>
      <c r="EI557" s="435"/>
      <c r="EJ557" s="435"/>
      <c r="EK557" s="435"/>
      <c r="EL557" s="128"/>
      <c r="EV557" s="128"/>
      <c r="FF557" s="128"/>
      <c r="FP557" s="128"/>
      <c r="FZ557" s="128"/>
      <c r="GJ557" s="128"/>
      <c r="GT557" s="128"/>
      <c r="HD557" s="128"/>
      <c r="HN557" s="128"/>
      <c r="HX557" s="128"/>
      <c r="IH557" s="128"/>
      <c r="IR557" s="128"/>
      <c r="JB557" s="128"/>
      <c r="JL557" s="128"/>
      <c r="JV557" s="128"/>
      <c r="KF557" s="128"/>
      <c r="KP557" s="128"/>
      <c r="KZ557" s="128"/>
    </row>
    <row xmlns:x14ac="http://schemas.microsoft.com/office/spreadsheetml/2009/9/ac" r="558" s="3" customFormat="true" x14ac:dyDescent="0.25">
      <c r="A558" s="389"/>
      <c r="B558" s="128"/>
      <c r="L558" s="128"/>
      <c r="V558" s="128"/>
      <c r="AF558" s="128"/>
      <c r="AP558" s="434"/>
      <c r="AQ558" s="435"/>
      <c r="AR558" s="435"/>
      <c r="AS558" s="435"/>
      <c r="AT558" s="435"/>
      <c r="AU558" s="435"/>
      <c r="AV558" s="435"/>
      <c r="AW558" s="435"/>
      <c r="AX558" s="435"/>
      <c r="AY558" s="435"/>
      <c r="AZ558" s="434"/>
      <c r="BA558" s="435"/>
      <c r="BB558" s="435"/>
      <c r="BC558" s="435"/>
      <c r="BD558" s="435"/>
      <c r="BE558" s="435"/>
      <c r="BF558" s="435"/>
      <c r="BG558" s="435"/>
      <c r="BH558" s="435"/>
      <c r="BI558" s="435"/>
      <c r="BJ558" s="128"/>
      <c r="BT558" s="128"/>
      <c r="BU558" s="128"/>
      <c r="BV558" s="128"/>
      <c r="BW558" s="128"/>
      <c r="BX558" s="128"/>
      <c r="BY558" s="128"/>
      <c r="BZ558" s="128"/>
      <c r="CA558" s="128"/>
      <c r="CD558" s="434"/>
      <c r="CE558" s="435"/>
      <c r="CF558" s="435"/>
      <c r="CG558" s="435"/>
      <c r="CH558" s="435"/>
      <c r="CI558" s="435"/>
      <c r="CJ558" s="435"/>
      <c r="CK558" s="435"/>
      <c r="CL558" s="435"/>
      <c r="CM558" s="435"/>
      <c r="CN558" s="434"/>
      <c r="CO558" s="435"/>
      <c r="CP558" s="435"/>
      <c r="CQ558" s="435"/>
      <c r="CR558" s="435"/>
      <c r="CS558" s="435"/>
      <c r="CT558" s="435"/>
      <c r="CU558" s="435"/>
      <c r="CV558" s="435"/>
      <c r="CW558" s="435"/>
      <c r="CX558" s="128"/>
      <c r="DH558" s="128"/>
      <c r="DR558" s="434"/>
      <c r="DS558" s="435"/>
      <c r="DT558" s="435"/>
      <c r="DU558" s="435"/>
      <c r="DV558" s="435"/>
      <c r="DW558" s="435"/>
      <c r="DX558" s="435"/>
      <c r="DY558" s="435"/>
      <c r="DZ558" s="435"/>
      <c r="EA558" s="435"/>
      <c r="EB558" s="434"/>
      <c r="EC558" s="435"/>
      <c r="ED558" s="435"/>
      <c r="EE558" s="435"/>
      <c r="EF558" s="435"/>
      <c r="EG558" s="435"/>
      <c r="EH558" s="435"/>
      <c r="EI558" s="435"/>
      <c r="EJ558" s="435"/>
      <c r="EK558" s="435"/>
      <c r="EL558" s="128"/>
      <c r="EV558" s="128"/>
      <c r="FF558" s="128"/>
      <c r="FP558" s="128"/>
      <c r="FZ558" s="128"/>
      <c r="GJ558" s="128"/>
      <c r="GT558" s="128"/>
      <c r="HD558" s="128"/>
      <c r="HN558" s="128"/>
      <c r="HX558" s="128"/>
      <c r="IH558" s="128"/>
      <c r="IR558" s="128"/>
      <c r="JB558" s="128"/>
      <c r="JL558" s="128"/>
      <c r="JV558" s="128"/>
      <c r="KF558" s="128"/>
      <c r="KP558" s="128"/>
      <c r="KZ558" s="128"/>
    </row>
    <row xmlns:x14ac="http://schemas.microsoft.com/office/spreadsheetml/2009/9/ac" r="559" s="3" customFormat="true" x14ac:dyDescent="0.25">
      <c r="A559" s="389"/>
      <c r="B559" s="128"/>
      <c r="L559" s="128"/>
      <c r="V559" s="128"/>
      <c r="AF559" s="128"/>
      <c r="AP559" s="434"/>
      <c r="AQ559" s="435"/>
      <c r="AR559" s="435"/>
      <c r="AS559" s="435"/>
      <c r="AT559" s="435"/>
      <c r="AU559" s="435"/>
      <c r="AV559" s="435"/>
      <c r="AW559" s="435"/>
      <c r="AX559" s="435"/>
      <c r="AY559" s="435"/>
      <c r="AZ559" s="434"/>
      <c r="BA559" s="435"/>
      <c r="BB559" s="435"/>
      <c r="BC559" s="435"/>
      <c r="BD559" s="435"/>
      <c r="BE559" s="435"/>
      <c r="BF559" s="435"/>
      <c r="BG559" s="435"/>
      <c r="BH559" s="435"/>
      <c r="BI559" s="435"/>
      <c r="BJ559" s="128"/>
      <c r="BT559" s="128"/>
      <c r="BU559" s="128"/>
      <c r="BV559" s="128"/>
      <c r="BW559" s="128"/>
      <c r="BX559" s="128"/>
      <c r="BY559" s="128"/>
      <c r="BZ559" s="128"/>
      <c r="CA559" s="128"/>
      <c r="CD559" s="434"/>
      <c r="CE559" s="435"/>
      <c r="CF559" s="435"/>
      <c r="CG559" s="435"/>
      <c r="CH559" s="435"/>
      <c r="CI559" s="435"/>
      <c r="CJ559" s="435"/>
      <c r="CK559" s="435"/>
      <c r="CL559" s="435"/>
      <c r="CM559" s="435"/>
      <c r="CN559" s="434"/>
      <c r="CO559" s="435"/>
      <c r="CP559" s="435"/>
      <c r="CQ559" s="435"/>
      <c r="CR559" s="435"/>
      <c r="CS559" s="435"/>
      <c r="CT559" s="435"/>
      <c r="CU559" s="435"/>
      <c r="CV559" s="435"/>
      <c r="CW559" s="435"/>
      <c r="CX559" s="128"/>
      <c r="DH559" s="128"/>
      <c r="DR559" s="434"/>
      <c r="DS559" s="435"/>
      <c r="DT559" s="435"/>
      <c r="DU559" s="435"/>
      <c r="DV559" s="435"/>
      <c r="DW559" s="435"/>
      <c r="DX559" s="435"/>
      <c r="DY559" s="435"/>
      <c r="DZ559" s="435"/>
      <c r="EA559" s="435"/>
      <c r="EB559" s="434"/>
      <c r="EC559" s="435"/>
      <c r="ED559" s="435"/>
      <c r="EE559" s="435"/>
      <c r="EF559" s="435"/>
      <c r="EG559" s="435"/>
      <c r="EH559" s="435"/>
      <c r="EI559" s="435"/>
      <c r="EJ559" s="435"/>
      <c r="EK559" s="435"/>
      <c r="EL559" s="128"/>
      <c r="EV559" s="128"/>
      <c r="FF559" s="128"/>
      <c r="FP559" s="128"/>
      <c r="FZ559" s="128"/>
      <c r="GJ559" s="128"/>
      <c r="GT559" s="128"/>
      <c r="HD559" s="128"/>
      <c r="HN559" s="128"/>
      <c r="HX559" s="128"/>
      <c r="IH559" s="128"/>
      <c r="IR559" s="128"/>
      <c r="JB559" s="128"/>
      <c r="JL559" s="128"/>
      <c r="JV559" s="128"/>
      <c r="KF559" s="128"/>
      <c r="KP559" s="128"/>
      <c r="KZ559" s="128"/>
    </row>
    <row xmlns:x14ac="http://schemas.microsoft.com/office/spreadsheetml/2009/9/ac" r="560" s="3" customFormat="true" x14ac:dyDescent="0.25">
      <c r="A560" s="389"/>
      <c r="B560" s="128"/>
      <c r="L560" s="128"/>
      <c r="V560" s="128"/>
      <c r="AF560" s="128"/>
      <c r="AP560" s="434"/>
      <c r="AQ560" s="435"/>
      <c r="AR560" s="435"/>
      <c r="AS560" s="435"/>
      <c r="AT560" s="435"/>
      <c r="AU560" s="435"/>
      <c r="AV560" s="435"/>
      <c r="AW560" s="435"/>
      <c r="AX560" s="435"/>
      <c r="AY560" s="435"/>
      <c r="AZ560" s="434"/>
      <c r="BA560" s="435"/>
      <c r="BB560" s="435"/>
      <c r="BC560" s="435"/>
      <c r="BD560" s="435"/>
      <c r="BE560" s="435"/>
      <c r="BF560" s="435"/>
      <c r="BG560" s="435"/>
      <c r="BH560" s="435"/>
      <c r="BI560" s="435"/>
      <c r="BJ560" s="128"/>
      <c r="BT560" s="128"/>
      <c r="BU560" s="128"/>
      <c r="BV560" s="128"/>
      <c r="BW560" s="128"/>
      <c r="BX560" s="128"/>
      <c r="BY560" s="128"/>
      <c r="BZ560" s="128"/>
      <c r="CA560" s="128"/>
      <c r="CD560" s="434"/>
      <c r="CE560" s="435"/>
      <c r="CF560" s="435"/>
      <c r="CG560" s="435"/>
      <c r="CH560" s="435"/>
      <c r="CI560" s="435"/>
      <c r="CJ560" s="435"/>
      <c r="CK560" s="435"/>
      <c r="CL560" s="435"/>
      <c r="CM560" s="435"/>
      <c r="CN560" s="434"/>
      <c r="CO560" s="435"/>
      <c r="CP560" s="435"/>
      <c r="CQ560" s="435"/>
      <c r="CR560" s="435"/>
      <c r="CS560" s="435"/>
      <c r="CT560" s="435"/>
      <c r="CU560" s="435"/>
      <c r="CV560" s="435"/>
      <c r="CW560" s="435"/>
      <c r="CX560" s="128"/>
      <c r="DH560" s="128"/>
      <c r="DR560" s="434"/>
      <c r="DS560" s="435"/>
      <c r="DT560" s="435"/>
      <c r="DU560" s="435"/>
      <c r="DV560" s="435"/>
      <c r="DW560" s="435"/>
      <c r="DX560" s="435"/>
      <c r="DY560" s="435"/>
      <c r="DZ560" s="435"/>
      <c r="EA560" s="435"/>
      <c r="EB560" s="434"/>
      <c r="EC560" s="435"/>
      <c r="ED560" s="435"/>
      <c r="EE560" s="435"/>
      <c r="EF560" s="435"/>
      <c r="EG560" s="435"/>
      <c r="EH560" s="435"/>
      <c r="EI560" s="435"/>
      <c r="EJ560" s="435"/>
      <c r="EK560" s="435"/>
      <c r="EL560" s="128"/>
      <c r="EV560" s="128"/>
      <c r="FF560" s="128"/>
      <c r="FP560" s="128"/>
      <c r="FZ560" s="128"/>
      <c r="GJ560" s="128"/>
      <c r="GT560" s="128"/>
      <c r="HD560" s="128"/>
      <c r="HN560" s="128"/>
      <c r="HX560" s="128"/>
      <c r="IH560" s="128"/>
      <c r="IR560" s="128"/>
      <c r="JB560" s="128"/>
      <c r="JL560" s="128"/>
      <c r="JV560" s="128"/>
      <c r="KF560" s="128"/>
      <c r="KP560" s="128"/>
      <c r="KZ560" s="128"/>
    </row>
    <row xmlns:x14ac="http://schemas.microsoft.com/office/spreadsheetml/2009/9/ac" r="561" s="3" customFormat="true" x14ac:dyDescent="0.25">
      <c r="A561" s="389"/>
      <c r="B561" s="128"/>
      <c r="L561" s="128"/>
      <c r="V561" s="128"/>
      <c r="AF561" s="128"/>
      <c r="AP561" s="434"/>
      <c r="AQ561" s="435"/>
      <c r="AR561" s="435"/>
      <c r="AS561" s="435"/>
      <c r="AT561" s="435"/>
      <c r="AU561" s="435"/>
      <c r="AV561" s="435"/>
      <c r="AW561" s="435"/>
      <c r="AX561" s="435"/>
      <c r="AY561" s="435"/>
      <c r="AZ561" s="434"/>
      <c r="BA561" s="435"/>
      <c r="BB561" s="435"/>
      <c r="BC561" s="435"/>
      <c r="BD561" s="435"/>
      <c r="BE561" s="435"/>
      <c r="BF561" s="435"/>
      <c r="BG561" s="435"/>
      <c r="BH561" s="435"/>
      <c r="BI561" s="435"/>
      <c r="BJ561" s="128"/>
      <c r="BT561" s="128"/>
      <c r="BU561" s="128"/>
      <c r="BV561" s="128"/>
      <c r="BW561" s="128"/>
      <c r="BX561" s="128"/>
      <c r="BY561" s="128"/>
      <c r="BZ561" s="128"/>
      <c r="CA561" s="128"/>
      <c r="CD561" s="434"/>
      <c r="CE561" s="435"/>
      <c r="CF561" s="435"/>
      <c r="CG561" s="435"/>
      <c r="CH561" s="435"/>
      <c r="CI561" s="435"/>
      <c r="CJ561" s="435"/>
      <c r="CK561" s="435"/>
      <c r="CL561" s="435"/>
      <c r="CM561" s="435"/>
      <c r="CN561" s="434"/>
      <c r="CO561" s="435"/>
      <c r="CP561" s="435"/>
      <c r="CQ561" s="435"/>
      <c r="CR561" s="435"/>
      <c r="CS561" s="435"/>
      <c r="CT561" s="435"/>
      <c r="CU561" s="435"/>
      <c r="CV561" s="435"/>
      <c r="CW561" s="435"/>
      <c r="CX561" s="128"/>
      <c r="DH561" s="128"/>
      <c r="DR561" s="434"/>
      <c r="DS561" s="435"/>
      <c r="DT561" s="435"/>
      <c r="DU561" s="435"/>
      <c r="DV561" s="435"/>
      <c r="DW561" s="435"/>
      <c r="DX561" s="435"/>
      <c r="DY561" s="435"/>
      <c r="DZ561" s="435"/>
      <c r="EA561" s="435"/>
      <c r="EB561" s="434"/>
      <c r="EC561" s="435"/>
      <c r="ED561" s="435"/>
      <c r="EE561" s="435"/>
      <c r="EF561" s="435"/>
      <c r="EG561" s="435"/>
      <c r="EH561" s="435"/>
      <c r="EI561" s="435"/>
      <c r="EJ561" s="435"/>
      <c r="EK561" s="435"/>
      <c r="EL561" s="128"/>
      <c r="EV561" s="128"/>
      <c r="FF561" s="128"/>
      <c r="FP561" s="128"/>
      <c r="FZ561" s="128"/>
      <c r="GJ561" s="128"/>
      <c r="GT561" s="128"/>
      <c r="HD561" s="128"/>
      <c r="HN561" s="128"/>
      <c r="HX561" s="128"/>
      <c r="IH561" s="128"/>
      <c r="IR561" s="128"/>
      <c r="JB561" s="128"/>
      <c r="JL561" s="128"/>
      <c r="JV561" s="128"/>
      <c r="KF561" s="128"/>
      <c r="KP561" s="128"/>
      <c r="KZ561" s="128"/>
    </row>
    <row xmlns:x14ac="http://schemas.microsoft.com/office/spreadsheetml/2009/9/ac" r="562" s="3" customFormat="true" x14ac:dyDescent="0.25">
      <c r="A562" s="389"/>
      <c r="B562" s="128"/>
      <c r="L562" s="128"/>
      <c r="V562" s="128"/>
      <c r="AF562" s="128"/>
      <c r="AP562" s="434"/>
      <c r="AQ562" s="435"/>
      <c r="AR562" s="435"/>
      <c r="AS562" s="435"/>
      <c r="AT562" s="435"/>
      <c r="AU562" s="435"/>
      <c r="AV562" s="435"/>
      <c r="AW562" s="435"/>
      <c r="AX562" s="435"/>
      <c r="AY562" s="435"/>
      <c r="AZ562" s="434"/>
      <c r="BA562" s="435"/>
      <c r="BB562" s="435"/>
      <c r="BC562" s="435"/>
      <c r="BD562" s="435"/>
      <c r="BE562" s="435"/>
      <c r="BF562" s="435"/>
      <c r="BG562" s="435"/>
      <c r="BH562" s="435"/>
      <c r="BI562" s="435"/>
      <c r="BJ562" s="128"/>
      <c r="BT562" s="128"/>
      <c r="BU562" s="128"/>
      <c r="BV562" s="128"/>
      <c r="BW562" s="128"/>
      <c r="BX562" s="128"/>
      <c r="BY562" s="128"/>
      <c r="BZ562" s="128"/>
      <c r="CA562" s="128"/>
      <c r="CD562" s="434"/>
      <c r="CE562" s="435"/>
      <c r="CF562" s="435"/>
      <c r="CG562" s="435"/>
      <c r="CH562" s="435"/>
      <c r="CI562" s="435"/>
      <c r="CJ562" s="435"/>
      <c r="CK562" s="435"/>
      <c r="CL562" s="435"/>
      <c r="CM562" s="435"/>
      <c r="CN562" s="434"/>
      <c r="CO562" s="435"/>
      <c r="CP562" s="435"/>
      <c r="CQ562" s="435"/>
      <c r="CR562" s="435"/>
      <c r="CS562" s="435"/>
      <c r="CT562" s="435"/>
      <c r="CU562" s="435"/>
      <c r="CV562" s="435"/>
      <c r="CW562" s="435"/>
      <c r="CX562" s="128"/>
      <c r="DH562" s="128"/>
      <c r="DR562" s="434"/>
      <c r="DS562" s="435"/>
      <c r="DT562" s="435"/>
      <c r="DU562" s="435"/>
      <c r="DV562" s="435"/>
      <c r="DW562" s="435"/>
      <c r="DX562" s="435"/>
      <c r="DY562" s="435"/>
      <c r="DZ562" s="435"/>
      <c r="EA562" s="435"/>
      <c r="EB562" s="434"/>
      <c r="EC562" s="435"/>
      <c r="ED562" s="435"/>
      <c r="EE562" s="435"/>
      <c r="EF562" s="435"/>
      <c r="EG562" s="435"/>
      <c r="EH562" s="435"/>
      <c r="EI562" s="435"/>
      <c r="EJ562" s="435"/>
      <c r="EK562" s="435"/>
      <c r="EL562" s="128"/>
      <c r="EV562" s="128"/>
      <c r="FF562" s="128"/>
      <c r="FP562" s="128"/>
      <c r="FZ562" s="128"/>
      <c r="GJ562" s="128"/>
      <c r="GT562" s="128"/>
      <c r="HD562" s="128"/>
      <c r="HN562" s="128"/>
      <c r="HX562" s="128"/>
      <c r="IH562" s="128"/>
      <c r="IR562" s="128"/>
      <c r="JB562" s="128"/>
      <c r="JL562" s="128"/>
      <c r="JV562" s="128"/>
      <c r="KF562" s="128"/>
      <c r="KP562" s="128"/>
      <c r="KZ562" s="128"/>
    </row>
    <row xmlns:x14ac="http://schemas.microsoft.com/office/spreadsheetml/2009/9/ac" r="563" s="3" customFormat="true" x14ac:dyDescent="0.25">
      <c r="A563" s="389"/>
      <c r="B563" s="128"/>
      <c r="L563" s="128"/>
      <c r="V563" s="128"/>
      <c r="AF563" s="128"/>
      <c r="AP563" s="434"/>
      <c r="AQ563" s="435"/>
      <c r="AR563" s="435"/>
      <c r="AS563" s="435"/>
      <c r="AT563" s="435"/>
      <c r="AU563" s="435"/>
      <c r="AV563" s="435"/>
      <c r="AW563" s="435"/>
      <c r="AX563" s="435"/>
      <c r="AY563" s="435"/>
      <c r="AZ563" s="434"/>
      <c r="BA563" s="435"/>
      <c r="BB563" s="435"/>
      <c r="BC563" s="435"/>
      <c r="BD563" s="435"/>
      <c r="BE563" s="435"/>
      <c r="BF563" s="435"/>
      <c r="BG563" s="435"/>
      <c r="BH563" s="435"/>
      <c r="BI563" s="435"/>
      <c r="BJ563" s="128"/>
      <c r="BT563" s="128"/>
      <c r="BU563" s="128"/>
      <c r="BV563" s="128"/>
      <c r="BW563" s="128"/>
      <c r="BX563" s="128"/>
      <c r="BY563" s="128"/>
      <c r="BZ563" s="128"/>
      <c r="CA563" s="128"/>
      <c r="CD563" s="434"/>
      <c r="CE563" s="435"/>
      <c r="CF563" s="435"/>
      <c r="CG563" s="435"/>
      <c r="CH563" s="435"/>
      <c r="CI563" s="435"/>
      <c r="CJ563" s="435"/>
      <c r="CK563" s="435"/>
      <c r="CL563" s="435"/>
      <c r="CM563" s="435"/>
      <c r="CN563" s="434"/>
      <c r="CO563" s="435"/>
      <c r="CP563" s="435"/>
      <c r="CQ563" s="435"/>
      <c r="CR563" s="435"/>
      <c r="CS563" s="435"/>
      <c r="CT563" s="435"/>
      <c r="CU563" s="435"/>
      <c r="CV563" s="435"/>
      <c r="CW563" s="435"/>
      <c r="CX563" s="128"/>
      <c r="DH563" s="128"/>
      <c r="DR563" s="434"/>
      <c r="DS563" s="435"/>
      <c r="DT563" s="435"/>
      <c r="DU563" s="435"/>
      <c r="DV563" s="435"/>
      <c r="DW563" s="435"/>
      <c r="DX563" s="435"/>
      <c r="DY563" s="435"/>
      <c r="DZ563" s="435"/>
      <c r="EA563" s="435"/>
      <c r="EB563" s="434"/>
      <c r="EC563" s="435"/>
      <c r="ED563" s="435"/>
      <c r="EE563" s="435"/>
      <c r="EF563" s="435"/>
      <c r="EG563" s="435"/>
      <c r="EH563" s="435"/>
      <c r="EI563" s="435"/>
      <c r="EJ563" s="435"/>
      <c r="EK563" s="435"/>
      <c r="EL563" s="128"/>
      <c r="EV563" s="128"/>
      <c r="FF563" s="128"/>
      <c r="FP563" s="128"/>
      <c r="FZ563" s="128"/>
      <c r="GJ563" s="128"/>
      <c r="GT563" s="128"/>
      <c r="HD563" s="128"/>
      <c r="HN563" s="128"/>
      <c r="HX563" s="128"/>
      <c r="IH563" s="128"/>
      <c r="IR563" s="128"/>
      <c r="JB563" s="128"/>
      <c r="JL563" s="128"/>
      <c r="JV563" s="128"/>
      <c r="KF563" s="128"/>
      <c r="KP563" s="128"/>
      <c r="KZ563" s="128"/>
    </row>
    <row xmlns:x14ac="http://schemas.microsoft.com/office/spreadsheetml/2009/9/ac" r="564" s="3" customFormat="true" x14ac:dyDescent="0.25">
      <c r="A564" s="389"/>
      <c r="B564" s="128"/>
      <c r="L564" s="128"/>
      <c r="V564" s="128"/>
      <c r="AF564" s="128"/>
      <c r="AP564" s="434"/>
      <c r="AQ564" s="435"/>
      <c r="AR564" s="435"/>
      <c r="AS564" s="435"/>
      <c r="AT564" s="435"/>
      <c r="AU564" s="435"/>
      <c r="AV564" s="435"/>
      <c r="AW564" s="435"/>
      <c r="AX564" s="435"/>
      <c r="AY564" s="435"/>
      <c r="AZ564" s="434"/>
      <c r="BA564" s="435"/>
      <c r="BB564" s="435"/>
      <c r="BC564" s="435"/>
      <c r="BD564" s="435"/>
      <c r="BE564" s="435"/>
      <c r="BF564" s="435"/>
      <c r="BG564" s="435"/>
      <c r="BH564" s="435"/>
      <c r="BI564" s="435"/>
      <c r="BJ564" s="128"/>
      <c r="BT564" s="128"/>
      <c r="BU564" s="128"/>
      <c r="BV564" s="128"/>
      <c r="BW564" s="128"/>
      <c r="BX564" s="128"/>
      <c r="BY564" s="128"/>
      <c r="BZ564" s="128"/>
      <c r="CA564" s="128"/>
      <c r="CD564" s="434"/>
      <c r="CE564" s="435"/>
      <c r="CF564" s="435"/>
      <c r="CG564" s="435"/>
      <c r="CH564" s="435"/>
      <c r="CI564" s="435"/>
      <c r="CJ564" s="435"/>
      <c r="CK564" s="435"/>
      <c r="CL564" s="435"/>
      <c r="CM564" s="435"/>
      <c r="CN564" s="434"/>
      <c r="CO564" s="435"/>
      <c r="CP564" s="435"/>
      <c r="CQ564" s="435"/>
      <c r="CR564" s="435"/>
      <c r="CS564" s="435"/>
      <c r="CT564" s="435"/>
      <c r="CU564" s="435"/>
      <c r="CV564" s="435"/>
      <c r="CW564" s="435"/>
      <c r="CX564" s="128"/>
      <c r="DH564" s="128"/>
      <c r="DR564" s="434"/>
      <c r="DS564" s="435"/>
      <c r="DT564" s="435"/>
      <c r="DU564" s="435"/>
      <c r="DV564" s="435"/>
      <c r="DW564" s="435"/>
      <c r="DX564" s="435"/>
      <c r="DY564" s="435"/>
      <c r="DZ564" s="435"/>
      <c r="EA564" s="435"/>
      <c r="EB564" s="434"/>
      <c r="EC564" s="435"/>
      <c r="ED564" s="435"/>
      <c r="EE564" s="435"/>
      <c r="EF564" s="435"/>
      <c r="EG564" s="435"/>
      <c r="EH564" s="435"/>
      <c r="EI564" s="435"/>
      <c r="EJ564" s="435"/>
      <c r="EK564" s="435"/>
      <c r="EL564" s="128"/>
      <c r="EV564" s="128"/>
      <c r="FF564" s="128"/>
      <c r="FP564" s="128"/>
      <c r="FZ564" s="128"/>
      <c r="GJ564" s="128"/>
      <c r="GT564" s="128"/>
      <c r="HD564" s="128"/>
      <c r="HN564" s="128"/>
      <c r="HX564" s="128"/>
      <c r="IH564" s="128"/>
      <c r="IR564" s="128"/>
      <c r="JB564" s="128"/>
      <c r="JL564" s="128"/>
      <c r="JV564" s="128"/>
      <c r="KF564" s="128"/>
      <c r="KP564" s="128"/>
      <c r="KZ564" s="128"/>
    </row>
    <row xmlns:x14ac="http://schemas.microsoft.com/office/spreadsheetml/2009/9/ac" r="565" s="3" customFormat="true" x14ac:dyDescent="0.25">
      <c r="A565" s="389"/>
      <c r="B565" s="128"/>
      <c r="L565" s="128"/>
      <c r="V565" s="128"/>
      <c r="AF565" s="128"/>
      <c r="AP565" s="434"/>
      <c r="AQ565" s="435"/>
      <c r="AR565" s="435"/>
      <c r="AS565" s="435"/>
      <c r="AT565" s="435"/>
      <c r="AU565" s="435"/>
      <c r="AV565" s="435"/>
      <c r="AW565" s="435"/>
      <c r="AX565" s="435"/>
      <c r="AY565" s="435"/>
      <c r="AZ565" s="434"/>
      <c r="BA565" s="435"/>
      <c r="BB565" s="435"/>
      <c r="BC565" s="435"/>
      <c r="BD565" s="435"/>
      <c r="BE565" s="435"/>
      <c r="BF565" s="435"/>
      <c r="BG565" s="435"/>
      <c r="BH565" s="435"/>
      <c r="BI565" s="435"/>
      <c r="BJ565" s="128"/>
      <c r="BT565" s="128"/>
      <c r="BU565" s="128"/>
      <c r="BV565" s="128"/>
      <c r="BW565" s="128"/>
      <c r="BX565" s="128"/>
      <c r="BY565" s="128"/>
      <c r="BZ565" s="128"/>
      <c r="CA565" s="128"/>
      <c r="CD565" s="434"/>
      <c r="CE565" s="435"/>
      <c r="CF565" s="435"/>
      <c r="CG565" s="435"/>
      <c r="CH565" s="435"/>
      <c r="CI565" s="435"/>
      <c r="CJ565" s="435"/>
      <c r="CK565" s="435"/>
      <c r="CL565" s="435"/>
      <c r="CM565" s="435"/>
      <c r="CN565" s="434"/>
      <c r="CO565" s="435"/>
      <c r="CP565" s="435"/>
      <c r="CQ565" s="435"/>
      <c r="CR565" s="435"/>
      <c r="CS565" s="435"/>
      <c r="CT565" s="435"/>
      <c r="CU565" s="435"/>
      <c r="CV565" s="435"/>
      <c r="CW565" s="435"/>
      <c r="CX565" s="128"/>
      <c r="DH565" s="128"/>
      <c r="DR565" s="434"/>
      <c r="DS565" s="435"/>
      <c r="DT565" s="435"/>
      <c r="DU565" s="435"/>
      <c r="DV565" s="435"/>
      <c r="DW565" s="435"/>
      <c r="DX565" s="435"/>
      <c r="DY565" s="435"/>
      <c r="DZ565" s="435"/>
      <c r="EA565" s="435"/>
      <c r="EB565" s="434"/>
      <c r="EC565" s="435"/>
      <c r="ED565" s="435"/>
      <c r="EE565" s="435"/>
      <c r="EF565" s="435"/>
      <c r="EG565" s="435"/>
      <c r="EH565" s="435"/>
      <c r="EI565" s="435"/>
      <c r="EJ565" s="435"/>
      <c r="EK565" s="435"/>
      <c r="EL565" s="128"/>
      <c r="EV565" s="128"/>
      <c r="FF565" s="128"/>
      <c r="FP565" s="128"/>
      <c r="FZ565" s="128"/>
      <c r="GJ565" s="128"/>
      <c r="GT565" s="128"/>
      <c r="HD565" s="128"/>
      <c r="HN565" s="128"/>
      <c r="HX565" s="128"/>
      <c r="IH565" s="128"/>
      <c r="IR565" s="128"/>
      <c r="JB565" s="128"/>
      <c r="JL565" s="128"/>
      <c r="JV565" s="128"/>
      <c r="KF565" s="128"/>
      <c r="KP565" s="128"/>
      <c r="KZ565" s="128"/>
    </row>
    <row xmlns:x14ac="http://schemas.microsoft.com/office/spreadsheetml/2009/9/ac" r="566" s="3" customFormat="true" x14ac:dyDescent="0.25">
      <c r="A566" s="389"/>
      <c r="B566" s="128"/>
      <c r="L566" s="128"/>
      <c r="V566" s="128"/>
      <c r="AF566" s="128"/>
      <c r="AP566" s="434"/>
      <c r="AQ566" s="435"/>
      <c r="AR566" s="435"/>
      <c r="AS566" s="435"/>
      <c r="AT566" s="435"/>
      <c r="AU566" s="435"/>
      <c r="AV566" s="435"/>
      <c r="AW566" s="435"/>
      <c r="AX566" s="435"/>
      <c r="AY566" s="435"/>
      <c r="AZ566" s="434"/>
      <c r="BA566" s="435"/>
      <c r="BB566" s="435"/>
      <c r="BC566" s="435"/>
      <c r="BD566" s="435"/>
      <c r="BE566" s="435"/>
      <c r="BF566" s="435"/>
      <c r="BG566" s="435"/>
      <c r="BH566" s="435"/>
      <c r="BI566" s="435"/>
      <c r="BJ566" s="128"/>
      <c r="BT566" s="128"/>
      <c r="BU566" s="128"/>
      <c r="BV566" s="128"/>
      <c r="BW566" s="128"/>
      <c r="BX566" s="128"/>
      <c r="BY566" s="128"/>
      <c r="BZ566" s="128"/>
      <c r="CA566" s="128"/>
      <c r="CD566" s="434"/>
      <c r="CE566" s="435"/>
      <c r="CF566" s="435"/>
      <c r="CG566" s="435"/>
      <c r="CH566" s="435"/>
      <c r="CI566" s="435"/>
      <c r="CJ566" s="435"/>
      <c r="CK566" s="435"/>
      <c r="CL566" s="435"/>
      <c r="CM566" s="435"/>
      <c r="CN566" s="434"/>
      <c r="CO566" s="435"/>
      <c r="CP566" s="435"/>
      <c r="CQ566" s="435"/>
      <c r="CR566" s="435"/>
      <c r="CS566" s="435"/>
      <c r="CT566" s="435"/>
      <c r="CU566" s="435"/>
      <c r="CV566" s="435"/>
      <c r="CW566" s="435"/>
      <c r="CX566" s="128"/>
      <c r="DH566" s="128"/>
      <c r="DR566" s="434"/>
      <c r="DS566" s="435"/>
      <c r="DT566" s="435"/>
      <c r="DU566" s="435"/>
      <c r="DV566" s="435"/>
      <c r="DW566" s="435"/>
      <c r="DX566" s="435"/>
      <c r="DY566" s="435"/>
      <c r="DZ566" s="435"/>
      <c r="EA566" s="435"/>
      <c r="EB566" s="434"/>
      <c r="EC566" s="435"/>
      <c r="ED566" s="435"/>
      <c r="EE566" s="435"/>
      <c r="EF566" s="435"/>
      <c r="EG566" s="435"/>
      <c r="EH566" s="435"/>
      <c r="EI566" s="435"/>
      <c r="EJ566" s="435"/>
      <c r="EK566" s="435"/>
      <c r="EL566" s="128"/>
      <c r="EV566" s="128"/>
      <c r="FF566" s="128"/>
      <c r="FP566" s="128"/>
      <c r="FZ566" s="128"/>
      <c r="GJ566" s="128"/>
      <c r="GT566" s="128"/>
      <c r="HD566" s="128"/>
      <c r="HN566" s="128"/>
      <c r="HX566" s="128"/>
      <c r="IH566" s="128"/>
      <c r="IR566" s="128"/>
      <c r="JB566" s="128"/>
      <c r="JL566" s="128"/>
      <c r="JV566" s="128"/>
      <c r="KF566" s="128"/>
      <c r="KP566" s="128"/>
      <c r="KZ566" s="128"/>
    </row>
    <row xmlns:x14ac="http://schemas.microsoft.com/office/spreadsheetml/2009/9/ac" r="567" s="3" customFormat="true" x14ac:dyDescent="0.25">
      <c r="A567" s="389"/>
      <c r="B567" s="128"/>
      <c r="L567" s="128"/>
      <c r="V567" s="128"/>
      <c r="AF567" s="128"/>
      <c r="AP567" s="434"/>
      <c r="AQ567" s="435"/>
      <c r="AR567" s="435"/>
      <c r="AS567" s="435"/>
      <c r="AT567" s="435"/>
      <c r="AU567" s="435"/>
      <c r="AV567" s="435"/>
      <c r="AW567" s="435"/>
      <c r="AX567" s="435"/>
      <c r="AY567" s="435"/>
      <c r="AZ567" s="434"/>
      <c r="BA567" s="435"/>
      <c r="BB567" s="435"/>
      <c r="BC567" s="435"/>
      <c r="BD567" s="435"/>
      <c r="BE567" s="435"/>
      <c r="BF567" s="435"/>
      <c r="BG567" s="435"/>
      <c r="BH567" s="435"/>
      <c r="BI567" s="435"/>
      <c r="BJ567" s="128"/>
      <c r="BT567" s="128"/>
      <c r="BU567" s="128"/>
      <c r="BV567" s="128"/>
      <c r="BW567" s="128"/>
      <c r="BX567" s="128"/>
      <c r="BY567" s="128"/>
      <c r="BZ567" s="128"/>
      <c r="CA567" s="128"/>
      <c r="CD567" s="434"/>
      <c r="CE567" s="435"/>
      <c r="CF567" s="435"/>
      <c r="CG567" s="435"/>
      <c r="CH567" s="435"/>
      <c r="CI567" s="435"/>
      <c r="CJ567" s="435"/>
      <c r="CK567" s="435"/>
      <c r="CL567" s="435"/>
      <c r="CM567" s="435"/>
      <c r="CN567" s="434"/>
      <c r="CO567" s="435"/>
      <c r="CP567" s="435"/>
      <c r="CQ567" s="435"/>
      <c r="CR567" s="435"/>
      <c r="CS567" s="435"/>
      <c r="CT567" s="435"/>
      <c r="CU567" s="435"/>
      <c r="CV567" s="435"/>
      <c r="CW567" s="435"/>
      <c r="CX567" s="128"/>
      <c r="DH567" s="128"/>
      <c r="DR567" s="434"/>
      <c r="DS567" s="435"/>
      <c r="DT567" s="435"/>
      <c r="DU567" s="435"/>
      <c r="DV567" s="435"/>
      <c r="DW567" s="435"/>
      <c r="DX567" s="435"/>
      <c r="DY567" s="435"/>
      <c r="DZ567" s="435"/>
      <c r="EA567" s="435"/>
      <c r="EB567" s="434"/>
      <c r="EC567" s="435"/>
      <c r="ED567" s="435"/>
      <c r="EE567" s="435"/>
      <c r="EF567" s="435"/>
      <c r="EG567" s="435"/>
      <c r="EH567" s="435"/>
      <c r="EI567" s="435"/>
      <c r="EJ567" s="435"/>
      <c r="EK567" s="435"/>
      <c r="EL567" s="128"/>
      <c r="EV567" s="128"/>
      <c r="FF567" s="128"/>
      <c r="FP567" s="128"/>
      <c r="FZ567" s="128"/>
      <c r="GJ567" s="128"/>
      <c r="GT567" s="128"/>
      <c r="HD567" s="128"/>
      <c r="HN567" s="128"/>
      <c r="HX567" s="128"/>
      <c r="IH567" s="128"/>
      <c r="IR567" s="128"/>
      <c r="JB567" s="128"/>
      <c r="JL567" s="128"/>
      <c r="JV567" s="128"/>
      <c r="KF567" s="128"/>
      <c r="KP567" s="128"/>
      <c r="KZ567" s="128"/>
    </row>
    <row xmlns:x14ac="http://schemas.microsoft.com/office/spreadsheetml/2009/9/ac" r="568" s="3" customFormat="true" x14ac:dyDescent="0.25">
      <c r="A568" s="389"/>
      <c r="B568" s="128"/>
      <c r="L568" s="128"/>
      <c r="V568" s="128"/>
      <c r="AF568" s="128"/>
      <c r="AP568" s="434"/>
      <c r="AQ568" s="435"/>
      <c r="AR568" s="435"/>
      <c r="AS568" s="435"/>
      <c r="AT568" s="435"/>
      <c r="AU568" s="435"/>
      <c r="AV568" s="435"/>
      <c r="AW568" s="435"/>
      <c r="AX568" s="435"/>
      <c r="AY568" s="435"/>
      <c r="AZ568" s="434"/>
      <c r="BA568" s="435"/>
      <c r="BB568" s="435"/>
      <c r="BC568" s="435"/>
      <c r="BD568" s="435"/>
      <c r="BE568" s="435"/>
      <c r="BF568" s="435"/>
      <c r="BG568" s="435"/>
      <c r="BH568" s="435"/>
      <c r="BI568" s="435"/>
      <c r="BJ568" s="128"/>
      <c r="BT568" s="128"/>
      <c r="BU568" s="128"/>
      <c r="BV568" s="128"/>
      <c r="BW568" s="128"/>
      <c r="BX568" s="128"/>
      <c r="BY568" s="128"/>
      <c r="BZ568" s="128"/>
      <c r="CA568" s="128"/>
      <c r="CD568" s="434"/>
      <c r="CE568" s="435"/>
      <c r="CF568" s="435"/>
      <c r="CG568" s="435"/>
      <c r="CH568" s="435"/>
      <c r="CI568" s="435"/>
      <c r="CJ568" s="435"/>
      <c r="CK568" s="435"/>
      <c r="CL568" s="435"/>
      <c r="CM568" s="435"/>
      <c r="CN568" s="434"/>
      <c r="CO568" s="435"/>
      <c r="CP568" s="435"/>
      <c r="CQ568" s="435"/>
      <c r="CR568" s="435"/>
      <c r="CS568" s="435"/>
      <c r="CT568" s="435"/>
      <c r="CU568" s="435"/>
      <c r="CV568" s="435"/>
      <c r="CW568" s="435"/>
      <c r="CX568" s="128"/>
      <c r="DH568" s="128"/>
      <c r="DR568" s="434"/>
      <c r="DS568" s="435"/>
      <c r="DT568" s="435"/>
      <c r="DU568" s="435"/>
      <c r="DV568" s="435"/>
      <c r="DW568" s="435"/>
      <c r="DX568" s="435"/>
      <c r="DY568" s="435"/>
      <c r="DZ568" s="435"/>
      <c r="EA568" s="435"/>
      <c r="EB568" s="434"/>
      <c r="EC568" s="435"/>
      <c r="ED568" s="435"/>
      <c r="EE568" s="435"/>
      <c r="EF568" s="435"/>
      <c r="EG568" s="435"/>
      <c r="EH568" s="435"/>
      <c r="EI568" s="435"/>
      <c r="EJ568" s="435"/>
      <c r="EK568" s="435"/>
      <c r="EL568" s="128"/>
      <c r="EV568" s="128"/>
      <c r="FF568" s="128"/>
      <c r="FP568" s="128"/>
      <c r="FZ568" s="128"/>
      <c r="GJ568" s="128"/>
      <c r="GT568" s="128"/>
      <c r="HD568" s="128"/>
      <c r="HN568" s="128"/>
      <c r="HX568" s="128"/>
      <c r="IH568" s="128"/>
      <c r="IR568" s="128"/>
      <c r="JB568" s="128"/>
      <c r="JL568" s="128"/>
      <c r="JV568" s="128"/>
      <c r="KF568" s="128"/>
      <c r="KP568" s="128"/>
      <c r="KZ568" s="128"/>
    </row>
    <row xmlns:x14ac="http://schemas.microsoft.com/office/spreadsheetml/2009/9/ac" r="569" s="3" customFormat="true" x14ac:dyDescent="0.25">
      <c r="A569" s="389"/>
      <c r="B569" s="128"/>
      <c r="L569" s="128"/>
      <c r="V569" s="128"/>
      <c r="AF569" s="128"/>
      <c r="AP569" s="434"/>
      <c r="AQ569" s="435"/>
      <c r="AR569" s="435"/>
      <c r="AS569" s="435"/>
      <c r="AT569" s="435"/>
      <c r="AU569" s="435"/>
      <c r="AV569" s="435"/>
      <c r="AW569" s="435"/>
      <c r="AX569" s="435"/>
      <c r="AY569" s="435"/>
      <c r="AZ569" s="434"/>
      <c r="BA569" s="435"/>
      <c r="BB569" s="435"/>
      <c r="BC569" s="435"/>
      <c r="BD569" s="435"/>
      <c r="BE569" s="435"/>
      <c r="BF569" s="435"/>
      <c r="BG569" s="435"/>
      <c r="BH569" s="435"/>
      <c r="BI569" s="435"/>
      <c r="BJ569" s="128"/>
      <c r="BT569" s="128"/>
      <c r="BU569" s="128"/>
      <c r="BV569" s="128"/>
      <c r="BW569" s="128"/>
      <c r="BX569" s="128"/>
      <c r="BY569" s="128"/>
      <c r="BZ569" s="128"/>
      <c r="CA569" s="128"/>
      <c r="CD569" s="434"/>
      <c r="CE569" s="435"/>
      <c r="CF569" s="435"/>
      <c r="CG569" s="435"/>
      <c r="CH569" s="435"/>
      <c r="CI569" s="435"/>
      <c r="CJ569" s="435"/>
      <c r="CK569" s="435"/>
      <c r="CL569" s="435"/>
      <c r="CM569" s="435"/>
      <c r="CN569" s="434"/>
      <c r="CO569" s="435"/>
      <c r="CP569" s="435"/>
      <c r="CQ569" s="435"/>
      <c r="CR569" s="435"/>
      <c r="CS569" s="435"/>
      <c r="CT569" s="435"/>
      <c r="CU569" s="435"/>
      <c r="CV569" s="435"/>
      <c r="CW569" s="435"/>
      <c r="CX569" s="128"/>
      <c r="DH569" s="128"/>
      <c r="DR569" s="434"/>
      <c r="DS569" s="435"/>
      <c r="DT569" s="435"/>
      <c r="DU569" s="435"/>
      <c r="DV569" s="435"/>
      <c r="DW569" s="435"/>
      <c r="DX569" s="435"/>
      <c r="DY569" s="435"/>
      <c r="DZ569" s="435"/>
      <c r="EA569" s="435"/>
      <c r="EB569" s="434"/>
      <c r="EC569" s="435"/>
      <c r="ED569" s="435"/>
      <c r="EE569" s="435"/>
      <c r="EF569" s="435"/>
      <c r="EG569" s="435"/>
      <c r="EH569" s="435"/>
      <c r="EI569" s="435"/>
      <c r="EJ569" s="435"/>
      <c r="EK569" s="435"/>
      <c r="EL569" s="128"/>
      <c r="EV569" s="128"/>
      <c r="FF569" s="128"/>
      <c r="FP569" s="128"/>
      <c r="FZ569" s="128"/>
      <c r="GJ569" s="128"/>
      <c r="GT569" s="128"/>
      <c r="HD569" s="128"/>
      <c r="HN569" s="128"/>
      <c r="HX569" s="128"/>
      <c r="IH569" s="128"/>
      <c r="IR569" s="128"/>
      <c r="JB569" s="128"/>
      <c r="JL569" s="128"/>
      <c r="JV569" s="128"/>
      <c r="KF569" s="128"/>
      <c r="KP569" s="128"/>
      <c r="KZ569" s="128"/>
    </row>
    <row xmlns:x14ac="http://schemas.microsoft.com/office/spreadsheetml/2009/9/ac" r="570" s="3" customFormat="true" x14ac:dyDescent="0.25">
      <c r="A570" s="389"/>
      <c r="B570" s="128"/>
      <c r="L570" s="128"/>
      <c r="V570" s="128"/>
      <c r="AF570" s="128"/>
      <c r="AP570" s="434"/>
      <c r="AQ570" s="435"/>
      <c r="AR570" s="435"/>
      <c r="AS570" s="435"/>
      <c r="AT570" s="435"/>
      <c r="AU570" s="435"/>
      <c r="AV570" s="435"/>
      <c r="AW570" s="435"/>
      <c r="AX570" s="435"/>
      <c r="AY570" s="435"/>
      <c r="AZ570" s="434"/>
      <c r="BA570" s="435"/>
      <c r="BB570" s="435"/>
      <c r="BC570" s="435"/>
      <c r="BD570" s="435"/>
      <c r="BE570" s="435"/>
      <c r="BF570" s="435"/>
      <c r="BG570" s="435"/>
      <c r="BH570" s="435"/>
      <c r="BI570" s="435"/>
      <c r="BJ570" s="128"/>
      <c r="BT570" s="128"/>
      <c r="BU570" s="128"/>
      <c r="BV570" s="128"/>
      <c r="BW570" s="128"/>
      <c r="BX570" s="128"/>
      <c r="BY570" s="128"/>
      <c r="BZ570" s="128"/>
      <c r="CA570" s="128"/>
      <c r="CD570" s="434"/>
      <c r="CE570" s="435"/>
      <c r="CF570" s="435"/>
      <c r="CG570" s="435"/>
      <c r="CH570" s="435"/>
      <c r="CI570" s="435"/>
      <c r="CJ570" s="435"/>
      <c r="CK570" s="435"/>
      <c r="CL570" s="435"/>
      <c r="CM570" s="435"/>
      <c r="CN570" s="434"/>
      <c r="CO570" s="435"/>
      <c r="CP570" s="435"/>
      <c r="CQ570" s="435"/>
      <c r="CR570" s="435"/>
      <c r="CS570" s="435"/>
      <c r="CT570" s="435"/>
      <c r="CU570" s="435"/>
      <c r="CV570" s="435"/>
      <c r="CW570" s="435"/>
      <c r="CX570" s="128"/>
      <c r="DH570" s="128"/>
      <c r="DR570" s="434"/>
      <c r="DS570" s="435"/>
      <c r="DT570" s="435"/>
      <c r="DU570" s="435"/>
      <c r="DV570" s="435"/>
      <c r="DW570" s="435"/>
      <c r="DX570" s="435"/>
      <c r="DY570" s="435"/>
      <c r="DZ570" s="435"/>
      <c r="EA570" s="435"/>
      <c r="EB570" s="434"/>
      <c r="EC570" s="435"/>
      <c r="ED570" s="435"/>
      <c r="EE570" s="435"/>
      <c r="EF570" s="435"/>
      <c r="EG570" s="435"/>
      <c r="EH570" s="435"/>
      <c r="EI570" s="435"/>
      <c r="EJ570" s="435"/>
      <c r="EK570" s="435"/>
      <c r="EL570" s="128"/>
      <c r="EV570" s="128"/>
      <c r="FF570" s="128"/>
      <c r="FP570" s="128"/>
      <c r="FZ570" s="128"/>
      <c r="GJ570" s="128"/>
      <c r="GT570" s="128"/>
      <c r="HD570" s="128"/>
      <c r="HN570" s="128"/>
      <c r="HX570" s="128"/>
      <c r="IH570" s="128"/>
      <c r="IR570" s="128"/>
      <c r="JB570" s="128"/>
      <c r="JL570" s="128"/>
      <c r="JV570" s="128"/>
      <c r="KF570" s="128"/>
      <c r="KP570" s="128"/>
      <c r="KZ570" s="128"/>
    </row>
    <row xmlns:x14ac="http://schemas.microsoft.com/office/spreadsheetml/2009/9/ac" r="571" s="3" customFormat="true" x14ac:dyDescent="0.25">
      <c r="A571" s="389"/>
      <c r="B571" s="128"/>
      <c r="L571" s="128"/>
      <c r="V571" s="128"/>
      <c r="AF571" s="128"/>
      <c r="AP571" s="434"/>
      <c r="AQ571" s="435"/>
      <c r="AR571" s="435"/>
      <c r="AS571" s="435"/>
      <c r="AT571" s="435"/>
      <c r="AU571" s="435"/>
      <c r="AV571" s="435"/>
      <c r="AW571" s="435"/>
      <c r="AX571" s="435"/>
      <c r="AY571" s="435"/>
      <c r="AZ571" s="434"/>
      <c r="BA571" s="435"/>
      <c r="BB571" s="435"/>
      <c r="BC571" s="435"/>
      <c r="BD571" s="435"/>
      <c r="BE571" s="435"/>
      <c r="BF571" s="435"/>
      <c r="BG571" s="435"/>
      <c r="BH571" s="435"/>
      <c r="BI571" s="435"/>
      <c r="BJ571" s="128"/>
      <c r="BT571" s="128"/>
      <c r="BU571" s="128"/>
      <c r="BV571" s="128"/>
      <c r="BW571" s="128"/>
      <c r="BX571" s="128"/>
      <c r="BY571" s="128"/>
      <c r="BZ571" s="128"/>
      <c r="CA571" s="128"/>
      <c r="CD571" s="434"/>
      <c r="CE571" s="435"/>
      <c r="CF571" s="435"/>
      <c r="CG571" s="435"/>
      <c r="CH571" s="435"/>
      <c r="CI571" s="435"/>
      <c r="CJ571" s="435"/>
      <c r="CK571" s="435"/>
      <c r="CL571" s="435"/>
      <c r="CM571" s="435"/>
      <c r="CN571" s="434"/>
      <c r="CO571" s="435"/>
      <c r="CP571" s="435"/>
      <c r="CQ571" s="435"/>
      <c r="CR571" s="435"/>
      <c r="CS571" s="435"/>
      <c r="CT571" s="435"/>
      <c r="CU571" s="435"/>
      <c r="CV571" s="435"/>
      <c r="CW571" s="435"/>
      <c r="CX571" s="128"/>
      <c r="DH571" s="128"/>
      <c r="DR571" s="434"/>
      <c r="DS571" s="435"/>
      <c r="DT571" s="435"/>
      <c r="DU571" s="435"/>
      <c r="DV571" s="435"/>
      <c r="DW571" s="435"/>
      <c r="DX571" s="435"/>
      <c r="DY571" s="435"/>
      <c r="DZ571" s="435"/>
      <c r="EA571" s="435"/>
      <c r="EB571" s="434"/>
      <c r="EC571" s="435"/>
      <c r="ED571" s="435"/>
      <c r="EE571" s="435"/>
      <c r="EF571" s="435"/>
      <c r="EG571" s="435"/>
      <c r="EH571" s="435"/>
      <c r="EI571" s="435"/>
      <c r="EJ571" s="435"/>
      <c r="EK571" s="435"/>
      <c r="EL571" s="128"/>
      <c r="EV571" s="128"/>
      <c r="FF571" s="128"/>
      <c r="FP571" s="128"/>
      <c r="FZ571" s="128"/>
      <c r="GJ571" s="128"/>
      <c r="GT571" s="128"/>
      <c r="HD571" s="128"/>
      <c r="HN571" s="128"/>
      <c r="HX571" s="128"/>
      <c r="IH571" s="128"/>
      <c r="IR571" s="128"/>
      <c r="JB571" s="128"/>
      <c r="JL571" s="128"/>
      <c r="JV571" s="128"/>
      <c r="KF571" s="128"/>
      <c r="KP571" s="128"/>
      <c r="KZ571" s="128"/>
    </row>
    <row xmlns:x14ac="http://schemas.microsoft.com/office/spreadsheetml/2009/9/ac" r="572" s="3" customFormat="true" x14ac:dyDescent="0.25">
      <c r="A572" s="389"/>
      <c r="B572" s="128"/>
      <c r="L572" s="128"/>
      <c r="V572" s="128"/>
      <c r="AF572" s="128"/>
      <c r="AP572" s="434"/>
      <c r="AQ572" s="435"/>
      <c r="AR572" s="435"/>
      <c r="AS572" s="435"/>
      <c r="AT572" s="435"/>
      <c r="AU572" s="435"/>
      <c r="AV572" s="435"/>
      <c r="AW572" s="435"/>
      <c r="AX572" s="435"/>
      <c r="AY572" s="435"/>
      <c r="AZ572" s="434"/>
      <c r="BA572" s="435"/>
      <c r="BB572" s="435"/>
      <c r="BC572" s="435"/>
      <c r="BD572" s="435"/>
      <c r="BE572" s="435"/>
      <c r="BF572" s="435"/>
      <c r="BG572" s="435"/>
      <c r="BH572" s="435"/>
      <c r="BI572" s="435"/>
      <c r="BJ572" s="128"/>
      <c r="BT572" s="128"/>
      <c r="BU572" s="128"/>
      <c r="BV572" s="128"/>
      <c r="BW572" s="128"/>
      <c r="BX572" s="128"/>
      <c r="BY572" s="128"/>
      <c r="BZ572" s="128"/>
      <c r="CA572" s="128"/>
      <c r="CD572" s="434"/>
      <c r="CE572" s="435"/>
      <c r="CF572" s="435"/>
      <c r="CG572" s="435"/>
      <c r="CH572" s="435"/>
      <c r="CI572" s="435"/>
      <c r="CJ572" s="435"/>
      <c r="CK572" s="435"/>
      <c r="CL572" s="435"/>
      <c r="CM572" s="435"/>
      <c r="CN572" s="434"/>
      <c r="CO572" s="435"/>
      <c r="CP572" s="435"/>
      <c r="CQ572" s="435"/>
      <c r="CR572" s="435"/>
      <c r="CS572" s="435"/>
      <c r="CT572" s="435"/>
      <c r="CU572" s="435"/>
      <c r="CV572" s="435"/>
      <c r="CW572" s="435"/>
      <c r="CX572" s="128"/>
      <c r="DH572" s="128"/>
      <c r="DR572" s="434"/>
      <c r="DS572" s="435"/>
      <c r="DT572" s="435"/>
      <c r="DU572" s="435"/>
      <c r="DV572" s="435"/>
      <c r="DW572" s="435"/>
      <c r="DX572" s="435"/>
      <c r="DY572" s="435"/>
      <c r="DZ572" s="435"/>
      <c r="EA572" s="435"/>
      <c r="EB572" s="434"/>
      <c r="EC572" s="435"/>
      <c r="ED572" s="435"/>
      <c r="EE572" s="435"/>
      <c r="EF572" s="435"/>
      <c r="EG572" s="435"/>
      <c r="EH572" s="435"/>
      <c r="EI572" s="435"/>
      <c r="EJ572" s="435"/>
      <c r="EK572" s="435"/>
      <c r="EL572" s="128"/>
      <c r="EV572" s="128"/>
      <c r="FF572" s="128"/>
      <c r="FP572" s="128"/>
      <c r="FZ572" s="128"/>
      <c r="GJ572" s="128"/>
      <c r="GT572" s="128"/>
      <c r="HD572" s="128"/>
      <c r="HN572" s="128"/>
      <c r="HX572" s="128"/>
      <c r="IH572" s="128"/>
      <c r="IR572" s="128"/>
      <c r="JB572" s="128"/>
      <c r="JL572" s="128"/>
      <c r="JV572" s="128"/>
      <c r="KF572" s="128"/>
      <c r="KP572" s="128"/>
      <c r="KZ572" s="128"/>
    </row>
    <row xmlns:x14ac="http://schemas.microsoft.com/office/spreadsheetml/2009/9/ac" r="573" s="3" customFormat="true" x14ac:dyDescent="0.25">
      <c r="A573" s="389"/>
      <c r="B573" s="128"/>
      <c r="L573" s="128"/>
      <c r="V573" s="128"/>
      <c r="AF573" s="128"/>
      <c r="AP573" s="434"/>
      <c r="AQ573" s="435"/>
      <c r="AR573" s="435"/>
      <c r="AS573" s="435"/>
      <c r="AT573" s="435"/>
      <c r="AU573" s="435"/>
      <c r="AV573" s="435"/>
      <c r="AW573" s="435"/>
      <c r="AX573" s="435"/>
      <c r="AY573" s="435"/>
      <c r="AZ573" s="434"/>
      <c r="BA573" s="435"/>
      <c r="BB573" s="435"/>
      <c r="BC573" s="435"/>
      <c r="BD573" s="435"/>
      <c r="BE573" s="435"/>
      <c r="BF573" s="435"/>
      <c r="BG573" s="435"/>
      <c r="BH573" s="435"/>
      <c r="BI573" s="435"/>
      <c r="BJ573" s="128"/>
      <c r="BT573" s="128"/>
      <c r="BU573" s="128"/>
      <c r="BV573" s="128"/>
      <c r="BW573" s="128"/>
      <c r="BX573" s="128"/>
      <c r="BY573" s="128"/>
      <c r="BZ573" s="128"/>
      <c r="CA573" s="128"/>
      <c r="CD573" s="434"/>
      <c r="CE573" s="435"/>
      <c r="CF573" s="435"/>
      <c r="CG573" s="435"/>
      <c r="CH573" s="435"/>
      <c r="CI573" s="435"/>
      <c r="CJ573" s="435"/>
      <c r="CK573" s="435"/>
      <c r="CL573" s="435"/>
      <c r="CM573" s="435"/>
      <c r="CN573" s="434"/>
      <c r="CO573" s="435"/>
      <c r="CP573" s="435"/>
      <c r="CQ573" s="435"/>
      <c r="CR573" s="435"/>
      <c r="CS573" s="435"/>
      <c r="CT573" s="435"/>
      <c r="CU573" s="435"/>
      <c r="CV573" s="435"/>
      <c r="CW573" s="435"/>
      <c r="CX573" s="128"/>
      <c r="DH573" s="128"/>
      <c r="DR573" s="434"/>
      <c r="DS573" s="435"/>
      <c r="DT573" s="435"/>
      <c r="DU573" s="435"/>
      <c r="DV573" s="435"/>
      <c r="DW573" s="435"/>
      <c r="DX573" s="435"/>
      <c r="DY573" s="435"/>
      <c r="DZ573" s="435"/>
      <c r="EA573" s="435"/>
      <c r="EB573" s="434"/>
      <c r="EC573" s="435"/>
      <c r="ED573" s="435"/>
      <c r="EE573" s="435"/>
      <c r="EF573" s="435"/>
      <c r="EG573" s="435"/>
      <c r="EH573" s="435"/>
      <c r="EI573" s="435"/>
      <c r="EJ573" s="435"/>
      <c r="EK573" s="435"/>
      <c r="EL573" s="128"/>
      <c r="EV573" s="128"/>
      <c r="FF573" s="128"/>
      <c r="FP573" s="128"/>
      <c r="FZ573" s="128"/>
      <c r="GJ573" s="128"/>
      <c r="GT573" s="128"/>
      <c r="HD573" s="128"/>
      <c r="HN573" s="128"/>
      <c r="HX573" s="128"/>
      <c r="IH573" s="128"/>
      <c r="IR573" s="128"/>
      <c r="JB573" s="128"/>
      <c r="JL573" s="128"/>
      <c r="JV573" s="128"/>
      <c r="KF573" s="128"/>
      <c r="KP573" s="128"/>
      <c r="KZ573" s="128"/>
    </row>
    <row xmlns:x14ac="http://schemas.microsoft.com/office/spreadsheetml/2009/9/ac" r="574" s="3" customFormat="true" x14ac:dyDescent="0.25">
      <c r="A574" s="389"/>
      <c r="B574" s="128"/>
      <c r="L574" s="128"/>
      <c r="V574" s="128"/>
      <c r="AF574" s="128"/>
      <c r="AP574" s="434"/>
      <c r="AQ574" s="435"/>
      <c r="AR574" s="435"/>
      <c r="AS574" s="435"/>
      <c r="AT574" s="435"/>
      <c r="AU574" s="435"/>
      <c r="AV574" s="435"/>
      <c r="AW574" s="435"/>
      <c r="AX574" s="435"/>
      <c r="AY574" s="435"/>
      <c r="AZ574" s="434"/>
      <c r="BA574" s="435"/>
      <c r="BB574" s="435"/>
      <c r="BC574" s="435"/>
      <c r="BD574" s="435"/>
      <c r="BE574" s="435"/>
      <c r="BF574" s="435"/>
      <c r="BG574" s="435"/>
      <c r="BH574" s="435"/>
      <c r="BI574" s="435"/>
      <c r="BJ574" s="128"/>
      <c r="BT574" s="128"/>
      <c r="BU574" s="128"/>
      <c r="BV574" s="128"/>
      <c r="BW574" s="128"/>
      <c r="BX574" s="128"/>
      <c r="BY574" s="128"/>
      <c r="BZ574" s="128"/>
      <c r="CA574" s="128"/>
      <c r="CD574" s="434"/>
      <c r="CE574" s="435"/>
      <c r="CF574" s="435"/>
      <c r="CG574" s="435"/>
      <c r="CH574" s="435"/>
      <c r="CI574" s="435"/>
      <c r="CJ574" s="435"/>
      <c r="CK574" s="435"/>
      <c r="CL574" s="435"/>
      <c r="CM574" s="435"/>
      <c r="CN574" s="434"/>
      <c r="CO574" s="435"/>
      <c r="CP574" s="435"/>
      <c r="CQ574" s="435"/>
      <c r="CR574" s="435"/>
      <c r="CS574" s="435"/>
      <c r="CT574" s="435"/>
      <c r="CU574" s="435"/>
      <c r="CV574" s="435"/>
      <c r="CW574" s="435"/>
      <c r="CX574" s="128"/>
      <c r="DH574" s="128"/>
      <c r="DR574" s="434"/>
      <c r="DS574" s="435"/>
      <c r="DT574" s="435"/>
      <c r="DU574" s="435"/>
      <c r="DV574" s="435"/>
      <c r="DW574" s="435"/>
      <c r="DX574" s="435"/>
      <c r="DY574" s="435"/>
      <c r="DZ574" s="435"/>
      <c r="EA574" s="435"/>
      <c r="EB574" s="434"/>
      <c r="EC574" s="435"/>
      <c r="ED574" s="435"/>
      <c r="EE574" s="435"/>
      <c r="EF574" s="435"/>
      <c r="EG574" s="435"/>
      <c r="EH574" s="435"/>
      <c r="EI574" s="435"/>
      <c r="EJ574" s="435"/>
      <c r="EK574" s="435"/>
      <c r="EL574" s="128"/>
      <c r="EV574" s="128"/>
      <c r="FF574" s="128"/>
      <c r="FP574" s="128"/>
      <c r="FZ574" s="128"/>
      <c r="GJ574" s="128"/>
      <c r="GT574" s="128"/>
      <c r="HD574" s="128"/>
      <c r="HN574" s="128"/>
      <c r="HX574" s="128"/>
      <c r="IH574" s="128"/>
      <c r="IR574" s="128"/>
      <c r="JB574" s="128"/>
      <c r="JL574" s="128"/>
      <c r="JV574" s="128"/>
      <c r="KF574" s="128"/>
      <c r="KP574" s="128"/>
      <c r="KZ574" s="128"/>
    </row>
    <row xmlns:x14ac="http://schemas.microsoft.com/office/spreadsheetml/2009/9/ac" r="575" s="3" customFormat="true" x14ac:dyDescent="0.25">
      <c r="A575" s="389"/>
      <c r="B575" s="128"/>
      <c r="L575" s="128"/>
      <c r="V575" s="128"/>
      <c r="AF575" s="128"/>
      <c r="AP575" s="434"/>
      <c r="AQ575" s="435"/>
      <c r="AR575" s="435"/>
      <c r="AS575" s="435"/>
      <c r="AT575" s="435"/>
      <c r="AU575" s="435"/>
      <c r="AV575" s="435"/>
      <c r="AW575" s="435"/>
      <c r="AX575" s="435"/>
      <c r="AY575" s="435"/>
      <c r="AZ575" s="434"/>
      <c r="BA575" s="435"/>
      <c r="BB575" s="435"/>
      <c r="BC575" s="435"/>
      <c r="BD575" s="435"/>
      <c r="BE575" s="435"/>
      <c r="BF575" s="435"/>
      <c r="BG575" s="435"/>
      <c r="BH575" s="435"/>
      <c r="BI575" s="435"/>
      <c r="BJ575" s="128"/>
      <c r="BT575" s="128"/>
      <c r="BU575" s="128"/>
      <c r="BV575" s="128"/>
      <c r="BW575" s="128"/>
      <c r="BX575" s="128"/>
      <c r="BY575" s="128"/>
      <c r="BZ575" s="128"/>
      <c r="CA575" s="128"/>
      <c r="CD575" s="434"/>
      <c r="CE575" s="435"/>
      <c r="CF575" s="435"/>
      <c r="CG575" s="435"/>
      <c r="CH575" s="435"/>
      <c r="CI575" s="435"/>
      <c r="CJ575" s="435"/>
      <c r="CK575" s="435"/>
      <c r="CL575" s="435"/>
      <c r="CM575" s="435"/>
      <c r="CN575" s="434"/>
      <c r="CO575" s="435"/>
      <c r="CP575" s="435"/>
      <c r="CQ575" s="435"/>
      <c r="CR575" s="435"/>
      <c r="CS575" s="435"/>
      <c r="CT575" s="435"/>
      <c r="CU575" s="435"/>
      <c r="CV575" s="435"/>
      <c r="CW575" s="435"/>
      <c r="CX575" s="128"/>
      <c r="DH575" s="128"/>
      <c r="DR575" s="434"/>
      <c r="DS575" s="435"/>
      <c r="DT575" s="435"/>
      <c r="DU575" s="435"/>
      <c r="DV575" s="435"/>
      <c r="DW575" s="435"/>
      <c r="DX575" s="435"/>
      <c r="DY575" s="435"/>
      <c r="DZ575" s="435"/>
      <c r="EA575" s="435"/>
      <c r="EB575" s="434"/>
      <c r="EC575" s="435"/>
      <c r="ED575" s="435"/>
      <c r="EE575" s="435"/>
      <c r="EF575" s="435"/>
      <c r="EG575" s="435"/>
      <c r="EH575" s="435"/>
      <c r="EI575" s="435"/>
      <c r="EJ575" s="435"/>
      <c r="EK575" s="435"/>
      <c r="EL575" s="128"/>
      <c r="EV575" s="128"/>
      <c r="FF575" s="128"/>
      <c r="FP575" s="128"/>
      <c r="FZ575" s="128"/>
      <c r="GJ575" s="128"/>
      <c r="GT575" s="128"/>
      <c r="HD575" s="128"/>
      <c r="HN575" s="128"/>
      <c r="HX575" s="128"/>
      <c r="IH575" s="128"/>
      <c r="IR575" s="128"/>
      <c r="JB575" s="128"/>
      <c r="JL575" s="128"/>
      <c r="JV575" s="128"/>
      <c r="KF575" s="128"/>
      <c r="KP575" s="128"/>
      <c r="KZ575" s="128"/>
    </row>
    <row xmlns:x14ac="http://schemas.microsoft.com/office/spreadsheetml/2009/9/ac" r="576" s="3" customFormat="true" x14ac:dyDescent="0.25">
      <c r="A576" s="389"/>
      <c r="B576" s="128"/>
      <c r="L576" s="128"/>
      <c r="V576" s="128"/>
      <c r="AF576" s="128"/>
      <c r="AP576" s="434"/>
      <c r="AQ576" s="435"/>
      <c r="AR576" s="435"/>
      <c r="AS576" s="435"/>
      <c r="AT576" s="435"/>
      <c r="AU576" s="435"/>
      <c r="AV576" s="435"/>
      <c r="AW576" s="435"/>
      <c r="AX576" s="435"/>
      <c r="AY576" s="435"/>
      <c r="AZ576" s="434"/>
      <c r="BA576" s="435"/>
      <c r="BB576" s="435"/>
      <c r="BC576" s="435"/>
      <c r="BD576" s="435"/>
      <c r="BE576" s="435"/>
      <c r="BF576" s="435"/>
      <c r="BG576" s="435"/>
      <c r="BH576" s="435"/>
      <c r="BI576" s="435"/>
      <c r="BJ576" s="128"/>
      <c r="BT576" s="128"/>
      <c r="BU576" s="128"/>
      <c r="BV576" s="128"/>
      <c r="BW576" s="128"/>
      <c r="BX576" s="128"/>
      <c r="BY576" s="128"/>
      <c r="BZ576" s="128"/>
      <c r="CA576" s="128"/>
      <c r="CD576" s="434"/>
      <c r="CE576" s="435"/>
      <c r="CF576" s="435"/>
      <c r="CG576" s="435"/>
      <c r="CH576" s="435"/>
      <c r="CI576" s="435"/>
      <c r="CJ576" s="435"/>
      <c r="CK576" s="435"/>
      <c r="CL576" s="435"/>
      <c r="CM576" s="435"/>
      <c r="CN576" s="434"/>
      <c r="CO576" s="435"/>
      <c r="CP576" s="435"/>
      <c r="CQ576" s="435"/>
      <c r="CR576" s="435"/>
      <c r="CS576" s="435"/>
      <c r="CT576" s="435"/>
      <c r="CU576" s="435"/>
      <c r="CV576" s="435"/>
      <c r="CW576" s="435"/>
      <c r="CX576" s="128"/>
      <c r="DH576" s="128"/>
      <c r="DR576" s="434"/>
      <c r="DS576" s="435"/>
      <c r="DT576" s="435"/>
      <c r="DU576" s="435"/>
      <c r="DV576" s="435"/>
      <c r="DW576" s="435"/>
      <c r="DX576" s="435"/>
      <c r="DY576" s="435"/>
      <c r="DZ576" s="435"/>
      <c r="EA576" s="435"/>
      <c r="EB576" s="434"/>
      <c r="EC576" s="435"/>
      <c r="ED576" s="435"/>
      <c r="EE576" s="435"/>
      <c r="EF576" s="435"/>
      <c r="EG576" s="435"/>
      <c r="EH576" s="435"/>
      <c r="EI576" s="435"/>
      <c r="EJ576" s="435"/>
      <c r="EK576" s="435"/>
      <c r="EL576" s="128"/>
      <c r="EV576" s="128"/>
      <c r="FF576" s="128"/>
      <c r="FP576" s="128"/>
      <c r="FZ576" s="128"/>
      <c r="GJ576" s="128"/>
      <c r="GT576" s="128"/>
      <c r="HD576" s="128"/>
      <c r="HN576" s="128"/>
      <c r="HX576" s="128"/>
      <c r="IH576" s="128"/>
      <c r="IR576" s="128"/>
      <c r="JB576" s="128"/>
      <c r="JL576" s="128"/>
      <c r="JV576" s="128"/>
      <c r="KF576" s="128"/>
      <c r="KP576" s="128"/>
      <c r="KZ576" s="128"/>
    </row>
    <row xmlns:x14ac="http://schemas.microsoft.com/office/spreadsheetml/2009/9/ac" r="577" s="3" customFormat="true" x14ac:dyDescent="0.25">
      <c r="A577" s="389"/>
      <c r="B577" s="128"/>
      <c r="L577" s="128"/>
      <c r="V577" s="128"/>
      <c r="AF577" s="128"/>
      <c r="AP577" s="434"/>
      <c r="AQ577" s="435"/>
      <c r="AR577" s="435"/>
      <c r="AS577" s="435"/>
      <c r="AT577" s="435"/>
      <c r="AU577" s="435"/>
      <c r="AV577" s="435"/>
      <c r="AW577" s="435"/>
      <c r="AX577" s="435"/>
      <c r="AY577" s="435"/>
      <c r="AZ577" s="434"/>
      <c r="BA577" s="435"/>
      <c r="BB577" s="435"/>
      <c r="BC577" s="435"/>
      <c r="BD577" s="435"/>
      <c r="BE577" s="435"/>
      <c r="BF577" s="435"/>
      <c r="BG577" s="435"/>
      <c r="BH577" s="435"/>
      <c r="BI577" s="435"/>
      <c r="BJ577" s="128"/>
      <c r="BT577" s="128"/>
      <c r="BU577" s="128"/>
      <c r="BV577" s="128"/>
      <c r="BW577" s="128"/>
      <c r="BX577" s="128"/>
      <c r="BY577" s="128"/>
      <c r="BZ577" s="128"/>
      <c r="CA577" s="128"/>
      <c r="CD577" s="434"/>
      <c r="CE577" s="435"/>
      <c r="CF577" s="435"/>
      <c r="CG577" s="435"/>
      <c r="CH577" s="435"/>
      <c r="CI577" s="435"/>
      <c r="CJ577" s="435"/>
      <c r="CK577" s="435"/>
      <c r="CL577" s="435"/>
      <c r="CM577" s="435"/>
      <c r="CN577" s="434"/>
      <c r="CO577" s="435"/>
      <c r="CP577" s="435"/>
      <c r="CQ577" s="435"/>
      <c r="CR577" s="435"/>
      <c r="CS577" s="435"/>
      <c r="CT577" s="435"/>
      <c r="CU577" s="435"/>
      <c r="CV577" s="435"/>
      <c r="CW577" s="435"/>
      <c r="CX577" s="128"/>
      <c r="DH577" s="128"/>
      <c r="DR577" s="434"/>
      <c r="DS577" s="435"/>
      <c r="DT577" s="435"/>
      <c r="DU577" s="435"/>
      <c r="DV577" s="435"/>
      <c r="DW577" s="435"/>
      <c r="DX577" s="435"/>
      <c r="DY577" s="435"/>
      <c r="DZ577" s="435"/>
      <c r="EA577" s="435"/>
      <c r="EB577" s="434"/>
      <c r="EC577" s="435"/>
      <c r="ED577" s="435"/>
      <c r="EE577" s="435"/>
      <c r="EF577" s="435"/>
      <c r="EG577" s="435"/>
      <c r="EH577" s="435"/>
      <c r="EI577" s="435"/>
      <c r="EJ577" s="435"/>
      <c r="EK577" s="435"/>
      <c r="EL577" s="128"/>
      <c r="EV577" s="128"/>
      <c r="FF577" s="128"/>
      <c r="FP577" s="128"/>
      <c r="FZ577" s="128"/>
      <c r="GJ577" s="128"/>
      <c r="GT577" s="128"/>
      <c r="HD577" s="128"/>
      <c r="HN577" s="128"/>
      <c r="HX577" s="128"/>
      <c r="IH577" s="128"/>
      <c r="IR577" s="128"/>
      <c r="JB577" s="128"/>
      <c r="JL577" s="128"/>
      <c r="JV577" s="128"/>
      <c r="KF577" s="128"/>
      <c r="KP577" s="128"/>
      <c r="KZ577" s="128"/>
    </row>
    <row xmlns:x14ac="http://schemas.microsoft.com/office/spreadsheetml/2009/9/ac" r="578" s="3" customFormat="true" x14ac:dyDescent="0.25">
      <c r="A578" s="389"/>
      <c r="B578" s="128"/>
      <c r="L578" s="128"/>
      <c r="V578" s="128"/>
      <c r="AF578" s="128"/>
      <c r="AP578" s="434"/>
      <c r="AQ578" s="435"/>
      <c r="AR578" s="435"/>
      <c r="AS578" s="435"/>
      <c r="AT578" s="435"/>
      <c r="AU578" s="435"/>
      <c r="AV578" s="435"/>
      <c r="AW578" s="435"/>
      <c r="AX578" s="435"/>
      <c r="AY578" s="435"/>
      <c r="AZ578" s="434"/>
      <c r="BA578" s="435"/>
      <c r="BB578" s="435"/>
      <c r="BC578" s="435"/>
      <c r="BD578" s="435"/>
      <c r="BE578" s="435"/>
      <c r="BF578" s="435"/>
      <c r="BG578" s="435"/>
      <c r="BH578" s="435"/>
      <c r="BI578" s="435"/>
      <c r="BJ578" s="128"/>
      <c r="BT578" s="128"/>
      <c r="BU578" s="128"/>
      <c r="BV578" s="128"/>
      <c r="BW578" s="128"/>
      <c r="BX578" s="128"/>
      <c r="BY578" s="128"/>
      <c r="BZ578" s="128"/>
      <c r="CA578" s="128"/>
      <c r="CD578" s="434"/>
      <c r="CE578" s="435"/>
      <c r="CF578" s="435"/>
      <c r="CG578" s="435"/>
      <c r="CH578" s="435"/>
      <c r="CI578" s="435"/>
      <c r="CJ578" s="435"/>
      <c r="CK578" s="435"/>
      <c r="CL578" s="435"/>
      <c r="CM578" s="435"/>
      <c r="CN578" s="434"/>
      <c r="CO578" s="435"/>
      <c r="CP578" s="435"/>
      <c r="CQ578" s="435"/>
      <c r="CR578" s="435"/>
      <c r="CS578" s="435"/>
      <c r="CT578" s="435"/>
      <c r="CU578" s="435"/>
      <c r="CV578" s="435"/>
      <c r="CW578" s="435"/>
      <c r="CX578" s="128"/>
      <c r="DH578" s="128"/>
      <c r="DR578" s="434"/>
      <c r="DS578" s="435"/>
      <c r="DT578" s="435"/>
      <c r="DU578" s="435"/>
      <c r="DV578" s="435"/>
      <c r="DW578" s="435"/>
      <c r="DX578" s="435"/>
      <c r="DY578" s="435"/>
      <c r="DZ578" s="435"/>
      <c r="EA578" s="435"/>
      <c r="EB578" s="434"/>
      <c r="EC578" s="435"/>
      <c r="ED578" s="435"/>
      <c r="EE578" s="435"/>
      <c r="EF578" s="435"/>
      <c r="EG578" s="435"/>
      <c r="EH578" s="435"/>
      <c r="EI578" s="435"/>
      <c r="EJ578" s="435"/>
      <c r="EK578" s="435"/>
      <c r="EL578" s="128"/>
      <c r="EV578" s="128"/>
      <c r="FF578" s="128"/>
      <c r="FP578" s="128"/>
      <c r="FZ578" s="128"/>
      <c r="GJ578" s="128"/>
      <c r="GT578" s="128"/>
      <c r="HD578" s="128"/>
      <c r="HN578" s="128"/>
      <c r="HX578" s="128"/>
      <c r="IH578" s="128"/>
      <c r="IR578" s="128"/>
      <c r="JB578" s="128"/>
      <c r="JL578" s="128"/>
      <c r="JV578" s="128"/>
      <c r="KF578" s="128"/>
      <c r="KP578" s="128"/>
      <c r="KZ578" s="128"/>
    </row>
    <row xmlns:x14ac="http://schemas.microsoft.com/office/spreadsheetml/2009/9/ac" r="579" s="3" customFormat="true" x14ac:dyDescent="0.25">
      <c r="A579" s="389"/>
      <c r="B579" s="128"/>
      <c r="L579" s="128"/>
      <c r="V579" s="128"/>
      <c r="AF579" s="128"/>
      <c r="AP579" s="434"/>
      <c r="AQ579" s="435"/>
      <c r="AR579" s="435"/>
      <c r="AS579" s="435"/>
      <c r="AT579" s="435"/>
      <c r="AU579" s="435"/>
      <c r="AV579" s="435"/>
      <c r="AW579" s="435"/>
      <c r="AX579" s="435"/>
      <c r="AY579" s="435"/>
      <c r="AZ579" s="434"/>
      <c r="BA579" s="435"/>
      <c r="BB579" s="435"/>
      <c r="BC579" s="435"/>
      <c r="BD579" s="435"/>
      <c r="BE579" s="435"/>
      <c r="BF579" s="435"/>
      <c r="BG579" s="435"/>
      <c r="BH579" s="435"/>
      <c r="BI579" s="435"/>
      <c r="BJ579" s="128"/>
      <c r="BT579" s="128"/>
      <c r="BU579" s="128"/>
      <c r="BV579" s="128"/>
      <c r="BW579" s="128"/>
      <c r="BX579" s="128"/>
      <c r="BY579" s="128"/>
      <c r="BZ579" s="128"/>
      <c r="CA579" s="128"/>
      <c r="CD579" s="434"/>
      <c r="CE579" s="435"/>
      <c r="CF579" s="435"/>
      <c r="CG579" s="435"/>
      <c r="CH579" s="435"/>
      <c r="CI579" s="435"/>
      <c r="CJ579" s="435"/>
      <c r="CK579" s="435"/>
      <c r="CL579" s="435"/>
      <c r="CM579" s="435"/>
      <c r="CN579" s="434"/>
      <c r="CO579" s="435"/>
      <c r="CP579" s="435"/>
      <c r="CQ579" s="435"/>
      <c r="CR579" s="435"/>
      <c r="CS579" s="435"/>
      <c r="CT579" s="435"/>
      <c r="CU579" s="435"/>
      <c r="CV579" s="435"/>
      <c r="CW579" s="435"/>
      <c r="CX579" s="128"/>
      <c r="DH579" s="128"/>
      <c r="DR579" s="434"/>
      <c r="DS579" s="435"/>
      <c r="DT579" s="435"/>
      <c r="DU579" s="435"/>
      <c r="DV579" s="435"/>
      <c r="DW579" s="435"/>
      <c r="DX579" s="435"/>
      <c r="DY579" s="435"/>
      <c r="DZ579" s="435"/>
      <c r="EA579" s="435"/>
      <c r="EB579" s="434"/>
      <c r="EC579" s="435"/>
      <c r="ED579" s="435"/>
      <c r="EE579" s="435"/>
      <c r="EF579" s="435"/>
      <c r="EG579" s="435"/>
      <c r="EH579" s="435"/>
      <c r="EI579" s="435"/>
      <c r="EJ579" s="435"/>
      <c r="EK579" s="435"/>
      <c r="EL579" s="128"/>
      <c r="EV579" s="128"/>
      <c r="FF579" s="128"/>
      <c r="FP579" s="128"/>
      <c r="FZ579" s="128"/>
      <c r="GJ579" s="128"/>
      <c r="GT579" s="128"/>
      <c r="HD579" s="128"/>
      <c r="HN579" s="128"/>
      <c r="HX579" s="128"/>
      <c r="IH579" s="128"/>
      <c r="IR579" s="128"/>
      <c r="JB579" s="128"/>
      <c r="JL579" s="128"/>
      <c r="JV579" s="128"/>
      <c r="KF579" s="128"/>
      <c r="KP579" s="128"/>
      <c r="KZ579" s="128"/>
    </row>
    <row xmlns:x14ac="http://schemas.microsoft.com/office/spreadsheetml/2009/9/ac" r="580" s="3" customFormat="true" x14ac:dyDescent="0.25">
      <c r="A580" s="389"/>
      <c r="B580" s="128"/>
      <c r="L580" s="128"/>
      <c r="V580" s="128"/>
      <c r="AF580" s="128"/>
      <c r="AP580" s="434"/>
      <c r="AQ580" s="435"/>
      <c r="AR580" s="435"/>
      <c r="AS580" s="435"/>
      <c r="AT580" s="435"/>
      <c r="AU580" s="435"/>
      <c r="AV580" s="435"/>
      <c r="AW580" s="435"/>
      <c r="AX580" s="435"/>
      <c r="AY580" s="435"/>
      <c r="AZ580" s="434"/>
      <c r="BA580" s="435"/>
      <c r="BB580" s="435"/>
      <c r="BC580" s="435"/>
      <c r="BD580" s="435"/>
      <c r="BE580" s="435"/>
      <c r="BF580" s="435"/>
      <c r="BG580" s="435"/>
      <c r="BH580" s="435"/>
      <c r="BI580" s="435"/>
      <c r="BJ580" s="128"/>
      <c r="BT580" s="128"/>
      <c r="BU580" s="128"/>
      <c r="BV580" s="128"/>
      <c r="BW580" s="128"/>
      <c r="BX580" s="128"/>
      <c r="BY580" s="128"/>
      <c r="BZ580" s="128"/>
      <c r="CA580" s="128"/>
      <c r="CD580" s="434"/>
      <c r="CE580" s="435"/>
      <c r="CF580" s="435"/>
      <c r="CG580" s="435"/>
      <c r="CH580" s="435"/>
      <c r="CI580" s="435"/>
      <c r="CJ580" s="435"/>
      <c r="CK580" s="435"/>
      <c r="CL580" s="435"/>
      <c r="CM580" s="435"/>
      <c r="CN580" s="434"/>
      <c r="CO580" s="435"/>
      <c r="CP580" s="435"/>
      <c r="CQ580" s="435"/>
      <c r="CR580" s="435"/>
      <c r="CS580" s="435"/>
      <c r="CT580" s="435"/>
      <c r="CU580" s="435"/>
      <c r="CV580" s="435"/>
      <c r="CW580" s="435"/>
      <c r="CX580" s="128"/>
      <c r="DH580" s="128"/>
      <c r="DR580" s="434"/>
      <c r="DS580" s="435"/>
      <c r="DT580" s="435"/>
      <c r="DU580" s="435"/>
      <c r="DV580" s="435"/>
      <c r="DW580" s="435"/>
      <c r="DX580" s="435"/>
      <c r="DY580" s="435"/>
      <c r="DZ580" s="435"/>
      <c r="EA580" s="435"/>
      <c r="EB580" s="434"/>
      <c r="EC580" s="435"/>
      <c r="ED580" s="435"/>
      <c r="EE580" s="435"/>
      <c r="EF580" s="435"/>
      <c r="EG580" s="435"/>
      <c r="EH580" s="435"/>
      <c r="EI580" s="435"/>
      <c r="EJ580" s="435"/>
      <c r="EK580" s="435"/>
      <c r="EL580" s="128"/>
      <c r="EV580" s="128"/>
      <c r="FF580" s="128"/>
      <c r="FP580" s="128"/>
      <c r="FZ580" s="128"/>
      <c r="GJ580" s="128"/>
      <c r="GT580" s="128"/>
      <c r="HD580" s="128"/>
      <c r="HN580" s="128"/>
      <c r="HX580" s="128"/>
      <c r="IH580" s="128"/>
      <c r="IR580" s="128"/>
      <c r="JB580" s="128"/>
      <c r="JL580" s="128"/>
      <c r="JV580" s="128"/>
      <c r="KF580" s="128"/>
      <c r="KP580" s="128"/>
      <c r="KZ580" s="128"/>
    </row>
    <row xmlns:x14ac="http://schemas.microsoft.com/office/spreadsheetml/2009/9/ac" r="581" s="3" customFormat="true" x14ac:dyDescent="0.25">
      <c r="A581" s="389"/>
      <c r="B581" s="128"/>
      <c r="L581" s="128"/>
      <c r="V581" s="128"/>
      <c r="AF581" s="128"/>
      <c r="AP581" s="434"/>
      <c r="AQ581" s="435"/>
      <c r="AR581" s="435"/>
      <c r="AS581" s="435"/>
      <c r="AT581" s="435"/>
      <c r="AU581" s="435"/>
      <c r="AV581" s="435"/>
      <c r="AW581" s="435"/>
      <c r="AX581" s="435"/>
      <c r="AY581" s="435"/>
      <c r="AZ581" s="434"/>
      <c r="BA581" s="435"/>
      <c r="BB581" s="435"/>
      <c r="BC581" s="435"/>
      <c r="BD581" s="435"/>
      <c r="BE581" s="435"/>
      <c r="BF581" s="435"/>
      <c r="BG581" s="435"/>
      <c r="BH581" s="435"/>
      <c r="BI581" s="435"/>
      <c r="BJ581" s="128"/>
      <c r="BT581" s="128"/>
      <c r="BU581" s="128"/>
      <c r="BV581" s="128"/>
      <c r="BW581" s="128"/>
      <c r="BX581" s="128"/>
      <c r="BY581" s="128"/>
      <c r="BZ581" s="128"/>
      <c r="CA581" s="128"/>
      <c r="CD581" s="434"/>
      <c r="CE581" s="435"/>
      <c r="CF581" s="435"/>
      <c r="CG581" s="435"/>
      <c r="CH581" s="435"/>
      <c r="CI581" s="435"/>
      <c r="CJ581" s="435"/>
      <c r="CK581" s="435"/>
      <c r="CL581" s="435"/>
      <c r="CM581" s="435"/>
      <c r="CN581" s="434"/>
      <c r="CO581" s="435"/>
      <c r="CP581" s="435"/>
      <c r="CQ581" s="435"/>
      <c r="CR581" s="435"/>
      <c r="CS581" s="435"/>
      <c r="CT581" s="435"/>
      <c r="CU581" s="435"/>
      <c r="CV581" s="435"/>
      <c r="CW581" s="435"/>
      <c r="CX581" s="128"/>
      <c r="DH581" s="128"/>
      <c r="DR581" s="434"/>
      <c r="DS581" s="435"/>
      <c r="DT581" s="435"/>
      <c r="DU581" s="435"/>
      <c r="DV581" s="435"/>
      <c r="DW581" s="435"/>
      <c r="DX581" s="435"/>
      <c r="DY581" s="435"/>
      <c r="DZ581" s="435"/>
      <c r="EA581" s="435"/>
      <c r="EB581" s="434"/>
      <c r="EC581" s="435"/>
      <c r="ED581" s="435"/>
      <c r="EE581" s="435"/>
      <c r="EF581" s="435"/>
      <c r="EG581" s="435"/>
      <c r="EH581" s="435"/>
      <c r="EI581" s="435"/>
      <c r="EJ581" s="435"/>
      <c r="EK581" s="435"/>
      <c r="EL581" s="128"/>
      <c r="EV581" s="128"/>
      <c r="FF581" s="128"/>
      <c r="FP581" s="128"/>
      <c r="FZ581" s="128"/>
      <c r="GJ581" s="128"/>
      <c r="GT581" s="128"/>
      <c r="HD581" s="128"/>
      <c r="HN581" s="128"/>
      <c r="HX581" s="128"/>
      <c r="IH581" s="128"/>
      <c r="IR581" s="128"/>
      <c r="JB581" s="128"/>
      <c r="JL581" s="128"/>
      <c r="JV581" s="128"/>
      <c r="KF581" s="128"/>
      <c r="KP581" s="128"/>
      <c r="KZ581" s="128"/>
    </row>
    <row xmlns:x14ac="http://schemas.microsoft.com/office/spreadsheetml/2009/9/ac" r="582" s="3" customFormat="true" x14ac:dyDescent="0.25">
      <c r="A582" s="389"/>
      <c r="B582" s="128"/>
      <c r="L582" s="128"/>
      <c r="V582" s="128"/>
      <c r="AF582" s="128"/>
      <c r="AP582" s="434"/>
      <c r="AQ582" s="435"/>
      <c r="AR582" s="435"/>
      <c r="AS582" s="435"/>
      <c r="AT582" s="435"/>
      <c r="AU582" s="435"/>
      <c r="AV582" s="435"/>
      <c r="AW582" s="435"/>
      <c r="AX582" s="435"/>
      <c r="AY582" s="435"/>
      <c r="AZ582" s="434"/>
      <c r="BA582" s="435"/>
      <c r="BB582" s="435"/>
      <c r="BC582" s="435"/>
      <c r="BD582" s="435"/>
      <c r="BE582" s="435"/>
      <c r="BF582" s="435"/>
      <c r="BG582" s="435"/>
      <c r="BH582" s="435"/>
      <c r="BI582" s="435"/>
      <c r="BJ582" s="128"/>
      <c r="BT582" s="128"/>
      <c r="BU582" s="128"/>
      <c r="BV582" s="128"/>
      <c r="BW582" s="128"/>
      <c r="BX582" s="128"/>
      <c r="BY582" s="128"/>
      <c r="BZ582" s="128"/>
      <c r="CA582" s="128"/>
      <c r="CD582" s="434"/>
      <c r="CE582" s="435"/>
      <c r="CF582" s="435"/>
      <c r="CG582" s="435"/>
      <c r="CH582" s="435"/>
      <c r="CI582" s="435"/>
      <c r="CJ582" s="435"/>
      <c r="CK582" s="435"/>
      <c r="CL582" s="435"/>
      <c r="CM582" s="435"/>
      <c r="CN582" s="434"/>
      <c r="CO582" s="435"/>
      <c r="CP582" s="435"/>
      <c r="CQ582" s="435"/>
      <c r="CR582" s="435"/>
      <c r="CS582" s="435"/>
      <c r="CT582" s="435"/>
      <c r="CU582" s="435"/>
      <c r="CV582" s="435"/>
      <c r="CW582" s="435"/>
      <c r="CX582" s="128"/>
      <c r="DH582" s="128"/>
      <c r="DR582" s="434"/>
      <c r="DS582" s="435"/>
      <c r="DT582" s="435"/>
      <c r="DU582" s="435"/>
      <c r="DV582" s="435"/>
      <c r="DW582" s="435"/>
      <c r="DX582" s="435"/>
      <c r="DY582" s="435"/>
      <c r="DZ582" s="435"/>
      <c r="EA582" s="435"/>
      <c r="EB582" s="434"/>
      <c r="EC582" s="435"/>
      <c r="ED582" s="435"/>
      <c r="EE582" s="435"/>
      <c r="EF582" s="435"/>
      <c r="EG582" s="435"/>
      <c r="EH582" s="435"/>
      <c r="EI582" s="435"/>
      <c r="EJ582" s="435"/>
      <c r="EK582" s="435"/>
      <c r="EL582" s="128"/>
      <c r="EV582" s="128"/>
      <c r="FF582" s="128"/>
      <c r="FP582" s="128"/>
      <c r="FZ582" s="128"/>
      <c r="GJ582" s="128"/>
      <c r="GT582" s="128"/>
      <c r="HD582" s="128"/>
      <c r="HN582" s="128"/>
      <c r="HX582" s="128"/>
      <c r="IH582" s="128"/>
      <c r="IR582" s="128"/>
      <c r="JB582" s="128"/>
      <c r="JL582" s="128"/>
      <c r="JV582" s="128"/>
      <c r="KF582" s="128"/>
      <c r="KP582" s="128"/>
      <c r="KZ582" s="128"/>
    </row>
    <row xmlns:x14ac="http://schemas.microsoft.com/office/spreadsheetml/2009/9/ac" r="583" s="3" customFormat="true" x14ac:dyDescent="0.25">
      <c r="A583" s="389"/>
      <c r="B583" s="128"/>
      <c r="L583" s="128"/>
      <c r="V583" s="128"/>
      <c r="AF583" s="128"/>
      <c r="AP583" s="434"/>
      <c r="AQ583" s="435"/>
      <c r="AR583" s="435"/>
      <c r="AS583" s="435"/>
      <c r="AT583" s="435"/>
      <c r="AU583" s="435"/>
      <c r="AV583" s="435"/>
      <c r="AW583" s="435"/>
      <c r="AX583" s="435"/>
      <c r="AY583" s="435"/>
      <c r="AZ583" s="434"/>
      <c r="BA583" s="435"/>
      <c r="BB583" s="435"/>
      <c r="BC583" s="435"/>
      <c r="BD583" s="435"/>
      <c r="BE583" s="435"/>
      <c r="BF583" s="435"/>
      <c r="BG583" s="435"/>
      <c r="BH583" s="435"/>
      <c r="BI583" s="435"/>
      <c r="BJ583" s="128"/>
      <c r="BT583" s="128"/>
      <c r="BU583" s="128"/>
      <c r="BV583" s="128"/>
      <c r="BW583" s="128"/>
      <c r="BX583" s="128"/>
      <c r="BY583" s="128"/>
      <c r="BZ583" s="128"/>
      <c r="CA583" s="128"/>
      <c r="CD583" s="434"/>
      <c r="CE583" s="435"/>
      <c r="CF583" s="435"/>
      <c r="CG583" s="435"/>
      <c r="CH583" s="435"/>
      <c r="CI583" s="435"/>
      <c r="CJ583" s="435"/>
      <c r="CK583" s="435"/>
      <c r="CL583" s="435"/>
      <c r="CM583" s="435"/>
      <c r="CN583" s="434"/>
      <c r="CO583" s="435"/>
      <c r="CP583" s="435"/>
      <c r="CQ583" s="435"/>
      <c r="CR583" s="435"/>
      <c r="CS583" s="435"/>
      <c r="CT583" s="435"/>
      <c r="CU583" s="435"/>
      <c r="CV583" s="435"/>
      <c r="CW583" s="435"/>
      <c r="CX583" s="128"/>
      <c r="DH583" s="128"/>
      <c r="DR583" s="434"/>
      <c r="DS583" s="435"/>
      <c r="DT583" s="435"/>
      <c r="DU583" s="435"/>
      <c r="DV583" s="435"/>
      <c r="DW583" s="435"/>
      <c r="DX583" s="435"/>
      <c r="DY583" s="435"/>
      <c r="DZ583" s="435"/>
      <c r="EA583" s="435"/>
      <c r="EB583" s="434"/>
      <c r="EC583" s="435"/>
      <c r="ED583" s="435"/>
      <c r="EE583" s="435"/>
      <c r="EF583" s="435"/>
      <c r="EG583" s="435"/>
      <c r="EH583" s="435"/>
      <c r="EI583" s="435"/>
      <c r="EJ583" s="435"/>
      <c r="EK583" s="435"/>
      <c r="EL583" s="128"/>
      <c r="EV583" s="128"/>
      <c r="FF583" s="128"/>
      <c r="FP583" s="128"/>
      <c r="FZ583" s="128"/>
      <c r="GJ583" s="128"/>
      <c r="GT583" s="128"/>
      <c r="HD583" s="128"/>
      <c r="HN583" s="128"/>
      <c r="HX583" s="128"/>
      <c r="IH583" s="128"/>
      <c r="IR583" s="128"/>
      <c r="JB583" s="128"/>
      <c r="JL583" s="128"/>
      <c r="JV583" s="128"/>
      <c r="KF583" s="128"/>
      <c r="KP583" s="128"/>
      <c r="KZ583" s="128"/>
    </row>
    <row xmlns:x14ac="http://schemas.microsoft.com/office/spreadsheetml/2009/9/ac" r="584" s="3" customFormat="true" x14ac:dyDescent="0.25">
      <c r="A584" s="389"/>
      <c r="B584" s="128"/>
      <c r="L584" s="128"/>
      <c r="V584" s="128"/>
      <c r="AF584" s="128"/>
      <c r="AP584" s="434"/>
      <c r="AQ584" s="435"/>
      <c r="AR584" s="435"/>
      <c r="AS584" s="435"/>
      <c r="AT584" s="435"/>
      <c r="AU584" s="435"/>
      <c r="AV584" s="435"/>
      <c r="AW584" s="435"/>
      <c r="AX584" s="435"/>
      <c r="AY584" s="435"/>
      <c r="AZ584" s="434"/>
      <c r="BA584" s="435"/>
      <c r="BB584" s="435"/>
      <c r="BC584" s="435"/>
      <c r="BD584" s="435"/>
      <c r="BE584" s="435"/>
      <c r="BF584" s="435"/>
      <c r="BG584" s="435"/>
      <c r="BH584" s="435"/>
      <c r="BI584" s="435"/>
      <c r="BJ584" s="128"/>
      <c r="BT584" s="128"/>
      <c r="BU584" s="128"/>
      <c r="BV584" s="128"/>
      <c r="BW584" s="128"/>
      <c r="BX584" s="128"/>
      <c r="BY584" s="128"/>
      <c r="BZ584" s="128"/>
      <c r="CA584" s="128"/>
      <c r="CD584" s="434"/>
      <c r="CE584" s="435"/>
      <c r="CF584" s="435"/>
      <c r="CG584" s="435"/>
      <c r="CH584" s="435"/>
      <c r="CI584" s="435"/>
      <c r="CJ584" s="435"/>
      <c r="CK584" s="435"/>
      <c r="CL584" s="435"/>
      <c r="CM584" s="435"/>
      <c r="CN584" s="434"/>
      <c r="CO584" s="435"/>
      <c r="CP584" s="435"/>
      <c r="CQ584" s="435"/>
      <c r="CR584" s="435"/>
      <c r="CS584" s="435"/>
      <c r="CT584" s="435"/>
      <c r="CU584" s="435"/>
      <c r="CV584" s="435"/>
      <c r="CW584" s="435"/>
      <c r="CX584" s="128"/>
      <c r="DH584" s="128"/>
      <c r="DR584" s="434"/>
      <c r="DS584" s="435"/>
      <c r="DT584" s="435"/>
      <c r="DU584" s="435"/>
      <c r="DV584" s="435"/>
      <c r="DW584" s="435"/>
      <c r="DX584" s="435"/>
      <c r="DY584" s="435"/>
      <c r="DZ584" s="435"/>
      <c r="EA584" s="435"/>
      <c r="EB584" s="434"/>
      <c r="EC584" s="435"/>
      <c r="ED584" s="435"/>
      <c r="EE584" s="435"/>
      <c r="EF584" s="435"/>
      <c r="EG584" s="435"/>
      <c r="EH584" s="435"/>
      <c r="EI584" s="435"/>
      <c r="EJ584" s="435"/>
      <c r="EK584" s="435"/>
      <c r="EL584" s="128"/>
      <c r="EV584" s="128"/>
      <c r="FF584" s="128"/>
      <c r="FP584" s="128"/>
      <c r="FZ584" s="128"/>
      <c r="GJ584" s="128"/>
      <c r="GT584" s="128"/>
      <c r="HD584" s="128"/>
      <c r="HN584" s="128"/>
      <c r="HX584" s="128"/>
      <c r="IH584" s="128"/>
      <c r="IR584" s="128"/>
      <c r="JB584" s="128"/>
      <c r="JL584" s="128"/>
      <c r="JV584" s="128"/>
      <c r="KF584" s="128"/>
      <c r="KP584" s="128"/>
      <c r="KZ584" s="128"/>
    </row>
    <row xmlns:x14ac="http://schemas.microsoft.com/office/spreadsheetml/2009/9/ac" r="585" s="3" customFormat="true" x14ac:dyDescent="0.25">
      <c r="A585" s="389"/>
      <c r="B585" s="128"/>
      <c r="L585" s="128"/>
      <c r="V585" s="128"/>
      <c r="AF585" s="128"/>
      <c r="AP585" s="434"/>
      <c r="AQ585" s="435"/>
      <c r="AR585" s="435"/>
      <c r="AS585" s="435"/>
      <c r="AT585" s="435"/>
      <c r="AU585" s="435"/>
      <c r="AV585" s="435"/>
      <c r="AW585" s="435"/>
      <c r="AX585" s="435"/>
      <c r="AY585" s="435"/>
      <c r="AZ585" s="434"/>
      <c r="BA585" s="435"/>
      <c r="BB585" s="435"/>
      <c r="BC585" s="435"/>
      <c r="BD585" s="435"/>
      <c r="BE585" s="435"/>
      <c r="BF585" s="435"/>
      <c r="BG585" s="435"/>
      <c r="BH585" s="435"/>
      <c r="BI585" s="435"/>
      <c r="BJ585" s="128"/>
      <c r="BT585" s="128"/>
      <c r="BU585" s="128"/>
      <c r="BV585" s="128"/>
      <c r="BW585" s="128"/>
      <c r="BX585" s="128"/>
      <c r="BY585" s="128"/>
      <c r="BZ585" s="128"/>
      <c r="CA585" s="128"/>
      <c r="CD585" s="434"/>
      <c r="CE585" s="435"/>
      <c r="CF585" s="435"/>
      <c r="CG585" s="435"/>
      <c r="CH585" s="435"/>
      <c r="CI585" s="435"/>
      <c r="CJ585" s="435"/>
      <c r="CK585" s="435"/>
      <c r="CL585" s="435"/>
      <c r="CM585" s="435"/>
      <c r="CN585" s="434"/>
      <c r="CO585" s="435"/>
      <c r="CP585" s="435"/>
      <c r="CQ585" s="435"/>
      <c r="CR585" s="435"/>
      <c r="CS585" s="435"/>
      <c r="CT585" s="435"/>
      <c r="CU585" s="435"/>
      <c r="CV585" s="435"/>
      <c r="CW585" s="435"/>
      <c r="CX585" s="128"/>
      <c r="DH585" s="128"/>
      <c r="DR585" s="434"/>
      <c r="DS585" s="435"/>
      <c r="DT585" s="435"/>
      <c r="DU585" s="435"/>
      <c r="DV585" s="435"/>
      <c r="DW585" s="435"/>
      <c r="DX585" s="435"/>
      <c r="DY585" s="435"/>
      <c r="DZ585" s="435"/>
      <c r="EA585" s="435"/>
      <c r="EB585" s="434"/>
      <c r="EC585" s="435"/>
      <c r="ED585" s="435"/>
      <c r="EE585" s="435"/>
      <c r="EF585" s="435"/>
      <c r="EG585" s="435"/>
      <c r="EH585" s="435"/>
      <c r="EI585" s="435"/>
      <c r="EJ585" s="435"/>
      <c r="EK585" s="435"/>
      <c r="EL585" s="128"/>
      <c r="EV585" s="128"/>
      <c r="FF585" s="128"/>
      <c r="FP585" s="128"/>
      <c r="FZ585" s="128"/>
      <c r="GJ585" s="128"/>
      <c r="GT585" s="128"/>
      <c r="HD585" s="128"/>
      <c r="HN585" s="128"/>
      <c r="HX585" s="128"/>
      <c r="IH585" s="128"/>
      <c r="IR585" s="128"/>
      <c r="JB585" s="128"/>
      <c r="JL585" s="128"/>
      <c r="JV585" s="128"/>
      <c r="KF585" s="128"/>
      <c r="KP585" s="128"/>
      <c r="KZ585" s="128"/>
    </row>
    <row xmlns:x14ac="http://schemas.microsoft.com/office/spreadsheetml/2009/9/ac" r="586" s="3" customFormat="true" x14ac:dyDescent="0.25">
      <c r="A586" s="389"/>
      <c r="B586" s="128"/>
      <c r="L586" s="128"/>
      <c r="V586" s="128"/>
      <c r="AF586" s="128"/>
      <c r="AP586" s="434"/>
      <c r="AQ586" s="435"/>
      <c r="AR586" s="435"/>
      <c r="AS586" s="435"/>
      <c r="AT586" s="435"/>
      <c r="AU586" s="435"/>
      <c r="AV586" s="435"/>
      <c r="AW586" s="435"/>
      <c r="AX586" s="435"/>
      <c r="AY586" s="435"/>
      <c r="AZ586" s="434"/>
      <c r="BA586" s="435"/>
      <c r="BB586" s="435"/>
      <c r="BC586" s="435"/>
      <c r="BD586" s="435"/>
      <c r="BE586" s="435"/>
      <c r="BF586" s="435"/>
      <c r="BG586" s="435"/>
      <c r="BH586" s="435"/>
      <c r="BI586" s="435"/>
      <c r="BJ586" s="128"/>
      <c r="BT586" s="128"/>
      <c r="BU586" s="128"/>
      <c r="BV586" s="128"/>
      <c r="BW586" s="128"/>
      <c r="BX586" s="128"/>
      <c r="BY586" s="128"/>
      <c r="BZ586" s="128"/>
      <c r="CA586" s="128"/>
      <c r="CD586" s="434"/>
      <c r="CE586" s="435"/>
      <c r="CF586" s="435"/>
      <c r="CG586" s="435"/>
      <c r="CH586" s="435"/>
      <c r="CI586" s="435"/>
      <c r="CJ586" s="435"/>
      <c r="CK586" s="435"/>
      <c r="CL586" s="435"/>
      <c r="CM586" s="435"/>
      <c r="CN586" s="434"/>
      <c r="CO586" s="435"/>
      <c r="CP586" s="435"/>
      <c r="CQ586" s="435"/>
      <c r="CR586" s="435"/>
      <c r="CS586" s="435"/>
      <c r="CT586" s="435"/>
      <c r="CU586" s="435"/>
      <c r="CV586" s="435"/>
      <c r="CW586" s="435"/>
      <c r="CX586" s="128"/>
      <c r="DH586" s="128"/>
      <c r="DR586" s="434"/>
      <c r="DS586" s="435"/>
      <c r="DT586" s="435"/>
      <c r="DU586" s="435"/>
      <c r="DV586" s="435"/>
      <c r="DW586" s="435"/>
      <c r="DX586" s="435"/>
      <c r="DY586" s="435"/>
      <c r="DZ586" s="435"/>
      <c r="EA586" s="435"/>
      <c r="EB586" s="434"/>
      <c r="EC586" s="435"/>
      <c r="ED586" s="435"/>
      <c r="EE586" s="435"/>
      <c r="EF586" s="435"/>
      <c r="EG586" s="435"/>
      <c r="EH586" s="435"/>
      <c r="EI586" s="435"/>
      <c r="EJ586" s="435"/>
      <c r="EK586" s="435"/>
      <c r="EL586" s="128"/>
      <c r="EV586" s="128"/>
      <c r="FF586" s="128"/>
      <c r="FP586" s="128"/>
      <c r="FZ586" s="128"/>
      <c r="GJ586" s="128"/>
      <c r="GT586" s="128"/>
      <c r="HD586" s="128"/>
      <c r="HN586" s="128"/>
      <c r="HX586" s="128"/>
      <c r="IH586" s="128"/>
      <c r="IR586" s="128"/>
      <c r="JB586" s="128"/>
      <c r="JL586" s="128"/>
      <c r="JV586" s="128"/>
      <c r="KF586" s="128"/>
      <c r="KP586" s="128"/>
      <c r="KZ586" s="128"/>
    </row>
    <row xmlns:x14ac="http://schemas.microsoft.com/office/spreadsheetml/2009/9/ac" r="587" s="3" customFormat="true" x14ac:dyDescent="0.25">
      <c r="A587" s="389"/>
      <c r="B587" s="128"/>
      <c r="L587" s="128"/>
      <c r="V587" s="128"/>
      <c r="AF587" s="128"/>
      <c r="AP587" s="434"/>
      <c r="AQ587" s="435"/>
      <c r="AR587" s="435"/>
      <c r="AS587" s="435"/>
      <c r="AT587" s="435"/>
      <c r="AU587" s="435"/>
      <c r="AV587" s="435"/>
      <c r="AW587" s="435"/>
      <c r="AX587" s="435"/>
      <c r="AY587" s="435"/>
      <c r="AZ587" s="434"/>
      <c r="BA587" s="435"/>
      <c r="BB587" s="435"/>
      <c r="BC587" s="435"/>
      <c r="BD587" s="435"/>
      <c r="BE587" s="435"/>
      <c r="BF587" s="435"/>
      <c r="BG587" s="435"/>
      <c r="BH587" s="435"/>
      <c r="BI587" s="435"/>
      <c r="BJ587" s="128"/>
      <c r="BT587" s="128"/>
      <c r="BU587" s="128"/>
      <c r="BV587" s="128"/>
      <c r="BW587" s="128"/>
      <c r="BX587" s="128"/>
      <c r="BY587" s="128"/>
      <c r="BZ587" s="128"/>
      <c r="CA587" s="128"/>
      <c r="CD587" s="434"/>
      <c r="CE587" s="435"/>
      <c r="CF587" s="435"/>
      <c r="CG587" s="435"/>
      <c r="CH587" s="435"/>
      <c r="CI587" s="435"/>
      <c r="CJ587" s="435"/>
      <c r="CK587" s="435"/>
      <c r="CL587" s="435"/>
      <c r="CM587" s="435"/>
      <c r="CN587" s="434"/>
      <c r="CO587" s="435"/>
      <c r="CP587" s="435"/>
      <c r="CQ587" s="435"/>
      <c r="CR587" s="435"/>
      <c r="CS587" s="435"/>
      <c r="CT587" s="435"/>
      <c r="CU587" s="435"/>
      <c r="CV587" s="435"/>
      <c r="CW587" s="435"/>
      <c r="CX587" s="128"/>
      <c r="DH587" s="128"/>
      <c r="DR587" s="434"/>
      <c r="DS587" s="435"/>
      <c r="DT587" s="435"/>
      <c r="DU587" s="435"/>
      <c r="DV587" s="435"/>
      <c r="DW587" s="435"/>
      <c r="DX587" s="435"/>
      <c r="DY587" s="435"/>
      <c r="DZ587" s="435"/>
      <c r="EA587" s="435"/>
      <c r="EB587" s="434"/>
      <c r="EC587" s="435"/>
      <c r="ED587" s="435"/>
      <c r="EE587" s="435"/>
      <c r="EF587" s="435"/>
      <c r="EG587" s="435"/>
      <c r="EH587" s="435"/>
      <c r="EI587" s="435"/>
      <c r="EJ587" s="435"/>
      <c r="EK587" s="435"/>
      <c r="EL587" s="128"/>
      <c r="EV587" s="128"/>
      <c r="FF587" s="128"/>
      <c r="FP587" s="128"/>
      <c r="FZ587" s="128"/>
      <c r="GJ587" s="128"/>
      <c r="GT587" s="128"/>
      <c r="HD587" s="128"/>
      <c r="HN587" s="128"/>
      <c r="HX587" s="128"/>
      <c r="IH587" s="128"/>
      <c r="IR587" s="128"/>
      <c r="JB587" s="128"/>
      <c r="JL587" s="128"/>
      <c r="JV587" s="128"/>
      <c r="KF587" s="128"/>
      <c r="KP587" s="128"/>
      <c r="KZ587" s="128"/>
    </row>
    <row xmlns:x14ac="http://schemas.microsoft.com/office/spreadsheetml/2009/9/ac" r="588" s="3" customFormat="true" x14ac:dyDescent="0.25">
      <c r="A588" s="389"/>
      <c r="B588" s="128"/>
      <c r="L588" s="128"/>
      <c r="V588" s="128"/>
      <c r="AF588" s="128"/>
      <c r="AP588" s="434"/>
      <c r="AQ588" s="435"/>
      <c r="AR588" s="435"/>
      <c r="AS588" s="435"/>
      <c r="AT588" s="435"/>
      <c r="AU588" s="435"/>
      <c r="AV588" s="435"/>
      <c r="AW588" s="435"/>
      <c r="AX588" s="435"/>
      <c r="AY588" s="435"/>
      <c r="AZ588" s="434"/>
      <c r="BA588" s="435"/>
      <c r="BB588" s="435"/>
      <c r="BC588" s="435"/>
      <c r="BD588" s="435"/>
      <c r="BE588" s="435"/>
      <c r="BF588" s="435"/>
      <c r="BG588" s="435"/>
      <c r="BH588" s="435"/>
      <c r="BI588" s="435"/>
      <c r="BJ588" s="128"/>
      <c r="BT588" s="128"/>
      <c r="BU588" s="128"/>
      <c r="BV588" s="128"/>
      <c r="BW588" s="128"/>
      <c r="BX588" s="128"/>
      <c r="BY588" s="128"/>
      <c r="BZ588" s="128"/>
      <c r="CA588" s="128"/>
      <c r="CD588" s="434"/>
      <c r="CE588" s="435"/>
      <c r="CF588" s="435"/>
      <c r="CG588" s="435"/>
      <c r="CH588" s="435"/>
      <c r="CI588" s="435"/>
      <c r="CJ588" s="435"/>
      <c r="CK588" s="435"/>
      <c r="CL588" s="435"/>
      <c r="CM588" s="435"/>
      <c r="CN588" s="434"/>
      <c r="CO588" s="435"/>
      <c r="CP588" s="435"/>
      <c r="CQ588" s="435"/>
      <c r="CR588" s="435"/>
      <c r="CS588" s="435"/>
      <c r="CT588" s="435"/>
      <c r="CU588" s="435"/>
      <c r="CV588" s="435"/>
      <c r="CW588" s="435"/>
      <c r="CX588" s="128"/>
      <c r="DH588" s="128"/>
      <c r="DR588" s="434"/>
      <c r="DS588" s="435"/>
      <c r="DT588" s="435"/>
      <c r="DU588" s="435"/>
      <c r="DV588" s="435"/>
      <c r="DW588" s="435"/>
      <c r="DX588" s="435"/>
      <c r="DY588" s="435"/>
      <c r="DZ588" s="435"/>
      <c r="EA588" s="435"/>
      <c r="EB588" s="434"/>
      <c r="EC588" s="435"/>
      <c r="ED588" s="435"/>
      <c r="EE588" s="435"/>
      <c r="EF588" s="435"/>
      <c r="EG588" s="435"/>
      <c r="EH588" s="435"/>
      <c r="EI588" s="435"/>
      <c r="EJ588" s="435"/>
      <c r="EK588" s="435"/>
      <c r="EL588" s="128"/>
      <c r="EV588" s="128"/>
      <c r="FF588" s="128"/>
      <c r="FP588" s="128"/>
      <c r="FZ588" s="128"/>
      <c r="GJ588" s="128"/>
      <c r="GT588" s="128"/>
      <c r="HD588" s="128"/>
      <c r="HN588" s="128"/>
      <c r="HX588" s="128"/>
      <c r="IH588" s="128"/>
      <c r="IR588" s="128"/>
      <c r="JB588" s="128"/>
      <c r="JL588" s="128"/>
      <c r="JV588" s="128"/>
      <c r="KF588" s="128"/>
      <c r="KP588" s="128"/>
      <c r="KZ588" s="128"/>
    </row>
    <row xmlns:x14ac="http://schemas.microsoft.com/office/spreadsheetml/2009/9/ac" r="589" s="3" customFormat="true" x14ac:dyDescent="0.25">
      <c r="A589" s="389"/>
      <c r="B589" s="128"/>
      <c r="L589" s="128"/>
      <c r="V589" s="128"/>
      <c r="AF589" s="128"/>
      <c r="AP589" s="434"/>
      <c r="AQ589" s="435"/>
      <c r="AR589" s="435"/>
      <c r="AS589" s="435"/>
      <c r="AT589" s="435"/>
      <c r="AU589" s="435"/>
      <c r="AV589" s="435"/>
      <c r="AW589" s="435"/>
      <c r="AX589" s="435"/>
      <c r="AY589" s="435"/>
      <c r="AZ589" s="434"/>
      <c r="BA589" s="435"/>
      <c r="BB589" s="435"/>
      <c r="BC589" s="435"/>
      <c r="BD589" s="435"/>
      <c r="BE589" s="435"/>
      <c r="BF589" s="435"/>
      <c r="BG589" s="435"/>
      <c r="BH589" s="435"/>
      <c r="BI589" s="435"/>
      <c r="BJ589" s="128"/>
      <c r="BT589" s="128"/>
      <c r="BU589" s="128"/>
      <c r="BV589" s="128"/>
      <c r="BW589" s="128"/>
      <c r="BX589" s="128"/>
      <c r="BY589" s="128"/>
      <c r="BZ589" s="128"/>
      <c r="CA589" s="128"/>
      <c r="CD589" s="434"/>
      <c r="CE589" s="435"/>
      <c r="CF589" s="435"/>
      <c r="CG589" s="435"/>
      <c r="CH589" s="435"/>
      <c r="CI589" s="435"/>
      <c r="CJ589" s="435"/>
      <c r="CK589" s="435"/>
      <c r="CL589" s="435"/>
      <c r="CM589" s="435"/>
      <c r="CN589" s="434"/>
      <c r="CO589" s="435"/>
      <c r="CP589" s="435"/>
      <c r="CQ589" s="435"/>
      <c r="CR589" s="435"/>
      <c r="CS589" s="435"/>
      <c r="CT589" s="435"/>
      <c r="CU589" s="435"/>
      <c r="CV589" s="435"/>
      <c r="CW589" s="435"/>
      <c r="CX589" s="128"/>
      <c r="DH589" s="128"/>
      <c r="DR589" s="434"/>
      <c r="DS589" s="435"/>
      <c r="DT589" s="435"/>
      <c r="DU589" s="435"/>
      <c r="DV589" s="435"/>
      <c r="DW589" s="435"/>
      <c r="DX589" s="435"/>
      <c r="DY589" s="435"/>
      <c r="DZ589" s="435"/>
      <c r="EA589" s="435"/>
      <c r="EB589" s="434"/>
      <c r="EC589" s="435"/>
      <c r="ED589" s="435"/>
      <c r="EE589" s="435"/>
      <c r="EF589" s="435"/>
      <c r="EG589" s="435"/>
      <c r="EH589" s="435"/>
      <c r="EI589" s="435"/>
      <c r="EJ589" s="435"/>
      <c r="EK589" s="435"/>
      <c r="EL589" s="128"/>
      <c r="EV589" s="128"/>
      <c r="FF589" s="128"/>
      <c r="FP589" s="128"/>
      <c r="FZ589" s="128"/>
      <c r="GJ589" s="128"/>
      <c r="GT589" s="128"/>
      <c r="HD589" s="128"/>
      <c r="HN589" s="128"/>
      <c r="HX589" s="128"/>
      <c r="IH589" s="128"/>
      <c r="IR589" s="128"/>
      <c r="JB589" s="128"/>
      <c r="JL589" s="128"/>
      <c r="JV589" s="128"/>
      <c r="KF589" s="128"/>
      <c r="KP589" s="128"/>
      <c r="KZ589" s="128"/>
    </row>
    <row xmlns:x14ac="http://schemas.microsoft.com/office/spreadsheetml/2009/9/ac" r="590" s="3" customFormat="true" x14ac:dyDescent="0.25">
      <c r="A590" s="389"/>
      <c r="B590" s="128"/>
      <c r="L590" s="128"/>
      <c r="V590" s="128"/>
      <c r="AF590" s="128"/>
      <c r="AP590" s="434"/>
      <c r="AQ590" s="435"/>
      <c r="AR590" s="435"/>
      <c r="AS590" s="435"/>
      <c r="AT590" s="435"/>
      <c r="AU590" s="435"/>
      <c r="AV590" s="435"/>
      <c r="AW590" s="435"/>
      <c r="AX590" s="435"/>
      <c r="AY590" s="435"/>
      <c r="AZ590" s="434"/>
      <c r="BA590" s="435"/>
      <c r="BB590" s="435"/>
      <c r="BC590" s="435"/>
      <c r="BD590" s="435"/>
      <c r="BE590" s="435"/>
      <c r="BF590" s="435"/>
      <c r="BG590" s="435"/>
      <c r="BH590" s="435"/>
      <c r="BI590" s="435"/>
      <c r="BJ590" s="128"/>
      <c r="BT590" s="128"/>
      <c r="BU590" s="128"/>
      <c r="BV590" s="128"/>
      <c r="BW590" s="128"/>
      <c r="BX590" s="128"/>
      <c r="BY590" s="128"/>
      <c r="BZ590" s="128"/>
      <c r="CA590" s="128"/>
      <c r="CD590" s="434"/>
      <c r="CE590" s="435"/>
      <c r="CF590" s="435"/>
      <c r="CG590" s="435"/>
      <c r="CH590" s="435"/>
      <c r="CI590" s="435"/>
      <c r="CJ590" s="435"/>
      <c r="CK590" s="435"/>
      <c r="CL590" s="435"/>
      <c r="CM590" s="435"/>
      <c r="CN590" s="434"/>
      <c r="CO590" s="435"/>
      <c r="CP590" s="435"/>
      <c r="CQ590" s="435"/>
      <c r="CR590" s="435"/>
      <c r="CS590" s="435"/>
      <c r="CT590" s="435"/>
      <c r="CU590" s="435"/>
      <c r="CV590" s="435"/>
      <c r="CW590" s="435"/>
      <c r="CX590" s="128"/>
      <c r="DH590" s="128"/>
      <c r="DR590" s="434"/>
      <c r="DS590" s="435"/>
      <c r="DT590" s="435"/>
      <c r="DU590" s="435"/>
      <c r="DV590" s="435"/>
      <c r="DW590" s="435"/>
      <c r="DX590" s="435"/>
      <c r="DY590" s="435"/>
      <c r="DZ590" s="435"/>
      <c r="EA590" s="435"/>
      <c r="EB590" s="434"/>
      <c r="EC590" s="435"/>
      <c r="ED590" s="435"/>
      <c r="EE590" s="435"/>
      <c r="EF590" s="435"/>
      <c r="EG590" s="435"/>
      <c r="EH590" s="435"/>
      <c r="EI590" s="435"/>
      <c r="EJ590" s="435"/>
      <c r="EK590" s="435"/>
      <c r="EL590" s="128"/>
      <c r="EV590" s="128"/>
      <c r="FF590" s="128"/>
      <c r="FP590" s="128"/>
      <c r="FZ590" s="128"/>
      <c r="GJ590" s="128"/>
      <c r="GT590" s="128"/>
      <c r="HD590" s="128"/>
      <c r="HN590" s="128"/>
      <c r="HX590" s="128"/>
      <c r="IH590" s="128"/>
      <c r="IR590" s="128"/>
      <c r="JB590" s="128"/>
      <c r="JL590" s="128"/>
      <c r="JV590" s="128"/>
      <c r="KF590" s="128"/>
      <c r="KP590" s="128"/>
      <c r="KZ590" s="128"/>
    </row>
    <row xmlns:x14ac="http://schemas.microsoft.com/office/spreadsheetml/2009/9/ac" r="591" s="3" customFormat="true" x14ac:dyDescent="0.25">
      <c r="A591" s="389"/>
      <c r="B591" s="128"/>
      <c r="L591" s="128"/>
      <c r="V591" s="128"/>
      <c r="AF591" s="128"/>
      <c r="AP591" s="434"/>
      <c r="AQ591" s="435"/>
      <c r="AR591" s="435"/>
      <c r="AS591" s="435"/>
      <c r="AT591" s="435"/>
      <c r="AU591" s="435"/>
      <c r="AV591" s="435"/>
      <c r="AW591" s="435"/>
      <c r="AX591" s="435"/>
      <c r="AY591" s="435"/>
      <c r="AZ591" s="434"/>
      <c r="BA591" s="435"/>
      <c r="BB591" s="435"/>
      <c r="BC591" s="435"/>
      <c r="BD591" s="435"/>
      <c r="BE591" s="435"/>
      <c r="BF591" s="435"/>
      <c r="BG591" s="435"/>
      <c r="BH591" s="435"/>
      <c r="BI591" s="435"/>
      <c r="BJ591" s="128"/>
      <c r="BT591" s="128"/>
      <c r="BU591" s="128"/>
      <c r="BV591" s="128"/>
      <c r="BW591" s="128"/>
      <c r="BX591" s="128"/>
      <c r="BY591" s="128"/>
      <c r="BZ591" s="128"/>
      <c r="CA591" s="128"/>
      <c r="CD591" s="434"/>
      <c r="CE591" s="435"/>
      <c r="CF591" s="435"/>
      <c r="CG591" s="435"/>
      <c r="CH591" s="435"/>
      <c r="CI591" s="435"/>
      <c r="CJ591" s="435"/>
      <c r="CK591" s="435"/>
      <c r="CL591" s="435"/>
      <c r="CM591" s="435"/>
      <c r="CN591" s="434"/>
      <c r="CO591" s="435"/>
      <c r="CP591" s="435"/>
      <c r="CQ591" s="435"/>
      <c r="CR591" s="435"/>
      <c r="CS591" s="435"/>
      <c r="CT591" s="435"/>
      <c r="CU591" s="435"/>
      <c r="CV591" s="435"/>
      <c r="CW591" s="435"/>
      <c r="CX591" s="128"/>
      <c r="DH591" s="128"/>
      <c r="DR591" s="434"/>
      <c r="DS591" s="435"/>
      <c r="DT591" s="435"/>
      <c r="DU591" s="435"/>
      <c r="DV591" s="435"/>
      <c r="DW591" s="435"/>
      <c r="DX591" s="435"/>
      <c r="DY591" s="435"/>
      <c r="DZ591" s="435"/>
      <c r="EA591" s="435"/>
      <c r="EB591" s="434"/>
      <c r="EC591" s="435"/>
      <c r="ED591" s="435"/>
      <c r="EE591" s="435"/>
      <c r="EF591" s="435"/>
      <c r="EG591" s="435"/>
      <c r="EH591" s="435"/>
      <c r="EI591" s="435"/>
      <c r="EJ591" s="435"/>
      <c r="EK591" s="435"/>
      <c r="EL591" s="128"/>
      <c r="EV591" s="128"/>
      <c r="FF591" s="128"/>
      <c r="FP591" s="128"/>
      <c r="FZ591" s="128"/>
      <c r="GJ591" s="128"/>
      <c r="GT591" s="128"/>
      <c r="HD591" s="128"/>
      <c r="HN591" s="128"/>
      <c r="HX591" s="128"/>
      <c r="IH591" s="128"/>
      <c r="IR591" s="128"/>
      <c r="JB591" s="128"/>
      <c r="JL591" s="128"/>
      <c r="JV591" s="128"/>
      <c r="KF591" s="128"/>
      <c r="KP591" s="128"/>
      <c r="KZ591" s="128"/>
    </row>
    <row xmlns:x14ac="http://schemas.microsoft.com/office/spreadsheetml/2009/9/ac" r="592" s="3" customFormat="true" x14ac:dyDescent="0.25">
      <c r="A592" s="389"/>
      <c r="B592" s="128"/>
      <c r="L592" s="128"/>
      <c r="V592" s="128"/>
      <c r="AF592" s="128"/>
      <c r="AP592" s="434"/>
      <c r="AQ592" s="435"/>
      <c r="AR592" s="435"/>
      <c r="AS592" s="435"/>
      <c r="AT592" s="435"/>
      <c r="AU592" s="435"/>
      <c r="AV592" s="435"/>
      <c r="AW592" s="435"/>
      <c r="AX592" s="435"/>
      <c r="AY592" s="435"/>
      <c r="AZ592" s="434"/>
      <c r="BA592" s="435"/>
      <c r="BB592" s="435"/>
      <c r="BC592" s="435"/>
      <c r="BD592" s="435"/>
      <c r="BE592" s="435"/>
      <c r="BF592" s="435"/>
      <c r="BG592" s="435"/>
      <c r="BH592" s="435"/>
      <c r="BI592" s="435"/>
      <c r="BJ592" s="128"/>
      <c r="BT592" s="128"/>
      <c r="BU592" s="128"/>
      <c r="BV592" s="128"/>
      <c r="BW592" s="128"/>
      <c r="BX592" s="128"/>
      <c r="BY592" s="128"/>
      <c r="BZ592" s="128"/>
      <c r="CA592" s="128"/>
      <c r="CD592" s="434"/>
      <c r="CE592" s="435"/>
      <c r="CF592" s="435"/>
      <c r="CG592" s="435"/>
      <c r="CH592" s="435"/>
      <c r="CI592" s="435"/>
      <c r="CJ592" s="435"/>
      <c r="CK592" s="435"/>
      <c r="CL592" s="435"/>
      <c r="CM592" s="435"/>
      <c r="CN592" s="434"/>
      <c r="CO592" s="435"/>
      <c r="CP592" s="435"/>
      <c r="CQ592" s="435"/>
      <c r="CR592" s="435"/>
      <c r="CS592" s="435"/>
      <c r="CT592" s="435"/>
      <c r="CU592" s="435"/>
      <c r="CV592" s="435"/>
      <c r="CW592" s="435"/>
      <c r="CX592" s="128"/>
      <c r="DH592" s="128"/>
      <c r="DR592" s="434"/>
      <c r="DS592" s="435"/>
      <c r="DT592" s="435"/>
      <c r="DU592" s="435"/>
      <c r="DV592" s="435"/>
      <c r="DW592" s="435"/>
      <c r="DX592" s="435"/>
      <c r="DY592" s="435"/>
      <c r="DZ592" s="435"/>
      <c r="EA592" s="435"/>
      <c r="EB592" s="434"/>
      <c r="EC592" s="435"/>
      <c r="ED592" s="435"/>
      <c r="EE592" s="435"/>
      <c r="EF592" s="435"/>
      <c r="EG592" s="435"/>
      <c r="EH592" s="435"/>
      <c r="EI592" s="435"/>
      <c r="EJ592" s="435"/>
      <c r="EK592" s="435"/>
      <c r="EL592" s="128"/>
      <c r="EV592" s="128"/>
      <c r="FF592" s="128"/>
      <c r="FP592" s="128"/>
      <c r="FZ592" s="128"/>
      <c r="GJ592" s="128"/>
      <c r="GT592" s="128"/>
      <c r="HD592" s="128"/>
      <c r="HN592" s="128"/>
      <c r="HX592" s="128"/>
      <c r="IH592" s="128"/>
      <c r="IR592" s="128"/>
      <c r="JB592" s="128"/>
      <c r="JL592" s="128"/>
      <c r="JV592" s="128"/>
      <c r="KF592" s="128"/>
      <c r="KP592" s="128"/>
      <c r="KZ592" s="128"/>
    </row>
    <row xmlns:x14ac="http://schemas.microsoft.com/office/spreadsheetml/2009/9/ac" r="593" s="3" customFormat="true" x14ac:dyDescent="0.25">
      <c r="A593" s="389"/>
      <c r="B593" s="128"/>
      <c r="L593" s="128"/>
      <c r="V593" s="128"/>
      <c r="AF593" s="128"/>
      <c r="AP593" s="434"/>
      <c r="AQ593" s="435"/>
      <c r="AR593" s="435"/>
      <c r="AS593" s="435"/>
      <c r="AT593" s="435"/>
      <c r="AU593" s="435"/>
      <c r="AV593" s="435"/>
      <c r="AW593" s="435"/>
      <c r="AX593" s="435"/>
      <c r="AY593" s="435"/>
      <c r="AZ593" s="434"/>
      <c r="BA593" s="435"/>
      <c r="BB593" s="435"/>
      <c r="BC593" s="435"/>
      <c r="BD593" s="435"/>
      <c r="BE593" s="435"/>
      <c r="BF593" s="435"/>
      <c r="BG593" s="435"/>
      <c r="BH593" s="435"/>
      <c r="BI593" s="435"/>
      <c r="BJ593" s="128"/>
      <c r="BT593" s="128"/>
      <c r="BU593" s="128"/>
      <c r="BV593" s="128"/>
      <c r="BW593" s="128"/>
      <c r="BX593" s="128"/>
      <c r="BY593" s="128"/>
      <c r="BZ593" s="128"/>
      <c r="CA593" s="128"/>
      <c r="CD593" s="434"/>
      <c r="CE593" s="435"/>
      <c r="CF593" s="435"/>
      <c r="CG593" s="435"/>
      <c r="CH593" s="435"/>
      <c r="CI593" s="435"/>
      <c r="CJ593" s="435"/>
      <c r="CK593" s="435"/>
      <c r="CL593" s="435"/>
      <c r="CM593" s="435"/>
      <c r="CN593" s="434"/>
      <c r="CO593" s="435"/>
      <c r="CP593" s="435"/>
      <c r="CQ593" s="435"/>
      <c r="CR593" s="435"/>
      <c r="CS593" s="435"/>
      <c r="CT593" s="435"/>
      <c r="CU593" s="435"/>
      <c r="CV593" s="435"/>
      <c r="CW593" s="435"/>
      <c r="CX593" s="128"/>
      <c r="DH593" s="128"/>
      <c r="DR593" s="434"/>
      <c r="DS593" s="435"/>
      <c r="DT593" s="435"/>
      <c r="DU593" s="435"/>
      <c r="DV593" s="435"/>
      <c r="DW593" s="435"/>
      <c r="DX593" s="435"/>
      <c r="DY593" s="435"/>
      <c r="DZ593" s="435"/>
      <c r="EA593" s="435"/>
      <c r="EB593" s="434"/>
      <c r="EC593" s="435"/>
      <c r="ED593" s="435"/>
      <c r="EE593" s="435"/>
      <c r="EF593" s="435"/>
      <c r="EG593" s="435"/>
      <c r="EH593" s="435"/>
      <c r="EI593" s="435"/>
      <c r="EJ593" s="435"/>
      <c r="EK593" s="435"/>
      <c r="EL593" s="128"/>
      <c r="EV593" s="128"/>
      <c r="FF593" s="128"/>
      <c r="FP593" s="128"/>
      <c r="FZ593" s="128"/>
      <c r="GJ593" s="128"/>
      <c r="GT593" s="128"/>
      <c r="HD593" s="128"/>
      <c r="HN593" s="128"/>
      <c r="HX593" s="128"/>
      <c r="IH593" s="128"/>
      <c r="IR593" s="128"/>
      <c r="JB593" s="128"/>
      <c r="JL593" s="128"/>
      <c r="JV593" s="128"/>
      <c r="KF593" s="128"/>
      <c r="KP593" s="128"/>
      <c r="KZ593" s="128"/>
    </row>
    <row xmlns:x14ac="http://schemas.microsoft.com/office/spreadsheetml/2009/9/ac" r="594" s="3" customFormat="true" x14ac:dyDescent="0.25">
      <c r="A594" s="389"/>
      <c r="B594" s="128"/>
      <c r="L594" s="128"/>
      <c r="V594" s="128"/>
      <c r="AF594" s="128"/>
      <c r="AP594" s="434"/>
      <c r="AQ594" s="435"/>
      <c r="AR594" s="435"/>
      <c r="AS594" s="435"/>
      <c r="AT594" s="435"/>
      <c r="AU594" s="435"/>
      <c r="AV594" s="435"/>
      <c r="AW594" s="435"/>
      <c r="AX594" s="435"/>
      <c r="AY594" s="435"/>
      <c r="AZ594" s="434"/>
      <c r="BA594" s="435"/>
      <c r="BB594" s="435"/>
      <c r="BC594" s="435"/>
      <c r="BD594" s="435"/>
      <c r="BE594" s="435"/>
      <c r="BF594" s="435"/>
      <c r="BG594" s="435"/>
      <c r="BH594" s="435"/>
      <c r="BI594" s="435"/>
      <c r="BJ594" s="128"/>
      <c r="BT594" s="128"/>
      <c r="BU594" s="128"/>
      <c r="BV594" s="128"/>
      <c r="BW594" s="128"/>
      <c r="BX594" s="128"/>
      <c r="BY594" s="128"/>
      <c r="BZ594" s="128"/>
      <c r="CA594" s="128"/>
      <c r="CD594" s="434"/>
      <c r="CE594" s="435"/>
      <c r="CF594" s="435"/>
      <c r="CG594" s="435"/>
      <c r="CH594" s="435"/>
      <c r="CI594" s="435"/>
      <c r="CJ594" s="435"/>
      <c r="CK594" s="435"/>
      <c r="CL594" s="435"/>
      <c r="CM594" s="435"/>
      <c r="CN594" s="434"/>
      <c r="CO594" s="435"/>
      <c r="CP594" s="435"/>
      <c r="CQ594" s="435"/>
      <c r="CR594" s="435"/>
      <c r="CS594" s="435"/>
      <c r="CT594" s="435"/>
      <c r="CU594" s="435"/>
      <c r="CV594" s="435"/>
      <c r="CW594" s="435"/>
      <c r="CX594" s="128"/>
      <c r="DH594" s="128"/>
      <c r="DR594" s="434"/>
      <c r="DS594" s="435"/>
      <c r="DT594" s="435"/>
      <c r="DU594" s="435"/>
      <c r="DV594" s="435"/>
      <c r="DW594" s="435"/>
      <c r="DX594" s="435"/>
      <c r="DY594" s="435"/>
      <c r="DZ594" s="435"/>
      <c r="EA594" s="435"/>
      <c r="EB594" s="434"/>
      <c r="EC594" s="435"/>
      <c r="ED594" s="435"/>
      <c r="EE594" s="435"/>
      <c r="EF594" s="435"/>
      <c r="EG594" s="435"/>
      <c r="EH594" s="435"/>
      <c r="EI594" s="435"/>
      <c r="EJ594" s="435"/>
      <c r="EK594" s="435"/>
      <c r="EL594" s="128"/>
      <c r="EV594" s="128"/>
      <c r="FF594" s="128"/>
      <c r="FP594" s="128"/>
      <c r="FZ594" s="128"/>
      <c r="GJ594" s="128"/>
      <c r="GT594" s="128"/>
      <c r="HD594" s="128"/>
      <c r="HN594" s="128"/>
      <c r="HX594" s="128"/>
      <c r="IH594" s="128"/>
      <c r="IR594" s="128"/>
      <c r="JB594" s="128"/>
      <c r="JL594" s="128"/>
      <c r="JV594" s="128"/>
      <c r="KF594" s="128"/>
      <c r="KP594" s="128"/>
      <c r="KZ594" s="128"/>
    </row>
    <row xmlns:x14ac="http://schemas.microsoft.com/office/spreadsheetml/2009/9/ac" r="595" s="3" customFormat="true" x14ac:dyDescent="0.25">
      <c r="A595" s="389"/>
      <c r="B595" s="128"/>
      <c r="L595" s="128"/>
      <c r="V595" s="128"/>
      <c r="AF595" s="128"/>
      <c r="AP595" s="434"/>
      <c r="AQ595" s="435"/>
      <c r="AR595" s="435"/>
      <c r="AS595" s="435"/>
      <c r="AT595" s="435"/>
      <c r="AU595" s="435"/>
      <c r="AV595" s="435"/>
      <c r="AW595" s="435"/>
      <c r="AX595" s="435"/>
      <c r="AY595" s="435"/>
      <c r="AZ595" s="434"/>
      <c r="BA595" s="435"/>
      <c r="BB595" s="435"/>
      <c r="BC595" s="435"/>
      <c r="BD595" s="435"/>
      <c r="BE595" s="435"/>
      <c r="BF595" s="435"/>
      <c r="BG595" s="435"/>
      <c r="BH595" s="435"/>
      <c r="BI595" s="435"/>
      <c r="BJ595" s="128"/>
      <c r="BT595" s="128"/>
      <c r="BU595" s="128"/>
      <c r="BV595" s="128"/>
      <c r="BW595" s="128"/>
      <c r="BX595" s="128"/>
      <c r="BY595" s="128"/>
      <c r="BZ595" s="128"/>
      <c r="CA595" s="128"/>
      <c r="CD595" s="434"/>
      <c r="CE595" s="435"/>
      <c r="CF595" s="435"/>
      <c r="CG595" s="435"/>
      <c r="CH595" s="435"/>
      <c r="CI595" s="435"/>
      <c r="CJ595" s="435"/>
      <c r="CK595" s="435"/>
      <c r="CL595" s="435"/>
      <c r="CM595" s="435"/>
      <c r="CN595" s="434"/>
      <c r="CO595" s="435"/>
      <c r="CP595" s="435"/>
      <c r="CQ595" s="435"/>
      <c r="CR595" s="435"/>
      <c r="CS595" s="435"/>
      <c r="CT595" s="435"/>
      <c r="CU595" s="435"/>
      <c r="CV595" s="435"/>
      <c r="CW595" s="435"/>
      <c r="CX595" s="128"/>
      <c r="DH595" s="128"/>
      <c r="DR595" s="434"/>
      <c r="DS595" s="435"/>
      <c r="DT595" s="435"/>
      <c r="DU595" s="435"/>
      <c r="DV595" s="435"/>
      <c r="DW595" s="435"/>
      <c r="DX595" s="435"/>
      <c r="DY595" s="435"/>
      <c r="DZ595" s="435"/>
      <c r="EA595" s="435"/>
      <c r="EB595" s="434"/>
      <c r="EC595" s="435"/>
      <c r="ED595" s="435"/>
      <c r="EE595" s="435"/>
      <c r="EF595" s="435"/>
      <c r="EG595" s="435"/>
      <c r="EH595" s="435"/>
      <c r="EI595" s="435"/>
      <c r="EJ595" s="435"/>
      <c r="EK595" s="435"/>
      <c r="EL595" s="128"/>
      <c r="EV595" s="128"/>
      <c r="FF595" s="128"/>
      <c r="FP595" s="128"/>
      <c r="FZ595" s="128"/>
      <c r="GJ595" s="128"/>
      <c r="GT595" s="128"/>
      <c r="HD595" s="128"/>
      <c r="HN595" s="128"/>
      <c r="HX595" s="128"/>
      <c r="IH595" s="128"/>
      <c r="IR595" s="128"/>
      <c r="JB595" s="128"/>
      <c r="JL595" s="128"/>
      <c r="JV595" s="128"/>
      <c r="KF595" s="128"/>
      <c r="KP595" s="128"/>
      <c r="KZ595" s="128"/>
    </row>
    <row xmlns:x14ac="http://schemas.microsoft.com/office/spreadsheetml/2009/9/ac" r="596" s="3" customFormat="true" x14ac:dyDescent="0.25">
      <c r="A596" s="389"/>
      <c r="B596" s="128"/>
      <c r="L596" s="128"/>
      <c r="V596" s="128"/>
      <c r="AF596" s="128"/>
      <c r="AP596" s="434"/>
      <c r="AQ596" s="435"/>
      <c r="AR596" s="435"/>
      <c r="AS596" s="435"/>
      <c r="AT596" s="435"/>
      <c r="AU596" s="435"/>
      <c r="AV596" s="435"/>
      <c r="AW596" s="435"/>
      <c r="AX596" s="435"/>
      <c r="AY596" s="435"/>
      <c r="AZ596" s="434"/>
      <c r="BA596" s="435"/>
      <c r="BB596" s="435"/>
      <c r="BC596" s="435"/>
      <c r="BD596" s="435"/>
      <c r="BE596" s="435"/>
      <c r="BF596" s="435"/>
      <c r="BG596" s="435"/>
      <c r="BH596" s="435"/>
      <c r="BI596" s="435"/>
      <c r="BJ596" s="128"/>
      <c r="BT596" s="128"/>
      <c r="BU596" s="128"/>
      <c r="BV596" s="128"/>
      <c r="BW596" s="128"/>
      <c r="BX596" s="128"/>
      <c r="BY596" s="128"/>
      <c r="BZ596" s="128"/>
      <c r="CA596" s="128"/>
      <c r="CD596" s="434"/>
      <c r="CE596" s="435"/>
      <c r="CF596" s="435"/>
      <c r="CG596" s="435"/>
      <c r="CH596" s="435"/>
      <c r="CI596" s="435"/>
      <c r="CJ596" s="435"/>
      <c r="CK596" s="435"/>
      <c r="CL596" s="435"/>
      <c r="CM596" s="435"/>
      <c r="CN596" s="434"/>
      <c r="CO596" s="435"/>
      <c r="CP596" s="435"/>
      <c r="CQ596" s="435"/>
      <c r="CR596" s="435"/>
      <c r="CS596" s="435"/>
      <c r="CT596" s="435"/>
      <c r="CU596" s="435"/>
      <c r="CV596" s="435"/>
      <c r="CW596" s="435"/>
      <c r="CX596" s="128"/>
      <c r="DH596" s="128"/>
      <c r="DR596" s="434"/>
      <c r="DS596" s="435"/>
      <c r="DT596" s="435"/>
      <c r="DU596" s="435"/>
      <c r="DV596" s="435"/>
      <c r="DW596" s="435"/>
      <c r="DX596" s="435"/>
      <c r="DY596" s="435"/>
      <c r="DZ596" s="435"/>
      <c r="EA596" s="435"/>
      <c r="EB596" s="434"/>
      <c r="EC596" s="435"/>
      <c r="ED596" s="435"/>
      <c r="EE596" s="435"/>
      <c r="EF596" s="435"/>
      <c r="EG596" s="435"/>
      <c r="EH596" s="435"/>
      <c r="EI596" s="435"/>
      <c r="EJ596" s="435"/>
      <c r="EK596" s="435"/>
      <c r="EL596" s="128"/>
      <c r="EV596" s="128"/>
      <c r="FF596" s="128"/>
      <c r="FP596" s="128"/>
      <c r="FZ596" s="128"/>
      <c r="GJ596" s="128"/>
      <c r="GT596" s="128"/>
      <c r="HD596" s="128"/>
      <c r="HN596" s="128"/>
      <c r="HX596" s="128"/>
      <c r="IH596" s="128"/>
      <c r="IR596" s="128"/>
      <c r="JB596" s="128"/>
      <c r="JL596" s="128"/>
      <c r="JV596" s="128"/>
      <c r="KF596" s="128"/>
      <c r="KP596" s="128"/>
      <c r="KZ596" s="128"/>
    </row>
    <row xmlns:x14ac="http://schemas.microsoft.com/office/spreadsheetml/2009/9/ac" r="597" s="3" customFormat="true" x14ac:dyDescent="0.25">
      <c r="A597" s="389"/>
      <c r="B597" s="128"/>
      <c r="L597" s="128"/>
      <c r="V597" s="128"/>
      <c r="AF597" s="128"/>
      <c r="AP597" s="434"/>
      <c r="AQ597" s="435"/>
      <c r="AR597" s="435"/>
      <c r="AS597" s="435"/>
      <c r="AT597" s="435"/>
      <c r="AU597" s="435"/>
      <c r="AV597" s="435"/>
      <c r="AW597" s="435"/>
      <c r="AX597" s="435"/>
      <c r="AY597" s="435"/>
      <c r="AZ597" s="434"/>
      <c r="BA597" s="435"/>
      <c r="BB597" s="435"/>
      <c r="BC597" s="435"/>
      <c r="BD597" s="435"/>
      <c r="BE597" s="435"/>
      <c r="BF597" s="435"/>
      <c r="BG597" s="435"/>
      <c r="BH597" s="435"/>
      <c r="BI597" s="435"/>
      <c r="BJ597" s="128"/>
      <c r="BT597" s="128"/>
      <c r="BU597" s="128"/>
      <c r="BV597" s="128"/>
      <c r="BW597" s="128"/>
      <c r="BX597" s="128"/>
      <c r="BY597" s="128"/>
      <c r="BZ597" s="128"/>
      <c r="CA597" s="128"/>
      <c r="CD597" s="434"/>
      <c r="CE597" s="435"/>
      <c r="CF597" s="435"/>
      <c r="CG597" s="435"/>
      <c r="CH597" s="435"/>
      <c r="CI597" s="435"/>
      <c r="CJ597" s="435"/>
      <c r="CK597" s="435"/>
      <c r="CL597" s="435"/>
      <c r="CM597" s="435"/>
      <c r="CN597" s="434"/>
      <c r="CO597" s="435"/>
      <c r="CP597" s="435"/>
      <c r="CQ597" s="435"/>
      <c r="CR597" s="435"/>
      <c r="CS597" s="435"/>
      <c r="CT597" s="435"/>
      <c r="CU597" s="435"/>
      <c r="CV597" s="435"/>
      <c r="CW597" s="435"/>
      <c r="CX597" s="128"/>
      <c r="DH597" s="128"/>
      <c r="DR597" s="434"/>
      <c r="DS597" s="435"/>
      <c r="DT597" s="435"/>
      <c r="DU597" s="435"/>
      <c r="DV597" s="435"/>
      <c r="DW597" s="435"/>
      <c r="DX597" s="435"/>
      <c r="DY597" s="435"/>
      <c r="DZ597" s="435"/>
      <c r="EA597" s="435"/>
      <c r="EB597" s="434"/>
      <c r="EC597" s="435"/>
      <c r="ED597" s="435"/>
      <c r="EE597" s="435"/>
      <c r="EF597" s="435"/>
      <c r="EG597" s="435"/>
      <c r="EH597" s="435"/>
      <c r="EI597" s="435"/>
      <c r="EJ597" s="435"/>
      <c r="EK597" s="435"/>
      <c r="EL597" s="128"/>
      <c r="EV597" s="128"/>
      <c r="FF597" s="128"/>
      <c r="FP597" s="128"/>
      <c r="FZ597" s="128"/>
      <c r="GJ597" s="128"/>
      <c r="GT597" s="128"/>
      <c r="HD597" s="128"/>
      <c r="HN597" s="128"/>
      <c r="HX597" s="128"/>
      <c r="IH597" s="128"/>
      <c r="IR597" s="128"/>
      <c r="JB597" s="128"/>
      <c r="JL597" s="128"/>
      <c r="JV597" s="128"/>
      <c r="KF597" s="128"/>
      <c r="KP597" s="128"/>
      <c r="KZ597" s="128"/>
    </row>
    <row xmlns:x14ac="http://schemas.microsoft.com/office/spreadsheetml/2009/9/ac" r="598" s="3" customFormat="true" x14ac:dyDescent="0.25">
      <c r="A598" s="389"/>
      <c r="B598" s="128"/>
      <c r="L598" s="128"/>
      <c r="V598" s="128"/>
      <c r="AF598" s="128"/>
      <c r="AP598" s="434"/>
      <c r="AQ598" s="435"/>
      <c r="AR598" s="435"/>
      <c r="AS598" s="435"/>
      <c r="AT598" s="435"/>
      <c r="AU598" s="435"/>
      <c r="AV598" s="435"/>
      <c r="AW598" s="435"/>
      <c r="AX598" s="435"/>
      <c r="AY598" s="435"/>
      <c r="AZ598" s="434"/>
      <c r="BA598" s="435"/>
      <c r="BB598" s="435"/>
      <c r="BC598" s="435"/>
      <c r="BD598" s="435"/>
      <c r="BE598" s="435"/>
      <c r="BF598" s="435"/>
      <c r="BG598" s="435"/>
      <c r="BH598" s="435"/>
      <c r="BI598" s="435"/>
      <c r="BJ598" s="128"/>
      <c r="BT598" s="128"/>
      <c r="BU598" s="128"/>
      <c r="BV598" s="128"/>
      <c r="BW598" s="128"/>
      <c r="BX598" s="128"/>
      <c r="BY598" s="128"/>
      <c r="BZ598" s="128"/>
      <c r="CA598" s="128"/>
      <c r="CD598" s="434"/>
      <c r="CE598" s="435"/>
      <c r="CF598" s="435"/>
      <c r="CG598" s="435"/>
      <c r="CH598" s="435"/>
      <c r="CI598" s="435"/>
      <c r="CJ598" s="435"/>
      <c r="CK598" s="435"/>
      <c r="CL598" s="435"/>
      <c r="CM598" s="435"/>
      <c r="CN598" s="434"/>
      <c r="CO598" s="435"/>
      <c r="CP598" s="435"/>
      <c r="CQ598" s="435"/>
      <c r="CR598" s="435"/>
      <c r="CS598" s="435"/>
      <c r="CT598" s="435"/>
      <c r="CU598" s="435"/>
      <c r="CV598" s="435"/>
      <c r="CW598" s="435"/>
      <c r="CX598" s="128"/>
      <c r="DH598" s="128"/>
      <c r="DR598" s="434"/>
      <c r="DS598" s="435"/>
      <c r="DT598" s="435"/>
      <c r="DU598" s="435"/>
      <c r="DV598" s="435"/>
      <c r="DW598" s="435"/>
      <c r="DX598" s="435"/>
      <c r="DY598" s="435"/>
      <c r="DZ598" s="435"/>
      <c r="EA598" s="435"/>
      <c r="EB598" s="434"/>
      <c r="EC598" s="435"/>
      <c r="ED598" s="435"/>
      <c r="EE598" s="435"/>
      <c r="EF598" s="435"/>
      <c r="EG598" s="435"/>
      <c r="EH598" s="435"/>
      <c r="EI598" s="435"/>
      <c r="EJ598" s="435"/>
      <c r="EK598" s="435"/>
      <c r="EL598" s="128"/>
      <c r="EV598" s="128"/>
      <c r="FF598" s="128"/>
      <c r="FP598" s="128"/>
      <c r="FZ598" s="128"/>
      <c r="GJ598" s="128"/>
      <c r="GT598" s="128"/>
      <c r="HD598" s="128"/>
      <c r="HN598" s="128"/>
      <c r="HX598" s="128"/>
      <c r="IH598" s="128"/>
      <c r="IR598" s="128"/>
      <c r="JB598" s="128"/>
      <c r="JL598" s="128"/>
      <c r="JV598" s="128"/>
      <c r="KF598" s="128"/>
      <c r="KP598" s="128"/>
      <c r="KZ598" s="128"/>
    </row>
    <row xmlns:x14ac="http://schemas.microsoft.com/office/spreadsheetml/2009/9/ac" r="599" s="3" customFormat="true" x14ac:dyDescent="0.25">
      <c r="A599" s="389"/>
      <c r="B599" s="128"/>
      <c r="L599" s="128"/>
      <c r="V599" s="128"/>
      <c r="AF599" s="128"/>
      <c r="AP599" s="434"/>
      <c r="AQ599" s="435"/>
      <c r="AR599" s="435"/>
      <c r="AS599" s="435"/>
      <c r="AT599" s="435"/>
      <c r="AU599" s="435"/>
      <c r="AV599" s="435"/>
      <c r="AW599" s="435"/>
      <c r="AX599" s="435"/>
      <c r="AY599" s="435"/>
      <c r="AZ599" s="434"/>
      <c r="BA599" s="435"/>
      <c r="BB599" s="435"/>
      <c r="BC599" s="435"/>
      <c r="BD599" s="435"/>
      <c r="BE599" s="435"/>
      <c r="BF599" s="435"/>
      <c r="BG599" s="435"/>
      <c r="BH599" s="435"/>
      <c r="BI599" s="435"/>
      <c r="BJ599" s="128"/>
      <c r="BT599" s="128"/>
      <c r="BU599" s="128"/>
      <c r="BV599" s="128"/>
      <c r="BW599" s="128"/>
      <c r="BX599" s="128"/>
      <c r="BY599" s="128"/>
      <c r="BZ599" s="128"/>
      <c r="CA599" s="128"/>
      <c r="CD599" s="434"/>
      <c r="CE599" s="435"/>
      <c r="CF599" s="435"/>
      <c r="CG599" s="435"/>
      <c r="CH599" s="435"/>
      <c r="CI599" s="435"/>
      <c r="CJ599" s="435"/>
      <c r="CK599" s="435"/>
      <c r="CL599" s="435"/>
      <c r="CM599" s="435"/>
      <c r="CN599" s="434"/>
      <c r="CO599" s="435"/>
      <c r="CP599" s="435"/>
      <c r="CQ599" s="435"/>
      <c r="CR599" s="435"/>
      <c r="CS599" s="435"/>
      <c r="CT599" s="435"/>
      <c r="CU599" s="435"/>
      <c r="CV599" s="435"/>
      <c r="CW599" s="435"/>
      <c r="CX599" s="128"/>
      <c r="DH599" s="128"/>
      <c r="DR599" s="434"/>
      <c r="DS599" s="435"/>
      <c r="DT599" s="435"/>
      <c r="DU599" s="435"/>
      <c r="DV599" s="435"/>
      <c r="DW599" s="435"/>
      <c r="DX599" s="435"/>
      <c r="DY599" s="435"/>
      <c r="DZ599" s="435"/>
      <c r="EA599" s="435"/>
      <c r="EB599" s="434"/>
      <c r="EC599" s="435"/>
      <c r="ED599" s="435"/>
      <c r="EE599" s="435"/>
      <c r="EF599" s="435"/>
      <c r="EG599" s="435"/>
      <c r="EH599" s="435"/>
      <c r="EI599" s="435"/>
      <c r="EJ599" s="435"/>
      <c r="EK599" s="435"/>
      <c r="EL599" s="128"/>
      <c r="EV599" s="128"/>
      <c r="FF599" s="128"/>
      <c r="FP599" s="128"/>
      <c r="FZ599" s="128"/>
      <c r="GJ599" s="128"/>
      <c r="GT599" s="128"/>
      <c r="HD599" s="128"/>
      <c r="HN599" s="128"/>
      <c r="HX599" s="128"/>
      <c r="IH599" s="128"/>
      <c r="IR599" s="128"/>
      <c r="JB599" s="128"/>
      <c r="JL599" s="128"/>
      <c r="JV599" s="128"/>
      <c r="KF599" s="128"/>
      <c r="KP599" s="128"/>
      <c r="KZ599" s="128"/>
    </row>
    <row xmlns:x14ac="http://schemas.microsoft.com/office/spreadsheetml/2009/9/ac" r="600" s="3" customFormat="true" x14ac:dyDescent="0.25">
      <c r="A600" s="389"/>
      <c r="B600" s="128"/>
      <c r="L600" s="128"/>
      <c r="V600" s="128"/>
      <c r="AF600" s="128"/>
      <c r="AP600" s="434"/>
      <c r="AQ600" s="435"/>
      <c r="AR600" s="435"/>
      <c r="AS600" s="435"/>
      <c r="AT600" s="435"/>
      <c r="AU600" s="435"/>
      <c r="AV600" s="435"/>
      <c r="AW600" s="435"/>
      <c r="AX600" s="435"/>
      <c r="AY600" s="435"/>
      <c r="AZ600" s="434"/>
      <c r="BA600" s="435"/>
      <c r="BB600" s="435"/>
      <c r="BC600" s="435"/>
      <c r="BD600" s="435"/>
      <c r="BE600" s="435"/>
      <c r="BF600" s="435"/>
      <c r="BG600" s="435"/>
      <c r="BH600" s="435"/>
      <c r="BI600" s="435"/>
      <c r="BJ600" s="128"/>
      <c r="BT600" s="128"/>
      <c r="BU600" s="128"/>
      <c r="BV600" s="128"/>
      <c r="BW600" s="128"/>
      <c r="BX600" s="128"/>
      <c r="BY600" s="128"/>
      <c r="BZ600" s="128"/>
      <c r="CA600" s="128"/>
      <c r="CD600" s="434"/>
      <c r="CE600" s="435"/>
      <c r="CF600" s="435"/>
      <c r="CG600" s="435"/>
      <c r="CH600" s="435"/>
      <c r="CI600" s="435"/>
      <c r="CJ600" s="435"/>
      <c r="CK600" s="435"/>
      <c r="CL600" s="435"/>
      <c r="CM600" s="435"/>
      <c r="CN600" s="434"/>
      <c r="CO600" s="435"/>
      <c r="CP600" s="435"/>
      <c r="CQ600" s="435"/>
      <c r="CR600" s="435"/>
      <c r="CS600" s="435"/>
      <c r="CT600" s="435"/>
      <c r="CU600" s="435"/>
      <c r="CV600" s="435"/>
      <c r="CW600" s="435"/>
      <c r="CX600" s="128"/>
      <c r="DH600" s="128"/>
      <c r="DR600" s="434"/>
      <c r="DS600" s="435"/>
      <c r="DT600" s="435"/>
      <c r="DU600" s="435"/>
      <c r="DV600" s="435"/>
      <c r="DW600" s="435"/>
      <c r="DX600" s="435"/>
      <c r="DY600" s="435"/>
      <c r="DZ600" s="435"/>
      <c r="EA600" s="435"/>
      <c r="EB600" s="434"/>
      <c r="EC600" s="435"/>
      <c r="ED600" s="435"/>
      <c r="EE600" s="435"/>
      <c r="EF600" s="435"/>
      <c r="EG600" s="435"/>
      <c r="EH600" s="435"/>
      <c r="EI600" s="435"/>
      <c r="EJ600" s="435"/>
      <c r="EK600" s="435"/>
      <c r="EL600" s="128"/>
      <c r="EV600" s="128"/>
      <c r="FF600" s="128"/>
      <c r="FP600" s="128"/>
      <c r="FZ600" s="128"/>
      <c r="GJ600" s="128"/>
      <c r="GT600" s="128"/>
      <c r="HD600" s="128"/>
      <c r="HN600" s="128"/>
      <c r="HX600" s="128"/>
      <c r="IH600" s="128"/>
      <c r="IR600" s="128"/>
      <c r="JB600" s="128"/>
      <c r="JL600" s="128"/>
      <c r="JV600" s="128"/>
      <c r="KF600" s="128"/>
      <c r="KP600" s="128"/>
      <c r="KZ600" s="128"/>
    </row>
    <row xmlns:x14ac="http://schemas.microsoft.com/office/spreadsheetml/2009/9/ac" r="601" s="3" customFormat="true" x14ac:dyDescent="0.25">
      <c r="A601" s="389"/>
      <c r="B601" s="128"/>
      <c r="L601" s="128"/>
      <c r="V601" s="128"/>
      <c r="AF601" s="128"/>
      <c r="AP601" s="434"/>
      <c r="AQ601" s="435"/>
      <c r="AR601" s="435"/>
      <c r="AS601" s="435"/>
      <c r="AT601" s="435"/>
      <c r="AU601" s="435"/>
      <c r="AV601" s="435"/>
      <c r="AW601" s="435"/>
      <c r="AX601" s="435"/>
      <c r="AY601" s="435"/>
      <c r="AZ601" s="434"/>
      <c r="BA601" s="435"/>
      <c r="BB601" s="435"/>
      <c r="BC601" s="435"/>
      <c r="BD601" s="435"/>
      <c r="BE601" s="435"/>
      <c r="BF601" s="435"/>
      <c r="BG601" s="435"/>
      <c r="BH601" s="435"/>
      <c r="BI601" s="435"/>
      <c r="BJ601" s="128"/>
      <c r="BT601" s="128"/>
      <c r="BU601" s="128"/>
      <c r="BV601" s="128"/>
      <c r="BW601" s="128"/>
      <c r="BX601" s="128"/>
      <c r="BY601" s="128"/>
      <c r="BZ601" s="128"/>
      <c r="CA601" s="128"/>
      <c r="CD601" s="434"/>
      <c r="CE601" s="435"/>
      <c r="CF601" s="435"/>
      <c r="CG601" s="435"/>
      <c r="CH601" s="435"/>
      <c r="CI601" s="435"/>
      <c r="CJ601" s="435"/>
      <c r="CK601" s="435"/>
      <c r="CL601" s="435"/>
      <c r="CM601" s="435"/>
      <c r="CN601" s="434"/>
      <c r="CO601" s="435"/>
      <c r="CP601" s="435"/>
      <c r="CQ601" s="435"/>
      <c r="CR601" s="435"/>
      <c r="CS601" s="435"/>
      <c r="CT601" s="435"/>
      <c r="CU601" s="435"/>
      <c r="CV601" s="435"/>
      <c r="CW601" s="435"/>
      <c r="CX601" s="128"/>
      <c r="DH601" s="128"/>
      <c r="DR601" s="434"/>
      <c r="DS601" s="435"/>
      <c r="DT601" s="435"/>
      <c r="DU601" s="435"/>
      <c r="DV601" s="435"/>
      <c r="DW601" s="435"/>
      <c r="DX601" s="435"/>
      <c r="DY601" s="435"/>
      <c r="DZ601" s="435"/>
      <c r="EA601" s="435"/>
      <c r="EB601" s="434"/>
      <c r="EC601" s="435"/>
      <c r="ED601" s="435"/>
      <c r="EE601" s="435"/>
      <c r="EF601" s="435"/>
      <c r="EG601" s="435"/>
      <c r="EH601" s="435"/>
      <c r="EI601" s="435"/>
      <c r="EJ601" s="435"/>
      <c r="EK601" s="435"/>
      <c r="EL601" s="128"/>
      <c r="EV601" s="128"/>
      <c r="FF601" s="128"/>
      <c r="FP601" s="128"/>
      <c r="FZ601" s="128"/>
      <c r="GJ601" s="128"/>
      <c r="GT601" s="128"/>
      <c r="HD601" s="128"/>
      <c r="HN601" s="128"/>
      <c r="HX601" s="128"/>
      <c r="IH601" s="128"/>
      <c r="IR601" s="128"/>
      <c r="JB601" s="128"/>
      <c r="JL601" s="128"/>
      <c r="JV601" s="128"/>
      <c r="KF601" s="128"/>
      <c r="KP601" s="128"/>
      <c r="KZ601" s="128"/>
    </row>
    <row xmlns:x14ac="http://schemas.microsoft.com/office/spreadsheetml/2009/9/ac" r="602" s="3" customFormat="true" x14ac:dyDescent="0.25">
      <c r="A602" s="389"/>
      <c r="B602" s="128"/>
      <c r="L602" s="128"/>
      <c r="V602" s="128"/>
      <c r="AF602" s="128"/>
      <c r="AP602" s="434"/>
      <c r="AQ602" s="435"/>
      <c r="AR602" s="435"/>
      <c r="AS602" s="435"/>
      <c r="AT602" s="435"/>
      <c r="AU602" s="435"/>
      <c r="AV602" s="435"/>
      <c r="AW602" s="435"/>
      <c r="AX602" s="435"/>
      <c r="AY602" s="435"/>
      <c r="AZ602" s="434"/>
      <c r="BA602" s="435"/>
      <c r="BB602" s="435"/>
      <c r="BC602" s="435"/>
      <c r="BD602" s="435"/>
      <c r="BE602" s="435"/>
      <c r="BF602" s="435"/>
      <c r="BG602" s="435"/>
      <c r="BH602" s="435"/>
      <c r="BI602" s="435"/>
      <c r="BJ602" s="128"/>
      <c r="BT602" s="128"/>
      <c r="BU602" s="128"/>
      <c r="BV602" s="128"/>
      <c r="BW602" s="128"/>
      <c r="BX602" s="128"/>
      <c r="BY602" s="128"/>
      <c r="BZ602" s="128"/>
      <c r="CA602" s="128"/>
      <c r="CD602" s="434"/>
      <c r="CE602" s="435"/>
      <c r="CF602" s="435"/>
      <c r="CG602" s="435"/>
      <c r="CH602" s="435"/>
      <c r="CI602" s="435"/>
      <c r="CJ602" s="435"/>
      <c r="CK602" s="435"/>
      <c r="CL602" s="435"/>
      <c r="CM602" s="435"/>
      <c r="CN602" s="434"/>
      <c r="CO602" s="435"/>
      <c r="CP602" s="435"/>
      <c r="CQ602" s="435"/>
      <c r="CR602" s="435"/>
      <c r="CS602" s="435"/>
      <c r="CT602" s="435"/>
      <c r="CU602" s="435"/>
      <c r="CV602" s="435"/>
      <c r="CW602" s="435"/>
      <c r="CX602" s="128"/>
      <c r="DH602" s="128"/>
      <c r="DR602" s="434"/>
      <c r="DS602" s="435"/>
      <c r="DT602" s="435"/>
      <c r="DU602" s="435"/>
      <c r="DV602" s="435"/>
      <c r="DW602" s="435"/>
      <c r="DX602" s="435"/>
      <c r="DY602" s="435"/>
      <c r="DZ602" s="435"/>
      <c r="EA602" s="435"/>
      <c r="EB602" s="434"/>
      <c r="EC602" s="435"/>
      <c r="ED602" s="435"/>
      <c r="EE602" s="435"/>
      <c r="EF602" s="435"/>
      <c r="EG602" s="435"/>
      <c r="EH602" s="435"/>
      <c r="EI602" s="435"/>
      <c r="EJ602" s="435"/>
      <c r="EK602" s="435"/>
      <c r="EL602" s="128"/>
      <c r="EV602" s="128"/>
      <c r="FF602" s="128"/>
      <c r="FP602" s="128"/>
      <c r="FZ602" s="128"/>
      <c r="GJ602" s="128"/>
      <c r="GT602" s="128"/>
      <c r="HD602" s="128"/>
      <c r="HN602" s="128"/>
      <c r="HX602" s="128"/>
      <c r="IH602" s="128"/>
      <c r="IR602" s="128"/>
      <c r="JB602" s="128"/>
      <c r="JL602" s="128"/>
      <c r="JV602" s="128"/>
      <c r="KF602" s="128"/>
      <c r="KP602" s="128"/>
      <c r="KZ602" s="128"/>
    </row>
    <row xmlns:x14ac="http://schemas.microsoft.com/office/spreadsheetml/2009/9/ac" r="603" s="3" customFormat="true" x14ac:dyDescent="0.25">
      <c r="A603" s="389"/>
      <c r="B603" s="128"/>
      <c r="L603" s="128"/>
      <c r="V603" s="128"/>
      <c r="AF603" s="128"/>
      <c r="AP603" s="434"/>
      <c r="AQ603" s="435"/>
      <c r="AR603" s="435"/>
      <c r="AS603" s="435"/>
      <c r="AT603" s="435"/>
      <c r="AU603" s="435"/>
      <c r="AV603" s="435"/>
      <c r="AW603" s="435"/>
      <c r="AX603" s="435"/>
      <c r="AY603" s="435"/>
      <c r="AZ603" s="434"/>
      <c r="BA603" s="435"/>
      <c r="BB603" s="435"/>
      <c r="BC603" s="435"/>
      <c r="BD603" s="435"/>
      <c r="BE603" s="435"/>
      <c r="BF603" s="435"/>
      <c r="BG603" s="435"/>
      <c r="BH603" s="435"/>
      <c r="BI603" s="435"/>
      <c r="BJ603" s="128"/>
      <c r="BT603" s="128"/>
      <c r="BU603" s="128"/>
      <c r="BV603" s="128"/>
      <c r="BW603" s="128"/>
      <c r="BX603" s="128"/>
      <c r="BY603" s="128"/>
      <c r="BZ603" s="128"/>
      <c r="CA603" s="128"/>
      <c r="CD603" s="434"/>
      <c r="CE603" s="435"/>
      <c r="CF603" s="435"/>
      <c r="CG603" s="435"/>
      <c r="CH603" s="435"/>
      <c r="CI603" s="435"/>
      <c r="CJ603" s="435"/>
      <c r="CK603" s="435"/>
      <c r="CL603" s="435"/>
      <c r="CM603" s="435"/>
      <c r="CN603" s="434"/>
      <c r="CO603" s="435"/>
      <c r="CP603" s="435"/>
      <c r="CQ603" s="435"/>
      <c r="CR603" s="435"/>
      <c r="CS603" s="435"/>
      <c r="CT603" s="435"/>
      <c r="CU603" s="435"/>
      <c r="CV603" s="435"/>
      <c r="CW603" s="435"/>
      <c r="CX603" s="128"/>
      <c r="DH603" s="128"/>
      <c r="DR603" s="434"/>
      <c r="DS603" s="435"/>
      <c r="DT603" s="435"/>
      <c r="DU603" s="435"/>
      <c r="DV603" s="435"/>
      <c r="DW603" s="435"/>
      <c r="DX603" s="435"/>
      <c r="DY603" s="435"/>
      <c r="DZ603" s="435"/>
      <c r="EA603" s="435"/>
      <c r="EB603" s="434"/>
      <c r="EC603" s="435"/>
      <c r="ED603" s="435"/>
      <c r="EE603" s="435"/>
      <c r="EF603" s="435"/>
      <c r="EG603" s="435"/>
      <c r="EH603" s="435"/>
      <c r="EI603" s="435"/>
      <c r="EJ603" s="435"/>
      <c r="EK603" s="435"/>
      <c r="EL603" s="128"/>
      <c r="EV603" s="128"/>
      <c r="FF603" s="128"/>
      <c r="FP603" s="128"/>
      <c r="FZ603" s="128"/>
      <c r="GJ603" s="128"/>
      <c r="GT603" s="128"/>
      <c r="HD603" s="128"/>
      <c r="HN603" s="128"/>
      <c r="HX603" s="128"/>
      <c r="IH603" s="128"/>
      <c r="IR603" s="128"/>
      <c r="JB603" s="128"/>
      <c r="JL603" s="128"/>
      <c r="JV603" s="128"/>
      <c r="KF603" s="128"/>
      <c r="KP603" s="128"/>
      <c r="KZ603" s="128"/>
    </row>
    <row xmlns:x14ac="http://schemas.microsoft.com/office/spreadsheetml/2009/9/ac" r="604" s="3" customFormat="true" x14ac:dyDescent="0.25">
      <c r="A604" s="389"/>
      <c r="B604" s="128"/>
      <c r="L604" s="128"/>
      <c r="V604" s="128"/>
      <c r="AF604" s="128"/>
      <c r="AP604" s="434"/>
      <c r="AQ604" s="435"/>
      <c r="AR604" s="435"/>
      <c r="AS604" s="435"/>
      <c r="AT604" s="435"/>
      <c r="AU604" s="435"/>
      <c r="AV604" s="435"/>
      <c r="AW604" s="435"/>
      <c r="AX604" s="435"/>
      <c r="AY604" s="435"/>
      <c r="AZ604" s="434"/>
      <c r="BA604" s="435"/>
      <c r="BB604" s="435"/>
      <c r="BC604" s="435"/>
      <c r="BD604" s="435"/>
      <c r="BE604" s="435"/>
      <c r="BF604" s="435"/>
      <c r="BG604" s="435"/>
      <c r="BH604" s="435"/>
      <c r="BI604" s="435"/>
      <c r="BJ604" s="128"/>
      <c r="BT604" s="128"/>
      <c r="BU604" s="128"/>
      <c r="BV604" s="128"/>
      <c r="BW604" s="128"/>
      <c r="BX604" s="128"/>
      <c r="BY604" s="128"/>
      <c r="BZ604" s="128"/>
      <c r="CA604" s="128"/>
      <c r="CD604" s="434"/>
      <c r="CE604" s="435"/>
      <c r="CF604" s="435"/>
      <c r="CG604" s="435"/>
      <c r="CH604" s="435"/>
      <c r="CI604" s="435"/>
      <c r="CJ604" s="435"/>
      <c r="CK604" s="435"/>
      <c r="CL604" s="435"/>
      <c r="CM604" s="435"/>
      <c r="CN604" s="434"/>
      <c r="CO604" s="435"/>
      <c r="CP604" s="435"/>
      <c r="CQ604" s="435"/>
      <c r="CR604" s="435"/>
      <c r="CS604" s="435"/>
      <c r="CT604" s="435"/>
      <c r="CU604" s="435"/>
      <c r="CV604" s="435"/>
      <c r="CW604" s="435"/>
      <c r="CX604" s="128"/>
      <c r="DH604" s="128"/>
      <c r="DR604" s="434"/>
      <c r="DS604" s="435"/>
      <c r="DT604" s="435"/>
      <c r="DU604" s="435"/>
      <c r="DV604" s="435"/>
      <c r="DW604" s="435"/>
      <c r="DX604" s="435"/>
      <c r="DY604" s="435"/>
      <c r="DZ604" s="435"/>
      <c r="EA604" s="435"/>
      <c r="EB604" s="434"/>
      <c r="EC604" s="435"/>
      <c r="ED604" s="435"/>
      <c r="EE604" s="435"/>
      <c r="EF604" s="435"/>
      <c r="EG604" s="435"/>
      <c r="EH604" s="435"/>
      <c r="EI604" s="435"/>
      <c r="EJ604" s="435"/>
      <c r="EK604" s="435"/>
      <c r="EL604" s="128"/>
      <c r="EV604" s="128"/>
      <c r="FF604" s="128"/>
      <c r="FP604" s="128"/>
      <c r="FZ604" s="128"/>
      <c r="GJ604" s="128"/>
      <c r="GT604" s="128"/>
      <c r="HD604" s="128"/>
      <c r="HN604" s="128"/>
      <c r="HX604" s="128"/>
      <c r="IH604" s="128"/>
      <c r="IR604" s="128"/>
      <c r="JB604" s="128"/>
      <c r="JL604" s="128"/>
      <c r="JV604" s="128"/>
      <c r="KF604" s="128"/>
      <c r="KP604" s="128"/>
      <c r="KZ604" s="128"/>
    </row>
    <row xmlns:x14ac="http://schemas.microsoft.com/office/spreadsheetml/2009/9/ac" r="605" s="3" customFormat="true" x14ac:dyDescent="0.25">
      <c r="A605" s="389"/>
      <c r="B605" s="128"/>
      <c r="L605" s="128"/>
      <c r="V605" s="128"/>
      <c r="AF605" s="128"/>
      <c r="AP605" s="434"/>
      <c r="AQ605" s="435"/>
      <c r="AR605" s="435"/>
      <c r="AS605" s="435"/>
      <c r="AT605" s="435"/>
      <c r="AU605" s="435"/>
      <c r="AV605" s="435"/>
      <c r="AW605" s="435"/>
      <c r="AX605" s="435"/>
      <c r="AY605" s="435"/>
      <c r="AZ605" s="434"/>
      <c r="BA605" s="435"/>
      <c r="BB605" s="435"/>
      <c r="BC605" s="435"/>
      <c r="BD605" s="435"/>
      <c r="BE605" s="435"/>
      <c r="BF605" s="435"/>
      <c r="BG605" s="435"/>
      <c r="BH605" s="435"/>
      <c r="BI605" s="435"/>
      <c r="BJ605" s="128"/>
      <c r="BT605" s="128"/>
      <c r="BU605" s="128"/>
      <c r="BV605" s="128"/>
      <c r="BW605" s="128"/>
      <c r="BX605" s="128"/>
      <c r="BY605" s="128"/>
      <c r="BZ605" s="128"/>
      <c r="CA605" s="128"/>
      <c r="CD605" s="434"/>
      <c r="CE605" s="435"/>
      <c r="CF605" s="435"/>
      <c r="CG605" s="435"/>
      <c r="CH605" s="435"/>
      <c r="CI605" s="435"/>
      <c r="CJ605" s="435"/>
      <c r="CK605" s="435"/>
      <c r="CL605" s="435"/>
      <c r="CM605" s="435"/>
      <c r="CN605" s="434"/>
      <c r="CO605" s="435"/>
      <c r="CP605" s="435"/>
      <c r="CQ605" s="435"/>
      <c r="CR605" s="435"/>
      <c r="CS605" s="435"/>
      <c r="CT605" s="435"/>
      <c r="CU605" s="435"/>
      <c r="CV605" s="435"/>
      <c r="CW605" s="435"/>
      <c r="CX605" s="128"/>
      <c r="DH605" s="128"/>
      <c r="DR605" s="434"/>
      <c r="DS605" s="435"/>
      <c r="DT605" s="435"/>
      <c r="DU605" s="435"/>
      <c r="DV605" s="435"/>
      <c r="DW605" s="435"/>
      <c r="DX605" s="435"/>
      <c r="DY605" s="435"/>
      <c r="DZ605" s="435"/>
      <c r="EA605" s="435"/>
      <c r="EB605" s="434"/>
      <c r="EC605" s="435"/>
      <c r="ED605" s="435"/>
      <c r="EE605" s="435"/>
      <c r="EF605" s="435"/>
      <c r="EG605" s="435"/>
      <c r="EH605" s="435"/>
      <c r="EI605" s="435"/>
      <c r="EJ605" s="435"/>
      <c r="EK605" s="435"/>
      <c r="EL605" s="128"/>
      <c r="EV605" s="128"/>
      <c r="FF605" s="128"/>
      <c r="FP605" s="128"/>
      <c r="FZ605" s="128"/>
      <c r="GJ605" s="128"/>
      <c r="GT605" s="128"/>
      <c r="HD605" s="128"/>
      <c r="HN605" s="128"/>
      <c r="HX605" s="128"/>
      <c r="IH605" s="128"/>
      <c r="IR605" s="128"/>
      <c r="JB605" s="128"/>
      <c r="JL605" s="128"/>
      <c r="JV605" s="128"/>
      <c r="KF605" s="128"/>
      <c r="KP605" s="128"/>
      <c r="KZ605" s="128"/>
    </row>
    <row xmlns:x14ac="http://schemas.microsoft.com/office/spreadsheetml/2009/9/ac" r="606" s="3" customFormat="true" x14ac:dyDescent="0.25">
      <c r="A606" s="389"/>
      <c r="B606" s="128"/>
      <c r="L606" s="128"/>
      <c r="V606" s="128"/>
      <c r="AF606" s="128"/>
      <c r="AP606" s="434"/>
      <c r="AQ606" s="435"/>
      <c r="AR606" s="435"/>
      <c r="AS606" s="435"/>
      <c r="AT606" s="435"/>
      <c r="AU606" s="435"/>
      <c r="AV606" s="435"/>
      <c r="AW606" s="435"/>
      <c r="AX606" s="435"/>
      <c r="AY606" s="435"/>
      <c r="AZ606" s="434"/>
      <c r="BA606" s="435"/>
      <c r="BB606" s="435"/>
      <c r="BC606" s="435"/>
      <c r="BD606" s="435"/>
      <c r="BE606" s="435"/>
      <c r="BF606" s="435"/>
      <c r="BG606" s="435"/>
      <c r="BH606" s="435"/>
      <c r="BI606" s="435"/>
      <c r="BJ606" s="128"/>
      <c r="BT606" s="128"/>
      <c r="BU606" s="128"/>
      <c r="BV606" s="128"/>
      <c r="BW606" s="128"/>
      <c r="BX606" s="128"/>
      <c r="BY606" s="128"/>
      <c r="BZ606" s="128"/>
      <c r="CA606" s="128"/>
      <c r="CD606" s="434"/>
      <c r="CE606" s="435"/>
      <c r="CF606" s="435"/>
      <c r="CG606" s="435"/>
      <c r="CH606" s="435"/>
      <c r="CI606" s="435"/>
      <c r="CJ606" s="435"/>
      <c r="CK606" s="435"/>
      <c r="CL606" s="435"/>
      <c r="CM606" s="435"/>
      <c r="CN606" s="434"/>
      <c r="CO606" s="435"/>
      <c r="CP606" s="435"/>
      <c r="CQ606" s="435"/>
      <c r="CR606" s="435"/>
      <c r="CS606" s="435"/>
      <c r="CT606" s="435"/>
      <c r="CU606" s="435"/>
      <c r="CV606" s="435"/>
      <c r="CW606" s="435"/>
      <c r="CX606" s="128"/>
      <c r="DH606" s="128"/>
      <c r="DR606" s="434"/>
      <c r="DS606" s="435"/>
      <c r="DT606" s="435"/>
      <c r="DU606" s="435"/>
      <c r="DV606" s="435"/>
      <c r="DW606" s="435"/>
      <c r="DX606" s="435"/>
      <c r="DY606" s="435"/>
      <c r="DZ606" s="435"/>
      <c r="EA606" s="435"/>
      <c r="EB606" s="434"/>
      <c r="EC606" s="435"/>
      <c r="ED606" s="435"/>
      <c r="EE606" s="435"/>
      <c r="EF606" s="435"/>
      <c r="EG606" s="435"/>
      <c r="EH606" s="435"/>
      <c r="EI606" s="435"/>
      <c r="EJ606" s="435"/>
      <c r="EK606" s="435"/>
      <c r="EL606" s="128"/>
      <c r="EV606" s="128"/>
      <c r="FF606" s="128"/>
      <c r="FP606" s="128"/>
      <c r="FZ606" s="128"/>
      <c r="GJ606" s="128"/>
      <c r="GT606" s="128"/>
      <c r="HD606" s="128"/>
      <c r="HN606" s="128"/>
      <c r="HX606" s="128"/>
      <c r="IH606" s="128"/>
      <c r="IR606" s="128"/>
      <c r="JB606" s="128"/>
      <c r="JL606" s="128"/>
      <c r="JV606" s="128"/>
      <c r="KF606" s="128"/>
      <c r="KP606" s="128"/>
      <c r="KZ606" s="128"/>
    </row>
    <row xmlns:x14ac="http://schemas.microsoft.com/office/spreadsheetml/2009/9/ac" r="607" s="3" customFormat="true" x14ac:dyDescent="0.25">
      <c r="A607" s="389"/>
      <c r="B607" s="128"/>
      <c r="L607" s="128"/>
      <c r="V607" s="128"/>
      <c r="AF607" s="128"/>
      <c r="AP607" s="434"/>
      <c r="AQ607" s="435"/>
      <c r="AR607" s="435"/>
      <c r="AS607" s="435"/>
      <c r="AT607" s="435"/>
      <c r="AU607" s="435"/>
      <c r="AV607" s="435"/>
      <c r="AW607" s="435"/>
      <c r="AX607" s="435"/>
      <c r="AY607" s="435"/>
      <c r="AZ607" s="434"/>
      <c r="BA607" s="435"/>
      <c r="BB607" s="435"/>
      <c r="BC607" s="435"/>
      <c r="BD607" s="435"/>
      <c r="BE607" s="435"/>
      <c r="BF607" s="435"/>
      <c r="BG607" s="435"/>
      <c r="BH607" s="435"/>
      <c r="BI607" s="435"/>
      <c r="BJ607" s="128"/>
      <c r="BT607" s="128"/>
      <c r="BU607" s="128"/>
      <c r="BV607" s="128"/>
      <c r="BW607" s="128"/>
      <c r="BX607" s="128"/>
      <c r="BY607" s="128"/>
      <c r="BZ607" s="128"/>
      <c r="CA607" s="128"/>
      <c r="CD607" s="434"/>
      <c r="CE607" s="435"/>
      <c r="CF607" s="435"/>
      <c r="CG607" s="435"/>
      <c r="CH607" s="435"/>
      <c r="CI607" s="435"/>
      <c r="CJ607" s="435"/>
      <c r="CK607" s="435"/>
      <c r="CL607" s="435"/>
      <c r="CM607" s="435"/>
      <c r="CN607" s="434"/>
      <c r="CO607" s="435"/>
      <c r="CP607" s="435"/>
      <c r="CQ607" s="435"/>
      <c r="CR607" s="435"/>
      <c r="CS607" s="435"/>
      <c r="CT607" s="435"/>
      <c r="CU607" s="435"/>
      <c r="CV607" s="435"/>
      <c r="CW607" s="435"/>
      <c r="CX607" s="128"/>
      <c r="DH607" s="128"/>
      <c r="DR607" s="434"/>
      <c r="DS607" s="435"/>
      <c r="DT607" s="435"/>
      <c r="DU607" s="435"/>
      <c r="DV607" s="435"/>
      <c r="DW607" s="435"/>
      <c r="DX607" s="435"/>
      <c r="DY607" s="435"/>
      <c r="DZ607" s="435"/>
      <c r="EA607" s="435"/>
      <c r="EB607" s="434"/>
      <c r="EC607" s="435"/>
      <c r="ED607" s="435"/>
      <c r="EE607" s="435"/>
      <c r="EF607" s="435"/>
      <c r="EG607" s="435"/>
      <c r="EH607" s="435"/>
      <c r="EI607" s="435"/>
      <c r="EJ607" s="435"/>
      <c r="EK607" s="435"/>
      <c r="EL607" s="128"/>
      <c r="EV607" s="128"/>
      <c r="FF607" s="128"/>
      <c r="FP607" s="128"/>
      <c r="FZ607" s="128"/>
      <c r="GJ607" s="128"/>
      <c r="GT607" s="128"/>
      <c r="HD607" s="128"/>
      <c r="HN607" s="128"/>
      <c r="HX607" s="128"/>
      <c r="IH607" s="128"/>
      <c r="IR607" s="128"/>
      <c r="JB607" s="128"/>
      <c r="JL607" s="128"/>
      <c r="JV607" s="128"/>
      <c r="KF607" s="128"/>
      <c r="KP607" s="128"/>
      <c r="KZ607" s="128"/>
    </row>
    <row xmlns:x14ac="http://schemas.microsoft.com/office/spreadsheetml/2009/9/ac" r="608" s="3" customFormat="true" x14ac:dyDescent="0.25">
      <c r="A608" s="389"/>
      <c r="B608" s="128"/>
      <c r="L608" s="128"/>
      <c r="V608" s="128"/>
      <c r="AF608" s="128"/>
      <c r="AP608" s="434"/>
      <c r="AQ608" s="435"/>
      <c r="AR608" s="435"/>
      <c r="AS608" s="435"/>
      <c r="AT608" s="435"/>
      <c r="AU608" s="435"/>
      <c r="AV608" s="435"/>
      <c r="AW608" s="435"/>
      <c r="AX608" s="435"/>
      <c r="AY608" s="435"/>
      <c r="AZ608" s="434"/>
      <c r="BA608" s="435"/>
      <c r="BB608" s="435"/>
      <c r="BC608" s="435"/>
      <c r="BD608" s="435"/>
      <c r="BE608" s="435"/>
      <c r="BF608" s="435"/>
      <c r="BG608" s="435"/>
      <c r="BH608" s="435"/>
      <c r="BI608" s="435"/>
      <c r="BJ608" s="128"/>
      <c r="BT608" s="128"/>
      <c r="BU608" s="128"/>
      <c r="BV608" s="128"/>
      <c r="BW608" s="128"/>
      <c r="BX608" s="128"/>
      <c r="BY608" s="128"/>
      <c r="BZ608" s="128"/>
      <c r="CA608" s="128"/>
      <c r="CD608" s="434"/>
      <c r="CE608" s="435"/>
      <c r="CF608" s="435"/>
      <c r="CG608" s="435"/>
      <c r="CH608" s="435"/>
      <c r="CI608" s="435"/>
      <c r="CJ608" s="435"/>
      <c r="CK608" s="435"/>
      <c r="CL608" s="435"/>
      <c r="CM608" s="435"/>
      <c r="CN608" s="434"/>
      <c r="CO608" s="435"/>
      <c r="CP608" s="435"/>
      <c r="CQ608" s="435"/>
      <c r="CR608" s="435"/>
      <c r="CS608" s="435"/>
      <c r="CT608" s="435"/>
      <c r="CU608" s="435"/>
      <c r="CV608" s="435"/>
      <c r="CW608" s="435"/>
      <c r="CX608" s="128"/>
      <c r="DH608" s="128"/>
      <c r="DR608" s="434"/>
      <c r="DS608" s="435"/>
      <c r="DT608" s="435"/>
      <c r="DU608" s="435"/>
      <c r="DV608" s="435"/>
      <c r="DW608" s="435"/>
      <c r="DX608" s="435"/>
      <c r="DY608" s="435"/>
      <c r="DZ608" s="435"/>
      <c r="EA608" s="435"/>
      <c r="EB608" s="434"/>
      <c r="EC608" s="435"/>
      <c r="ED608" s="435"/>
      <c r="EE608" s="435"/>
      <c r="EF608" s="435"/>
      <c r="EG608" s="435"/>
      <c r="EH608" s="435"/>
      <c r="EI608" s="435"/>
      <c r="EJ608" s="435"/>
      <c r="EK608" s="435"/>
      <c r="EL608" s="128"/>
      <c r="EV608" s="128"/>
      <c r="FF608" s="128"/>
      <c r="FP608" s="128"/>
      <c r="FZ608" s="128"/>
      <c r="GJ608" s="128"/>
      <c r="GT608" s="128"/>
      <c r="HD608" s="128"/>
      <c r="HN608" s="128"/>
      <c r="HX608" s="128"/>
      <c r="IH608" s="128"/>
      <c r="IR608" s="128"/>
      <c r="JB608" s="128"/>
      <c r="JL608" s="128"/>
      <c r="JV608" s="128"/>
      <c r="KF608" s="128"/>
      <c r="KP608" s="128"/>
      <c r="KZ608" s="128"/>
    </row>
    <row xmlns:x14ac="http://schemas.microsoft.com/office/spreadsheetml/2009/9/ac" r="609" s="3" customFormat="true" x14ac:dyDescent="0.25">
      <c r="A609" s="389"/>
      <c r="B609" s="128"/>
      <c r="L609" s="128"/>
      <c r="V609" s="128"/>
      <c r="AF609" s="128"/>
      <c r="AP609" s="434"/>
      <c r="AQ609" s="435"/>
      <c r="AR609" s="435"/>
      <c r="AS609" s="435"/>
      <c r="AT609" s="435"/>
      <c r="AU609" s="435"/>
      <c r="AV609" s="435"/>
      <c r="AW609" s="435"/>
      <c r="AX609" s="435"/>
      <c r="AY609" s="435"/>
      <c r="AZ609" s="434"/>
      <c r="BA609" s="435"/>
      <c r="BB609" s="435"/>
      <c r="BC609" s="435"/>
      <c r="BD609" s="435"/>
      <c r="BE609" s="435"/>
      <c r="BF609" s="435"/>
      <c r="BG609" s="435"/>
      <c r="BH609" s="435"/>
      <c r="BI609" s="435"/>
      <c r="BJ609" s="128"/>
      <c r="BT609" s="128"/>
      <c r="BU609" s="128"/>
      <c r="BV609" s="128"/>
      <c r="BW609" s="128"/>
      <c r="BX609" s="128"/>
      <c r="BY609" s="128"/>
      <c r="BZ609" s="128"/>
      <c r="CA609" s="128"/>
      <c r="CD609" s="434"/>
      <c r="CE609" s="435"/>
      <c r="CF609" s="435"/>
      <c r="CG609" s="435"/>
      <c r="CH609" s="435"/>
      <c r="CI609" s="435"/>
      <c r="CJ609" s="435"/>
      <c r="CK609" s="435"/>
      <c r="CL609" s="435"/>
      <c r="CM609" s="435"/>
      <c r="CN609" s="434"/>
      <c r="CO609" s="435"/>
      <c r="CP609" s="435"/>
      <c r="CQ609" s="435"/>
      <c r="CR609" s="435"/>
      <c r="CS609" s="435"/>
      <c r="CT609" s="435"/>
      <c r="CU609" s="435"/>
      <c r="CV609" s="435"/>
      <c r="CW609" s="435"/>
      <c r="CX609" s="128"/>
      <c r="DH609" s="128"/>
      <c r="DR609" s="434"/>
      <c r="DS609" s="435"/>
      <c r="DT609" s="435"/>
      <c r="DU609" s="435"/>
      <c r="DV609" s="435"/>
      <c r="DW609" s="435"/>
      <c r="DX609" s="435"/>
      <c r="DY609" s="435"/>
      <c r="DZ609" s="435"/>
      <c r="EA609" s="435"/>
      <c r="EB609" s="434"/>
      <c r="EC609" s="435"/>
      <c r="ED609" s="435"/>
      <c r="EE609" s="435"/>
      <c r="EF609" s="435"/>
      <c r="EG609" s="435"/>
      <c r="EH609" s="435"/>
      <c r="EI609" s="435"/>
      <c r="EJ609" s="435"/>
      <c r="EK609" s="435"/>
      <c r="EL609" s="128"/>
      <c r="EV609" s="128"/>
      <c r="FF609" s="128"/>
      <c r="FP609" s="128"/>
      <c r="FZ609" s="128"/>
      <c r="GJ609" s="128"/>
      <c r="GT609" s="128"/>
      <c r="HD609" s="128"/>
      <c r="HN609" s="128"/>
      <c r="HX609" s="128"/>
      <c r="IH609" s="128"/>
      <c r="IR609" s="128"/>
      <c r="JB609" s="128"/>
      <c r="JL609" s="128"/>
      <c r="JV609" s="128"/>
      <c r="KF609" s="128"/>
      <c r="KP609" s="128"/>
      <c r="KZ609" s="128"/>
    </row>
    <row xmlns:x14ac="http://schemas.microsoft.com/office/spreadsheetml/2009/9/ac" r="610" s="3" customFormat="true" x14ac:dyDescent="0.25">
      <c r="A610" s="389"/>
      <c r="B610" s="128"/>
      <c r="L610" s="128"/>
      <c r="V610" s="128"/>
      <c r="AF610" s="128"/>
      <c r="AP610" s="434"/>
      <c r="AQ610" s="435"/>
      <c r="AR610" s="435"/>
      <c r="AS610" s="435"/>
      <c r="AT610" s="435"/>
      <c r="AU610" s="435"/>
      <c r="AV610" s="435"/>
      <c r="AW610" s="435"/>
      <c r="AX610" s="435"/>
      <c r="AY610" s="435"/>
      <c r="AZ610" s="434"/>
      <c r="BA610" s="435"/>
      <c r="BB610" s="435"/>
      <c r="BC610" s="435"/>
      <c r="BD610" s="435"/>
      <c r="BE610" s="435"/>
      <c r="BF610" s="435"/>
      <c r="BG610" s="435"/>
      <c r="BH610" s="435"/>
      <c r="BI610" s="435"/>
      <c r="BJ610" s="128"/>
      <c r="BT610" s="128"/>
      <c r="BU610" s="128"/>
      <c r="BV610" s="128"/>
      <c r="BW610" s="128"/>
      <c r="BX610" s="128"/>
      <c r="BY610" s="128"/>
      <c r="BZ610" s="128"/>
      <c r="CA610" s="128"/>
      <c r="CD610" s="434"/>
      <c r="CE610" s="435"/>
      <c r="CF610" s="435"/>
      <c r="CG610" s="435"/>
      <c r="CH610" s="435"/>
      <c r="CI610" s="435"/>
      <c r="CJ610" s="435"/>
      <c r="CK610" s="435"/>
      <c r="CL610" s="435"/>
      <c r="CM610" s="435"/>
      <c r="CN610" s="434"/>
      <c r="CO610" s="435"/>
      <c r="CP610" s="435"/>
      <c r="CQ610" s="435"/>
      <c r="CR610" s="435"/>
      <c r="CS610" s="435"/>
      <c r="CT610" s="435"/>
      <c r="CU610" s="435"/>
      <c r="CV610" s="435"/>
      <c r="CW610" s="435"/>
      <c r="CX610" s="128"/>
      <c r="DH610" s="128"/>
      <c r="DR610" s="434"/>
      <c r="DS610" s="435"/>
      <c r="DT610" s="435"/>
      <c r="DU610" s="435"/>
      <c r="DV610" s="435"/>
      <c r="DW610" s="435"/>
      <c r="DX610" s="435"/>
      <c r="DY610" s="435"/>
      <c r="DZ610" s="435"/>
      <c r="EA610" s="435"/>
      <c r="EB610" s="434"/>
      <c r="EC610" s="435"/>
      <c r="ED610" s="435"/>
      <c r="EE610" s="435"/>
      <c r="EF610" s="435"/>
      <c r="EG610" s="435"/>
      <c r="EH610" s="435"/>
      <c r="EI610" s="435"/>
      <c r="EJ610" s="435"/>
      <c r="EK610" s="435"/>
      <c r="EL610" s="128"/>
      <c r="EV610" s="128"/>
      <c r="FF610" s="128"/>
      <c r="FP610" s="128"/>
      <c r="FZ610" s="128"/>
      <c r="GJ610" s="128"/>
      <c r="GT610" s="128"/>
      <c r="HD610" s="128"/>
      <c r="HN610" s="128"/>
      <c r="HX610" s="128"/>
      <c r="IH610" s="128"/>
      <c r="IR610" s="128"/>
      <c r="JB610" s="128"/>
      <c r="JL610" s="128"/>
      <c r="JV610" s="128"/>
      <c r="KF610" s="128"/>
      <c r="KP610" s="128"/>
      <c r="KZ610" s="128"/>
    </row>
    <row xmlns:x14ac="http://schemas.microsoft.com/office/spreadsheetml/2009/9/ac" r="611" s="3" customFormat="true" x14ac:dyDescent="0.25">
      <c r="A611" s="389"/>
      <c r="B611" s="128"/>
      <c r="L611" s="128"/>
      <c r="V611" s="128"/>
      <c r="AF611" s="128"/>
      <c r="AP611" s="434"/>
      <c r="AQ611" s="435"/>
      <c r="AR611" s="435"/>
      <c r="AS611" s="435"/>
      <c r="AT611" s="435"/>
      <c r="AU611" s="435"/>
      <c r="AV611" s="435"/>
      <c r="AW611" s="435"/>
      <c r="AX611" s="435"/>
      <c r="AY611" s="435"/>
      <c r="AZ611" s="434"/>
      <c r="BA611" s="435"/>
      <c r="BB611" s="435"/>
      <c r="BC611" s="435"/>
      <c r="BD611" s="435"/>
      <c r="BE611" s="435"/>
      <c r="BF611" s="435"/>
      <c r="BG611" s="435"/>
      <c r="BH611" s="435"/>
      <c r="BI611" s="435"/>
      <c r="BJ611" s="128"/>
      <c r="BT611" s="128"/>
      <c r="BU611" s="128"/>
      <c r="BV611" s="128"/>
      <c r="BW611" s="128"/>
      <c r="BX611" s="128"/>
      <c r="BY611" s="128"/>
      <c r="BZ611" s="128"/>
      <c r="CA611" s="128"/>
      <c r="CD611" s="434"/>
      <c r="CE611" s="435"/>
      <c r="CF611" s="435"/>
      <c r="CG611" s="435"/>
      <c r="CH611" s="435"/>
      <c r="CI611" s="435"/>
      <c r="CJ611" s="435"/>
      <c r="CK611" s="435"/>
      <c r="CL611" s="435"/>
      <c r="CM611" s="435"/>
      <c r="CN611" s="434"/>
      <c r="CO611" s="435"/>
      <c r="CP611" s="435"/>
      <c r="CQ611" s="435"/>
      <c r="CR611" s="435"/>
      <c r="CS611" s="435"/>
      <c r="CT611" s="435"/>
      <c r="CU611" s="435"/>
      <c r="CV611" s="435"/>
      <c r="CW611" s="435"/>
      <c r="CX611" s="128"/>
      <c r="DH611" s="128"/>
      <c r="DR611" s="434"/>
      <c r="DS611" s="435"/>
      <c r="DT611" s="435"/>
      <c r="DU611" s="435"/>
      <c r="DV611" s="435"/>
      <c r="DW611" s="435"/>
      <c r="DX611" s="435"/>
      <c r="DY611" s="435"/>
      <c r="DZ611" s="435"/>
      <c r="EA611" s="435"/>
      <c r="EB611" s="434"/>
      <c r="EC611" s="435"/>
      <c r="ED611" s="435"/>
      <c r="EE611" s="435"/>
      <c r="EF611" s="435"/>
      <c r="EG611" s="435"/>
      <c r="EH611" s="435"/>
      <c r="EI611" s="435"/>
      <c r="EJ611" s="435"/>
      <c r="EK611" s="435"/>
      <c r="EL611" s="128"/>
      <c r="EV611" s="128"/>
      <c r="FF611" s="128"/>
      <c r="FP611" s="128"/>
      <c r="FZ611" s="128"/>
      <c r="GJ611" s="128"/>
      <c r="GT611" s="128"/>
      <c r="HD611" s="128"/>
      <c r="HN611" s="128"/>
      <c r="HX611" s="128"/>
      <c r="IH611" s="128"/>
      <c r="IR611" s="128"/>
      <c r="JB611" s="128"/>
      <c r="JL611" s="128"/>
      <c r="JV611" s="128"/>
      <c r="KF611" s="128"/>
      <c r="KP611" s="128"/>
      <c r="KZ611" s="128"/>
    </row>
    <row xmlns:x14ac="http://schemas.microsoft.com/office/spreadsheetml/2009/9/ac" r="612" s="3" customFormat="true" x14ac:dyDescent="0.25">
      <c r="A612" s="389"/>
      <c r="B612" s="128"/>
      <c r="L612" s="128"/>
      <c r="V612" s="128"/>
      <c r="AF612" s="128"/>
      <c r="AP612" s="434"/>
      <c r="AQ612" s="435"/>
      <c r="AR612" s="435"/>
      <c r="AS612" s="435"/>
      <c r="AT612" s="435"/>
      <c r="AU612" s="435"/>
      <c r="AV612" s="435"/>
      <c r="AW612" s="435"/>
      <c r="AX612" s="435"/>
      <c r="AY612" s="435"/>
      <c r="AZ612" s="434"/>
      <c r="BA612" s="435"/>
      <c r="BB612" s="435"/>
      <c r="BC612" s="435"/>
      <c r="BD612" s="435"/>
      <c r="BE612" s="435"/>
      <c r="BF612" s="435"/>
      <c r="BG612" s="435"/>
      <c r="BH612" s="435"/>
      <c r="BI612" s="435"/>
      <c r="BJ612" s="128"/>
      <c r="BT612" s="128"/>
      <c r="BU612" s="128"/>
      <c r="BV612" s="128"/>
      <c r="BW612" s="128"/>
      <c r="BX612" s="128"/>
      <c r="BY612" s="128"/>
      <c r="BZ612" s="128"/>
      <c r="CA612" s="128"/>
      <c r="CD612" s="434"/>
      <c r="CE612" s="435"/>
      <c r="CF612" s="435"/>
      <c r="CG612" s="435"/>
      <c r="CH612" s="435"/>
      <c r="CI612" s="435"/>
      <c r="CJ612" s="435"/>
      <c r="CK612" s="435"/>
      <c r="CL612" s="435"/>
      <c r="CM612" s="435"/>
      <c r="CN612" s="434"/>
      <c r="CO612" s="435"/>
      <c r="CP612" s="435"/>
      <c r="CQ612" s="435"/>
      <c r="CR612" s="435"/>
      <c r="CS612" s="435"/>
      <c r="CT612" s="435"/>
      <c r="CU612" s="435"/>
      <c r="CV612" s="435"/>
      <c r="CW612" s="435"/>
      <c r="CX612" s="128"/>
      <c r="DH612" s="128"/>
      <c r="DR612" s="434"/>
      <c r="DS612" s="435"/>
      <c r="DT612" s="435"/>
      <c r="DU612" s="435"/>
      <c r="DV612" s="435"/>
      <c r="DW612" s="435"/>
      <c r="DX612" s="435"/>
      <c r="DY612" s="435"/>
      <c r="DZ612" s="435"/>
      <c r="EA612" s="435"/>
      <c r="EB612" s="434"/>
      <c r="EC612" s="435"/>
      <c r="ED612" s="435"/>
      <c r="EE612" s="435"/>
      <c r="EF612" s="435"/>
      <c r="EG612" s="435"/>
      <c r="EH612" s="435"/>
      <c r="EI612" s="435"/>
      <c r="EJ612" s="435"/>
      <c r="EK612" s="435"/>
      <c r="EL612" s="128"/>
      <c r="EV612" s="128"/>
      <c r="FF612" s="128"/>
      <c r="FP612" s="128"/>
      <c r="FZ612" s="128"/>
      <c r="GJ612" s="128"/>
      <c r="GT612" s="128"/>
      <c r="HD612" s="128"/>
      <c r="HN612" s="128"/>
      <c r="HX612" s="128"/>
      <c r="IH612" s="128"/>
      <c r="IR612" s="128"/>
      <c r="JB612" s="128"/>
      <c r="JL612" s="128"/>
      <c r="JV612" s="128"/>
      <c r="KF612" s="128"/>
      <c r="KP612" s="128"/>
      <c r="KZ612" s="128"/>
    </row>
    <row xmlns:x14ac="http://schemas.microsoft.com/office/spreadsheetml/2009/9/ac" r="613" s="3" customFormat="true" x14ac:dyDescent="0.25">
      <c r="A613" s="389"/>
      <c r="B613" s="128"/>
      <c r="L613" s="128"/>
      <c r="V613" s="128"/>
      <c r="AF613" s="128"/>
      <c r="AP613" s="434"/>
      <c r="AQ613" s="435"/>
      <c r="AR613" s="435"/>
      <c r="AS613" s="435"/>
      <c r="AT613" s="435"/>
      <c r="AU613" s="435"/>
      <c r="AV613" s="435"/>
      <c r="AW613" s="435"/>
      <c r="AX613" s="435"/>
      <c r="AY613" s="435"/>
      <c r="AZ613" s="434"/>
      <c r="BA613" s="435"/>
      <c r="BB613" s="435"/>
      <c r="BC613" s="435"/>
      <c r="BD613" s="435"/>
      <c r="BE613" s="435"/>
      <c r="BF613" s="435"/>
      <c r="BG613" s="435"/>
      <c r="BH613" s="435"/>
      <c r="BI613" s="435"/>
      <c r="BJ613" s="128"/>
      <c r="BT613" s="128"/>
      <c r="BU613" s="128"/>
      <c r="BV613" s="128"/>
      <c r="BW613" s="128"/>
      <c r="BX613" s="128"/>
      <c r="BY613" s="128"/>
      <c r="BZ613" s="128"/>
      <c r="CA613" s="128"/>
      <c r="CD613" s="434"/>
      <c r="CE613" s="435"/>
      <c r="CF613" s="435"/>
      <c r="CG613" s="435"/>
      <c r="CH613" s="435"/>
      <c r="CI613" s="435"/>
      <c r="CJ613" s="435"/>
      <c r="CK613" s="435"/>
      <c r="CL613" s="435"/>
      <c r="CM613" s="435"/>
      <c r="CN613" s="434"/>
      <c r="CO613" s="435"/>
      <c r="CP613" s="435"/>
      <c r="CQ613" s="435"/>
      <c r="CR613" s="435"/>
      <c r="CS613" s="435"/>
      <c r="CT613" s="435"/>
      <c r="CU613" s="435"/>
      <c r="CV613" s="435"/>
      <c r="CW613" s="435"/>
      <c r="CX613" s="128"/>
      <c r="DH613" s="128"/>
      <c r="DR613" s="434"/>
      <c r="DS613" s="435"/>
      <c r="DT613" s="435"/>
      <c r="DU613" s="435"/>
      <c r="DV613" s="435"/>
      <c r="DW613" s="435"/>
      <c r="DX613" s="435"/>
      <c r="DY613" s="435"/>
      <c r="DZ613" s="435"/>
      <c r="EA613" s="435"/>
      <c r="EB613" s="434"/>
      <c r="EC613" s="435"/>
      <c r="ED613" s="435"/>
      <c r="EE613" s="435"/>
      <c r="EF613" s="435"/>
      <c r="EG613" s="435"/>
      <c r="EH613" s="435"/>
      <c r="EI613" s="435"/>
      <c r="EJ613" s="435"/>
      <c r="EK613" s="435"/>
      <c r="EL613" s="128"/>
      <c r="EV613" s="128"/>
      <c r="FF613" s="128"/>
      <c r="FP613" s="128"/>
      <c r="FZ613" s="128"/>
      <c r="GJ613" s="128"/>
      <c r="GT613" s="128"/>
      <c r="HD613" s="128"/>
      <c r="HN613" s="128"/>
      <c r="HX613" s="128"/>
      <c r="IH613" s="128"/>
      <c r="IR613" s="128"/>
      <c r="JB613" s="128"/>
      <c r="JL613" s="128"/>
      <c r="JV613" s="128"/>
      <c r="KF613" s="128"/>
      <c r="KP613" s="128"/>
      <c r="KZ613" s="128"/>
    </row>
    <row xmlns:x14ac="http://schemas.microsoft.com/office/spreadsheetml/2009/9/ac" r="614" s="3" customFormat="true" x14ac:dyDescent="0.25">
      <c r="A614" s="389"/>
      <c r="B614" s="128"/>
      <c r="L614" s="128"/>
      <c r="V614" s="128"/>
      <c r="AF614" s="128"/>
      <c r="AP614" s="434"/>
      <c r="AQ614" s="435"/>
      <c r="AR614" s="435"/>
      <c r="AS614" s="435"/>
      <c r="AT614" s="435"/>
      <c r="AU614" s="435"/>
      <c r="AV614" s="435"/>
      <c r="AW614" s="435"/>
      <c r="AX614" s="435"/>
      <c r="AY614" s="435"/>
      <c r="AZ614" s="434"/>
      <c r="BA614" s="435"/>
      <c r="BB614" s="435"/>
      <c r="BC614" s="435"/>
      <c r="BD614" s="435"/>
      <c r="BE614" s="435"/>
      <c r="BF614" s="435"/>
      <c r="BG614" s="435"/>
      <c r="BH614" s="435"/>
      <c r="BI614" s="435"/>
      <c r="BJ614" s="128"/>
      <c r="BT614" s="128"/>
      <c r="BU614" s="128"/>
      <c r="BV614" s="128"/>
      <c r="BW614" s="128"/>
      <c r="BX614" s="128"/>
      <c r="BY614" s="128"/>
      <c r="BZ614" s="128"/>
      <c r="CA614" s="128"/>
      <c r="CD614" s="434"/>
      <c r="CE614" s="435"/>
      <c r="CF614" s="435"/>
      <c r="CG614" s="435"/>
      <c r="CH614" s="435"/>
      <c r="CI614" s="435"/>
      <c r="CJ614" s="435"/>
      <c r="CK614" s="435"/>
      <c r="CL614" s="435"/>
      <c r="CM614" s="435"/>
      <c r="CN614" s="434"/>
      <c r="CO614" s="435"/>
      <c r="CP614" s="435"/>
      <c r="CQ614" s="435"/>
      <c r="CR614" s="435"/>
      <c r="CS614" s="435"/>
      <c r="CT614" s="435"/>
      <c r="CU614" s="435"/>
      <c r="CV614" s="435"/>
      <c r="CW614" s="435"/>
      <c r="CX614" s="128"/>
      <c r="DH614" s="128"/>
      <c r="DR614" s="434"/>
      <c r="DS614" s="435"/>
      <c r="DT614" s="435"/>
      <c r="DU614" s="435"/>
      <c r="DV614" s="435"/>
      <c r="DW614" s="435"/>
      <c r="DX614" s="435"/>
      <c r="DY614" s="435"/>
      <c r="DZ614" s="435"/>
      <c r="EA614" s="435"/>
      <c r="EB614" s="434"/>
      <c r="EC614" s="435"/>
      <c r="ED614" s="435"/>
      <c r="EE614" s="435"/>
      <c r="EF614" s="435"/>
      <c r="EG614" s="435"/>
      <c r="EH614" s="435"/>
      <c r="EI614" s="435"/>
      <c r="EJ614" s="435"/>
      <c r="EK614" s="435"/>
      <c r="EL614" s="128"/>
      <c r="EV614" s="128"/>
      <c r="FF614" s="128"/>
      <c r="FP614" s="128"/>
      <c r="FZ614" s="128"/>
      <c r="GJ614" s="128"/>
      <c r="GT614" s="128"/>
      <c r="HD614" s="128"/>
      <c r="HN614" s="128"/>
      <c r="HX614" s="128"/>
      <c r="IH614" s="128"/>
      <c r="IR614" s="128"/>
      <c r="JB614" s="128"/>
      <c r="JL614" s="128"/>
      <c r="JV614" s="128"/>
      <c r="KF614" s="128"/>
      <c r="KP614" s="128"/>
      <c r="KZ614" s="128"/>
    </row>
    <row xmlns:x14ac="http://schemas.microsoft.com/office/spreadsheetml/2009/9/ac" r="615" s="3" customFormat="true" x14ac:dyDescent="0.25">
      <c r="A615" s="389"/>
      <c r="B615" s="128"/>
      <c r="L615" s="128"/>
      <c r="V615" s="128"/>
      <c r="AF615" s="128"/>
      <c r="AP615" s="434"/>
      <c r="AQ615" s="435"/>
      <c r="AR615" s="435"/>
      <c r="AS615" s="435"/>
      <c r="AT615" s="435"/>
      <c r="AU615" s="435"/>
      <c r="AV615" s="435"/>
      <c r="AW615" s="435"/>
      <c r="AX615" s="435"/>
      <c r="AY615" s="435"/>
      <c r="AZ615" s="434"/>
      <c r="BA615" s="435"/>
      <c r="BB615" s="435"/>
      <c r="BC615" s="435"/>
      <c r="BD615" s="435"/>
      <c r="BE615" s="435"/>
      <c r="BF615" s="435"/>
      <c r="BG615" s="435"/>
      <c r="BH615" s="435"/>
      <c r="BI615" s="435"/>
      <c r="BJ615" s="128"/>
      <c r="BT615" s="128"/>
      <c r="BU615" s="128"/>
      <c r="BV615" s="128"/>
      <c r="BW615" s="128"/>
      <c r="BX615" s="128"/>
      <c r="BY615" s="128"/>
      <c r="BZ615" s="128"/>
      <c r="CA615" s="128"/>
      <c r="CD615" s="434"/>
      <c r="CE615" s="435"/>
      <c r="CF615" s="435"/>
      <c r="CG615" s="435"/>
      <c r="CH615" s="435"/>
      <c r="CI615" s="435"/>
      <c r="CJ615" s="435"/>
      <c r="CK615" s="435"/>
      <c r="CL615" s="435"/>
      <c r="CM615" s="435"/>
      <c r="CN615" s="434"/>
      <c r="CO615" s="435"/>
      <c r="CP615" s="435"/>
      <c r="CQ615" s="435"/>
      <c r="CR615" s="435"/>
      <c r="CS615" s="435"/>
      <c r="CT615" s="435"/>
      <c r="CU615" s="435"/>
      <c r="CV615" s="435"/>
      <c r="CW615" s="435"/>
      <c r="CX615" s="128"/>
      <c r="DH615" s="128"/>
      <c r="DR615" s="434"/>
      <c r="DS615" s="435"/>
      <c r="DT615" s="435"/>
      <c r="DU615" s="435"/>
      <c r="DV615" s="435"/>
      <c r="DW615" s="435"/>
      <c r="DX615" s="435"/>
      <c r="DY615" s="435"/>
      <c r="DZ615" s="435"/>
      <c r="EA615" s="435"/>
      <c r="EB615" s="434"/>
      <c r="EC615" s="435"/>
      <c r="ED615" s="435"/>
      <c r="EE615" s="435"/>
      <c r="EF615" s="435"/>
      <c r="EG615" s="435"/>
      <c r="EH615" s="435"/>
      <c r="EI615" s="435"/>
      <c r="EJ615" s="435"/>
      <c r="EK615" s="435"/>
      <c r="EL615" s="128"/>
      <c r="EV615" s="128"/>
      <c r="FF615" s="128"/>
      <c r="FP615" s="128"/>
      <c r="FZ615" s="128"/>
      <c r="GJ615" s="128"/>
      <c r="GT615" s="128"/>
      <c r="HD615" s="128"/>
      <c r="HN615" s="128"/>
      <c r="HX615" s="128"/>
      <c r="IH615" s="128"/>
      <c r="IR615" s="128"/>
      <c r="JB615" s="128"/>
      <c r="JL615" s="128"/>
      <c r="JV615" s="128"/>
      <c r="KF615" s="128"/>
      <c r="KP615" s="128"/>
      <c r="KZ615" s="128"/>
    </row>
    <row xmlns:x14ac="http://schemas.microsoft.com/office/spreadsheetml/2009/9/ac" r="616" s="3" customFormat="true" x14ac:dyDescent="0.25">
      <c r="A616" s="389"/>
      <c r="B616" s="128"/>
      <c r="L616" s="128"/>
      <c r="V616" s="128"/>
      <c r="AF616" s="128"/>
      <c r="AP616" s="434"/>
      <c r="AQ616" s="435"/>
      <c r="AR616" s="435"/>
      <c r="AS616" s="435"/>
      <c r="AT616" s="435"/>
      <c r="AU616" s="435"/>
      <c r="AV616" s="435"/>
      <c r="AW616" s="435"/>
      <c r="AX616" s="435"/>
      <c r="AY616" s="435"/>
      <c r="AZ616" s="434"/>
      <c r="BA616" s="435"/>
      <c r="BB616" s="435"/>
      <c r="BC616" s="435"/>
      <c r="BD616" s="435"/>
      <c r="BE616" s="435"/>
      <c r="BF616" s="435"/>
      <c r="BG616" s="435"/>
      <c r="BH616" s="435"/>
      <c r="BI616" s="435"/>
      <c r="BJ616" s="128"/>
      <c r="BT616" s="128"/>
      <c r="BU616" s="128"/>
      <c r="BV616" s="128"/>
      <c r="BW616" s="128"/>
      <c r="BX616" s="128"/>
      <c r="BY616" s="128"/>
      <c r="BZ616" s="128"/>
      <c r="CA616" s="128"/>
      <c r="CD616" s="434"/>
      <c r="CE616" s="435"/>
      <c r="CF616" s="435"/>
      <c r="CG616" s="435"/>
      <c r="CH616" s="435"/>
      <c r="CI616" s="435"/>
      <c r="CJ616" s="435"/>
      <c r="CK616" s="435"/>
      <c r="CL616" s="435"/>
      <c r="CM616" s="435"/>
      <c r="CN616" s="434"/>
      <c r="CO616" s="435"/>
      <c r="CP616" s="435"/>
      <c r="CQ616" s="435"/>
      <c r="CR616" s="435"/>
      <c r="CS616" s="435"/>
      <c r="CT616" s="435"/>
      <c r="CU616" s="435"/>
      <c r="CV616" s="435"/>
      <c r="CW616" s="435"/>
      <c r="CX616" s="128"/>
      <c r="DH616" s="128"/>
      <c r="DR616" s="434"/>
      <c r="DS616" s="435"/>
      <c r="DT616" s="435"/>
      <c r="DU616" s="435"/>
      <c r="DV616" s="435"/>
      <c r="DW616" s="435"/>
      <c r="DX616" s="435"/>
      <c r="DY616" s="435"/>
      <c r="DZ616" s="435"/>
      <c r="EA616" s="435"/>
      <c r="EB616" s="434"/>
      <c r="EC616" s="435"/>
      <c r="ED616" s="435"/>
      <c r="EE616" s="435"/>
      <c r="EF616" s="435"/>
      <c r="EG616" s="435"/>
      <c r="EH616" s="435"/>
      <c r="EI616" s="435"/>
      <c r="EJ616" s="435"/>
      <c r="EK616" s="435"/>
      <c r="EL616" s="128"/>
      <c r="EV616" s="128"/>
      <c r="FF616" s="128"/>
      <c r="FP616" s="128"/>
      <c r="FZ616" s="128"/>
      <c r="GJ616" s="128"/>
      <c r="GT616" s="128"/>
      <c r="HD616" s="128"/>
      <c r="HN616" s="128"/>
      <c r="HX616" s="128"/>
      <c r="IH616" s="128"/>
      <c r="IR616" s="128"/>
      <c r="JB616" s="128"/>
      <c r="JL616" s="128"/>
      <c r="JV616" s="128"/>
      <c r="KF616" s="128"/>
      <c r="KP616" s="128"/>
      <c r="KZ616" s="128"/>
    </row>
    <row xmlns:x14ac="http://schemas.microsoft.com/office/spreadsheetml/2009/9/ac" r="617" s="3" customFormat="true" x14ac:dyDescent="0.25">
      <c r="A617" s="389"/>
      <c r="B617" s="128"/>
      <c r="L617" s="128"/>
      <c r="V617" s="128"/>
      <c r="AF617" s="128"/>
      <c r="AP617" s="434"/>
      <c r="AQ617" s="435"/>
      <c r="AR617" s="435"/>
      <c r="AS617" s="435"/>
      <c r="AT617" s="435"/>
      <c r="AU617" s="435"/>
      <c r="AV617" s="435"/>
      <c r="AW617" s="435"/>
      <c r="AX617" s="435"/>
      <c r="AY617" s="435"/>
      <c r="AZ617" s="434"/>
      <c r="BA617" s="435"/>
      <c r="BB617" s="435"/>
      <c r="BC617" s="435"/>
      <c r="BD617" s="435"/>
      <c r="BE617" s="435"/>
      <c r="BF617" s="435"/>
      <c r="BG617" s="435"/>
      <c r="BH617" s="435"/>
      <c r="BI617" s="435"/>
      <c r="BJ617" s="128"/>
      <c r="BT617" s="128"/>
      <c r="BU617" s="128"/>
      <c r="BV617" s="128"/>
      <c r="BW617" s="128"/>
      <c r="BX617" s="128"/>
      <c r="BY617" s="128"/>
      <c r="BZ617" s="128"/>
      <c r="CA617" s="128"/>
      <c r="CD617" s="434"/>
      <c r="CE617" s="435"/>
      <c r="CF617" s="435"/>
      <c r="CG617" s="435"/>
      <c r="CH617" s="435"/>
      <c r="CI617" s="435"/>
      <c r="CJ617" s="435"/>
      <c r="CK617" s="435"/>
      <c r="CL617" s="435"/>
      <c r="CM617" s="435"/>
      <c r="CN617" s="434"/>
      <c r="CO617" s="435"/>
      <c r="CP617" s="435"/>
      <c r="CQ617" s="435"/>
      <c r="CR617" s="435"/>
      <c r="CS617" s="435"/>
      <c r="CT617" s="435"/>
      <c r="CU617" s="435"/>
      <c r="CV617" s="435"/>
      <c r="CW617" s="435"/>
      <c r="CX617" s="128"/>
      <c r="DH617" s="128"/>
      <c r="DR617" s="434"/>
      <c r="DS617" s="435"/>
      <c r="DT617" s="435"/>
      <c r="DU617" s="435"/>
      <c r="DV617" s="435"/>
      <c r="DW617" s="435"/>
      <c r="DX617" s="435"/>
      <c r="DY617" s="435"/>
      <c r="DZ617" s="435"/>
      <c r="EA617" s="435"/>
      <c r="EB617" s="434"/>
      <c r="EC617" s="435"/>
      <c r="ED617" s="435"/>
      <c r="EE617" s="435"/>
      <c r="EF617" s="435"/>
      <c r="EG617" s="435"/>
      <c r="EH617" s="435"/>
      <c r="EI617" s="435"/>
      <c r="EJ617" s="435"/>
      <c r="EK617" s="435"/>
      <c r="EL617" s="128"/>
      <c r="EV617" s="128"/>
      <c r="FF617" s="128"/>
      <c r="FP617" s="128"/>
      <c r="FZ617" s="128"/>
      <c r="GJ617" s="128"/>
      <c r="GT617" s="128"/>
      <c r="HD617" s="128"/>
      <c r="HN617" s="128"/>
      <c r="HX617" s="128"/>
      <c r="IH617" s="128"/>
      <c r="IR617" s="128"/>
      <c r="JB617" s="128"/>
      <c r="JL617" s="128"/>
      <c r="JV617" s="128"/>
      <c r="KF617" s="128"/>
      <c r="KP617" s="128"/>
      <c r="KZ617" s="128"/>
    </row>
    <row xmlns:x14ac="http://schemas.microsoft.com/office/spreadsheetml/2009/9/ac" r="618" s="3" customFormat="true" x14ac:dyDescent="0.25">
      <c r="A618" s="389"/>
      <c r="B618" s="128"/>
      <c r="L618" s="128"/>
      <c r="V618" s="128"/>
      <c r="AF618" s="128"/>
      <c r="AP618" s="434"/>
      <c r="AQ618" s="435"/>
      <c r="AR618" s="435"/>
      <c r="AS618" s="435"/>
      <c r="AT618" s="435"/>
      <c r="AU618" s="435"/>
      <c r="AV618" s="435"/>
      <c r="AW618" s="435"/>
      <c r="AX618" s="435"/>
      <c r="AY618" s="435"/>
      <c r="AZ618" s="434"/>
      <c r="BA618" s="435"/>
      <c r="BB618" s="435"/>
      <c r="BC618" s="435"/>
      <c r="BD618" s="435"/>
      <c r="BE618" s="435"/>
      <c r="BF618" s="435"/>
      <c r="BG618" s="435"/>
      <c r="BH618" s="435"/>
      <c r="BI618" s="435"/>
      <c r="BJ618" s="128"/>
      <c r="BT618" s="128"/>
      <c r="BU618" s="128"/>
      <c r="BV618" s="128"/>
      <c r="BW618" s="128"/>
      <c r="BX618" s="128"/>
      <c r="BY618" s="128"/>
      <c r="BZ618" s="128"/>
      <c r="CA618" s="128"/>
      <c r="CD618" s="434"/>
      <c r="CE618" s="435"/>
      <c r="CF618" s="435"/>
      <c r="CG618" s="435"/>
      <c r="CH618" s="435"/>
      <c r="CI618" s="435"/>
      <c r="CJ618" s="435"/>
      <c r="CK618" s="435"/>
      <c r="CL618" s="435"/>
      <c r="CM618" s="435"/>
      <c r="CN618" s="434"/>
      <c r="CO618" s="435"/>
      <c r="CP618" s="435"/>
      <c r="CQ618" s="435"/>
      <c r="CR618" s="435"/>
      <c r="CS618" s="435"/>
      <c r="CT618" s="435"/>
      <c r="CU618" s="435"/>
      <c r="CV618" s="435"/>
      <c r="CW618" s="435"/>
      <c r="CX618" s="128"/>
      <c r="DH618" s="128"/>
      <c r="DR618" s="434"/>
      <c r="DS618" s="435"/>
      <c r="DT618" s="435"/>
      <c r="DU618" s="435"/>
      <c r="DV618" s="435"/>
      <c r="DW618" s="435"/>
      <c r="DX618" s="435"/>
      <c r="DY618" s="435"/>
      <c r="DZ618" s="435"/>
      <c r="EA618" s="435"/>
      <c r="EB618" s="434"/>
      <c r="EC618" s="435"/>
      <c r="ED618" s="435"/>
      <c r="EE618" s="435"/>
      <c r="EF618" s="435"/>
      <c r="EG618" s="435"/>
      <c r="EH618" s="435"/>
      <c r="EI618" s="435"/>
      <c r="EJ618" s="435"/>
      <c r="EK618" s="435"/>
      <c r="EL618" s="128"/>
      <c r="EV618" s="128"/>
      <c r="FF618" s="128"/>
      <c r="FP618" s="128"/>
      <c r="FZ618" s="128"/>
      <c r="GJ618" s="128"/>
      <c r="GT618" s="128"/>
      <c r="HD618" s="128"/>
      <c r="HN618" s="128"/>
      <c r="HX618" s="128"/>
      <c r="IH618" s="128"/>
      <c r="IR618" s="128"/>
      <c r="JB618" s="128"/>
      <c r="JL618" s="128"/>
      <c r="JV618" s="128"/>
      <c r="KF618" s="128"/>
      <c r="KP618" s="128"/>
      <c r="KZ618" s="128"/>
    </row>
    <row xmlns:x14ac="http://schemas.microsoft.com/office/spreadsheetml/2009/9/ac" r="619" s="3" customFormat="true" x14ac:dyDescent="0.25">
      <c r="A619" s="389"/>
      <c r="B619" s="128"/>
      <c r="L619" s="128"/>
      <c r="V619" s="128"/>
      <c r="AF619" s="128"/>
      <c r="AP619" s="434"/>
      <c r="AQ619" s="435"/>
      <c r="AR619" s="435"/>
      <c r="AS619" s="435"/>
      <c r="AT619" s="435"/>
      <c r="AU619" s="435"/>
      <c r="AV619" s="435"/>
      <c r="AW619" s="435"/>
      <c r="AX619" s="435"/>
      <c r="AY619" s="435"/>
      <c r="AZ619" s="434"/>
      <c r="BA619" s="435"/>
      <c r="BB619" s="435"/>
      <c r="BC619" s="435"/>
      <c r="BD619" s="435"/>
      <c r="BE619" s="435"/>
      <c r="BF619" s="435"/>
      <c r="BG619" s="435"/>
      <c r="BH619" s="435"/>
      <c r="BI619" s="435"/>
      <c r="BJ619" s="128"/>
      <c r="BT619" s="128"/>
      <c r="BU619" s="128"/>
      <c r="BV619" s="128"/>
      <c r="BW619" s="128"/>
      <c r="BX619" s="128"/>
      <c r="BY619" s="128"/>
      <c r="BZ619" s="128"/>
      <c r="CA619" s="128"/>
      <c r="CD619" s="434"/>
      <c r="CE619" s="435"/>
      <c r="CF619" s="435"/>
      <c r="CG619" s="435"/>
      <c r="CH619" s="435"/>
      <c r="CI619" s="435"/>
      <c r="CJ619" s="435"/>
      <c r="CK619" s="435"/>
      <c r="CL619" s="435"/>
      <c r="CM619" s="435"/>
      <c r="CN619" s="434"/>
      <c r="CO619" s="435"/>
      <c r="CP619" s="435"/>
      <c r="CQ619" s="435"/>
      <c r="CR619" s="435"/>
      <c r="CS619" s="435"/>
      <c r="CT619" s="435"/>
      <c r="CU619" s="435"/>
      <c r="CV619" s="435"/>
      <c r="CW619" s="435"/>
      <c r="CX619" s="128"/>
      <c r="DH619" s="128"/>
      <c r="DR619" s="434"/>
      <c r="DS619" s="435"/>
      <c r="DT619" s="435"/>
      <c r="DU619" s="435"/>
      <c r="DV619" s="435"/>
      <c r="DW619" s="435"/>
      <c r="DX619" s="435"/>
      <c r="DY619" s="435"/>
      <c r="DZ619" s="435"/>
      <c r="EA619" s="435"/>
      <c r="EB619" s="434"/>
      <c r="EC619" s="435"/>
      <c r="ED619" s="435"/>
      <c r="EE619" s="435"/>
      <c r="EF619" s="435"/>
      <c r="EG619" s="435"/>
      <c r="EH619" s="435"/>
      <c r="EI619" s="435"/>
      <c r="EJ619" s="435"/>
      <c r="EK619" s="435"/>
      <c r="EL619" s="128"/>
      <c r="EV619" s="128"/>
      <c r="FF619" s="128"/>
      <c r="FP619" s="128"/>
      <c r="FZ619" s="128"/>
      <c r="GJ619" s="128"/>
      <c r="GT619" s="128"/>
      <c r="HD619" s="128"/>
      <c r="HN619" s="128"/>
      <c r="HX619" s="128"/>
      <c r="IH619" s="128"/>
      <c r="IR619" s="128"/>
      <c r="JB619" s="128"/>
      <c r="JL619" s="128"/>
      <c r="JV619" s="128"/>
      <c r="KF619" s="128"/>
      <c r="KP619" s="128"/>
      <c r="KZ619" s="128"/>
    </row>
    <row xmlns:x14ac="http://schemas.microsoft.com/office/spreadsheetml/2009/9/ac" r="620" s="3" customFormat="true" x14ac:dyDescent="0.25">
      <c r="A620" s="389"/>
      <c r="B620" s="128"/>
      <c r="L620" s="128"/>
      <c r="V620" s="128"/>
      <c r="AF620" s="128"/>
      <c r="AP620" s="434"/>
      <c r="AQ620" s="435"/>
      <c r="AR620" s="435"/>
      <c r="AS620" s="435"/>
      <c r="AT620" s="435"/>
      <c r="AU620" s="435"/>
      <c r="AV620" s="435"/>
      <c r="AW620" s="435"/>
      <c r="AX620" s="435"/>
      <c r="AY620" s="435"/>
      <c r="AZ620" s="434"/>
      <c r="BA620" s="435"/>
      <c r="BB620" s="435"/>
      <c r="BC620" s="435"/>
      <c r="BD620" s="435"/>
      <c r="BE620" s="435"/>
      <c r="BF620" s="435"/>
      <c r="BG620" s="435"/>
      <c r="BH620" s="435"/>
      <c r="BI620" s="435"/>
      <c r="BJ620" s="128"/>
      <c r="BT620" s="128"/>
      <c r="BU620" s="128"/>
      <c r="BV620" s="128"/>
      <c r="BW620" s="128"/>
      <c r="BX620" s="128"/>
      <c r="BY620" s="128"/>
      <c r="BZ620" s="128"/>
      <c r="CA620" s="128"/>
      <c r="CD620" s="434"/>
      <c r="CE620" s="435"/>
      <c r="CF620" s="435"/>
      <c r="CG620" s="435"/>
      <c r="CH620" s="435"/>
      <c r="CI620" s="435"/>
      <c r="CJ620" s="435"/>
      <c r="CK620" s="435"/>
      <c r="CL620" s="435"/>
      <c r="CM620" s="435"/>
      <c r="CN620" s="434"/>
      <c r="CO620" s="435"/>
      <c r="CP620" s="435"/>
      <c r="CQ620" s="435"/>
      <c r="CR620" s="435"/>
      <c r="CS620" s="435"/>
      <c r="CT620" s="435"/>
      <c r="CU620" s="435"/>
      <c r="CV620" s="435"/>
      <c r="CW620" s="435"/>
      <c r="CX620" s="128"/>
      <c r="DH620" s="128"/>
      <c r="DR620" s="434"/>
      <c r="DS620" s="435"/>
      <c r="DT620" s="435"/>
      <c r="DU620" s="435"/>
      <c r="DV620" s="435"/>
      <c r="DW620" s="435"/>
      <c r="DX620" s="435"/>
      <c r="DY620" s="435"/>
      <c r="DZ620" s="435"/>
      <c r="EA620" s="435"/>
      <c r="EB620" s="434"/>
      <c r="EC620" s="435"/>
      <c r="ED620" s="435"/>
      <c r="EE620" s="435"/>
      <c r="EF620" s="435"/>
      <c r="EG620" s="435"/>
      <c r="EH620" s="435"/>
      <c r="EI620" s="435"/>
      <c r="EJ620" s="435"/>
      <c r="EK620" s="435"/>
      <c r="EL620" s="128"/>
      <c r="EV620" s="128"/>
      <c r="FF620" s="128"/>
      <c r="FP620" s="128"/>
      <c r="FZ620" s="128"/>
      <c r="GJ620" s="128"/>
      <c r="GT620" s="128"/>
      <c r="HD620" s="128"/>
      <c r="HN620" s="128"/>
      <c r="HX620" s="128"/>
      <c r="IH620" s="128"/>
      <c r="IR620" s="128"/>
      <c r="JB620" s="128"/>
      <c r="JL620" s="128"/>
      <c r="JV620" s="128"/>
      <c r="KF620" s="128"/>
      <c r="KP620" s="128"/>
      <c r="KZ620" s="128"/>
    </row>
    <row xmlns:x14ac="http://schemas.microsoft.com/office/spreadsheetml/2009/9/ac" r="621" s="3" customFormat="true" x14ac:dyDescent="0.25">
      <c r="A621" s="389"/>
      <c r="B621" s="128"/>
      <c r="L621" s="128"/>
      <c r="V621" s="128"/>
      <c r="AF621" s="128"/>
      <c r="AP621" s="434"/>
      <c r="AQ621" s="435"/>
      <c r="AR621" s="435"/>
      <c r="AS621" s="435"/>
      <c r="AT621" s="435"/>
      <c r="AU621" s="435"/>
      <c r="AV621" s="435"/>
      <c r="AW621" s="435"/>
      <c r="AX621" s="435"/>
      <c r="AY621" s="435"/>
      <c r="AZ621" s="434"/>
      <c r="BA621" s="435"/>
      <c r="BB621" s="435"/>
      <c r="BC621" s="435"/>
      <c r="BD621" s="435"/>
      <c r="BE621" s="435"/>
      <c r="BF621" s="435"/>
      <c r="BG621" s="435"/>
      <c r="BH621" s="435"/>
      <c r="BI621" s="435"/>
      <c r="BJ621" s="128"/>
      <c r="BT621" s="128"/>
      <c r="BU621" s="128"/>
      <c r="BV621" s="128"/>
      <c r="BW621" s="128"/>
      <c r="BX621" s="128"/>
      <c r="BY621" s="128"/>
      <c r="BZ621" s="128"/>
      <c r="CA621" s="128"/>
      <c r="CD621" s="434"/>
      <c r="CE621" s="435"/>
      <c r="CF621" s="435"/>
      <c r="CG621" s="435"/>
      <c r="CH621" s="435"/>
      <c r="CI621" s="435"/>
      <c r="CJ621" s="435"/>
      <c r="CK621" s="435"/>
      <c r="CL621" s="435"/>
      <c r="CM621" s="435"/>
      <c r="CN621" s="434"/>
      <c r="CO621" s="435"/>
      <c r="CP621" s="435"/>
      <c r="CQ621" s="435"/>
      <c r="CR621" s="435"/>
      <c r="CS621" s="435"/>
      <c r="CT621" s="435"/>
      <c r="CU621" s="435"/>
      <c r="CV621" s="435"/>
      <c r="CW621" s="435"/>
      <c r="CX621" s="128"/>
      <c r="DH621" s="128"/>
      <c r="DR621" s="434"/>
      <c r="DS621" s="435"/>
      <c r="DT621" s="435"/>
      <c r="DU621" s="435"/>
      <c r="DV621" s="435"/>
      <c r="DW621" s="435"/>
      <c r="DX621" s="435"/>
      <c r="DY621" s="435"/>
      <c r="DZ621" s="435"/>
      <c r="EA621" s="435"/>
      <c r="EB621" s="434"/>
      <c r="EC621" s="435"/>
      <c r="ED621" s="435"/>
      <c r="EE621" s="435"/>
      <c r="EF621" s="435"/>
      <c r="EG621" s="435"/>
      <c r="EH621" s="435"/>
      <c r="EI621" s="435"/>
      <c r="EJ621" s="435"/>
      <c r="EK621" s="435"/>
      <c r="EL621" s="128"/>
      <c r="EV621" s="128"/>
      <c r="FF621" s="128"/>
      <c r="FP621" s="128"/>
      <c r="FZ621" s="128"/>
      <c r="GJ621" s="128"/>
      <c r="GT621" s="128"/>
      <c r="HD621" s="128"/>
      <c r="HN621" s="128"/>
      <c r="HX621" s="128"/>
      <c r="IH621" s="128"/>
      <c r="IR621" s="128"/>
      <c r="JB621" s="128"/>
      <c r="JL621" s="128"/>
      <c r="JV621" s="128"/>
      <c r="KF621" s="128"/>
      <c r="KP621" s="128"/>
      <c r="KZ621" s="128"/>
    </row>
    <row xmlns:x14ac="http://schemas.microsoft.com/office/spreadsheetml/2009/9/ac" r="622" s="3" customFormat="true" x14ac:dyDescent="0.25">
      <c r="A622" s="389"/>
      <c r="B622" s="128"/>
      <c r="L622" s="128"/>
      <c r="V622" s="128"/>
      <c r="AF622" s="128"/>
      <c r="AP622" s="434"/>
      <c r="AQ622" s="435"/>
      <c r="AR622" s="435"/>
      <c r="AS622" s="435"/>
      <c r="AT622" s="435"/>
      <c r="AU622" s="435"/>
      <c r="AV622" s="435"/>
      <c r="AW622" s="435"/>
      <c r="AX622" s="435"/>
      <c r="AY622" s="435"/>
      <c r="AZ622" s="434"/>
      <c r="BA622" s="435"/>
      <c r="BB622" s="435"/>
      <c r="BC622" s="435"/>
      <c r="BD622" s="435"/>
      <c r="BE622" s="435"/>
      <c r="BF622" s="435"/>
      <c r="BG622" s="435"/>
      <c r="BH622" s="435"/>
      <c r="BI622" s="435"/>
      <c r="BJ622" s="128"/>
      <c r="BT622" s="128"/>
      <c r="BU622" s="128"/>
      <c r="BV622" s="128"/>
      <c r="BW622" s="128"/>
      <c r="BX622" s="128"/>
      <c r="BY622" s="128"/>
      <c r="BZ622" s="128"/>
      <c r="CA622" s="128"/>
      <c r="CD622" s="434"/>
      <c r="CE622" s="435"/>
      <c r="CF622" s="435"/>
      <c r="CG622" s="435"/>
      <c r="CH622" s="435"/>
      <c r="CI622" s="435"/>
      <c r="CJ622" s="435"/>
      <c r="CK622" s="435"/>
      <c r="CL622" s="435"/>
      <c r="CM622" s="435"/>
      <c r="CN622" s="434"/>
      <c r="CO622" s="435"/>
      <c r="CP622" s="435"/>
      <c r="CQ622" s="435"/>
      <c r="CR622" s="435"/>
      <c r="CS622" s="435"/>
      <c r="CT622" s="435"/>
      <c r="CU622" s="435"/>
      <c r="CV622" s="435"/>
      <c r="CW622" s="435"/>
      <c r="CX622" s="128"/>
      <c r="DH622" s="128"/>
      <c r="DR622" s="434"/>
      <c r="DS622" s="435"/>
      <c r="DT622" s="435"/>
      <c r="DU622" s="435"/>
      <c r="DV622" s="435"/>
      <c r="DW622" s="435"/>
      <c r="DX622" s="435"/>
      <c r="DY622" s="435"/>
      <c r="DZ622" s="435"/>
      <c r="EA622" s="435"/>
      <c r="EB622" s="434"/>
      <c r="EC622" s="435"/>
      <c r="ED622" s="435"/>
      <c r="EE622" s="435"/>
      <c r="EF622" s="435"/>
      <c r="EG622" s="435"/>
      <c r="EH622" s="435"/>
      <c r="EI622" s="435"/>
      <c r="EJ622" s="435"/>
      <c r="EK622" s="435"/>
      <c r="EL622" s="128"/>
      <c r="EV622" s="128"/>
      <c r="FF622" s="128"/>
      <c r="FP622" s="128"/>
      <c r="FZ622" s="128"/>
      <c r="GJ622" s="128"/>
      <c r="GT622" s="128"/>
      <c r="HD622" s="128"/>
      <c r="HN622" s="128"/>
      <c r="HX622" s="128"/>
      <c r="IH622" s="128"/>
      <c r="IR622" s="128"/>
      <c r="JB622" s="128"/>
      <c r="JL622" s="128"/>
      <c r="JV622" s="128"/>
      <c r="KF622" s="128"/>
      <c r="KP622" s="128"/>
      <c r="KZ622" s="128"/>
    </row>
    <row xmlns:x14ac="http://schemas.microsoft.com/office/spreadsheetml/2009/9/ac" r="623" s="3" customFormat="true" x14ac:dyDescent="0.25">
      <c r="A623" s="389"/>
      <c r="B623" s="128"/>
      <c r="L623" s="128"/>
      <c r="V623" s="128"/>
      <c r="AF623" s="128"/>
      <c r="AP623" s="434"/>
      <c r="AQ623" s="435"/>
      <c r="AR623" s="435"/>
      <c r="AS623" s="435"/>
      <c r="AT623" s="435"/>
      <c r="AU623" s="435"/>
      <c r="AV623" s="435"/>
      <c r="AW623" s="435"/>
      <c r="AX623" s="435"/>
      <c r="AY623" s="435"/>
      <c r="AZ623" s="434"/>
      <c r="BA623" s="435"/>
      <c r="BB623" s="435"/>
      <c r="BC623" s="435"/>
      <c r="BD623" s="435"/>
      <c r="BE623" s="435"/>
      <c r="BF623" s="435"/>
      <c r="BG623" s="435"/>
      <c r="BH623" s="435"/>
      <c r="BI623" s="435"/>
      <c r="BJ623" s="128"/>
      <c r="BT623" s="128"/>
      <c r="BU623" s="128"/>
      <c r="BV623" s="128"/>
      <c r="BW623" s="128"/>
      <c r="BX623" s="128"/>
      <c r="BY623" s="128"/>
      <c r="BZ623" s="128"/>
      <c r="CA623" s="128"/>
      <c r="CD623" s="434"/>
      <c r="CE623" s="435"/>
      <c r="CF623" s="435"/>
      <c r="CG623" s="435"/>
      <c r="CH623" s="435"/>
      <c r="CI623" s="435"/>
      <c r="CJ623" s="435"/>
      <c r="CK623" s="435"/>
      <c r="CL623" s="435"/>
      <c r="CM623" s="435"/>
      <c r="CN623" s="434"/>
      <c r="CO623" s="435"/>
      <c r="CP623" s="435"/>
      <c r="CQ623" s="435"/>
      <c r="CR623" s="435"/>
      <c r="CS623" s="435"/>
      <c r="CT623" s="435"/>
      <c r="CU623" s="435"/>
      <c r="CV623" s="435"/>
      <c r="CW623" s="435"/>
      <c r="CX623" s="128"/>
      <c r="DH623" s="128"/>
      <c r="DR623" s="434"/>
      <c r="DS623" s="435"/>
      <c r="DT623" s="435"/>
      <c r="DU623" s="435"/>
      <c r="DV623" s="435"/>
      <c r="DW623" s="435"/>
      <c r="DX623" s="435"/>
      <c r="DY623" s="435"/>
      <c r="DZ623" s="435"/>
      <c r="EA623" s="435"/>
      <c r="EB623" s="434"/>
      <c r="EC623" s="435"/>
      <c r="ED623" s="435"/>
      <c r="EE623" s="435"/>
      <c r="EF623" s="435"/>
      <c r="EG623" s="435"/>
      <c r="EH623" s="435"/>
      <c r="EI623" s="435"/>
      <c r="EJ623" s="435"/>
      <c r="EK623" s="435"/>
      <c r="EL623" s="128"/>
      <c r="EV623" s="128"/>
      <c r="FF623" s="128"/>
      <c r="FP623" s="128"/>
      <c r="FZ623" s="128"/>
      <c r="GJ623" s="128"/>
      <c r="GT623" s="128"/>
      <c r="HD623" s="128"/>
      <c r="HN623" s="128"/>
      <c r="HX623" s="128"/>
      <c r="IH623" s="128"/>
      <c r="IR623" s="128"/>
      <c r="JB623" s="128"/>
      <c r="JL623" s="128"/>
      <c r="JV623" s="128"/>
      <c r="KF623" s="128"/>
      <c r="KP623" s="128"/>
      <c r="KZ623" s="128"/>
    </row>
    <row xmlns:x14ac="http://schemas.microsoft.com/office/spreadsheetml/2009/9/ac" r="624" s="3" customFormat="true" x14ac:dyDescent="0.25">
      <c r="A624" s="389"/>
      <c r="B624" s="128"/>
      <c r="L624" s="128"/>
      <c r="V624" s="128"/>
      <c r="AF624" s="128"/>
      <c r="AP624" s="434"/>
      <c r="AQ624" s="435"/>
      <c r="AR624" s="435"/>
      <c r="AS624" s="435"/>
      <c r="AT624" s="435"/>
      <c r="AU624" s="435"/>
      <c r="AV624" s="435"/>
      <c r="AW624" s="435"/>
      <c r="AX624" s="435"/>
      <c r="AY624" s="435"/>
      <c r="AZ624" s="434"/>
      <c r="BA624" s="435"/>
      <c r="BB624" s="435"/>
      <c r="BC624" s="435"/>
      <c r="BD624" s="435"/>
      <c r="BE624" s="435"/>
      <c r="BF624" s="435"/>
      <c r="BG624" s="435"/>
      <c r="BH624" s="435"/>
      <c r="BI624" s="435"/>
      <c r="BJ624" s="128"/>
      <c r="BT624" s="128"/>
      <c r="BU624" s="128"/>
      <c r="BV624" s="128"/>
      <c r="BW624" s="128"/>
      <c r="BX624" s="128"/>
      <c r="BY624" s="128"/>
      <c r="BZ624" s="128"/>
      <c r="CA624" s="128"/>
      <c r="CD624" s="434"/>
      <c r="CE624" s="435"/>
      <c r="CF624" s="435"/>
      <c r="CG624" s="435"/>
      <c r="CH624" s="435"/>
      <c r="CI624" s="435"/>
      <c r="CJ624" s="435"/>
      <c r="CK624" s="435"/>
      <c r="CL624" s="435"/>
      <c r="CM624" s="435"/>
      <c r="CN624" s="434"/>
      <c r="CO624" s="435"/>
      <c r="CP624" s="435"/>
      <c r="CQ624" s="435"/>
      <c r="CR624" s="435"/>
      <c r="CS624" s="435"/>
      <c r="CT624" s="435"/>
      <c r="CU624" s="435"/>
      <c r="CV624" s="435"/>
      <c r="CW624" s="435"/>
      <c r="CX624" s="128"/>
      <c r="DH624" s="128"/>
      <c r="DR624" s="434"/>
      <c r="DS624" s="435"/>
      <c r="DT624" s="435"/>
      <c r="DU624" s="435"/>
      <c r="DV624" s="435"/>
      <c r="DW624" s="435"/>
      <c r="DX624" s="435"/>
      <c r="DY624" s="435"/>
      <c r="DZ624" s="435"/>
      <c r="EA624" s="435"/>
      <c r="EB624" s="434"/>
      <c r="EC624" s="435"/>
      <c r="ED624" s="435"/>
      <c r="EE624" s="435"/>
      <c r="EF624" s="435"/>
      <c r="EG624" s="435"/>
      <c r="EH624" s="435"/>
      <c r="EI624" s="435"/>
      <c r="EJ624" s="435"/>
      <c r="EK624" s="435"/>
      <c r="EL624" s="128"/>
      <c r="EV624" s="128"/>
      <c r="FF624" s="128"/>
      <c r="FP624" s="128"/>
      <c r="FZ624" s="128"/>
      <c r="GJ624" s="128"/>
      <c r="GT624" s="128"/>
      <c r="HD624" s="128"/>
      <c r="HN624" s="128"/>
      <c r="HX624" s="128"/>
      <c r="IH624" s="128"/>
      <c r="IR624" s="128"/>
      <c r="JB624" s="128"/>
      <c r="JL624" s="128"/>
      <c r="JV624" s="128"/>
      <c r="KF624" s="128"/>
      <c r="KP624" s="128"/>
      <c r="KZ624" s="128"/>
    </row>
    <row xmlns:x14ac="http://schemas.microsoft.com/office/spreadsheetml/2009/9/ac" r="625" s="3" customFormat="true" x14ac:dyDescent="0.25">
      <c r="A625" s="389"/>
      <c r="B625" s="128"/>
      <c r="L625" s="128"/>
      <c r="V625" s="128"/>
      <c r="AF625" s="128"/>
      <c r="AP625" s="434"/>
      <c r="AQ625" s="435"/>
      <c r="AR625" s="435"/>
      <c r="AS625" s="435"/>
      <c r="AT625" s="435"/>
      <c r="AU625" s="435"/>
      <c r="AV625" s="435"/>
      <c r="AW625" s="435"/>
      <c r="AX625" s="435"/>
      <c r="AY625" s="435"/>
      <c r="AZ625" s="434"/>
      <c r="BA625" s="435"/>
      <c r="BB625" s="435"/>
      <c r="BC625" s="435"/>
      <c r="BD625" s="435"/>
      <c r="BE625" s="435"/>
      <c r="BF625" s="435"/>
      <c r="BG625" s="435"/>
      <c r="BH625" s="435"/>
      <c r="BI625" s="435"/>
      <c r="BJ625" s="128"/>
      <c r="BT625" s="128"/>
      <c r="BU625" s="128"/>
      <c r="BV625" s="128"/>
      <c r="BW625" s="128"/>
      <c r="BX625" s="128"/>
      <c r="BY625" s="128"/>
      <c r="BZ625" s="128"/>
      <c r="CA625" s="128"/>
      <c r="CD625" s="434"/>
      <c r="CE625" s="435"/>
      <c r="CF625" s="435"/>
      <c r="CG625" s="435"/>
      <c r="CH625" s="435"/>
      <c r="CI625" s="435"/>
      <c r="CJ625" s="435"/>
      <c r="CK625" s="435"/>
      <c r="CL625" s="435"/>
      <c r="CM625" s="435"/>
      <c r="CN625" s="434"/>
      <c r="CO625" s="435"/>
      <c r="CP625" s="435"/>
      <c r="CQ625" s="435"/>
      <c r="CR625" s="435"/>
      <c r="CS625" s="435"/>
      <c r="CT625" s="435"/>
      <c r="CU625" s="435"/>
      <c r="CV625" s="435"/>
      <c r="CW625" s="435"/>
      <c r="CX625" s="128"/>
      <c r="DH625" s="128"/>
      <c r="DR625" s="434"/>
      <c r="DS625" s="435"/>
      <c r="DT625" s="435"/>
      <c r="DU625" s="435"/>
      <c r="DV625" s="435"/>
      <c r="DW625" s="435"/>
      <c r="DX625" s="435"/>
      <c r="DY625" s="435"/>
      <c r="DZ625" s="435"/>
      <c r="EA625" s="435"/>
      <c r="EB625" s="434"/>
      <c r="EC625" s="435"/>
      <c r="ED625" s="435"/>
      <c r="EE625" s="435"/>
      <c r="EF625" s="435"/>
      <c r="EG625" s="435"/>
      <c r="EH625" s="435"/>
      <c r="EI625" s="435"/>
      <c r="EJ625" s="435"/>
      <c r="EK625" s="435"/>
      <c r="EL625" s="128"/>
      <c r="EV625" s="128"/>
      <c r="FF625" s="128"/>
      <c r="FP625" s="128"/>
      <c r="FZ625" s="128"/>
      <c r="GJ625" s="128"/>
      <c r="GT625" s="128"/>
      <c r="HD625" s="128"/>
      <c r="HN625" s="128"/>
      <c r="HX625" s="128"/>
      <c r="IH625" s="128"/>
      <c r="IR625" s="128"/>
      <c r="JB625" s="128"/>
      <c r="JL625" s="128"/>
      <c r="JV625" s="128"/>
      <c r="KF625" s="128"/>
      <c r="KP625" s="128"/>
      <c r="KZ625" s="128"/>
    </row>
    <row xmlns:x14ac="http://schemas.microsoft.com/office/spreadsheetml/2009/9/ac" r="626" s="3" customFormat="true" x14ac:dyDescent="0.25">
      <c r="A626" s="389"/>
      <c r="B626" s="128"/>
      <c r="L626" s="128"/>
      <c r="V626" s="128"/>
      <c r="AF626" s="128"/>
      <c r="AP626" s="434"/>
      <c r="AQ626" s="435"/>
      <c r="AR626" s="435"/>
      <c r="AS626" s="435"/>
      <c r="AT626" s="435"/>
      <c r="AU626" s="435"/>
      <c r="AV626" s="435"/>
      <c r="AW626" s="435"/>
      <c r="AX626" s="435"/>
      <c r="AY626" s="435"/>
      <c r="AZ626" s="434"/>
      <c r="BA626" s="435"/>
      <c r="BB626" s="435"/>
      <c r="BC626" s="435"/>
      <c r="BD626" s="435"/>
      <c r="BE626" s="435"/>
      <c r="BF626" s="435"/>
      <c r="BG626" s="435"/>
      <c r="BH626" s="435"/>
      <c r="BI626" s="435"/>
      <c r="BJ626" s="128"/>
      <c r="BT626" s="128"/>
      <c r="BU626" s="128"/>
      <c r="BV626" s="128"/>
      <c r="BW626" s="128"/>
      <c r="BX626" s="128"/>
      <c r="BY626" s="128"/>
      <c r="BZ626" s="128"/>
      <c r="CA626" s="128"/>
      <c r="CD626" s="434"/>
      <c r="CE626" s="435"/>
      <c r="CF626" s="435"/>
      <c r="CG626" s="435"/>
      <c r="CH626" s="435"/>
      <c r="CI626" s="435"/>
      <c r="CJ626" s="435"/>
      <c r="CK626" s="435"/>
      <c r="CL626" s="435"/>
      <c r="CM626" s="435"/>
      <c r="CN626" s="434"/>
      <c r="CO626" s="435"/>
      <c r="CP626" s="435"/>
      <c r="CQ626" s="435"/>
      <c r="CR626" s="435"/>
      <c r="CS626" s="435"/>
      <c r="CT626" s="435"/>
      <c r="CU626" s="435"/>
      <c r="CV626" s="435"/>
      <c r="CW626" s="435"/>
      <c r="CX626" s="128"/>
      <c r="DH626" s="128"/>
      <c r="DR626" s="434"/>
      <c r="DS626" s="435"/>
      <c r="DT626" s="435"/>
      <c r="DU626" s="435"/>
      <c r="DV626" s="435"/>
      <c r="DW626" s="435"/>
      <c r="DX626" s="435"/>
      <c r="DY626" s="435"/>
      <c r="DZ626" s="435"/>
      <c r="EA626" s="435"/>
      <c r="EB626" s="434"/>
      <c r="EC626" s="435"/>
      <c r="ED626" s="435"/>
      <c r="EE626" s="435"/>
      <c r="EF626" s="435"/>
      <c r="EG626" s="435"/>
      <c r="EH626" s="435"/>
      <c r="EI626" s="435"/>
      <c r="EJ626" s="435"/>
      <c r="EK626" s="435"/>
      <c r="EL626" s="128"/>
      <c r="EV626" s="128"/>
      <c r="FF626" s="128"/>
      <c r="FP626" s="128"/>
      <c r="FZ626" s="128"/>
      <c r="GJ626" s="128"/>
      <c r="GT626" s="128"/>
      <c r="HD626" s="128"/>
      <c r="HN626" s="128"/>
      <c r="HX626" s="128"/>
      <c r="IH626" s="128"/>
      <c r="IR626" s="128"/>
      <c r="JB626" s="128"/>
      <c r="JL626" s="128"/>
      <c r="JV626" s="128"/>
      <c r="KF626" s="128"/>
      <c r="KP626" s="128"/>
      <c r="KZ626" s="128"/>
    </row>
    <row xmlns:x14ac="http://schemas.microsoft.com/office/spreadsheetml/2009/9/ac" r="627" s="3" customFormat="true" x14ac:dyDescent="0.25">
      <c r="A627" s="389"/>
      <c r="B627" s="128"/>
      <c r="L627" s="128"/>
      <c r="V627" s="128"/>
      <c r="AF627" s="128"/>
      <c r="AP627" s="434"/>
      <c r="AQ627" s="435"/>
      <c r="AR627" s="435"/>
      <c r="AS627" s="435"/>
      <c r="AT627" s="435"/>
      <c r="AU627" s="435"/>
      <c r="AV627" s="435"/>
      <c r="AW627" s="435"/>
      <c r="AX627" s="435"/>
      <c r="AY627" s="435"/>
      <c r="AZ627" s="434"/>
      <c r="BA627" s="435"/>
      <c r="BB627" s="435"/>
      <c r="BC627" s="435"/>
      <c r="BD627" s="435"/>
      <c r="BE627" s="435"/>
      <c r="BF627" s="435"/>
      <c r="BG627" s="435"/>
      <c r="BH627" s="435"/>
      <c r="BI627" s="435"/>
      <c r="BJ627" s="128"/>
      <c r="BT627" s="128"/>
      <c r="BU627" s="128"/>
      <c r="BV627" s="128"/>
      <c r="BW627" s="128"/>
      <c r="BX627" s="128"/>
      <c r="BY627" s="128"/>
      <c r="BZ627" s="128"/>
      <c r="CA627" s="128"/>
      <c r="CD627" s="434"/>
      <c r="CE627" s="435"/>
      <c r="CF627" s="435"/>
      <c r="CG627" s="435"/>
      <c r="CH627" s="435"/>
      <c r="CI627" s="435"/>
      <c r="CJ627" s="435"/>
      <c r="CK627" s="435"/>
      <c r="CL627" s="435"/>
      <c r="CM627" s="435"/>
      <c r="CN627" s="434"/>
      <c r="CO627" s="435"/>
      <c r="CP627" s="435"/>
      <c r="CQ627" s="435"/>
      <c r="CR627" s="435"/>
      <c r="CS627" s="435"/>
      <c r="CT627" s="435"/>
      <c r="CU627" s="435"/>
      <c r="CV627" s="435"/>
      <c r="CW627" s="435"/>
      <c r="CX627" s="128"/>
      <c r="DH627" s="128"/>
      <c r="DR627" s="434"/>
      <c r="DS627" s="435"/>
      <c r="DT627" s="435"/>
      <c r="DU627" s="435"/>
      <c r="DV627" s="435"/>
      <c r="DW627" s="435"/>
      <c r="DX627" s="435"/>
      <c r="DY627" s="435"/>
      <c r="DZ627" s="435"/>
      <c r="EA627" s="435"/>
      <c r="EB627" s="434"/>
      <c r="EC627" s="435"/>
      <c r="ED627" s="435"/>
      <c r="EE627" s="435"/>
      <c r="EF627" s="435"/>
      <c r="EG627" s="435"/>
      <c r="EH627" s="435"/>
      <c r="EI627" s="435"/>
      <c r="EJ627" s="435"/>
      <c r="EK627" s="435"/>
      <c r="EL627" s="128"/>
      <c r="EV627" s="128"/>
      <c r="FF627" s="128"/>
      <c r="FP627" s="128"/>
      <c r="FZ627" s="128"/>
      <c r="GJ627" s="128"/>
      <c r="GT627" s="128"/>
      <c r="HD627" s="128"/>
      <c r="HN627" s="128"/>
      <c r="HX627" s="128"/>
      <c r="IH627" s="128"/>
      <c r="IR627" s="128"/>
      <c r="JB627" s="128"/>
      <c r="JL627" s="128"/>
      <c r="JV627" s="128"/>
      <c r="KF627" s="128"/>
      <c r="KP627" s="128"/>
      <c r="KZ627" s="128"/>
    </row>
    <row xmlns:x14ac="http://schemas.microsoft.com/office/spreadsheetml/2009/9/ac" r="628" s="3" customFormat="true" x14ac:dyDescent="0.25">
      <c r="A628" s="389"/>
      <c r="B628" s="128"/>
      <c r="L628" s="128"/>
      <c r="V628" s="128"/>
      <c r="AF628" s="128"/>
      <c r="AP628" s="434"/>
      <c r="AQ628" s="435"/>
      <c r="AR628" s="435"/>
      <c r="AS628" s="435"/>
      <c r="AT628" s="435"/>
      <c r="AU628" s="435"/>
      <c r="AV628" s="435"/>
      <c r="AW628" s="435"/>
      <c r="AX628" s="435"/>
      <c r="AY628" s="435"/>
      <c r="AZ628" s="434"/>
      <c r="BA628" s="435"/>
      <c r="BB628" s="435"/>
      <c r="BC628" s="435"/>
      <c r="BD628" s="435"/>
      <c r="BE628" s="435"/>
      <c r="BF628" s="435"/>
      <c r="BG628" s="435"/>
      <c r="BH628" s="435"/>
      <c r="BI628" s="435"/>
      <c r="BJ628" s="128"/>
      <c r="BT628" s="128"/>
      <c r="BU628" s="128"/>
      <c r="BV628" s="128"/>
      <c r="BW628" s="128"/>
      <c r="BX628" s="128"/>
      <c r="BY628" s="128"/>
      <c r="BZ628" s="128"/>
      <c r="CA628" s="128"/>
      <c r="CD628" s="434"/>
      <c r="CE628" s="435"/>
      <c r="CF628" s="435"/>
      <c r="CG628" s="435"/>
      <c r="CH628" s="435"/>
      <c r="CI628" s="435"/>
      <c r="CJ628" s="435"/>
      <c r="CK628" s="435"/>
      <c r="CL628" s="435"/>
      <c r="CM628" s="435"/>
      <c r="CN628" s="434"/>
      <c r="CO628" s="435"/>
      <c r="CP628" s="435"/>
      <c r="CQ628" s="435"/>
      <c r="CR628" s="435"/>
      <c r="CS628" s="435"/>
      <c r="CT628" s="435"/>
      <c r="CU628" s="435"/>
      <c r="CV628" s="435"/>
      <c r="CW628" s="435"/>
      <c r="CX628" s="128"/>
      <c r="DH628" s="128"/>
      <c r="DR628" s="434"/>
      <c r="DS628" s="435"/>
      <c r="DT628" s="435"/>
      <c r="DU628" s="435"/>
      <c r="DV628" s="435"/>
      <c r="DW628" s="435"/>
      <c r="DX628" s="435"/>
      <c r="DY628" s="435"/>
      <c r="DZ628" s="435"/>
      <c r="EA628" s="435"/>
      <c r="EB628" s="434"/>
      <c r="EC628" s="435"/>
      <c r="ED628" s="435"/>
      <c r="EE628" s="435"/>
      <c r="EF628" s="435"/>
      <c r="EG628" s="435"/>
      <c r="EH628" s="435"/>
      <c r="EI628" s="435"/>
      <c r="EJ628" s="435"/>
      <c r="EK628" s="435"/>
      <c r="EL628" s="128"/>
      <c r="EV628" s="128"/>
      <c r="FF628" s="128"/>
      <c r="FP628" s="128"/>
      <c r="FZ628" s="128"/>
      <c r="GJ628" s="128"/>
      <c r="GT628" s="128"/>
      <c r="HD628" s="128"/>
      <c r="HN628" s="128"/>
      <c r="HX628" s="128"/>
      <c r="IH628" s="128"/>
      <c r="IR628" s="128"/>
      <c r="JB628" s="128"/>
      <c r="JL628" s="128"/>
      <c r="JV628" s="128"/>
      <c r="KF628" s="128"/>
      <c r="KP628" s="128"/>
      <c r="KZ628" s="128"/>
    </row>
    <row xmlns:x14ac="http://schemas.microsoft.com/office/spreadsheetml/2009/9/ac" r="629" s="3" customFormat="true" x14ac:dyDescent="0.25">
      <c r="A629" s="389"/>
      <c r="B629" s="128"/>
      <c r="L629" s="128"/>
      <c r="V629" s="128"/>
      <c r="AF629" s="128"/>
      <c r="AP629" s="434"/>
      <c r="AQ629" s="435"/>
      <c r="AR629" s="435"/>
      <c r="AS629" s="435"/>
      <c r="AT629" s="435"/>
      <c r="AU629" s="435"/>
      <c r="AV629" s="435"/>
      <c r="AW629" s="435"/>
      <c r="AX629" s="435"/>
      <c r="AY629" s="435"/>
      <c r="AZ629" s="434"/>
      <c r="BA629" s="435"/>
      <c r="BB629" s="435"/>
      <c r="BC629" s="435"/>
      <c r="BD629" s="435"/>
      <c r="BE629" s="435"/>
      <c r="BF629" s="435"/>
      <c r="BG629" s="435"/>
      <c r="BH629" s="435"/>
      <c r="BI629" s="435"/>
      <c r="BJ629" s="128"/>
      <c r="BT629" s="128"/>
      <c r="BU629" s="128"/>
      <c r="BV629" s="128"/>
      <c r="BW629" s="128"/>
      <c r="BX629" s="128"/>
      <c r="BY629" s="128"/>
      <c r="BZ629" s="128"/>
      <c r="CA629" s="128"/>
      <c r="CD629" s="434"/>
      <c r="CE629" s="435"/>
      <c r="CF629" s="435"/>
      <c r="CG629" s="435"/>
      <c r="CH629" s="435"/>
      <c r="CI629" s="435"/>
      <c r="CJ629" s="435"/>
      <c r="CK629" s="435"/>
      <c r="CL629" s="435"/>
      <c r="CM629" s="435"/>
      <c r="CN629" s="434"/>
      <c r="CO629" s="435"/>
      <c r="CP629" s="435"/>
      <c r="CQ629" s="435"/>
      <c r="CR629" s="435"/>
      <c r="CS629" s="435"/>
      <c r="CT629" s="435"/>
      <c r="CU629" s="435"/>
      <c r="CV629" s="435"/>
      <c r="CW629" s="435"/>
      <c r="CX629" s="128"/>
      <c r="DH629" s="128"/>
      <c r="DR629" s="434"/>
      <c r="DS629" s="435"/>
      <c r="DT629" s="435"/>
      <c r="DU629" s="435"/>
      <c r="DV629" s="435"/>
      <c r="DW629" s="435"/>
      <c r="DX629" s="435"/>
      <c r="DY629" s="435"/>
      <c r="DZ629" s="435"/>
      <c r="EA629" s="435"/>
      <c r="EB629" s="434"/>
      <c r="EC629" s="435"/>
      <c r="ED629" s="435"/>
      <c r="EE629" s="435"/>
      <c r="EF629" s="435"/>
      <c r="EG629" s="435"/>
      <c r="EH629" s="435"/>
      <c r="EI629" s="435"/>
      <c r="EJ629" s="435"/>
      <c r="EK629" s="435"/>
      <c r="EL629" s="128"/>
      <c r="EV629" s="128"/>
      <c r="FF629" s="128"/>
      <c r="FP629" s="128"/>
      <c r="FZ629" s="128"/>
      <c r="GJ629" s="128"/>
      <c r="GT629" s="128"/>
      <c r="HD629" s="128"/>
      <c r="HN629" s="128"/>
      <c r="HX629" s="128"/>
      <c r="IH629" s="128"/>
      <c r="IR629" s="128"/>
      <c r="JB629" s="128"/>
      <c r="JL629" s="128"/>
      <c r="JV629" s="128"/>
      <c r="KF629" s="128"/>
      <c r="KP629" s="128"/>
      <c r="KZ629" s="128"/>
    </row>
    <row xmlns:x14ac="http://schemas.microsoft.com/office/spreadsheetml/2009/9/ac" r="630" s="3" customFormat="true" x14ac:dyDescent="0.25">
      <c r="A630" s="389"/>
      <c r="B630" s="128"/>
      <c r="L630" s="128"/>
      <c r="V630" s="128"/>
      <c r="AF630" s="128"/>
      <c r="AP630" s="434"/>
      <c r="AQ630" s="435"/>
      <c r="AR630" s="435"/>
      <c r="AS630" s="435"/>
      <c r="AT630" s="435"/>
      <c r="AU630" s="435"/>
      <c r="AV630" s="435"/>
      <c r="AW630" s="435"/>
      <c r="AX630" s="435"/>
      <c r="AY630" s="435"/>
      <c r="AZ630" s="434"/>
      <c r="BA630" s="435"/>
      <c r="BB630" s="435"/>
      <c r="BC630" s="435"/>
      <c r="BD630" s="435"/>
      <c r="BE630" s="435"/>
      <c r="BF630" s="435"/>
      <c r="BG630" s="435"/>
      <c r="BH630" s="435"/>
      <c r="BI630" s="435"/>
      <c r="BJ630" s="128"/>
      <c r="BT630" s="128"/>
      <c r="BU630" s="128"/>
      <c r="BV630" s="128"/>
      <c r="BW630" s="128"/>
      <c r="BX630" s="128"/>
      <c r="BY630" s="128"/>
      <c r="BZ630" s="128"/>
      <c r="CA630" s="128"/>
      <c r="CD630" s="434"/>
      <c r="CE630" s="435"/>
      <c r="CF630" s="435"/>
      <c r="CG630" s="435"/>
      <c r="CH630" s="435"/>
      <c r="CI630" s="435"/>
      <c r="CJ630" s="435"/>
      <c r="CK630" s="435"/>
      <c r="CL630" s="435"/>
      <c r="CM630" s="435"/>
      <c r="CN630" s="434"/>
      <c r="CO630" s="435"/>
      <c r="CP630" s="435"/>
      <c r="CQ630" s="435"/>
      <c r="CR630" s="435"/>
      <c r="CS630" s="435"/>
      <c r="CT630" s="435"/>
      <c r="CU630" s="435"/>
      <c r="CV630" s="435"/>
      <c r="CW630" s="435"/>
      <c r="CX630" s="128"/>
      <c r="DH630" s="128"/>
      <c r="DR630" s="434"/>
      <c r="DS630" s="435"/>
      <c r="DT630" s="435"/>
      <c r="DU630" s="435"/>
      <c r="DV630" s="435"/>
      <c r="DW630" s="435"/>
      <c r="DX630" s="435"/>
      <c r="DY630" s="435"/>
      <c r="DZ630" s="435"/>
      <c r="EA630" s="435"/>
      <c r="EB630" s="434"/>
      <c r="EC630" s="435"/>
      <c r="ED630" s="435"/>
      <c r="EE630" s="435"/>
      <c r="EF630" s="435"/>
      <c r="EG630" s="435"/>
      <c r="EH630" s="435"/>
      <c r="EI630" s="435"/>
      <c r="EJ630" s="435"/>
      <c r="EK630" s="435"/>
      <c r="EL630" s="128"/>
      <c r="EV630" s="128"/>
      <c r="FF630" s="128"/>
      <c r="FP630" s="128"/>
      <c r="FZ630" s="128"/>
      <c r="GJ630" s="128"/>
      <c r="GT630" s="128"/>
      <c r="HD630" s="128"/>
      <c r="HN630" s="128"/>
      <c r="HX630" s="128"/>
      <c r="IH630" s="128"/>
      <c r="IR630" s="128"/>
      <c r="JB630" s="128"/>
      <c r="JL630" s="128"/>
      <c r="JV630" s="128"/>
      <c r="KF630" s="128"/>
      <c r="KP630" s="128"/>
      <c r="KZ630" s="128"/>
    </row>
    <row xmlns:x14ac="http://schemas.microsoft.com/office/spreadsheetml/2009/9/ac" r="631" s="3" customFormat="true" x14ac:dyDescent="0.25">
      <c r="A631" s="389"/>
      <c r="B631" s="128"/>
      <c r="L631" s="128"/>
      <c r="V631" s="128"/>
      <c r="AF631" s="128"/>
      <c r="AP631" s="434"/>
      <c r="AQ631" s="435"/>
      <c r="AR631" s="435"/>
      <c r="AS631" s="435"/>
      <c r="AT631" s="435"/>
      <c r="AU631" s="435"/>
      <c r="AV631" s="435"/>
      <c r="AW631" s="435"/>
      <c r="AX631" s="435"/>
      <c r="AY631" s="435"/>
      <c r="AZ631" s="434"/>
      <c r="BA631" s="435"/>
      <c r="BB631" s="435"/>
      <c r="BC631" s="435"/>
      <c r="BD631" s="435"/>
      <c r="BE631" s="435"/>
      <c r="BF631" s="435"/>
      <c r="BG631" s="435"/>
      <c r="BH631" s="435"/>
      <c r="BI631" s="435"/>
      <c r="BJ631" s="128"/>
      <c r="BT631" s="128"/>
      <c r="BU631" s="128"/>
      <c r="BV631" s="128"/>
      <c r="BW631" s="128"/>
      <c r="BX631" s="128"/>
      <c r="BY631" s="128"/>
      <c r="BZ631" s="128"/>
      <c r="CA631" s="128"/>
      <c r="CD631" s="434"/>
      <c r="CE631" s="435"/>
      <c r="CF631" s="435"/>
      <c r="CG631" s="435"/>
      <c r="CH631" s="435"/>
      <c r="CI631" s="435"/>
      <c r="CJ631" s="435"/>
      <c r="CK631" s="435"/>
      <c r="CL631" s="435"/>
      <c r="CM631" s="435"/>
      <c r="CN631" s="434"/>
      <c r="CO631" s="435"/>
      <c r="CP631" s="435"/>
      <c r="CQ631" s="435"/>
      <c r="CR631" s="435"/>
      <c r="CS631" s="435"/>
      <c r="CT631" s="435"/>
      <c r="CU631" s="435"/>
      <c r="CV631" s="435"/>
      <c r="CW631" s="435"/>
      <c r="CX631" s="128"/>
      <c r="DH631" s="128"/>
      <c r="DR631" s="434"/>
      <c r="DS631" s="435"/>
      <c r="DT631" s="435"/>
      <c r="DU631" s="435"/>
      <c r="DV631" s="435"/>
      <c r="DW631" s="435"/>
      <c r="DX631" s="435"/>
      <c r="DY631" s="435"/>
      <c r="DZ631" s="435"/>
      <c r="EA631" s="435"/>
      <c r="EB631" s="434"/>
      <c r="EC631" s="435"/>
      <c r="ED631" s="435"/>
      <c r="EE631" s="435"/>
      <c r="EF631" s="435"/>
      <c r="EG631" s="435"/>
      <c r="EH631" s="435"/>
      <c r="EI631" s="435"/>
      <c r="EJ631" s="435"/>
      <c r="EK631" s="435"/>
      <c r="EL631" s="128"/>
      <c r="EV631" s="128"/>
      <c r="FF631" s="128"/>
      <c r="FP631" s="128"/>
      <c r="FZ631" s="128"/>
      <c r="GJ631" s="128"/>
      <c r="GT631" s="128"/>
      <c r="HD631" s="128"/>
      <c r="HN631" s="128"/>
      <c r="HX631" s="128"/>
      <c r="IH631" s="128"/>
      <c r="IR631" s="128"/>
      <c r="JB631" s="128"/>
      <c r="JL631" s="128"/>
      <c r="JV631" s="128"/>
      <c r="KF631" s="128"/>
      <c r="KP631" s="128"/>
      <c r="KZ631" s="128"/>
    </row>
    <row xmlns:x14ac="http://schemas.microsoft.com/office/spreadsheetml/2009/9/ac" r="632" s="3" customFormat="true" x14ac:dyDescent="0.25">
      <c r="A632" s="389"/>
      <c r="B632" s="128"/>
      <c r="L632" s="128"/>
      <c r="V632" s="128"/>
      <c r="AF632" s="128"/>
      <c r="AP632" s="434"/>
      <c r="AQ632" s="435"/>
      <c r="AR632" s="435"/>
      <c r="AS632" s="435"/>
      <c r="AT632" s="435"/>
      <c r="AU632" s="435"/>
      <c r="AV632" s="435"/>
      <c r="AW632" s="435"/>
      <c r="AX632" s="435"/>
      <c r="AY632" s="435"/>
      <c r="AZ632" s="434"/>
      <c r="BA632" s="435"/>
      <c r="BB632" s="435"/>
      <c r="BC632" s="435"/>
      <c r="BD632" s="435"/>
      <c r="BE632" s="435"/>
      <c r="BF632" s="435"/>
      <c r="BG632" s="435"/>
      <c r="BH632" s="435"/>
      <c r="BI632" s="435"/>
      <c r="BJ632" s="128"/>
      <c r="BT632" s="128"/>
      <c r="BU632" s="128"/>
      <c r="BV632" s="128"/>
      <c r="BW632" s="128"/>
      <c r="BX632" s="128"/>
      <c r="BY632" s="128"/>
      <c r="BZ632" s="128"/>
      <c r="CA632" s="128"/>
      <c r="CD632" s="434"/>
      <c r="CE632" s="435"/>
      <c r="CF632" s="435"/>
      <c r="CG632" s="435"/>
      <c r="CH632" s="435"/>
      <c r="CI632" s="435"/>
      <c r="CJ632" s="435"/>
      <c r="CK632" s="435"/>
      <c r="CL632" s="435"/>
      <c r="CM632" s="435"/>
      <c r="CN632" s="434"/>
      <c r="CO632" s="435"/>
      <c r="CP632" s="435"/>
      <c r="CQ632" s="435"/>
      <c r="CR632" s="435"/>
      <c r="CS632" s="435"/>
      <c r="CT632" s="435"/>
      <c r="CU632" s="435"/>
      <c r="CV632" s="435"/>
      <c r="CW632" s="435"/>
      <c r="CX632" s="128"/>
      <c r="DH632" s="128"/>
      <c r="DR632" s="434"/>
      <c r="DS632" s="435"/>
      <c r="DT632" s="435"/>
      <c r="DU632" s="435"/>
      <c r="DV632" s="435"/>
      <c r="DW632" s="435"/>
      <c r="DX632" s="435"/>
      <c r="DY632" s="435"/>
      <c r="DZ632" s="435"/>
      <c r="EA632" s="435"/>
      <c r="EB632" s="434"/>
      <c r="EC632" s="435"/>
      <c r="ED632" s="435"/>
      <c r="EE632" s="435"/>
      <c r="EF632" s="435"/>
      <c r="EG632" s="435"/>
      <c r="EH632" s="435"/>
      <c r="EI632" s="435"/>
      <c r="EJ632" s="435"/>
      <c r="EK632" s="435"/>
      <c r="EL632" s="128"/>
      <c r="EV632" s="128"/>
      <c r="FF632" s="128"/>
      <c r="FP632" s="128"/>
      <c r="FZ632" s="128"/>
      <c r="GJ632" s="128"/>
      <c r="GT632" s="128"/>
      <c r="HD632" s="128"/>
      <c r="HN632" s="128"/>
      <c r="HX632" s="128"/>
      <c r="IH632" s="128"/>
      <c r="IR632" s="128"/>
      <c r="JB632" s="128"/>
      <c r="JL632" s="128"/>
      <c r="JV632" s="128"/>
      <c r="KF632" s="128"/>
      <c r="KP632" s="128"/>
      <c r="KZ632" s="128"/>
    </row>
    <row xmlns:x14ac="http://schemas.microsoft.com/office/spreadsheetml/2009/9/ac" r="633" s="3" customFormat="true" x14ac:dyDescent="0.25">
      <c r="A633" s="389"/>
      <c r="B633" s="128"/>
      <c r="L633" s="128"/>
      <c r="V633" s="128"/>
      <c r="AF633" s="128"/>
      <c r="AP633" s="434"/>
      <c r="AQ633" s="435"/>
      <c r="AR633" s="435"/>
      <c r="AS633" s="435"/>
      <c r="AT633" s="435"/>
      <c r="AU633" s="435"/>
      <c r="AV633" s="435"/>
      <c r="AW633" s="435"/>
      <c r="AX633" s="435"/>
      <c r="AY633" s="435"/>
      <c r="AZ633" s="434"/>
      <c r="BA633" s="435"/>
      <c r="BB633" s="435"/>
      <c r="BC633" s="435"/>
      <c r="BD633" s="435"/>
      <c r="BE633" s="435"/>
      <c r="BF633" s="435"/>
      <c r="BG633" s="435"/>
      <c r="BH633" s="435"/>
      <c r="BI633" s="435"/>
      <c r="BJ633" s="128"/>
      <c r="BT633" s="128"/>
      <c r="BU633" s="128"/>
      <c r="BV633" s="128"/>
      <c r="BW633" s="128"/>
      <c r="BX633" s="128"/>
      <c r="BY633" s="128"/>
      <c r="BZ633" s="128"/>
      <c r="CA633" s="128"/>
      <c r="CD633" s="434"/>
      <c r="CE633" s="435"/>
      <c r="CF633" s="435"/>
      <c r="CG633" s="435"/>
      <c r="CH633" s="435"/>
      <c r="CI633" s="435"/>
      <c r="CJ633" s="435"/>
      <c r="CK633" s="435"/>
      <c r="CL633" s="435"/>
      <c r="CM633" s="435"/>
      <c r="CN633" s="434"/>
      <c r="CO633" s="435"/>
      <c r="CP633" s="435"/>
      <c r="CQ633" s="435"/>
      <c r="CR633" s="435"/>
      <c r="CS633" s="435"/>
      <c r="CT633" s="435"/>
      <c r="CU633" s="435"/>
      <c r="CV633" s="435"/>
      <c r="CW633" s="435"/>
      <c r="CX633" s="128"/>
      <c r="DH633" s="128"/>
      <c r="DR633" s="434"/>
      <c r="DS633" s="435"/>
      <c r="DT633" s="435"/>
      <c r="DU633" s="435"/>
      <c r="DV633" s="435"/>
      <c r="DW633" s="435"/>
      <c r="DX633" s="435"/>
      <c r="DY633" s="435"/>
      <c r="DZ633" s="435"/>
      <c r="EA633" s="435"/>
      <c r="EB633" s="434"/>
      <c r="EC633" s="435"/>
      <c r="ED633" s="435"/>
      <c r="EE633" s="435"/>
      <c r="EF633" s="435"/>
      <c r="EG633" s="435"/>
      <c r="EH633" s="435"/>
      <c r="EI633" s="435"/>
      <c r="EJ633" s="435"/>
      <c r="EK633" s="435"/>
      <c r="EL633" s="128"/>
      <c r="EV633" s="128"/>
      <c r="FF633" s="128"/>
      <c r="FP633" s="128"/>
      <c r="FZ633" s="128"/>
      <c r="GJ633" s="128"/>
      <c r="GT633" s="128"/>
      <c r="HD633" s="128"/>
      <c r="HN633" s="128"/>
      <c r="HX633" s="128"/>
      <c r="IH633" s="128"/>
      <c r="IR633" s="128"/>
      <c r="JB633" s="128"/>
      <c r="JL633" s="128"/>
      <c r="JV633" s="128"/>
      <c r="KF633" s="128"/>
      <c r="KP633" s="128"/>
      <c r="KZ633" s="128"/>
    </row>
    <row xmlns:x14ac="http://schemas.microsoft.com/office/spreadsheetml/2009/9/ac" r="634" s="3" customFormat="true" x14ac:dyDescent="0.25">
      <c r="A634" s="389"/>
      <c r="B634" s="128"/>
      <c r="L634" s="128"/>
      <c r="V634" s="128"/>
      <c r="AF634" s="128"/>
      <c r="AP634" s="434"/>
      <c r="AQ634" s="435"/>
      <c r="AR634" s="435"/>
      <c r="AS634" s="435"/>
      <c r="AT634" s="435"/>
      <c r="AU634" s="435"/>
      <c r="AV634" s="435"/>
      <c r="AW634" s="435"/>
      <c r="AX634" s="435"/>
      <c r="AY634" s="435"/>
      <c r="AZ634" s="434"/>
      <c r="BA634" s="435"/>
      <c r="BB634" s="435"/>
      <c r="BC634" s="435"/>
      <c r="BD634" s="435"/>
      <c r="BE634" s="435"/>
      <c r="BF634" s="435"/>
      <c r="BG634" s="435"/>
      <c r="BH634" s="435"/>
      <c r="BI634" s="435"/>
      <c r="BJ634" s="128"/>
      <c r="BT634" s="128"/>
      <c r="BU634" s="128"/>
      <c r="BV634" s="128"/>
      <c r="BW634" s="128"/>
      <c r="BX634" s="128"/>
      <c r="BY634" s="128"/>
      <c r="BZ634" s="128"/>
      <c r="CA634" s="128"/>
      <c r="CD634" s="434"/>
      <c r="CE634" s="435"/>
      <c r="CF634" s="435"/>
      <c r="CG634" s="435"/>
      <c r="CH634" s="435"/>
      <c r="CI634" s="435"/>
      <c r="CJ634" s="435"/>
      <c r="CK634" s="435"/>
      <c r="CL634" s="435"/>
      <c r="CM634" s="435"/>
      <c r="CN634" s="434"/>
      <c r="CO634" s="435"/>
      <c r="CP634" s="435"/>
      <c r="CQ634" s="435"/>
      <c r="CR634" s="435"/>
      <c r="CS634" s="435"/>
      <c r="CT634" s="435"/>
      <c r="CU634" s="435"/>
      <c r="CV634" s="435"/>
      <c r="CW634" s="435"/>
      <c r="CX634" s="128"/>
      <c r="DH634" s="128"/>
      <c r="DR634" s="434"/>
      <c r="DS634" s="435"/>
      <c r="DT634" s="435"/>
      <c r="DU634" s="435"/>
      <c r="DV634" s="435"/>
      <c r="DW634" s="435"/>
      <c r="DX634" s="435"/>
      <c r="DY634" s="435"/>
      <c r="DZ634" s="435"/>
      <c r="EA634" s="435"/>
      <c r="EB634" s="434"/>
      <c r="EC634" s="435"/>
      <c r="ED634" s="435"/>
      <c r="EE634" s="435"/>
      <c r="EF634" s="435"/>
      <c r="EG634" s="435"/>
      <c r="EH634" s="435"/>
      <c r="EI634" s="435"/>
      <c r="EJ634" s="435"/>
      <c r="EK634" s="435"/>
      <c r="EL634" s="128"/>
      <c r="EV634" s="128"/>
      <c r="FF634" s="128"/>
      <c r="FP634" s="128"/>
      <c r="FZ634" s="128"/>
      <c r="GJ634" s="128"/>
      <c r="GT634" s="128"/>
      <c r="HD634" s="128"/>
      <c r="HN634" s="128"/>
      <c r="HX634" s="128"/>
      <c r="IH634" s="128"/>
      <c r="IR634" s="128"/>
      <c r="JB634" s="128"/>
      <c r="JL634" s="128"/>
      <c r="JV634" s="128"/>
      <c r="KF634" s="128"/>
      <c r="KP634" s="128"/>
      <c r="KZ634" s="128"/>
    </row>
    <row xmlns:x14ac="http://schemas.microsoft.com/office/spreadsheetml/2009/9/ac" r="635" s="3" customFormat="true" x14ac:dyDescent="0.25">
      <c r="A635" s="389"/>
      <c r="B635" s="128"/>
      <c r="L635" s="128"/>
      <c r="V635" s="128"/>
      <c r="AF635" s="128"/>
      <c r="AP635" s="434"/>
      <c r="AQ635" s="435"/>
      <c r="AR635" s="435"/>
      <c r="AS635" s="435"/>
      <c r="AT635" s="435"/>
      <c r="AU635" s="435"/>
      <c r="AV635" s="435"/>
      <c r="AW635" s="435"/>
      <c r="AX635" s="435"/>
      <c r="AY635" s="435"/>
      <c r="AZ635" s="434"/>
      <c r="BA635" s="435"/>
      <c r="BB635" s="435"/>
      <c r="BC635" s="435"/>
      <c r="BD635" s="435"/>
      <c r="BE635" s="435"/>
      <c r="BF635" s="435"/>
      <c r="BG635" s="435"/>
      <c r="BH635" s="435"/>
      <c r="BI635" s="435"/>
      <c r="BJ635" s="128"/>
      <c r="BT635" s="128"/>
      <c r="BU635" s="128"/>
      <c r="BV635" s="128"/>
      <c r="BW635" s="128"/>
      <c r="BX635" s="128"/>
      <c r="BY635" s="128"/>
      <c r="BZ635" s="128"/>
      <c r="CA635" s="128"/>
      <c r="CD635" s="434"/>
      <c r="CE635" s="435"/>
      <c r="CF635" s="435"/>
      <c r="CG635" s="435"/>
      <c r="CH635" s="435"/>
      <c r="CI635" s="435"/>
      <c r="CJ635" s="435"/>
      <c r="CK635" s="435"/>
      <c r="CL635" s="435"/>
      <c r="CM635" s="435"/>
      <c r="CN635" s="434"/>
      <c r="CO635" s="435"/>
      <c r="CP635" s="435"/>
      <c r="CQ635" s="435"/>
      <c r="CR635" s="435"/>
      <c r="CS635" s="435"/>
      <c r="CT635" s="435"/>
      <c r="CU635" s="435"/>
      <c r="CV635" s="435"/>
      <c r="CW635" s="435"/>
      <c r="CX635" s="128"/>
      <c r="DH635" s="128"/>
      <c r="DR635" s="434"/>
      <c r="DS635" s="435"/>
      <c r="DT635" s="435"/>
      <c r="DU635" s="435"/>
      <c r="DV635" s="435"/>
      <c r="DW635" s="435"/>
      <c r="DX635" s="435"/>
      <c r="DY635" s="435"/>
      <c r="DZ635" s="435"/>
      <c r="EA635" s="435"/>
      <c r="EB635" s="434"/>
      <c r="EC635" s="435"/>
      <c r="ED635" s="435"/>
      <c r="EE635" s="435"/>
      <c r="EF635" s="435"/>
      <c r="EG635" s="435"/>
      <c r="EH635" s="435"/>
      <c r="EI635" s="435"/>
      <c r="EJ635" s="435"/>
      <c r="EK635" s="435"/>
      <c r="EL635" s="128"/>
      <c r="EV635" s="128"/>
      <c r="FF635" s="128"/>
      <c r="FP635" s="128"/>
      <c r="FZ635" s="128"/>
      <c r="GJ635" s="128"/>
      <c r="GT635" s="128"/>
      <c r="HD635" s="128"/>
      <c r="HN635" s="128"/>
      <c r="HX635" s="128"/>
      <c r="IH635" s="128"/>
      <c r="IR635" s="128"/>
      <c r="JB635" s="128"/>
      <c r="JL635" s="128"/>
      <c r="JV635" s="128"/>
      <c r="KF635" s="128"/>
      <c r="KP635" s="128"/>
      <c r="KZ635" s="128"/>
    </row>
    <row xmlns:x14ac="http://schemas.microsoft.com/office/spreadsheetml/2009/9/ac" r="636" s="3" customFormat="true" x14ac:dyDescent="0.25">
      <c r="A636" s="389"/>
      <c r="B636" s="128"/>
      <c r="L636" s="128"/>
      <c r="V636" s="128"/>
      <c r="AF636" s="128"/>
      <c r="AP636" s="434"/>
      <c r="AQ636" s="435"/>
      <c r="AR636" s="435"/>
      <c r="AS636" s="435"/>
      <c r="AT636" s="435"/>
      <c r="AU636" s="435"/>
      <c r="AV636" s="435"/>
      <c r="AW636" s="435"/>
      <c r="AX636" s="435"/>
      <c r="AY636" s="435"/>
      <c r="AZ636" s="434"/>
      <c r="BA636" s="435"/>
      <c r="BB636" s="435"/>
      <c r="BC636" s="435"/>
      <c r="BD636" s="435"/>
      <c r="BE636" s="435"/>
      <c r="BF636" s="435"/>
      <c r="BG636" s="435"/>
      <c r="BH636" s="435"/>
      <c r="BI636" s="435"/>
      <c r="BJ636" s="128"/>
      <c r="BT636" s="128"/>
      <c r="BU636" s="128"/>
      <c r="BV636" s="128"/>
      <c r="BW636" s="128"/>
      <c r="BX636" s="128"/>
      <c r="BY636" s="128"/>
      <c r="BZ636" s="128"/>
      <c r="CA636" s="128"/>
      <c r="CD636" s="434"/>
      <c r="CE636" s="435"/>
      <c r="CF636" s="435"/>
      <c r="CG636" s="435"/>
      <c r="CH636" s="435"/>
      <c r="CI636" s="435"/>
      <c r="CJ636" s="435"/>
      <c r="CK636" s="435"/>
      <c r="CL636" s="435"/>
      <c r="CM636" s="435"/>
      <c r="CN636" s="434"/>
      <c r="CO636" s="435"/>
      <c r="CP636" s="435"/>
      <c r="CQ636" s="435"/>
      <c r="CR636" s="435"/>
      <c r="CS636" s="435"/>
      <c r="CT636" s="435"/>
      <c r="CU636" s="435"/>
      <c r="CV636" s="435"/>
      <c r="CW636" s="435"/>
      <c r="CX636" s="128"/>
      <c r="DH636" s="128"/>
      <c r="DR636" s="434"/>
      <c r="DS636" s="435"/>
      <c r="DT636" s="435"/>
      <c r="DU636" s="435"/>
      <c r="DV636" s="435"/>
      <c r="DW636" s="435"/>
      <c r="DX636" s="435"/>
      <c r="DY636" s="435"/>
      <c r="DZ636" s="435"/>
      <c r="EA636" s="435"/>
      <c r="EB636" s="434"/>
      <c r="EC636" s="435"/>
      <c r="ED636" s="435"/>
      <c r="EE636" s="435"/>
      <c r="EF636" s="435"/>
      <c r="EG636" s="435"/>
      <c r="EH636" s="435"/>
      <c r="EI636" s="435"/>
      <c r="EJ636" s="435"/>
      <c r="EK636" s="435"/>
      <c r="EL636" s="128"/>
      <c r="EV636" s="128"/>
      <c r="FF636" s="128"/>
      <c r="FP636" s="128"/>
      <c r="FZ636" s="128"/>
      <c r="GJ636" s="128"/>
      <c r="GT636" s="128"/>
      <c r="HD636" s="128"/>
      <c r="HN636" s="128"/>
      <c r="HX636" s="128"/>
      <c r="IH636" s="128"/>
      <c r="IR636" s="128"/>
      <c r="JB636" s="128"/>
      <c r="JL636" s="128"/>
      <c r="JV636" s="128"/>
      <c r="KF636" s="128"/>
      <c r="KP636" s="128"/>
      <c r="KZ636" s="128"/>
    </row>
    <row xmlns:x14ac="http://schemas.microsoft.com/office/spreadsheetml/2009/9/ac" r="637" s="3" customFormat="true" x14ac:dyDescent="0.25">
      <c r="A637" s="389"/>
      <c r="B637" s="128"/>
      <c r="L637" s="128"/>
      <c r="V637" s="128"/>
      <c r="AF637" s="128"/>
      <c r="AP637" s="434"/>
      <c r="AQ637" s="435"/>
      <c r="AR637" s="435"/>
      <c r="AS637" s="435"/>
      <c r="AT637" s="435"/>
      <c r="AU637" s="435"/>
      <c r="AV637" s="435"/>
      <c r="AW637" s="435"/>
      <c r="AX637" s="435"/>
      <c r="AY637" s="435"/>
      <c r="AZ637" s="434"/>
      <c r="BA637" s="435"/>
      <c r="BB637" s="435"/>
      <c r="BC637" s="435"/>
      <c r="BD637" s="435"/>
      <c r="BE637" s="435"/>
      <c r="BF637" s="435"/>
      <c r="BG637" s="435"/>
      <c r="BH637" s="435"/>
      <c r="BI637" s="435"/>
      <c r="BJ637" s="128"/>
      <c r="BT637" s="128"/>
      <c r="BU637" s="128"/>
      <c r="BV637" s="128"/>
      <c r="BW637" s="128"/>
      <c r="BX637" s="128"/>
      <c r="BY637" s="128"/>
      <c r="BZ637" s="128"/>
      <c r="CA637" s="128"/>
      <c r="CD637" s="434"/>
      <c r="CE637" s="435"/>
      <c r="CF637" s="435"/>
      <c r="CG637" s="435"/>
      <c r="CH637" s="435"/>
      <c r="CI637" s="435"/>
      <c r="CJ637" s="435"/>
      <c r="CK637" s="435"/>
      <c r="CL637" s="435"/>
      <c r="CM637" s="435"/>
      <c r="CN637" s="434"/>
      <c r="CO637" s="435"/>
      <c r="CP637" s="435"/>
      <c r="CQ637" s="435"/>
      <c r="CR637" s="435"/>
      <c r="CS637" s="435"/>
      <c r="CT637" s="435"/>
      <c r="CU637" s="435"/>
      <c r="CV637" s="435"/>
      <c r="CW637" s="435"/>
      <c r="CX637" s="128"/>
      <c r="DH637" s="128"/>
      <c r="DR637" s="434"/>
      <c r="DS637" s="435"/>
      <c r="DT637" s="435"/>
      <c r="DU637" s="435"/>
      <c r="DV637" s="435"/>
      <c r="DW637" s="435"/>
      <c r="DX637" s="435"/>
      <c r="DY637" s="435"/>
      <c r="DZ637" s="435"/>
      <c r="EA637" s="435"/>
      <c r="EB637" s="434"/>
      <c r="EC637" s="435"/>
      <c r="ED637" s="435"/>
      <c r="EE637" s="435"/>
      <c r="EF637" s="435"/>
      <c r="EG637" s="435"/>
      <c r="EH637" s="435"/>
      <c r="EI637" s="435"/>
      <c r="EJ637" s="435"/>
      <c r="EK637" s="435"/>
      <c r="EL637" s="128"/>
      <c r="EV637" s="128"/>
      <c r="FF637" s="128"/>
      <c r="FP637" s="128"/>
      <c r="FZ637" s="128"/>
      <c r="GJ637" s="128"/>
      <c r="GT637" s="128"/>
      <c r="HD637" s="128"/>
      <c r="HN637" s="128"/>
      <c r="HX637" s="128"/>
      <c r="IH637" s="128"/>
      <c r="IR637" s="128"/>
      <c r="JB637" s="128"/>
      <c r="JL637" s="128"/>
      <c r="JV637" s="128"/>
      <c r="KF637" s="128"/>
      <c r="KP637" s="128"/>
      <c r="KZ637" s="128"/>
    </row>
  </sheetData>
  <mergeCells count="21">
    <mergeCell ref="FQ26:FW26"/>
    <mergeCell ref="GA26:GG26"/>
    <mergeCell ref="GK26:GQ26"/>
    <mergeCell ref="EM26:ES26"/>
    <mergeCell ref="EW26:FC26"/>
    <mergeCell ref="AQ26:AW26"/>
    <mergeCell ref="BA26:BG26"/>
    <mergeCell ref="CE26:CK26"/>
    <mergeCell ref="CO26:CU26"/>
    <mergeCell ref="FG26:FM26"/>
    <mergeCell ref="DS26:DY26"/>
    <mergeCell ref="EC26:EI26"/>
    <mergeCell ref="DI26:DO26"/>
    <mergeCell ref="BK26:BQ26"/>
    <mergeCell ref="CY26:DE26"/>
    <mergeCell ref="BU26:CA26"/>
    <mergeCell ref="A2:A3"/>
    <mergeCell ref="W26:AC26"/>
    <mergeCell ref="AG26:AM26"/>
    <mergeCell ref="C26:I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KF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style="129" customWidth="true"/>
    <col min="74" max="79" width="7.875" style="129"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 min="242" max="242" width="24.625" style="129" customWidth="true"/>
    <col min="243" max="243" width="29.75" customWidth="true"/>
    <col min="244" max="249" width="7.875" customWidth="true"/>
    <col min="250" max="251" width="1.125" customWidth="true"/>
    <col min="252" max="252" width="24.625" style="129" customWidth="true"/>
    <col min="253" max="253" width="29.75" customWidth="true"/>
    <col min="254" max="259" width="7.875" customWidth="true"/>
    <col min="260" max="261" width="1.125" customWidth="true"/>
    <col min="262" max="262" width="24.625" style="129" customWidth="true"/>
    <col min="263" max="263" width="29.75" customWidth="true"/>
    <col min="264" max="269" width="7.875" customWidth="true"/>
    <col min="270" max="271" width="1.125" customWidth="true"/>
    <col min="272" max="272" width="24.625" style="129" customWidth="true"/>
    <col min="273" max="273" width="29.75" customWidth="true"/>
    <col min="274" max="279" width="7.875" customWidth="true"/>
    <col min="280" max="281" width="1.125" customWidth="true"/>
    <col min="282" max="282" width="24.625" style="129" customWidth="true"/>
    <col min="283" max="283" width="29.75" customWidth="true"/>
    <col min="284" max="289" width="7.875" customWidth="true"/>
    <col min="290" max="291" width="1.125" customWidth="true"/>
    <col min="292" max="292" width="24.625" style="129" customWidth="true"/>
    <col min="293" max="293" width="29.75" customWidth="true"/>
    <col min="294" max="299" width="7.875" customWidth="true"/>
    <col min="300" max="301" width="1.125" customWidth="true"/>
  </cols>
  <sheetData>
    <row xmlns:x14ac="http://schemas.microsoft.com/office/spreadsheetml/2009/9/ac" r="1" s="323" customFormat="true" ht="30" customHeight="true" x14ac:dyDescent="0.25">
      <c r="B1" s="340" t="s">
        <v>22</v>
      </c>
      <c r="C1" s="582" t="s">
        <v>231</v>
      </c>
      <c r="D1" s="319" t="s">
        <v>161</v>
      </c>
      <c r="E1" s="319"/>
      <c r="F1" s="319"/>
      <c r="G1" s="319"/>
      <c r="H1" s="319"/>
      <c r="I1" s="322"/>
      <c r="J1" s="320"/>
      <c r="K1" s="321"/>
      <c r="L1" s="340" t="s">
        <v>22</v>
      </c>
      <c r="M1" s="582" t="s">
        <v>232</v>
      </c>
      <c r="N1" s="319" t="s">
        <v>161</v>
      </c>
      <c r="O1" s="319"/>
      <c r="P1" s="319"/>
      <c r="Q1" s="319"/>
      <c r="R1" s="319"/>
      <c r="S1" s="322"/>
      <c r="T1" s="320"/>
      <c r="U1" s="321"/>
      <c r="V1" s="340" t="s">
        <v>22</v>
      </c>
      <c r="W1" s="582" t="s">
        <v>233</v>
      </c>
      <c r="X1" s="319" t="s">
        <v>161</v>
      </c>
      <c r="Y1" s="319"/>
      <c r="Z1" s="319"/>
      <c r="AA1" s="319"/>
      <c r="AB1" s="319"/>
      <c r="AC1" s="322"/>
      <c r="AD1" s="320"/>
      <c r="AE1" s="321"/>
      <c r="AF1" s="340" t="s">
        <v>22</v>
      </c>
      <c r="AG1" s="582" t="s">
        <v>234</v>
      </c>
      <c r="AH1" s="319" t="s">
        <v>161</v>
      </c>
      <c r="AI1" s="319"/>
      <c r="AJ1" s="319"/>
      <c r="AK1" s="319"/>
      <c r="AL1" s="319"/>
      <c r="AM1" s="322"/>
      <c r="AN1" s="320"/>
      <c r="AO1" s="321"/>
      <c r="AP1" s="340" t="s">
        <v>22</v>
      </c>
      <c r="AQ1" s="582" t="s">
        <v>234</v>
      </c>
      <c r="AR1" s="319" t="s">
        <v>161</v>
      </c>
      <c r="AS1" s="319"/>
      <c r="AT1" s="319"/>
      <c r="AU1" s="319"/>
      <c r="AV1" s="319"/>
      <c r="AW1" s="322"/>
      <c r="AX1" s="320"/>
      <c r="AY1" s="321"/>
      <c r="AZ1" s="340" t="s">
        <v>22</v>
      </c>
      <c r="BA1" s="582">
        <v>2013</v>
      </c>
      <c r="BB1" s="319" t="s">
        <v>161</v>
      </c>
      <c r="BC1" s="319"/>
      <c r="BD1" s="319"/>
      <c r="BE1" s="319"/>
      <c r="BF1" s="319"/>
      <c r="BG1" s="322"/>
      <c r="BH1" s="320"/>
      <c r="BI1" s="321"/>
      <c r="BJ1" s="340" t="s">
        <v>22</v>
      </c>
      <c r="BK1" s="582" t="s">
        <v>235</v>
      </c>
      <c r="BL1" s="319" t="s">
        <v>161</v>
      </c>
      <c r="BM1" s="319"/>
      <c r="BN1" s="319"/>
      <c r="BO1" s="319"/>
      <c r="BP1" s="319"/>
      <c r="BQ1" s="322"/>
      <c r="BR1" s="320"/>
      <c r="BS1" s="321"/>
      <c r="BT1" s="340" t="s">
        <v>22</v>
      </c>
      <c r="BU1" s="582" t="s">
        <v>236</v>
      </c>
      <c r="BV1" s="319" t="s">
        <v>161</v>
      </c>
      <c r="BW1" s="319"/>
      <c r="BX1" s="319"/>
      <c r="BY1" s="319"/>
      <c r="BZ1" s="319"/>
      <c r="CA1" s="322"/>
      <c r="CB1" s="320"/>
      <c r="CC1" s="321"/>
      <c r="CD1" s="340" t="s">
        <v>22</v>
      </c>
      <c r="CE1" s="582">
        <v>2014</v>
      </c>
      <c r="CF1" s="319" t="s">
        <v>161</v>
      </c>
      <c r="CG1" s="319"/>
      <c r="CH1" s="319"/>
      <c r="CI1" s="319"/>
      <c r="CJ1" s="319"/>
      <c r="CK1" s="322"/>
      <c r="CL1" s="320"/>
      <c r="CM1" s="321"/>
      <c r="CN1" s="340" t="s">
        <v>22</v>
      </c>
      <c r="CO1" s="582">
        <v>2015</v>
      </c>
      <c r="CP1" s="319" t="s">
        <v>161</v>
      </c>
      <c r="CQ1" s="319"/>
      <c r="CR1" s="319"/>
      <c r="CS1" s="319"/>
      <c r="CT1" s="319"/>
      <c r="CU1" s="322"/>
      <c r="CV1" s="320"/>
      <c r="CW1" s="321"/>
      <c r="CX1" s="340" t="s">
        <v>22</v>
      </c>
      <c r="CY1" s="582" t="s">
        <v>237</v>
      </c>
      <c r="CZ1" s="319" t="s">
        <v>161</v>
      </c>
      <c r="DA1" s="319"/>
      <c r="DB1" s="319"/>
      <c r="DC1" s="319"/>
      <c r="DD1" s="319"/>
      <c r="DE1" s="322"/>
      <c r="DF1" s="320"/>
      <c r="DG1" s="321"/>
      <c r="DH1" s="340" t="s">
        <v>22</v>
      </c>
      <c r="DI1" s="582" t="s">
        <v>238</v>
      </c>
      <c r="DJ1" s="319" t="s">
        <v>161</v>
      </c>
      <c r="DK1" s="319"/>
      <c r="DL1" s="319"/>
      <c r="DM1" s="319"/>
      <c r="DN1" s="319"/>
      <c r="DO1" s="322"/>
      <c r="DP1" s="320"/>
      <c r="DQ1" s="321"/>
      <c r="DR1" s="340" t="s">
        <v>22</v>
      </c>
      <c r="DS1" s="582">
        <v>2016</v>
      </c>
      <c r="DT1" s="319" t="s">
        <v>161</v>
      </c>
      <c r="DU1" s="319"/>
      <c r="DV1" s="319"/>
      <c r="DW1" s="319"/>
      <c r="DX1" s="319"/>
      <c r="DY1" s="322"/>
      <c r="DZ1" s="320"/>
      <c r="EA1" s="321"/>
      <c r="EB1" s="340" t="s">
        <v>22</v>
      </c>
      <c r="EC1" s="582">
        <v>2017</v>
      </c>
      <c r="ED1" s="319" t="s">
        <v>161</v>
      </c>
      <c r="EE1" s="319"/>
      <c r="EF1" s="319"/>
      <c r="EG1" s="319"/>
      <c r="EH1" s="319"/>
      <c r="EI1" s="322"/>
      <c r="EJ1" s="320"/>
      <c r="EK1" s="321"/>
      <c r="EL1" s="340" t="s">
        <v>22</v>
      </c>
      <c r="EM1" s="582" t="s">
        <v>239</v>
      </c>
      <c r="EN1" s="319" t="s">
        <v>161</v>
      </c>
      <c r="EO1" s="319"/>
      <c r="EP1" s="319"/>
      <c r="EQ1" s="319"/>
      <c r="ER1" s="319"/>
      <c r="ES1" s="322"/>
      <c r="ET1" s="320"/>
      <c r="EU1" s="321"/>
      <c r="EV1" s="340" t="s">
        <v>22</v>
      </c>
      <c r="EW1" s="582" t="s">
        <v>240</v>
      </c>
      <c r="EX1" s="319" t="s">
        <v>161</v>
      </c>
      <c r="EY1" s="319"/>
      <c r="EZ1" s="319"/>
      <c r="FA1" s="319"/>
      <c r="FB1" s="319"/>
      <c r="FC1" s="322"/>
      <c r="FD1" s="320"/>
      <c r="FE1" s="321"/>
      <c r="FF1" s="340" t="s">
        <v>22</v>
      </c>
      <c r="FG1" s="582" t="s">
        <v>240</v>
      </c>
      <c r="FH1" s="319" t="s">
        <v>161</v>
      </c>
      <c r="FI1" s="319"/>
      <c r="FJ1" s="319"/>
      <c r="FK1" s="319"/>
      <c r="FL1" s="319"/>
      <c r="FM1" s="322"/>
      <c r="FN1" s="320"/>
      <c r="FO1" s="321"/>
      <c r="FP1" s="340" t="s">
        <v>22</v>
      </c>
      <c r="FQ1" s="582">
        <v>2020</v>
      </c>
      <c r="FR1" s="319" t="s">
        <v>161</v>
      </c>
      <c r="FS1" s="319"/>
      <c r="FT1" s="319"/>
      <c r="FU1" s="319"/>
      <c r="FV1" s="319"/>
      <c r="FW1" s="322"/>
      <c r="FX1" s="320"/>
      <c r="FY1" s="321"/>
      <c r="FZ1" s="340" t="s">
        <v>22</v>
      </c>
      <c r="GA1" s="582">
        <v>2021</v>
      </c>
      <c r="GB1" s="319" t="s">
        <v>161</v>
      </c>
      <c r="GC1" s="319"/>
      <c r="GD1" s="319"/>
      <c r="GE1" s="319"/>
      <c r="GF1" s="319"/>
      <c r="GG1" s="322"/>
      <c r="GH1" s="320"/>
      <c r="GI1" s="321"/>
      <c r="GJ1" s="340" t="s">
        <v>22</v>
      </c>
      <c r="GK1" s="582">
        <v>2022</v>
      </c>
      <c r="GL1" s="319" t="s">
        <v>161</v>
      </c>
      <c r="GM1" s="319"/>
      <c r="GN1" s="319"/>
      <c r="GO1" s="319"/>
      <c r="GP1" s="319"/>
      <c r="GQ1" s="322"/>
      <c r="GR1" s="320"/>
      <c r="GS1" s="321"/>
    </row>
    <row xmlns:x14ac="http://schemas.microsoft.com/office/spreadsheetml/2009/9/ac" r="2" s="323" customFormat="true" ht="30" customHeight="true" x14ac:dyDescent="0.25">
      <c r="A2" s="594" t="s">
        <v>258</v>
      </c>
      <c r="B2" s="326" t="s">
        <v>221</v>
      </c>
      <c r="C2" s="265" t="s">
        <v>159</v>
      </c>
      <c r="D2" s="265" t="s">
        <v>164</v>
      </c>
      <c r="E2" s="327"/>
      <c r="F2" s="327"/>
      <c r="G2" s="327"/>
      <c r="H2" s="327"/>
      <c r="I2" s="328"/>
      <c r="J2" s="324" t="s">
        <v>241</v>
      </c>
      <c r="K2" s="369"/>
      <c r="L2" s="326" t="s">
        <v>222</v>
      </c>
      <c r="M2" s="265" t="s">
        <v>159</v>
      </c>
      <c r="N2" s="265" t="s">
        <v>164</v>
      </c>
      <c r="O2" s="327"/>
      <c r="P2" s="327"/>
      <c r="Q2" s="327"/>
      <c r="R2" s="327"/>
      <c r="S2" s="328"/>
      <c r="T2" s="324" t="s">
        <v>241</v>
      </c>
      <c r="U2" s="369"/>
      <c r="V2" s="326" t="s">
        <v>223</v>
      </c>
      <c r="W2" s="265" t="s">
        <v>159</v>
      </c>
      <c r="X2" s="265" t="s">
        <v>165</v>
      </c>
      <c r="Y2" s="327"/>
      <c r="Z2" s="327"/>
      <c r="AA2" s="327"/>
      <c r="AB2" s="327"/>
      <c r="AC2" s="328"/>
      <c r="AD2" s="324" t="s">
        <v>241</v>
      </c>
      <c r="AE2" s="369"/>
      <c r="AF2" s="326" t="s">
        <v>224</v>
      </c>
      <c r="AG2" s="265" t="s">
        <v>159</v>
      </c>
      <c r="AH2" s="265" t="s">
        <v>165</v>
      </c>
      <c r="AI2" s="327"/>
      <c r="AJ2" s="327"/>
      <c r="AK2" s="327"/>
      <c r="AL2" s="327"/>
      <c r="AM2" s="328"/>
      <c r="AN2" s="324" t="s">
        <v>241</v>
      </c>
      <c r="AO2" s="369"/>
      <c r="AP2" s="326" t="s">
        <v>275</v>
      </c>
      <c r="AQ2" s="265" t="s">
        <v>170</v>
      </c>
      <c r="AR2" s="265" t="s">
        <v>271</v>
      </c>
      <c r="AS2" s="327"/>
      <c r="AT2" s="327"/>
      <c r="AU2" s="327"/>
      <c r="AV2" s="327"/>
      <c r="AW2" s="328"/>
      <c r="AX2" s="324" t="s">
        <v>241</v>
      </c>
      <c r="AY2" s="369"/>
      <c r="AZ2" s="326" t="s">
        <v>276</v>
      </c>
      <c r="BA2" s="265" t="s">
        <v>170</v>
      </c>
      <c r="BB2" s="265" t="s">
        <v>271</v>
      </c>
      <c r="BC2" s="327"/>
      <c r="BD2" s="327"/>
      <c r="BE2" s="327"/>
      <c r="BF2" s="327"/>
      <c r="BG2" s="328"/>
      <c r="BH2" s="324" t="s">
        <v>241</v>
      </c>
      <c r="BI2" s="369"/>
      <c r="BJ2" s="326" t="s">
        <v>225</v>
      </c>
      <c r="BK2" s="265" t="s">
        <v>159</v>
      </c>
      <c r="BL2" s="265" t="s">
        <v>166</v>
      </c>
      <c r="BM2" s="327"/>
      <c r="BN2" s="327"/>
      <c r="BO2" s="327"/>
      <c r="BP2" s="327"/>
      <c r="BQ2" s="328"/>
      <c r="BR2" s="324" t="s">
        <v>241</v>
      </c>
      <c r="BS2" s="369"/>
      <c r="BT2" s="326" t="s">
        <v>226</v>
      </c>
      <c r="BU2" s="265" t="s">
        <v>159</v>
      </c>
      <c r="BV2" s="265" t="s">
        <v>167</v>
      </c>
      <c r="BW2" s="327"/>
      <c r="BX2" s="327"/>
      <c r="BY2" s="327"/>
      <c r="BZ2" s="327"/>
      <c r="CA2" s="328"/>
      <c r="CB2" s="324" t="s">
        <v>241</v>
      </c>
      <c r="CC2" s="369"/>
      <c r="CD2" s="326" t="s">
        <v>277</v>
      </c>
      <c r="CE2" s="265" t="s">
        <v>170</v>
      </c>
      <c r="CF2" s="265" t="s">
        <v>271</v>
      </c>
      <c r="CG2" s="327"/>
      <c r="CH2" s="327"/>
      <c r="CI2" s="327"/>
      <c r="CJ2" s="327"/>
      <c r="CK2" s="328"/>
      <c r="CL2" s="324" t="s">
        <v>241</v>
      </c>
      <c r="CM2" s="369"/>
      <c r="CN2" s="326" t="s">
        <v>278</v>
      </c>
      <c r="CO2" s="265" t="s">
        <v>170</v>
      </c>
      <c r="CP2" s="265" t="s">
        <v>271</v>
      </c>
      <c r="CQ2" s="327"/>
      <c r="CR2" s="327"/>
      <c r="CS2" s="327"/>
      <c r="CT2" s="327"/>
      <c r="CU2" s="328"/>
      <c r="CV2" s="324" t="s">
        <v>241</v>
      </c>
      <c r="CW2" s="369"/>
      <c r="CX2" s="326" t="s">
        <v>227</v>
      </c>
      <c r="CY2" s="265" t="s">
        <v>159</v>
      </c>
      <c r="CZ2" s="265" t="s">
        <v>167</v>
      </c>
      <c r="DA2" s="327"/>
      <c r="DB2" s="327"/>
      <c r="DC2" s="327"/>
      <c r="DD2" s="327"/>
      <c r="DE2" s="328"/>
      <c r="DF2" s="324" t="s">
        <v>241</v>
      </c>
      <c r="DG2" s="369"/>
      <c r="DH2" s="326" t="s">
        <v>228</v>
      </c>
      <c r="DI2" s="265" t="s">
        <v>159</v>
      </c>
      <c r="DJ2" s="265" t="s">
        <v>167</v>
      </c>
      <c r="DK2" s="327"/>
      <c r="DL2" s="327"/>
      <c r="DM2" s="327"/>
      <c r="DN2" s="327"/>
      <c r="DO2" s="328"/>
      <c r="DP2" s="324" t="s">
        <v>241</v>
      </c>
      <c r="DQ2" s="369"/>
      <c r="DR2" s="326" t="s">
        <v>279</v>
      </c>
      <c r="DS2" s="265" t="s">
        <v>170</v>
      </c>
      <c r="DT2" s="265" t="s">
        <v>271</v>
      </c>
      <c r="DU2" s="327"/>
      <c r="DV2" s="327"/>
      <c r="DW2" s="327"/>
      <c r="DX2" s="327"/>
      <c r="DY2" s="328"/>
      <c r="DZ2" s="324" t="s">
        <v>241</v>
      </c>
      <c r="EA2" s="369"/>
      <c r="EB2" s="326" t="s">
        <v>280</v>
      </c>
      <c r="EC2" s="265" t="s">
        <v>170</v>
      </c>
      <c r="ED2" s="265" t="s">
        <v>271</v>
      </c>
      <c r="EE2" s="327"/>
      <c r="EF2" s="327"/>
      <c r="EG2" s="327"/>
      <c r="EH2" s="327"/>
      <c r="EI2" s="328"/>
      <c r="EJ2" s="324" t="s">
        <v>241</v>
      </c>
      <c r="EK2" s="369"/>
      <c r="EL2" s="326" t="s">
        <v>229</v>
      </c>
      <c r="EM2" s="265" t="s">
        <v>159</v>
      </c>
      <c r="EN2" s="265" t="s">
        <v>219</v>
      </c>
      <c r="EO2" s="327"/>
      <c r="EP2" s="327"/>
      <c r="EQ2" s="327"/>
      <c r="ER2" s="327"/>
      <c r="ES2" s="328"/>
      <c r="ET2" s="324" t="s">
        <v>241</v>
      </c>
      <c r="EU2" s="369"/>
      <c r="EV2" s="326" t="s">
        <v>230</v>
      </c>
      <c r="EW2" s="265" t="s">
        <v>159</v>
      </c>
      <c r="EX2" s="265" t="s">
        <v>220</v>
      </c>
      <c r="EY2" s="327"/>
      <c r="EZ2" s="327"/>
      <c r="FA2" s="327"/>
      <c r="FB2" s="327"/>
      <c r="FC2" s="328"/>
      <c r="FD2" s="324" t="s">
        <v>241</v>
      </c>
      <c r="FE2" s="325"/>
      <c r="FF2" s="326" t="s">
        <v>263</v>
      </c>
      <c r="FG2" s="265" t="s">
        <v>159</v>
      </c>
      <c r="FH2" s="265" t="s">
        <v>220</v>
      </c>
      <c r="FI2" s="327"/>
      <c r="FJ2" s="327"/>
      <c r="FK2" s="327"/>
      <c r="FL2" s="327"/>
      <c r="FM2" s="328"/>
      <c r="FN2" s="324" t="s">
        <v>241</v>
      </c>
      <c r="FO2" s="325"/>
      <c r="FP2" s="326" t="s">
        <v>265</v>
      </c>
      <c r="FQ2" s="265" t="s">
        <v>159</v>
      </c>
      <c r="FR2" s="265" t="s">
        <v>266</v>
      </c>
      <c r="FS2" s="327"/>
      <c r="FT2" s="327"/>
      <c r="FU2" s="327"/>
      <c r="FV2" s="327"/>
      <c r="FW2" s="328"/>
      <c r="FX2" s="324" t="s">
        <v>241</v>
      </c>
      <c r="FY2" s="325"/>
      <c r="FZ2" s="326" t="s">
        <v>267</v>
      </c>
      <c r="GA2" s="265" t="s">
        <v>159</v>
      </c>
      <c r="GB2" s="265" t="s">
        <v>268</v>
      </c>
      <c r="GC2" s="327"/>
      <c r="GD2" s="327"/>
      <c r="GE2" s="327"/>
      <c r="GF2" s="327"/>
      <c r="GG2" s="328"/>
      <c r="GH2" s="324" t="s">
        <v>241</v>
      </c>
      <c r="GI2" s="325"/>
      <c r="GJ2" s="326" t="s">
        <v>269</v>
      </c>
      <c r="GK2" s="265" t="s">
        <v>159</v>
      </c>
      <c r="GL2" s="265" t="s">
        <v>270</v>
      </c>
      <c r="GM2" s="327"/>
      <c r="GN2" s="327"/>
      <c r="GO2" s="327"/>
      <c r="GP2" s="327"/>
      <c r="GQ2" s="328"/>
      <c r="GR2" s="324" t="s">
        <v>241</v>
      </c>
      <c r="GS2" s="325"/>
    </row>
    <row xmlns:x14ac="http://schemas.microsoft.com/office/spreadsheetml/2009/9/ac" r="3" s="256" customFormat="true" ht="18" customHeight="true" x14ac:dyDescent="0.25">
      <c r="A3" s="594"/>
      <c r="B3" s="368" t="s">
        <v>180</v>
      </c>
      <c r="C3" s="267" t="s">
        <v>56</v>
      </c>
      <c r="D3" s="268" t="s">
        <v>7</v>
      </c>
      <c r="E3" s="269" t="s">
        <v>1</v>
      </c>
      <c r="F3" s="269" t="s">
        <v>2</v>
      </c>
      <c r="G3" s="269" t="s">
        <v>16</v>
      </c>
      <c r="H3" s="269" t="s">
        <v>17</v>
      </c>
      <c r="I3" s="270" t="s">
        <v>18</v>
      </c>
      <c r="J3" s="253"/>
      <c r="K3" s="271"/>
      <c r="L3" s="368" t="s">
        <v>180</v>
      </c>
      <c r="M3" s="267" t="s">
        <v>56</v>
      </c>
      <c r="N3" s="268" t="s">
        <v>7</v>
      </c>
      <c r="O3" s="269" t="s">
        <v>1</v>
      </c>
      <c r="P3" s="269" t="s">
        <v>2</v>
      </c>
      <c r="Q3" s="269" t="s">
        <v>16</v>
      </c>
      <c r="R3" s="269" t="s">
        <v>17</v>
      </c>
      <c r="S3" s="270" t="s">
        <v>18</v>
      </c>
      <c r="T3" s="253"/>
      <c r="U3" s="271"/>
      <c r="V3" s="368" t="s">
        <v>180</v>
      </c>
      <c r="W3" s="267" t="s">
        <v>56</v>
      </c>
      <c r="X3" s="268" t="s">
        <v>7</v>
      </c>
      <c r="Y3" s="269" t="s">
        <v>1</v>
      </c>
      <c r="Z3" s="269" t="s">
        <v>2</v>
      </c>
      <c r="AA3" s="269" t="s">
        <v>16</v>
      </c>
      <c r="AB3" s="269" t="s">
        <v>17</v>
      </c>
      <c r="AC3" s="270" t="s">
        <v>18</v>
      </c>
      <c r="AD3" s="253"/>
      <c r="AE3" s="271"/>
      <c r="AF3" s="368" t="s">
        <v>180</v>
      </c>
      <c r="AG3" s="267" t="s">
        <v>56</v>
      </c>
      <c r="AH3" s="268" t="s">
        <v>7</v>
      </c>
      <c r="AI3" s="269" t="s">
        <v>1</v>
      </c>
      <c r="AJ3" s="269" t="s">
        <v>2</v>
      </c>
      <c r="AK3" s="269" t="s">
        <v>16</v>
      </c>
      <c r="AL3" s="269" t="s">
        <v>17</v>
      </c>
      <c r="AM3" s="270" t="s">
        <v>18</v>
      </c>
      <c r="AN3" s="253"/>
      <c r="AO3" s="271"/>
      <c r="AP3" s="368" t="s">
        <v>180</v>
      </c>
      <c r="AQ3" s="267" t="s">
        <v>56</v>
      </c>
      <c r="AR3" s="268" t="s">
        <v>7</v>
      </c>
      <c r="AS3" s="269" t="s">
        <v>1</v>
      </c>
      <c r="AT3" s="269" t="s">
        <v>2</v>
      </c>
      <c r="AU3" s="269" t="s">
        <v>16</v>
      </c>
      <c r="AV3" s="269" t="s">
        <v>17</v>
      </c>
      <c r="AW3" s="270" t="s">
        <v>18</v>
      </c>
      <c r="AX3" s="253"/>
      <c r="AY3" s="271"/>
      <c r="AZ3" s="368" t="s">
        <v>180</v>
      </c>
      <c r="BA3" s="267" t="s">
        <v>56</v>
      </c>
      <c r="BB3" s="268" t="s">
        <v>7</v>
      </c>
      <c r="BC3" s="269" t="s">
        <v>1</v>
      </c>
      <c r="BD3" s="269" t="s">
        <v>2</v>
      </c>
      <c r="BE3" s="269" t="s">
        <v>16</v>
      </c>
      <c r="BF3" s="269" t="s">
        <v>17</v>
      </c>
      <c r="BG3" s="270" t="s">
        <v>18</v>
      </c>
      <c r="BH3" s="253"/>
      <c r="BI3" s="271"/>
      <c r="BJ3" s="368" t="s">
        <v>180</v>
      </c>
      <c r="BK3" s="267" t="s">
        <v>56</v>
      </c>
      <c r="BL3" s="268" t="s">
        <v>7</v>
      </c>
      <c r="BM3" s="269" t="s">
        <v>1</v>
      </c>
      <c r="BN3" s="269" t="s">
        <v>2</v>
      </c>
      <c r="BO3" s="269" t="s">
        <v>16</v>
      </c>
      <c r="BP3" s="269" t="s">
        <v>17</v>
      </c>
      <c r="BQ3" s="270" t="s">
        <v>18</v>
      </c>
      <c r="BR3" s="253"/>
      <c r="BS3" s="271"/>
      <c r="BT3" s="368" t="s">
        <v>180</v>
      </c>
      <c r="BU3" s="272" t="s">
        <v>56</v>
      </c>
      <c r="BV3" s="268" t="s">
        <v>7</v>
      </c>
      <c r="BW3" s="269" t="s">
        <v>1</v>
      </c>
      <c r="BX3" s="269" t="s">
        <v>2</v>
      </c>
      <c r="BY3" s="269" t="s">
        <v>16</v>
      </c>
      <c r="BZ3" s="269" t="s">
        <v>17</v>
      </c>
      <c r="CA3" s="270" t="s">
        <v>18</v>
      </c>
      <c r="CB3" s="253"/>
      <c r="CC3" s="271"/>
      <c r="CD3" s="368" t="s">
        <v>180</v>
      </c>
      <c r="CE3" s="267" t="s">
        <v>56</v>
      </c>
      <c r="CF3" s="268" t="s">
        <v>7</v>
      </c>
      <c r="CG3" s="269" t="s">
        <v>1</v>
      </c>
      <c r="CH3" s="269" t="s">
        <v>2</v>
      </c>
      <c r="CI3" s="269" t="s">
        <v>16</v>
      </c>
      <c r="CJ3" s="269" t="s">
        <v>17</v>
      </c>
      <c r="CK3" s="270" t="s">
        <v>18</v>
      </c>
      <c r="CL3" s="253"/>
      <c r="CM3" s="271"/>
      <c r="CN3" s="368" t="s">
        <v>180</v>
      </c>
      <c r="CO3" s="267" t="s">
        <v>56</v>
      </c>
      <c r="CP3" s="268" t="s">
        <v>7</v>
      </c>
      <c r="CQ3" s="269" t="s">
        <v>1</v>
      </c>
      <c r="CR3" s="269" t="s">
        <v>2</v>
      </c>
      <c r="CS3" s="269" t="s">
        <v>16</v>
      </c>
      <c r="CT3" s="269" t="s">
        <v>17</v>
      </c>
      <c r="CU3" s="270" t="s">
        <v>18</v>
      </c>
      <c r="CV3" s="253"/>
      <c r="CW3" s="271"/>
      <c r="CX3" s="368" t="s">
        <v>180</v>
      </c>
      <c r="CY3" s="267" t="s">
        <v>56</v>
      </c>
      <c r="CZ3" s="268" t="s">
        <v>7</v>
      </c>
      <c r="DA3" s="269" t="s">
        <v>1</v>
      </c>
      <c r="DB3" s="269" t="s">
        <v>2</v>
      </c>
      <c r="DC3" s="269" t="s">
        <v>16</v>
      </c>
      <c r="DD3" s="269" t="s">
        <v>17</v>
      </c>
      <c r="DE3" s="270" t="s">
        <v>18</v>
      </c>
      <c r="DF3" s="253"/>
      <c r="DG3" s="271"/>
      <c r="DH3" s="368" t="s">
        <v>180</v>
      </c>
      <c r="DI3" s="267" t="s">
        <v>56</v>
      </c>
      <c r="DJ3" s="268" t="s">
        <v>7</v>
      </c>
      <c r="DK3" s="269" t="s">
        <v>1</v>
      </c>
      <c r="DL3" s="269" t="s">
        <v>2</v>
      </c>
      <c r="DM3" s="269" t="s">
        <v>16</v>
      </c>
      <c r="DN3" s="269" t="s">
        <v>17</v>
      </c>
      <c r="DO3" s="270" t="s">
        <v>18</v>
      </c>
      <c r="DP3" s="253"/>
      <c r="DQ3" s="271"/>
      <c r="DR3" s="368" t="s">
        <v>180</v>
      </c>
      <c r="DS3" s="267" t="s">
        <v>56</v>
      </c>
      <c r="DT3" s="268" t="s">
        <v>7</v>
      </c>
      <c r="DU3" s="269" t="s">
        <v>1</v>
      </c>
      <c r="DV3" s="269" t="s">
        <v>2</v>
      </c>
      <c r="DW3" s="269" t="s">
        <v>16</v>
      </c>
      <c r="DX3" s="269" t="s">
        <v>17</v>
      </c>
      <c r="DY3" s="270" t="s">
        <v>18</v>
      </c>
      <c r="DZ3" s="253"/>
      <c r="EA3" s="271"/>
      <c r="EB3" s="368" t="s">
        <v>180</v>
      </c>
      <c r="EC3" s="267" t="s">
        <v>56</v>
      </c>
      <c r="ED3" s="268" t="s">
        <v>7</v>
      </c>
      <c r="EE3" s="269" t="s">
        <v>1</v>
      </c>
      <c r="EF3" s="269" t="s">
        <v>2</v>
      </c>
      <c r="EG3" s="269" t="s">
        <v>16</v>
      </c>
      <c r="EH3" s="269" t="s">
        <v>17</v>
      </c>
      <c r="EI3" s="270" t="s">
        <v>18</v>
      </c>
      <c r="EJ3" s="253"/>
      <c r="EK3" s="271"/>
      <c r="EL3" s="368" t="s">
        <v>180</v>
      </c>
      <c r="EM3" s="267" t="s">
        <v>56</v>
      </c>
      <c r="EN3" s="268" t="s">
        <v>7</v>
      </c>
      <c r="EO3" s="269" t="s">
        <v>1</v>
      </c>
      <c r="EP3" s="269" t="s">
        <v>2</v>
      </c>
      <c r="EQ3" s="269" t="s">
        <v>16</v>
      </c>
      <c r="ER3" s="269" t="s">
        <v>17</v>
      </c>
      <c r="ES3" s="270" t="s">
        <v>18</v>
      </c>
      <c r="ET3" s="253"/>
      <c r="EU3" s="271"/>
      <c r="EV3" s="368" t="s">
        <v>180</v>
      </c>
      <c r="EW3" s="267" t="s">
        <v>56</v>
      </c>
      <c r="EX3" s="268" t="s">
        <v>7</v>
      </c>
      <c r="EY3" s="269" t="s">
        <v>1</v>
      </c>
      <c r="EZ3" s="269" t="s">
        <v>2</v>
      </c>
      <c r="FA3" s="269" t="s">
        <v>16</v>
      </c>
      <c r="FB3" s="269" t="s">
        <v>17</v>
      </c>
      <c r="FC3" s="270" t="s">
        <v>18</v>
      </c>
      <c r="FD3" s="253"/>
      <c r="FE3" s="271"/>
      <c r="FF3" s="368" t="s">
        <v>180</v>
      </c>
      <c r="FG3" s="267" t="s">
        <v>56</v>
      </c>
      <c r="FH3" s="268" t="s">
        <v>7</v>
      </c>
      <c r="FI3" s="269" t="s">
        <v>1</v>
      </c>
      <c r="FJ3" s="269" t="s">
        <v>2</v>
      </c>
      <c r="FK3" s="269" t="s">
        <v>16</v>
      </c>
      <c r="FL3" s="269" t="s">
        <v>17</v>
      </c>
      <c r="FM3" s="270" t="s">
        <v>18</v>
      </c>
      <c r="FN3" s="253"/>
      <c r="FO3" s="271"/>
      <c r="FP3" s="368" t="s">
        <v>180</v>
      </c>
      <c r="FQ3" s="267" t="s">
        <v>56</v>
      </c>
      <c r="FR3" s="268" t="s">
        <v>7</v>
      </c>
      <c r="FS3" s="269" t="s">
        <v>1</v>
      </c>
      <c r="FT3" s="269" t="s">
        <v>2</v>
      </c>
      <c r="FU3" s="269" t="s">
        <v>16</v>
      </c>
      <c r="FV3" s="269" t="s">
        <v>17</v>
      </c>
      <c r="FW3" s="270" t="s">
        <v>18</v>
      </c>
      <c r="FX3" s="253"/>
      <c r="FY3" s="271"/>
      <c r="FZ3" s="368" t="s">
        <v>180</v>
      </c>
      <c r="GA3" s="267" t="s">
        <v>56</v>
      </c>
      <c r="GB3" s="268" t="s">
        <v>7</v>
      </c>
      <c r="GC3" s="269" t="s">
        <v>1</v>
      </c>
      <c r="GD3" s="269" t="s">
        <v>2</v>
      </c>
      <c r="GE3" s="269" t="s">
        <v>16</v>
      </c>
      <c r="GF3" s="269" t="s">
        <v>17</v>
      </c>
      <c r="GG3" s="270" t="s">
        <v>18</v>
      </c>
      <c r="GH3" s="253"/>
      <c r="GI3" s="271"/>
      <c r="GJ3" s="368" t="s">
        <v>180</v>
      </c>
      <c r="GK3" s="267" t="s">
        <v>56</v>
      </c>
      <c r="GL3" s="268" t="s">
        <v>7</v>
      </c>
      <c r="GM3" s="269" t="s">
        <v>1</v>
      </c>
      <c r="GN3" s="269" t="s">
        <v>2</v>
      </c>
      <c r="GO3" s="269" t="s">
        <v>16</v>
      </c>
      <c r="GP3" s="269" t="s">
        <v>17</v>
      </c>
      <c r="GQ3" s="270" t="s">
        <v>18</v>
      </c>
      <c r="GR3" s="253"/>
      <c r="GS3" s="271"/>
      <c r="GT3" s="255"/>
      <c r="HD3" s="255"/>
      <c r="HN3" s="255"/>
      <c r="HX3" s="255"/>
      <c r="IH3" s="255"/>
      <c r="IR3" s="255"/>
      <c r="JB3" s="255"/>
      <c r="JL3" s="255"/>
      <c r="JV3" s="255"/>
      <c r="KF3" s="255"/>
    </row>
    <row xmlns:x14ac="http://schemas.microsoft.com/office/spreadsheetml/2009/9/ac" r="4" s="4" customFormat="true" x14ac:dyDescent="0.25">
      <c r="A4" s="392" t="str">
        <f>IF(ISBLANK('Data Summary'!A6),"",'Data Summary'!A6)</f>
        <v>RUS_2009_SUR</v>
      </c>
      <c r="B4" s="122"/>
      <c r="C4" s="15" t="s">
        <v>3</v>
      </c>
      <c r="D4" s="9" t="str">
        <f t="shared" ref="D4:I4" si="0">IF(COUNTA(D14)=0,"",D14)</f>
        <v/>
      </c>
      <c r="E4" s="9" t="str">
        <f t="shared" si="0"/>
        <v/>
      </c>
      <c r="F4" s="9" t="str">
        <f t="shared" si="0"/>
        <v/>
      </c>
      <c r="G4" s="9" t="str">
        <f t="shared" si="0"/>
        <v/>
      </c>
      <c r="H4" s="9" t="str">
        <f t="shared" si="0"/>
        <v/>
      </c>
      <c r="I4" s="28" t="str">
        <f t="shared" si="0"/>
        <v/>
      </c>
      <c r="J4" s="23"/>
      <c r="K4" s="17"/>
      <c r="L4" s="122"/>
      <c r="M4" s="15" t="s">
        <v>3</v>
      </c>
      <c r="N4" s="9" t="str">
        <f t="shared" ref="N4:S4" si="1">IF(COUNTA(N14)=0,"",N14)</f>
        <v/>
      </c>
      <c r="O4" s="9" t="str">
        <f t="shared" si="1"/>
        <v/>
      </c>
      <c r="P4" s="9" t="str">
        <f t="shared" si="1"/>
        <v/>
      </c>
      <c r="Q4" s="9" t="str">
        <f t="shared" si="1"/>
        <v/>
      </c>
      <c r="R4" s="9" t="str">
        <f t="shared" si="1"/>
        <v/>
      </c>
      <c r="S4" s="28" t="str">
        <f t="shared" si="1"/>
        <v/>
      </c>
      <c r="T4" s="23"/>
      <c r="U4" s="17"/>
      <c r="V4" s="122"/>
      <c r="W4" s="15" t="s">
        <v>3</v>
      </c>
      <c r="X4" s="9" t="str">
        <f t="shared" ref="X4:AC4" si="2">IF(COUNTA(X14)=0,"",X14)</f>
        <v/>
      </c>
      <c r="Y4" s="9" t="str">
        <f t="shared" si="2"/>
        <v/>
      </c>
      <c r="Z4" s="9" t="str">
        <f t="shared" si="2"/>
        <v/>
      </c>
      <c r="AA4" s="9" t="str">
        <f t="shared" si="2"/>
        <v/>
      </c>
      <c r="AB4" s="9" t="str">
        <f t="shared" si="2"/>
        <v/>
      </c>
      <c r="AC4" s="28" t="str">
        <f t="shared" si="2"/>
        <v/>
      </c>
      <c r="AD4" s="23"/>
      <c r="AE4" s="17"/>
      <c r="AF4" s="122"/>
      <c r="AG4" s="15" t="s">
        <v>3</v>
      </c>
      <c r="AH4" s="9" t="str">
        <f t="shared" ref="AH4:AM4" si="3">IF(COUNTA(AH14)=0,"",AH14)</f>
        <v/>
      </c>
      <c r="AI4" s="9" t="str">
        <f t="shared" si="3"/>
        <v/>
      </c>
      <c r="AJ4" s="9" t="str">
        <f t="shared" si="3"/>
        <v/>
      </c>
      <c r="AK4" s="9" t="str">
        <f t="shared" si="3"/>
        <v/>
      </c>
      <c r="AL4" s="9" t="str">
        <f t="shared" si="3"/>
        <v/>
      </c>
      <c r="AM4" s="28" t="str">
        <f t="shared" si="3"/>
        <v/>
      </c>
      <c r="AN4" s="23"/>
      <c r="AO4" s="17"/>
      <c r="AP4" s="122"/>
      <c r="AQ4" s="15" t="s">
        <v>3</v>
      </c>
      <c r="AR4" s="9">
        <f t="shared" ref="AR4:AW4" si="4">IF(COUNTA(AR14)=0,"",AR14)</f>
        <v>5.5</v>
      </c>
      <c r="AS4" s="9" t="str">
        <f t="shared" si="4"/>
        <v/>
      </c>
      <c r="AT4" s="9" t="str">
        <f t="shared" si="4"/>
        <v/>
      </c>
      <c r="AU4" s="9">
        <f t="shared" si="4"/>
        <v>4.9000000000000004</v>
      </c>
      <c r="AV4" s="9" t="str">
        <f t="shared" si="4"/>
        <v/>
      </c>
      <c r="AW4" s="28" t="str">
        <f t="shared" si="4"/>
        <v/>
      </c>
      <c r="AX4" s="23"/>
      <c r="AY4" s="17"/>
      <c r="AZ4" s="122"/>
      <c r="BA4" s="15" t="s">
        <v>3</v>
      </c>
      <c r="BB4" s="9">
        <f t="shared" ref="BB4:BG4" si="5">IF(COUNTA(BB14)=0,"",BB14)</f>
        <v>5.7</v>
      </c>
      <c r="BC4" s="9" t="str">
        <f t="shared" si="5"/>
        <v/>
      </c>
      <c r="BD4" s="9" t="str">
        <f t="shared" si="5"/>
        <v/>
      </c>
      <c r="BE4" s="9">
        <f t="shared" si="5"/>
        <v>4.2</v>
      </c>
      <c r="BF4" s="9" t="str">
        <f t="shared" si="5"/>
        <v/>
      </c>
      <c r="BG4" s="28" t="str">
        <f t="shared" si="5"/>
        <v/>
      </c>
      <c r="BH4" s="23"/>
      <c r="BI4" s="17"/>
      <c r="BJ4" s="122"/>
      <c r="BK4" s="15" t="s">
        <v>3</v>
      </c>
      <c r="BL4" s="9" t="str">
        <f t="shared" ref="BL4:BQ4" si="6">IF(COUNTA(BL14)=0,"",BL14)</f>
        <v/>
      </c>
      <c r="BM4" s="9" t="str">
        <f t="shared" si="6"/>
        <v/>
      </c>
      <c r="BN4" s="9" t="str">
        <f t="shared" si="6"/>
        <v/>
      </c>
      <c r="BO4" s="9" t="str">
        <f t="shared" si="6"/>
        <v/>
      </c>
      <c r="BP4" s="9" t="str">
        <f t="shared" si="6"/>
        <v/>
      </c>
      <c r="BQ4" s="28" t="str">
        <f t="shared" si="6"/>
        <v/>
      </c>
      <c r="BR4" s="23"/>
      <c r="BS4" s="17"/>
      <c r="BT4" s="122"/>
      <c r="BU4" s="64" t="s">
        <v>3</v>
      </c>
      <c r="BV4" s="9" t="str">
        <f t="shared" ref="BV4:CA4" si="7">IF(COUNTA(BV14)=0,"",BV14)</f>
        <v/>
      </c>
      <c r="BW4" s="9" t="str">
        <f t="shared" si="7"/>
        <v/>
      </c>
      <c r="BX4" s="9" t="str">
        <f t="shared" si="7"/>
        <v/>
      </c>
      <c r="BY4" s="9" t="str">
        <f t="shared" si="7"/>
        <v/>
      </c>
      <c r="BZ4" s="9" t="str">
        <f t="shared" si="7"/>
        <v/>
      </c>
      <c r="CA4" s="28" t="str">
        <f t="shared" si="7"/>
        <v/>
      </c>
      <c r="CB4" s="23"/>
      <c r="CC4" s="17"/>
      <c r="CD4" s="122"/>
      <c r="CE4" s="15" t="s">
        <v>3</v>
      </c>
      <c r="CF4" s="9">
        <f t="shared" ref="CF4:CK4" si="8">IF(COUNTA(CF14)=0,"",CF14)</f>
        <v>5.3</v>
      </c>
      <c r="CG4" s="9" t="str">
        <f t="shared" si="8"/>
        <v/>
      </c>
      <c r="CH4" s="9" t="str">
        <f t="shared" si="8"/>
        <v/>
      </c>
      <c r="CI4" s="9">
        <f t="shared" si="8"/>
        <v>4.0999999999999996</v>
      </c>
      <c r="CJ4" s="9" t="str">
        <f t="shared" si="8"/>
        <v/>
      </c>
      <c r="CK4" s="28" t="str">
        <f t="shared" si="8"/>
        <v/>
      </c>
      <c r="CL4" s="23"/>
      <c r="CM4" s="17"/>
      <c r="CN4" s="122"/>
      <c r="CO4" s="15" t="s">
        <v>3</v>
      </c>
      <c r="CP4" s="9">
        <f t="shared" ref="CP4:CU4" si="9">IF(COUNTA(CP14)=0,"",CP14)</f>
        <v>4.7</v>
      </c>
      <c r="CQ4" s="9" t="str">
        <f t="shared" si="9"/>
        <v/>
      </c>
      <c r="CR4" s="9" t="str">
        <f t="shared" si="9"/>
        <v/>
      </c>
      <c r="CS4" s="9">
        <f t="shared" si="9"/>
        <v>3.5</v>
      </c>
      <c r="CT4" s="9" t="str">
        <f t="shared" si="9"/>
        <v/>
      </c>
      <c r="CU4" s="28" t="str">
        <f t="shared" si="9"/>
        <v/>
      </c>
      <c r="CV4" s="23"/>
      <c r="CW4" s="17"/>
      <c r="CX4" s="122"/>
      <c r="CY4" s="15" t="s">
        <v>3</v>
      </c>
      <c r="CZ4" s="9" t="str">
        <f t="shared" ref="CZ4:DE4" si="10">IF(COUNTA(CZ14)=0,"",CZ14)</f>
        <v/>
      </c>
      <c r="DA4" s="9" t="str">
        <f t="shared" si="10"/>
        <v/>
      </c>
      <c r="DB4" s="9" t="str">
        <f t="shared" si="10"/>
        <v/>
      </c>
      <c r="DC4" s="9" t="str">
        <f t="shared" si="10"/>
        <v/>
      </c>
      <c r="DD4" s="9" t="str">
        <f t="shared" si="10"/>
        <v/>
      </c>
      <c r="DE4" s="28" t="str">
        <f t="shared" si="10"/>
        <v/>
      </c>
      <c r="DF4" s="23"/>
      <c r="DG4" s="17"/>
      <c r="DH4" s="122"/>
      <c r="DI4" s="15" t="s">
        <v>3</v>
      </c>
      <c r="DJ4" s="9" t="str">
        <f t="shared" ref="DJ4:DO4" si="11">IF(COUNTA(DJ14)=0,"",DJ14)</f>
        <v/>
      </c>
      <c r="DK4" s="9" t="str">
        <f t="shared" si="11"/>
        <v/>
      </c>
      <c r="DL4" s="9" t="str">
        <f t="shared" si="11"/>
        <v/>
      </c>
      <c r="DM4" s="9" t="str">
        <f t="shared" si="11"/>
        <v/>
      </c>
      <c r="DN4" s="9" t="str">
        <f t="shared" si="11"/>
        <v/>
      </c>
      <c r="DO4" s="28" t="str">
        <f t="shared" si="11"/>
        <v/>
      </c>
      <c r="DP4" s="23"/>
      <c r="DQ4" s="17"/>
      <c r="DR4" s="122"/>
      <c r="DS4" s="15" t="s">
        <v>3</v>
      </c>
      <c r="DT4" s="9">
        <f t="shared" ref="DT4:DY4" si="12">IF(COUNTA(DT14)=0,"",DT14)</f>
        <v>4.3</v>
      </c>
      <c r="DU4" s="9" t="str">
        <f t="shared" si="12"/>
        <v/>
      </c>
      <c r="DV4" s="9" t="str">
        <f t="shared" si="12"/>
        <v/>
      </c>
      <c r="DW4" s="9">
        <f t="shared" si="12"/>
        <v>3.2</v>
      </c>
      <c r="DX4" s="9" t="str">
        <f t="shared" si="12"/>
        <v/>
      </c>
      <c r="DY4" s="28" t="str">
        <f t="shared" si="12"/>
        <v/>
      </c>
      <c r="DZ4" s="23"/>
      <c r="EA4" s="17"/>
      <c r="EB4" s="122"/>
      <c r="EC4" s="15" t="s">
        <v>3</v>
      </c>
      <c r="ED4" s="9">
        <f t="shared" ref="ED4:EI4" si="13">IF(COUNTA(ED14)=0,"",ED14)</f>
        <v>3.8</v>
      </c>
      <c r="EE4" s="9" t="str">
        <f t="shared" si="13"/>
        <v/>
      </c>
      <c r="EF4" s="9" t="str">
        <f t="shared" si="13"/>
        <v/>
      </c>
      <c r="EG4" s="9">
        <f t="shared" si="13"/>
        <v>3</v>
      </c>
      <c r="EH4" s="9" t="str">
        <f t="shared" si="13"/>
        <v/>
      </c>
      <c r="EI4" s="28" t="str">
        <f t="shared" si="13"/>
        <v/>
      </c>
      <c r="EJ4" s="23"/>
      <c r="EK4" s="17"/>
      <c r="EL4" s="122"/>
      <c r="EM4" s="15" t="s">
        <v>3</v>
      </c>
      <c r="EN4" s="9" t="str">
        <f t="shared" ref="EN4:ES4" si="14">IF(COUNTA(EN14)=0,"",EN14)</f>
        <v/>
      </c>
      <c r="EO4" s="9" t="str">
        <f t="shared" si="14"/>
        <v/>
      </c>
      <c r="EP4" s="9" t="str">
        <f t="shared" si="14"/>
        <v/>
      </c>
      <c r="EQ4" s="9" t="str">
        <f t="shared" si="14"/>
        <v/>
      </c>
      <c r="ER4" s="9" t="str">
        <f t="shared" si="14"/>
        <v/>
      </c>
      <c r="ES4" s="28" t="str">
        <f t="shared" si="14"/>
        <v/>
      </c>
      <c r="ET4" s="23"/>
      <c r="EU4" s="17"/>
      <c r="EV4" s="122"/>
      <c r="EW4" s="15" t="s">
        <v>3</v>
      </c>
      <c r="EX4" s="9" t="str">
        <f t="shared" ref="EX4:FC4" si="15">IF(COUNTA(EX14)=0,"",EX14)</f>
        <v/>
      </c>
      <c r="EY4" s="9" t="str">
        <f t="shared" si="15"/>
        <v/>
      </c>
      <c r="EZ4" s="9" t="str">
        <f t="shared" si="15"/>
        <v/>
      </c>
      <c r="FA4" s="9" t="str">
        <f t="shared" si="15"/>
        <v/>
      </c>
      <c r="FB4" s="9" t="str">
        <f t="shared" si="15"/>
        <v/>
      </c>
      <c r="FC4" s="28" t="str">
        <f t="shared" si="15"/>
        <v/>
      </c>
      <c r="FD4" s="23"/>
      <c r="FE4" s="17"/>
      <c r="FF4" s="122"/>
      <c r="FG4" s="15" t="s">
        <v>3</v>
      </c>
      <c r="FH4" s="9" t="str">
        <f t="shared" ref="FH4:FM4" si="16">IF(COUNTA(FH14)=0,"",FH14)</f>
        <v/>
      </c>
      <c r="FI4" s="9" t="str">
        <f t="shared" si="16"/>
        <v/>
      </c>
      <c r="FJ4" s="9" t="str">
        <f t="shared" si="16"/>
        <v/>
      </c>
      <c r="FK4" s="9" t="str">
        <f t="shared" si="16"/>
        <v/>
      </c>
      <c r="FL4" s="9" t="str">
        <f t="shared" si="16"/>
        <v/>
      </c>
      <c r="FM4" s="28" t="str">
        <f t="shared" si="16"/>
        <v/>
      </c>
      <c r="FN4" s="23"/>
      <c r="FO4" s="17"/>
      <c r="FP4" s="122"/>
      <c r="FQ4" s="15" t="s">
        <v>3</v>
      </c>
      <c r="FR4" s="9" t="str">
        <f t="shared" ref="FR4:FW4" si="17">IF(COUNTA(FR14)=0,"",FR14)</f>
        <v/>
      </c>
      <c r="FS4" s="9" t="str">
        <f t="shared" si="17"/>
        <v/>
      </c>
      <c r="FT4" s="9" t="str">
        <f t="shared" si="17"/>
        <v/>
      </c>
      <c r="FU4" s="9" t="str">
        <f t="shared" si="17"/>
        <v/>
      </c>
      <c r="FV4" s="9" t="str">
        <f t="shared" si="17"/>
        <v/>
      </c>
      <c r="FW4" s="28" t="str">
        <f t="shared" si="17"/>
        <v/>
      </c>
      <c r="FX4" s="23"/>
      <c r="FY4" s="17"/>
      <c r="FZ4" s="122"/>
      <c r="GA4" s="15" t="s">
        <v>3</v>
      </c>
      <c r="GB4" s="9" t="str">
        <f t="shared" ref="GB4:GG4" si="18">IF(COUNTA(GB14)=0,"",GB14)</f>
        <v/>
      </c>
      <c r="GC4" s="9" t="str">
        <f t="shared" si="18"/>
        <v/>
      </c>
      <c r="GD4" s="9" t="str">
        <f t="shared" si="18"/>
        <v/>
      </c>
      <c r="GE4" s="9" t="str">
        <f t="shared" si="18"/>
        <v/>
      </c>
      <c r="GF4" s="9" t="str">
        <f t="shared" si="18"/>
        <v/>
      </c>
      <c r="GG4" s="28" t="str">
        <f t="shared" si="18"/>
        <v/>
      </c>
      <c r="GH4" s="23"/>
      <c r="GI4" s="17"/>
      <c r="GJ4" s="122"/>
      <c r="GK4" s="15" t="s">
        <v>3</v>
      </c>
      <c r="GL4" s="9" t="str">
        <f t="shared" ref="GL4:GQ4" si="19">IF(COUNTA(GL14)=0,"",GL14)</f>
        <v/>
      </c>
      <c r="GM4" s="9" t="str">
        <f t="shared" si="19"/>
        <v/>
      </c>
      <c r="GN4" s="9" t="str">
        <f t="shared" si="19"/>
        <v/>
      </c>
      <c r="GO4" s="9" t="str">
        <f t="shared" si="19"/>
        <v/>
      </c>
      <c r="GP4" s="9" t="str">
        <f t="shared" si="19"/>
        <v/>
      </c>
      <c r="GQ4" s="28" t="str">
        <f t="shared" si="19"/>
        <v/>
      </c>
      <c r="GR4" s="23"/>
      <c r="GS4" s="17"/>
      <c r="GT4" s="134"/>
      <c r="HD4" s="134"/>
      <c r="HN4" s="134"/>
      <c r="HX4" s="134"/>
      <c r="IH4" s="134"/>
      <c r="IR4" s="134"/>
      <c r="JB4" s="134"/>
      <c r="JL4" s="134"/>
      <c r="JV4" s="134"/>
      <c r="KF4" s="134"/>
    </row>
    <row xmlns:x14ac="http://schemas.microsoft.com/office/spreadsheetml/2009/9/ac" r="5" s="4" customFormat="true" x14ac:dyDescent="0.25">
      <c r="A5" s="392" t="str">
        <f ca="true">IF(ISBLANK('Data Summary'!A7),"",'Data Summary'!A7)</f>
        <v>RUS_2010_SUR</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2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8" t="str">
        <f>IF((COUNTA(BG15:BG26)=0)+(COUNTA(BG14)=0),"",100-BG14-SUMPRODUCT(BA15:BA26,BG15:BG26))</f>
        <v/>
      </c>
      <c r="BH5" s="23"/>
      <c r="BI5" s="17"/>
      <c r="BJ5" s="12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22"/>
      <c r="BU5" s="64"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8" t="str">
        <f>IF((COUNTA(CA15:CA26)=0)+(COUNTA(CA14)=0),"",100-CA14-SUMPRODUCT(BU15:BU26,CA15:CA26))</f>
        <v/>
      </c>
      <c r="CB5" s="23"/>
      <c r="CC5" s="17"/>
      <c r="CD5" s="12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8" t="str">
        <f>IF((COUNTA(CK15:CK26)=0)+(COUNTA(CK14)=0),"",100-CK14-SUMPRODUCT(CE15:CE26,CK15:CK26))</f>
        <v/>
      </c>
      <c r="CL5" s="23"/>
      <c r="CM5" s="17"/>
      <c r="CN5" s="122"/>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8" t="str">
        <f>IF((COUNTA(CU15:CU26)=0)+(COUNTA(CU14)=0),"",100-CU14-SUMPRODUCT(CO15:CO26,CU15:CU26))</f>
        <v/>
      </c>
      <c r="CV5" s="23"/>
      <c r="CW5" s="17"/>
      <c r="CX5" s="122"/>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8" t="str">
        <f>IF((COUNTA(DE15:DE26)=0)+(COUNTA(DE14)=0),"",100-DE14-SUMPRODUCT(CY15:CY26,DE15:DE26))</f>
        <v/>
      </c>
      <c r="DF5" s="23"/>
      <c r="DG5" s="17"/>
      <c r="DH5" s="122"/>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8" t="str">
        <f>IF((COUNTA(DO15:DO26)=0)+(COUNTA(DO14)=0),"",100-DO14-SUMPRODUCT(DI15:DI26,DO15:DO26))</f>
        <v/>
      </c>
      <c r="DP5" s="23"/>
      <c r="DQ5" s="17"/>
      <c r="DR5" s="122"/>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8" t="str">
        <f>IF((COUNTA(DY15:DY26)=0)+(COUNTA(DY14)=0),"",100-DY14-SUMPRODUCT(DS15:DS26,DY15:DY26))</f>
        <v/>
      </c>
      <c r="DZ5" s="23"/>
      <c r="EA5" s="17"/>
      <c r="EB5" s="122"/>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8" t="str">
        <f>IF((COUNTA(EI15:EI26)=0)+(COUNTA(EI14)=0),"",100-EI14-SUMPRODUCT(EC15:EC26,EI15:EI26))</f>
        <v/>
      </c>
      <c r="EJ5" s="23"/>
      <c r="EK5" s="17"/>
      <c r="EL5" s="122"/>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8" t="str">
        <f>IF((COUNTA(ES15:ES26)=0)+(COUNTA(ES14)=0),"",100-ES14-SUMPRODUCT(EM15:EM26,ES15:ES26))</f>
        <v/>
      </c>
      <c r="ET5" s="23"/>
      <c r="EU5" s="17"/>
      <c r="EV5" s="122"/>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8" t="str">
        <f>IF((COUNTA(FC15:FC26)=0)+(COUNTA(FC14)=0),"",100-FC14-SUMPRODUCT(EW15:EW26,FC15:FC26))</f>
        <v/>
      </c>
      <c r="FD5" s="23"/>
      <c r="FE5" s="17"/>
      <c r="FF5" s="122"/>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8" t="str">
        <f>IF((COUNTA(FM15:FM26)=0)+(COUNTA(FM14)=0),"",100-FM14-SUMPRODUCT(FG15:FG26,FM15:FM26))</f>
        <v/>
      </c>
      <c r="FN5" s="23"/>
      <c r="FO5" s="17"/>
      <c r="FP5" s="122"/>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8" t="str">
        <f>IF((COUNTA(FW15:FW26)=0)+(COUNTA(FW14)=0),"",100-FW14-SUMPRODUCT(FQ15:FQ26,FW15:FW26))</f>
        <v/>
      </c>
      <c r="FX5" s="23"/>
      <c r="FY5" s="17"/>
      <c r="FZ5" s="122"/>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8" t="str">
        <f>IF((COUNTA(GG15:GG26)=0)+(COUNTA(GG14)=0),"",100-GG14-SUMPRODUCT(GA15:GA26,GG15:GG26))</f>
        <v/>
      </c>
      <c r="GH5" s="23"/>
      <c r="GI5" s="17"/>
      <c r="GJ5" s="122"/>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28" t="str">
        <f>IF((COUNTA(GQ15:GQ26)=0)+(COUNTA(GQ14)=0),"",100-GQ14-SUMPRODUCT(GK15:GK26,GQ15:GQ26))</f>
        <v/>
      </c>
      <c r="GR5" s="23"/>
      <c r="GS5" s="17"/>
      <c r="GT5" s="134"/>
      <c r="HD5" s="134"/>
      <c r="HN5" s="134"/>
      <c r="HX5" s="134"/>
      <c r="IH5" s="134"/>
      <c r="IR5" s="134"/>
      <c r="JB5" s="134"/>
      <c r="JL5" s="134"/>
      <c r="JV5" s="134"/>
      <c r="KF5" s="134"/>
    </row>
    <row xmlns:x14ac="http://schemas.microsoft.com/office/spreadsheetml/2009/9/ac" r="6" s="4" customFormat="true" x14ac:dyDescent="0.25">
      <c r="A6" s="392" t="str">
        <f ca="true">IF(ISBLANK('Data Summary'!A8),"",'Data Summary'!A8)</f>
        <v>RUS_2011_SUR</v>
      </c>
      <c r="B6" s="122"/>
      <c r="C6" s="15" t="s">
        <v>19</v>
      </c>
      <c r="D6" s="9">
        <f>IF(COUNTA(D15:D26)=0,"",SUMPRODUCT(D15:D26,C15:C26))</f>
        <v>95.1</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22"/>
      <c r="M6" s="15" t="s">
        <v>19</v>
      </c>
      <c r="N6" s="9">
        <f>IF(COUNTA(N15:N26)=0,"",SUMPRODUCT(N15:N26,M15:M26))</f>
        <v>95.75</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22"/>
      <c r="W6" s="15" t="s">
        <v>19</v>
      </c>
      <c r="X6" s="9">
        <f>IF(COUNTA(X15:X26)=0,"",SUMPRODUCT(X15:X26,W15:W26))</f>
        <v>96.3</v>
      </c>
      <c r="Y6" s="9" t="str">
        <f>IF(COUNTA(Y15:Y26)=0,"",SUMPRODUCT(Y15:Y26,W15:W26))</f>
        <v/>
      </c>
      <c r="Z6" s="9" t="str">
        <f>IF(COUNTA(Z15:Z26)=0,"",SUMPRODUCT(Z15:Z26,W15:W26))</f>
        <v/>
      </c>
      <c r="AA6" s="9">
        <f>IF(COUNTA(AA15:AA26)=0,"",SUMPRODUCT(AA15:AA26,W15:W26))</f>
        <v>97.25</v>
      </c>
      <c r="AB6" s="9" t="str">
        <f>IF(COUNTA(AB15:AB26)=0,"",SUMPRODUCT(AB15:AB26,W15:W26))</f>
        <v/>
      </c>
      <c r="AC6" s="28" t="str">
        <f>IF(COUNTA(AC15:AC26)=0,"",SUMPRODUCT(AC15:AC26,W15:W26))</f>
        <v/>
      </c>
      <c r="AD6" s="23"/>
      <c r="AE6" s="17"/>
      <c r="AF6" s="122"/>
      <c r="AG6" s="15" t="s">
        <v>19</v>
      </c>
      <c r="AH6" s="9">
        <f>IF(COUNTA(AH15:AH26)=0,"",SUMPRODUCT(AH15:AH26,AG15:AG26))</f>
        <v>96.75</v>
      </c>
      <c r="AI6" s="9" t="str">
        <f>IF(COUNTA(AI15:AI26)=0,"",SUMPRODUCT(AI15:AI26,AG15:AG26))</f>
        <v/>
      </c>
      <c r="AJ6" s="9" t="str">
        <f>IF(COUNTA(AJ15:AJ26)=0,"",SUMPRODUCT(AJ15:AJ26,AG15:AG26))</f>
        <v/>
      </c>
      <c r="AK6" s="9">
        <f>IF(COUNTA(AK15:AK26)=0,"",SUMPRODUCT(AK15:AK26,AG15:AG26))</f>
        <v>97.55</v>
      </c>
      <c r="AL6" s="9" t="str">
        <f>IF(COUNTA(AL15:AL26)=0,"",SUMPRODUCT(AL15:AL26,AG15:AG26))</f>
        <v/>
      </c>
      <c r="AM6" s="28" t="str">
        <f>IF(COUNTA(AM15:AM26)=0,"",SUMPRODUCT(AM15:AM26,AG15:AG26))</f>
        <v/>
      </c>
      <c r="AN6" s="23"/>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8" t="str">
        <f>IF(COUNTA(AW15:AW26)=0,"",SUMPRODUCT(AW15:AW26,AQ15:AQ26))</f>
        <v/>
      </c>
      <c r="AX6" s="23"/>
      <c r="AY6" s="17"/>
      <c r="AZ6" s="122"/>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8" t="str">
        <f>IF(COUNTA(BG15:BG26)=0,"",SUMPRODUCT(BG15:BG26,BA15:BA26))</f>
        <v/>
      </c>
      <c r="BH6" s="23"/>
      <c r="BI6" s="17"/>
      <c r="BJ6" s="122"/>
      <c r="BK6" s="15" t="s">
        <v>19</v>
      </c>
      <c r="BL6" s="9">
        <f>IF(COUNTA(BL15:BL26)=0,"",SUMPRODUCT(BL15:BL26,BK15:BK26))</f>
        <v>96.7</v>
      </c>
      <c r="BM6" s="9" t="str">
        <f>IF(COUNTA(BM15:BM26)=0,"",SUMPRODUCT(BM15:BM26,BK15:BK26))</f>
        <v/>
      </c>
      <c r="BN6" s="9" t="str">
        <f>IF(COUNTA(BN15:BN26)=0,"",SUMPRODUCT(BN15:BN26,BK15:BK26))</f>
        <v/>
      </c>
      <c r="BO6" s="9">
        <f>IF(COUNTA(BO15:BO26)=0,"",SUMPRODUCT(BO15:BO26,BK15:BK26))</f>
        <v>97.55</v>
      </c>
      <c r="BP6" s="9" t="str">
        <f>IF(COUNTA(BP15:BP26)=0,"",SUMPRODUCT(BP15:BP26,BK15:BK26))</f>
        <v/>
      </c>
      <c r="BQ6" s="28" t="str">
        <f>IF(COUNTA(BQ15:BQ26)=0,"",SUMPRODUCT(BQ15:BQ26,BK15:BK26))</f>
        <v/>
      </c>
      <c r="BR6" s="23"/>
      <c r="BS6" s="17"/>
      <c r="BT6" s="122"/>
      <c r="BU6" s="64" t="s">
        <v>19</v>
      </c>
      <c r="BV6" s="9">
        <f>IF(COUNTA(BV15:BV26)=0,"",SUMPRODUCT(BV15:BV26,BU15:BU26))</f>
        <v>97.35</v>
      </c>
      <c r="BW6" s="9" t="str">
        <f>IF(COUNTA(BW15:BW26)=0,"",SUMPRODUCT(BW15:BW26,BU15:BU26))</f>
        <v/>
      </c>
      <c r="BX6" s="9" t="str">
        <f>IF(COUNTA(BX15:BX26)=0,"",SUMPRODUCT(BX15:BX26,BU15:BU26))</f>
        <v/>
      </c>
      <c r="BY6" s="9">
        <f>IF(COUNTA(BY15:BY26)=0,"",SUMPRODUCT(BY15:BY26,BU15:BU26))</f>
        <v>97.95</v>
      </c>
      <c r="BZ6" s="9" t="str">
        <f>IF(COUNTA(BZ15:BZ26)=0,"",SUMPRODUCT(BZ15:BZ26,BU15:BU26))</f>
        <v/>
      </c>
      <c r="CA6" s="28" t="str">
        <f>IF(COUNTA(CA15:CA26)=0,"",SUMPRODUCT(CA15:CA26,BU15:BU26))</f>
        <v/>
      </c>
      <c r="CB6" s="23"/>
      <c r="CC6" s="17"/>
      <c r="CD6" s="122"/>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8" t="str">
        <f>IF(COUNTA(CK15:CK26)=0,"",SUMPRODUCT(CK15:CK26,CE15:CE26))</f>
        <v/>
      </c>
      <c r="CL6" s="23"/>
      <c r="CM6" s="17"/>
      <c r="CN6" s="122"/>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8" t="str">
        <f>IF(COUNTA(CU15:CU26)=0,"",SUMPRODUCT(CU15:CU26,CO15:CO26))</f>
        <v/>
      </c>
      <c r="CV6" s="23"/>
      <c r="CW6" s="17"/>
      <c r="CX6" s="122"/>
      <c r="CY6" s="15" t="s">
        <v>19</v>
      </c>
      <c r="CZ6" s="9">
        <f>IF(COUNTA(CZ15:CZ26)=0,"",SUMPRODUCT(CZ15:CZ26,CY15:CY26))</f>
        <v>97.95</v>
      </c>
      <c r="DA6" s="9" t="str">
        <f>IF(COUNTA(DA15:DA26)=0,"",SUMPRODUCT(DA15:DA26,CY15:CY26))</f>
        <v/>
      </c>
      <c r="DB6" s="9" t="str">
        <f>IF(COUNTA(DB15:DB26)=0,"",SUMPRODUCT(DB15:DB26,CY15:CY26))</f>
        <v/>
      </c>
      <c r="DC6" s="9">
        <f>IF(COUNTA(DC15:DC26)=0,"",SUMPRODUCT(DC15:DC26,CY15:CY26))</f>
        <v>98.35</v>
      </c>
      <c r="DD6" s="9" t="str">
        <f>IF(COUNTA(DD15:DD26)=0,"",SUMPRODUCT(DD15:DD26,CY15:CY26))</f>
        <v/>
      </c>
      <c r="DE6" s="28" t="str">
        <f>IF(COUNTA(DE15:DE26)=0,"",SUMPRODUCT(DE15:DE26,CY15:CY26))</f>
        <v/>
      </c>
      <c r="DF6" s="23"/>
      <c r="DG6" s="17"/>
      <c r="DH6" s="122"/>
      <c r="DI6" s="15" t="s">
        <v>19</v>
      </c>
      <c r="DJ6" s="9">
        <f>IF(COUNTA(DJ15:DJ26)=0,"",SUMPRODUCT(DJ15:DJ26,DI15:DI26))</f>
        <v>97.85</v>
      </c>
      <c r="DK6" s="9" t="str">
        <f>IF(COUNTA(DK15:DK26)=0,"",SUMPRODUCT(DK15:DK26,DI15:DI26))</f>
        <v/>
      </c>
      <c r="DL6" s="9" t="str">
        <f>IF(COUNTA(DL15:DL26)=0,"",SUMPRODUCT(DL15:DL26,DI15:DI26))</f>
        <v/>
      </c>
      <c r="DM6" s="9">
        <f>IF(COUNTA(DM15:DM26)=0,"",SUMPRODUCT(DM15:DM26,DI15:DI26))</f>
        <v>98.4</v>
      </c>
      <c r="DN6" s="9" t="str">
        <f>IF(COUNTA(DN15:DN26)=0,"",SUMPRODUCT(DN15:DN26,DI15:DI26))</f>
        <v/>
      </c>
      <c r="DO6" s="28" t="str">
        <f>IF(COUNTA(DO15:DO26)=0,"",SUMPRODUCT(DO15:DO26,DI15:DI26))</f>
        <v/>
      </c>
      <c r="DP6" s="23"/>
      <c r="DQ6" s="17"/>
      <c r="DR6" s="122"/>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8" t="str">
        <f>IF(COUNTA(DY15:DY26)=0,"",SUMPRODUCT(DY15:DY26,DS15:DS26))</f>
        <v/>
      </c>
      <c r="DZ6" s="23"/>
      <c r="EA6" s="17"/>
      <c r="EB6" s="122"/>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8" t="str">
        <f>IF(COUNTA(EI15:EI26)=0,"",SUMPRODUCT(EI15:EI26,EC15:EC26))</f>
        <v/>
      </c>
      <c r="EJ6" s="23"/>
      <c r="EK6" s="17"/>
      <c r="EL6" s="122"/>
      <c r="EM6" s="15" t="s">
        <v>19</v>
      </c>
      <c r="EN6" s="9">
        <f>IF(COUNTA(EN15:EN26)=0,"",SUMPRODUCT(EN15:EN26,EM15:EM26))</f>
        <v>97.05</v>
      </c>
      <c r="EO6" s="9" t="str">
        <f>IF(COUNTA(EO15:EO26)=0,"",SUMPRODUCT(EO15:EO26,EM15:EM26))</f>
        <v/>
      </c>
      <c r="EP6" s="9" t="str">
        <f>IF(COUNTA(EP15:EP26)=0,"",SUMPRODUCT(EP15:EP26,EM15:EM26))</f>
        <v/>
      </c>
      <c r="EQ6" s="9">
        <f>IF(COUNTA(EQ15:EQ26)=0,"",SUMPRODUCT(EQ15:EQ26,EM15:EM26))</f>
        <v>98.5</v>
      </c>
      <c r="ER6" s="9" t="str">
        <f>IF(COUNTA(ER15:ER26)=0,"",SUMPRODUCT(ER15:ER26,EM15:EM26))</f>
        <v/>
      </c>
      <c r="ES6" s="28" t="str">
        <f>IF(COUNTA(ES15:ES26)=0,"",SUMPRODUCT(ES15:ES26,EM15:EM26))</f>
        <v/>
      </c>
      <c r="ET6" s="23"/>
      <c r="EU6" s="17"/>
      <c r="EV6" s="122"/>
      <c r="EW6" s="15" t="s">
        <v>19</v>
      </c>
      <c r="EX6" s="9">
        <f>IF(COUNTA(EX15:EX26)=0,"",SUMPRODUCT(EX15:EX26,EW15:EW26))</f>
        <v>97.4</v>
      </c>
      <c r="EY6" s="9" t="str">
        <f>IF(COUNTA(EY15:EY26)=0,"",SUMPRODUCT(EY15:EY26,EW15:EW26))</f>
        <v/>
      </c>
      <c r="EZ6" s="9" t="str">
        <f>IF(COUNTA(EZ15:EZ26)=0,"",SUMPRODUCT(EZ15:EZ26,EW15:EW26))</f>
        <v/>
      </c>
      <c r="FA6" s="9">
        <f>IF(COUNTA(FA15:FA26)=0,"",SUMPRODUCT(FA15:FA26,EW15:EW26))</f>
        <v>98.65</v>
      </c>
      <c r="FB6" s="9" t="str">
        <f>IF(COUNTA(FB15:FB26)=0,"",SUMPRODUCT(FB15:FB26,EW15:EW26))</f>
        <v/>
      </c>
      <c r="FC6" s="28" t="str">
        <f>IF(COUNTA(FC15:FC26)=0,"",SUMPRODUCT(FC15:FC26,EW15:EW26))</f>
        <v/>
      </c>
      <c r="FD6" s="23"/>
      <c r="FE6" s="17"/>
      <c r="FF6" s="122"/>
      <c r="FG6" s="15" t="s">
        <v>19</v>
      </c>
      <c r="FH6" s="9">
        <f>IF(COUNTA(FH15:FH26)=0,"",SUMPRODUCT(FH15:FH26,FG15:FG26))</f>
        <v>98.55</v>
      </c>
      <c r="FI6" s="9" t="str">
        <f>IF(COUNTA(FI15:FI26)=0,"",SUMPRODUCT(FI15:FI26,FG15:FG26))</f>
        <v/>
      </c>
      <c r="FJ6" s="9" t="str">
        <f>IF(COUNTA(FJ15:FJ26)=0,"",SUMPRODUCT(FJ15:FJ26,FG15:FG26))</f>
        <v/>
      </c>
      <c r="FK6" s="9">
        <f>IF(COUNTA(FK15:FK26)=0,"",SUMPRODUCT(FK15:FK26,FG15:FG26))</f>
        <v>98.8</v>
      </c>
      <c r="FL6" s="9" t="str">
        <f>IF(COUNTA(FL15:FL26)=0,"",SUMPRODUCT(FL15:FL26,FG15:FG26))</f>
        <v/>
      </c>
      <c r="FM6" s="28" t="str">
        <f>IF(COUNTA(FM15:FM26)=0,"",SUMPRODUCT(FM15:FM26,FG15:FG26))</f>
        <v/>
      </c>
      <c r="FN6" s="23"/>
      <c r="FO6" s="17"/>
      <c r="FP6" s="122"/>
      <c r="FQ6" s="15" t="s">
        <v>19</v>
      </c>
      <c r="FR6" s="9">
        <f>IF(COUNTA(FR15:FR26)=0,"",SUMPRODUCT(FR15:FR26,FQ15:FQ26))</f>
        <v>98.85</v>
      </c>
      <c r="FS6" s="9" t="str">
        <f>IF(COUNTA(FS15:FS26)=0,"",SUMPRODUCT(FS15:FS26,FQ15:FQ26))</f>
        <v/>
      </c>
      <c r="FT6" s="9" t="str">
        <f>IF(COUNTA(FT15:FT26)=0,"",SUMPRODUCT(FT15:FT26,FQ15:FQ26))</f>
        <v/>
      </c>
      <c r="FU6" s="9" t="str">
        <f>IF(COUNTA(FU15:FU26)=0,"",SUMPRODUCT(FU15:FU26,FQ15:FQ26))</f>
        <v/>
      </c>
      <c r="FV6" s="9" t="str">
        <f>IF(COUNTA(FV15:FV26)=0,"",SUMPRODUCT(FV15:FV26,FQ15:FQ26))</f>
        <v/>
      </c>
      <c r="FW6" s="28" t="str">
        <f>IF(COUNTA(FW15:FW26)=0,"",SUMPRODUCT(FW15:FW26,FQ15:FQ26))</f>
        <v/>
      </c>
      <c r="FX6" s="23"/>
      <c r="FY6" s="17"/>
      <c r="FZ6" s="122"/>
      <c r="GA6" s="15" t="s">
        <v>19</v>
      </c>
      <c r="GB6" s="9">
        <f>IF(COUNTA(GB15:GB26)=0,"",SUMPRODUCT(GB15:GB26,GA15:GA26))</f>
        <v>99.05</v>
      </c>
      <c r="GC6" s="9" t="str">
        <f>IF(COUNTA(GC15:GC26)=0,"",SUMPRODUCT(GC15:GC26,GA15:GA26))</f>
        <v/>
      </c>
      <c r="GD6" s="9" t="str">
        <f>IF(COUNTA(GD15:GD26)=0,"",SUMPRODUCT(GD15:GD26,GA15:GA26))</f>
        <v/>
      </c>
      <c r="GE6" s="9" t="str">
        <f>IF(COUNTA(GE15:GE26)=0,"",SUMPRODUCT(GE15:GE26,GA15:GA26))</f>
        <v/>
      </c>
      <c r="GF6" s="9" t="str">
        <f>IF(COUNTA(GF15:GF26)=0,"",SUMPRODUCT(GF15:GF26,GA15:GA26))</f>
        <v/>
      </c>
      <c r="GG6" s="28" t="str">
        <f>IF(COUNTA(GG15:GG26)=0,"",SUMPRODUCT(GG15:GG26,GA15:GA26))</f>
        <v/>
      </c>
      <c r="GH6" s="23"/>
      <c r="GI6" s="17"/>
      <c r="GJ6" s="122"/>
      <c r="GK6" s="15" t="s">
        <v>19</v>
      </c>
      <c r="GL6" s="9">
        <f>IF(COUNTA(GL15:GL26)=0,"",SUMPRODUCT(GL15:GL26,GK15:GK26))</f>
        <v>99.05</v>
      </c>
      <c r="GM6" s="9" t="str">
        <f>IF(COUNTA(GM15:GM26)=0,"",SUMPRODUCT(GM15:GM26,GK15:GK26))</f>
        <v/>
      </c>
      <c r="GN6" s="9" t="str">
        <f>IF(COUNTA(GN15:GN26)=0,"",SUMPRODUCT(GN15:GN26,GK15:GK26))</f>
        <v/>
      </c>
      <c r="GO6" s="9" t="str">
        <f>IF(COUNTA(GO15:GO26)=0,"",SUMPRODUCT(GO15:GO26,GK15:GK26))</f>
        <v/>
      </c>
      <c r="GP6" s="9" t="str">
        <f>IF(COUNTA(GP15:GP26)=0,"",SUMPRODUCT(GP15:GP26,GK15:GK26))</f>
        <v/>
      </c>
      <c r="GQ6" s="28" t="str">
        <f>IF(COUNTA(GQ15:GQ26)=0,"",SUMPRODUCT(GQ15:GQ26,GK15:GK26))</f>
        <v/>
      </c>
      <c r="GR6" s="23"/>
      <c r="GS6" s="17"/>
      <c r="GT6" s="134"/>
      <c r="HD6" s="134"/>
      <c r="HN6" s="134"/>
      <c r="HX6" s="134"/>
      <c r="IH6" s="134"/>
      <c r="IR6" s="134"/>
      <c r="JB6" s="134"/>
      <c r="JL6" s="134"/>
      <c r="JV6" s="134"/>
      <c r="KF6" s="134"/>
    </row>
    <row xmlns:x14ac="http://schemas.microsoft.com/office/spreadsheetml/2009/9/ac" r="7" s="4" customFormat="true" x14ac:dyDescent="0.25">
      <c r="A7" s="392" t="str">
        <f ca="true">IF(ISBLANK('Data Summary'!A9),"",'Data Summary'!A9)</f>
        <v>RUS_2012_SUR</v>
      </c>
      <c r="B7" s="122"/>
      <c r="C7" s="45" t="s">
        <v>53</v>
      </c>
      <c r="D7" s="19"/>
      <c r="E7" s="19"/>
      <c r="F7" s="19"/>
      <c r="G7" s="19"/>
      <c r="H7" s="19"/>
      <c r="I7" s="76"/>
      <c r="J7" s="23"/>
      <c r="K7" s="17"/>
      <c r="L7" s="122"/>
      <c r="M7" s="45" t="s">
        <v>53</v>
      </c>
      <c r="N7" s="19"/>
      <c r="O7" s="19"/>
      <c r="P7" s="19"/>
      <c r="Q7" s="19"/>
      <c r="R7" s="19"/>
      <c r="S7" s="76"/>
      <c r="T7" s="23"/>
      <c r="U7" s="17"/>
      <c r="V7" s="122"/>
      <c r="W7" s="45" t="s">
        <v>53</v>
      </c>
      <c r="X7" s="19"/>
      <c r="Y7" s="19"/>
      <c r="Z7" s="19"/>
      <c r="AA7" s="19"/>
      <c r="AB7" s="19"/>
      <c r="AC7" s="76"/>
      <c r="AD7" s="23"/>
      <c r="AE7" s="17"/>
      <c r="AF7" s="122"/>
      <c r="AG7" s="45" t="s">
        <v>53</v>
      </c>
      <c r="AH7" s="19"/>
      <c r="AI7" s="19"/>
      <c r="AJ7" s="19"/>
      <c r="AK7" s="19"/>
      <c r="AL7" s="19"/>
      <c r="AM7" s="76"/>
      <c r="AN7" s="23"/>
      <c r="AO7" s="17"/>
      <c r="AP7" s="122"/>
      <c r="AQ7" s="45" t="s">
        <v>53</v>
      </c>
      <c r="AR7" s="19"/>
      <c r="AS7" s="19"/>
      <c r="AT7" s="19"/>
      <c r="AU7" s="19"/>
      <c r="AV7" s="19"/>
      <c r="AW7" s="76"/>
      <c r="AX7" s="23"/>
      <c r="AY7" s="17"/>
      <c r="AZ7" s="122"/>
      <c r="BA7" s="45" t="s">
        <v>53</v>
      </c>
      <c r="BB7" s="19"/>
      <c r="BC7" s="19"/>
      <c r="BD7" s="19"/>
      <c r="BE7" s="19"/>
      <c r="BF7" s="19"/>
      <c r="BG7" s="76"/>
      <c r="BH7" s="23"/>
      <c r="BI7" s="17"/>
      <c r="BJ7" s="122"/>
      <c r="BK7" s="45" t="s">
        <v>53</v>
      </c>
      <c r="BL7" s="19"/>
      <c r="BM7" s="19"/>
      <c r="BN7" s="19"/>
      <c r="BO7" s="19"/>
      <c r="BP7" s="19"/>
      <c r="BQ7" s="76"/>
      <c r="BR7" s="23"/>
      <c r="BS7" s="17"/>
      <c r="BT7" s="122"/>
      <c r="BU7" s="98" t="s">
        <v>53</v>
      </c>
      <c r="BV7" s="19"/>
      <c r="BW7" s="19"/>
      <c r="BX7" s="19"/>
      <c r="BY7" s="19"/>
      <c r="BZ7" s="19"/>
      <c r="CA7" s="76"/>
      <c r="CB7" s="23"/>
      <c r="CC7" s="17"/>
      <c r="CD7" s="122"/>
      <c r="CE7" s="45" t="s">
        <v>53</v>
      </c>
      <c r="CF7" s="19"/>
      <c r="CG7" s="19"/>
      <c r="CH7" s="19"/>
      <c r="CI7" s="19"/>
      <c r="CJ7" s="19"/>
      <c r="CK7" s="76"/>
      <c r="CL7" s="23"/>
      <c r="CM7" s="17"/>
      <c r="CN7" s="122"/>
      <c r="CO7" s="45" t="s">
        <v>53</v>
      </c>
      <c r="CP7" s="19"/>
      <c r="CQ7" s="19"/>
      <c r="CR7" s="19"/>
      <c r="CS7" s="19"/>
      <c r="CT7" s="19"/>
      <c r="CU7" s="76"/>
      <c r="CV7" s="23"/>
      <c r="CW7" s="17"/>
      <c r="CX7" s="122"/>
      <c r="CY7" s="45" t="s">
        <v>53</v>
      </c>
      <c r="CZ7" s="19"/>
      <c r="DA7" s="19"/>
      <c r="DB7" s="19"/>
      <c r="DC7" s="19"/>
      <c r="DD7" s="19"/>
      <c r="DE7" s="76"/>
      <c r="DF7" s="23"/>
      <c r="DG7" s="17"/>
      <c r="DH7" s="122"/>
      <c r="DI7" s="45" t="s">
        <v>53</v>
      </c>
      <c r="DJ7" s="19"/>
      <c r="DK7" s="19"/>
      <c r="DL7" s="19"/>
      <c r="DM7" s="19"/>
      <c r="DN7" s="19"/>
      <c r="DO7" s="76"/>
      <c r="DP7" s="23"/>
      <c r="DQ7" s="17"/>
      <c r="DR7" s="122"/>
      <c r="DS7" s="45" t="s">
        <v>53</v>
      </c>
      <c r="DT7" s="19"/>
      <c r="DU7" s="19"/>
      <c r="DV7" s="19"/>
      <c r="DW7" s="19"/>
      <c r="DX7" s="19"/>
      <c r="DY7" s="76"/>
      <c r="DZ7" s="23"/>
      <c r="EA7" s="17"/>
      <c r="EB7" s="122"/>
      <c r="EC7" s="45" t="s">
        <v>53</v>
      </c>
      <c r="ED7" s="19"/>
      <c r="EE7" s="19"/>
      <c r="EF7" s="19"/>
      <c r="EG7" s="19"/>
      <c r="EH7" s="19"/>
      <c r="EI7" s="76"/>
      <c r="EJ7" s="23"/>
      <c r="EK7" s="17"/>
      <c r="EL7" s="122"/>
      <c r="EM7" s="45" t="s">
        <v>53</v>
      </c>
      <c r="EN7" s="19"/>
      <c r="EO7" s="19"/>
      <c r="EP7" s="19"/>
      <c r="EQ7" s="19"/>
      <c r="ER7" s="19"/>
      <c r="ES7" s="76"/>
      <c r="ET7" s="23"/>
      <c r="EU7" s="17"/>
      <c r="EV7" s="122"/>
      <c r="EW7" s="45" t="s">
        <v>53</v>
      </c>
      <c r="EX7" s="19"/>
      <c r="EY7" s="19"/>
      <c r="EZ7" s="19"/>
      <c r="FA7" s="19"/>
      <c r="FB7" s="19"/>
      <c r="FC7" s="76"/>
      <c r="FD7" s="23"/>
      <c r="FE7" s="17"/>
      <c r="FF7" s="122"/>
      <c r="FG7" s="45" t="s">
        <v>53</v>
      </c>
      <c r="FH7" s="19"/>
      <c r="FI7" s="19"/>
      <c r="FJ7" s="19"/>
      <c r="FK7" s="19"/>
      <c r="FL7" s="19"/>
      <c r="FM7" s="76"/>
      <c r="FN7" s="23"/>
      <c r="FO7" s="17"/>
      <c r="FP7" s="122"/>
      <c r="FQ7" s="45" t="s">
        <v>53</v>
      </c>
      <c r="FR7" s="19"/>
      <c r="FS7" s="19"/>
      <c r="FT7" s="19"/>
      <c r="FU7" s="19"/>
      <c r="FV7" s="19"/>
      <c r="FW7" s="76"/>
      <c r="FX7" s="23"/>
      <c r="FY7" s="17"/>
      <c r="FZ7" s="122"/>
      <c r="GA7" s="45" t="s">
        <v>53</v>
      </c>
      <c r="GB7" s="19"/>
      <c r="GC7" s="19"/>
      <c r="GD7" s="19"/>
      <c r="GE7" s="19"/>
      <c r="GF7" s="19"/>
      <c r="GG7" s="76"/>
      <c r="GH7" s="23"/>
      <c r="GI7" s="17"/>
      <c r="GJ7" s="122"/>
      <c r="GK7" s="45" t="s">
        <v>53</v>
      </c>
      <c r="GL7" s="19"/>
      <c r="GM7" s="19"/>
      <c r="GN7" s="19"/>
      <c r="GO7" s="19"/>
      <c r="GP7" s="19"/>
      <c r="GQ7" s="76"/>
      <c r="GR7" s="23"/>
      <c r="GS7" s="17"/>
      <c r="GT7" s="134"/>
      <c r="HD7" s="134"/>
      <c r="HN7" s="134"/>
      <c r="HX7" s="134"/>
      <c r="IH7" s="134"/>
      <c r="IR7" s="134"/>
      <c r="JB7" s="134"/>
      <c r="JL7" s="134"/>
      <c r="JV7" s="134"/>
      <c r="KF7" s="134"/>
    </row>
    <row xmlns:x14ac="http://schemas.microsoft.com/office/spreadsheetml/2009/9/ac" r="8" s="4" customFormat="true" x14ac:dyDescent="0.25">
      <c r="A8" s="392" t="str">
        <f ca="true">IF(ISBLANK('Data Summary'!A10),"",'Data Summary'!A10)</f>
        <v>RUS_2012_PWH</v>
      </c>
      <c r="B8" s="122"/>
      <c r="C8" s="45" t="s">
        <v>58</v>
      </c>
      <c r="D8" s="19"/>
      <c r="E8" s="19"/>
      <c r="F8" s="19"/>
      <c r="G8" s="19"/>
      <c r="H8" s="19"/>
      <c r="I8" s="76"/>
      <c r="J8" s="23"/>
      <c r="K8" s="17"/>
      <c r="L8" s="122"/>
      <c r="M8" s="45" t="s">
        <v>58</v>
      </c>
      <c r="N8" s="19"/>
      <c r="O8" s="19"/>
      <c r="P8" s="19"/>
      <c r="Q8" s="19"/>
      <c r="R8" s="19"/>
      <c r="S8" s="76"/>
      <c r="T8" s="23"/>
      <c r="U8" s="17"/>
      <c r="V8" s="122"/>
      <c r="W8" s="45" t="s">
        <v>58</v>
      </c>
      <c r="X8" s="19"/>
      <c r="Y8" s="19"/>
      <c r="Z8" s="19"/>
      <c r="AA8" s="19"/>
      <c r="AB8" s="19"/>
      <c r="AC8" s="76"/>
      <c r="AD8" s="23"/>
      <c r="AE8" s="17"/>
      <c r="AF8" s="122"/>
      <c r="AG8" s="45" t="s">
        <v>58</v>
      </c>
      <c r="AH8" s="19"/>
      <c r="AI8" s="19"/>
      <c r="AJ8" s="19"/>
      <c r="AK8" s="19"/>
      <c r="AL8" s="19"/>
      <c r="AM8" s="76"/>
      <c r="AN8" s="23"/>
      <c r="AO8" s="17"/>
      <c r="AP8" s="122"/>
      <c r="AQ8" s="45" t="s">
        <v>58</v>
      </c>
      <c r="AR8" s="19"/>
      <c r="AS8" s="19"/>
      <c r="AT8" s="19"/>
      <c r="AU8" s="19"/>
      <c r="AV8" s="19"/>
      <c r="AW8" s="76"/>
      <c r="AX8" s="23"/>
      <c r="AY8" s="17"/>
      <c r="AZ8" s="122"/>
      <c r="BA8" s="45" t="s">
        <v>58</v>
      </c>
      <c r="BB8" s="19"/>
      <c r="BC8" s="19"/>
      <c r="BD8" s="19"/>
      <c r="BE8" s="19"/>
      <c r="BF8" s="19"/>
      <c r="BG8" s="76"/>
      <c r="BH8" s="23"/>
      <c r="BI8" s="17"/>
      <c r="BJ8" s="122"/>
      <c r="BK8" s="45" t="s">
        <v>58</v>
      </c>
      <c r="BL8" s="19"/>
      <c r="BM8" s="19"/>
      <c r="BN8" s="19"/>
      <c r="BO8" s="19"/>
      <c r="BP8" s="19"/>
      <c r="BQ8" s="76"/>
      <c r="BR8" s="23"/>
      <c r="BS8" s="17"/>
      <c r="BT8" s="122"/>
      <c r="BU8" s="98" t="s">
        <v>58</v>
      </c>
      <c r="BV8" s="19"/>
      <c r="BW8" s="19"/>
      <c r="BX8" s="19"/>
      <c r="BY8" s="19"/>
      <c r="BZ8" s="19"/>
      <c r="CA8" s="76"/>
      <c r="CB8" s="23"/>
      <c r="CC8" s="17"/>
      <c r="CD8" s="122"/>
      <c r="CE8" s="45" t="s">
        <v>58</v>
      </c>
      <c r="CF8" s="19"/>
      <c r="CG8" s="19"/>
      <c r="CH8" s="19"/>
      <c r="CI8" s="19"/>
      <c r="CJ8" s="19"/>
      <c r="CK8" s="76"/>
      <c r="CL8" s="23"/>
      <c r="CM8" s="17"/>
      <c r="CN8" s="122"/>
      <c r="CO8" s="45" t="s">
        <v>58</v>
      </c>
      <c r="CP8" s="19"/>
      <c r="CQ8" s="19"/>
      <c r="CR8" s="19"/>
      <c r="CS8" s="19"/>
      <c r="CT8" s="19"/>
      <c r="CU8" s="76"/>
      <c r="CV8" s="23"/>
      <c r="CW8" s="17"/>
      <c r="CX8" s="122"/>
      <c r="CY8" s="45" t="s">
        <v>58</v>
      </c>
      <c r="CZ8" s="19"/>
      <c r="DA8" s="19"/>
      <c r="DB8" s="19"/>
      <c r="DC8" s="19"/>
      <c r="DD8" s="19"/>
      <c r="DE8" s="76"/>
      <c r="DF8" s="23"/>
      <c r="DG8" s="17"/>
      <c r="DH8" s="122"/>
      <c r="DI8" s="45" t="s">
        <v>58</v>
      </c>
      <c r="DJ8" s="19"/>
      <c r="DK8" s="19"/>
      <c r="DL8" s="19"/>
      <c r="DM8" s="19"/>
      <c r="DN8" s="19"/>
      <c r="DO8" s="76"/>
      <c r="DP8" s="23"/>
      <c r="DQ8" s="17"/>
      <c r="DR8" s="122"/>
      <c r="DS8" s="45" t="s">
        <v>58</v>
      </c>
      <c r="DT8" s="19"/>
      <c r="DU8" s="19"/>
      <c r="DV8" s="19"/>
      <c r="DW8" s="19"/>
      <c r="DX8" s="19"/>
      <c r="DY8" s="76"/>
      <c r="DZ8" s="23"/>
      <c r="EA8" s="17"/>
      <c r="EB8" s="122"/>
      <c r="EC8" s="45" t="s">
        <v>58</v>
      </c>
      <c r="ED8" s="19"/>
      <c r="EE8" s="19"/>
      <c r="EF8" s="19"/>
      <c r="EG8" s="19"/>
      <c r="EH8" s="19"/>
      <c r="EI8" s="76"/>
      <c r="EJ8" s="23"/>
      <c r="EK8" s="17"/>
      <c r="EL8" s="122"/>
      <c r="EM8" s="45" t="s">
        <v>58</v>
      </c>
      <c r="EN8" s="19"/>
      <c r="EO8" s="19"/>
      <c r="EP8" s="19"/>
      <c r="EQ8" s="19"/>
      <c r="ER8" s="19"/>
      <c r="ES8" s="76"/>
      <c r="ET8" s="23"/>
      <c r="EU8" s="17"/>
      <c r="EV8" s="122"/>
      <c r="EW8" s="45" t="s">
        <v>58</v>
      </c>
      <c r="EX8" s="19"/>
      <c r="EY8" s="19"/>
      <c r="EZ8" s="19"/>
      <c r="FA8" s="19"/>
      <c r="FB8" s="19"/>
      <c r="FC8" s="76"/>
      <c r="FD8" s="23"/>
      <c r="FE8" s="17"/>
      <c r="FF8" s="122"/>
      <c r="FG8" s="45" t="s">
        <v>58</v>
      </c>
      <c r="FH8" s="19"/>
      <c r="FI8" s="19"/>
      <c r="FJ8" s="19"/>
      <c r="FK8" s="19"/>
      <c r="FL8" s="19"/>
      <c r="FM8" s="76"/>
      <c r="FN8" s="23"/>
      <c r="FO8" s="17"/>
      <c r="FP8" s="122"/>
      <c r="FQ8" s="45" t="s">
        <v>58</v>
      </c>
      <c r="FR8" s="19"/>
      <c r="FS8" s="19"/>
      <c r="FT8" s="19"/>
      <c r="FU8" s="19"/>
      <c r="FV8" s="19"/>
      <c r="FW8" s="76"/>
      <c r="FX8" s="23"/>
      <c r="FY8" s="17"/>
      <c r="FZ8" s="122"/>
      <c r="GA8" s="45" t="s">
        <v>58</v>
      </c>
      <c r="GB8" s="19"/>
      <c r="GC8" s="19"/>
      <c r="GD8" s="19"/>
      <c r="GE8" s="19"/>
      <c r="GF8" s="19"/>
      <c r="GG8" s="76"/>
      <c r="GH8" s="23"/>
      <c r="GI8" s="17"/>
      <c r="GJ8" s="122"/>
      <c r="GK8" s="45" t="s">
        <v>58</v>
      </c>
      <c r="GL8" s="19"/>
      <c r="GM8" s="19"/>
      <c r="GN8" s="19"/>
      <c r="GO8" s="19"/>
      <c r="GP8" s="19"/>
      <c r="GQ8" s="76"/>
      <c r="GR8" s="23"/>
      <c r="GS8" s="17"/>
      <c r="GT8" s="134"/>
      <c r="HD8" s="134"/>
      <c r="HN8" s="134"/>
      <c r="HX8" s="134"/>
      <c r="IH8" s="134"/>
      <c r="IR8" s="134"/>
      <c r="JB8" s="134"/>
      <c r="JL8" s="134"/>
      <c r="JV8" s="134"/>
      <c r="KF8" s="134"/>
    </row>
    <row xmlns:x14ac="http://schemas.microsoft.com/office/spreadsheetml/2009/9/ac" r="9" s="4" customFormat="true" x14ac:dyDescent="0.25">
      <c r="A9" s="392" t="str">
        <f ca="true">IF(ISBLANK('Data Summary'!A11),"",'Data Summary'!A11)</f>
        <v>RUS_2013_PWH</v>
      </c>
      <c r="B9" s="122"/>
      <c r="C9" s="45" t="s">
        <v>109</v>
      </c>
      <c r="D9" s="19"/>
      <c r="E9" s="19"/>
      <c r="F9" s="19"/>
      <c r="G9" s="19"/>
      <c r="H9" s="19"/>
      <c r="I9" s="76"/>
      <c r="J9" s="23"/>
      <c r="K9" s="17"/>
      <c r="L9" s="122"/>
      <c r="M9" s="45" t="s">
        <v>109</v>
      </c>
      <c r="N9" s="19"/>
      <c r="O9" s="19"/>
      <c r="P9" s="19"/>
      <c r="Q9" s="19"/>
      <c r="R9" s="19"/>
      <c r="S9" s="76"/>
      <c r="T9" s="23"/>
      <c r="U9" s="17"/>
      <c r="V9" s="122"/>
      <c r="W9" s="45" t="s">
        <v>109</v>
      </c>
      <c r="X9" s="19"/>
      <c r="Y9" s="19"/>
      <c r="Z9" s="19"/>
      <c r="AA9" s="19"/>
      <c r="AB9" s="19"/>
      <c r="AC9" s="76"/>
      <c r="AD9" s="23"/>
      <c r="AE9" s="17"/>
      <c r="AF9" s="122"/>
      <c r="AG9" s="45" t="s">
        <v>109</v>
      </c>
      <c r="AH9" s="19"/>
      <c r="AI9" s="19"/>
      <c r="AJ9" s="19"/>
      <c r="AK9" s="19"/>
      <c r="AL9" s="19"/>
      <c r="AM9" s="76"/>
      <c r="AN9" s="23"/>
      <c r="AO9" s="17"/>
      <c r="AP9" s="122"/>
      <c r="AQ9" s="45" t="s">
        <v>109</v>
      </c>
      <c r="AR9" s="19"/>
      <c r="AS9" s="19"/>
      <c r="AT9" s="19"/>
      <c r="AU9" s="19"/>
      <c r="AV9" s="19"/>
      <c r="AW9" s="76"/>
      <c r="AX9" s="23"/>
      <c r="AY9" s="17"/>
      <c r="AZ9" s="122"/>
      <c r="BA9" s="45" t="s">
        <v>109</v>
      </c>
      <c r="BB9" s="19"/>
      <c r="BC9" s="19"/>
      <c r="BD9" s="19"/>
      <c r="BE9" s="19"/>
      <c r="BF9" s="19"/>
      <c r="BG9" s="76"/>
      <c r="BH9" s="23"/>
      <c r="BI9" s="17"/>
      <c r="BJ9" s="122"/>
      <c r="BK9" s="45" t="s">
        <v>109</v>
      </c>
      <c r="BL9" s="19"/>
      <c r="BM9" s="19"/>
      <c r="BN9" s="19"/>
      <c r="BO9" s="19"/>
      <c r="BP9" s="19"/>
      <c r="BQ9" s="76"/>
      <c r="BR9" s="23"/>
      <c r="BS9" s="17"/>
      <c r="BT9" s="122"/>
      <c r="BU9" s="98" t="s">
        <v>109</v>
      </c>
      <c r="BV9" s="19"/>
      <c r="BW9" s="19"/>
      <c r="BX9" s="19"/>
      <c r="BY9" s="19"/>
      <c r="BZ9" s="19"/>
      <c r="CA9" s="76"/>
      <c r="CB9" s="23"/>
      <c r="CC9" s="17"/>
      <c r="CD9" s="122"/>
      <c r="CE9" s="45" t="s">
        <v>109</v>
      </c>
      <c r="CF9" s="19"/>
      <c r="CG9" s="19"/>
      <c r="CH9" s="19"/>
      <c r="CI9" s="19"/>
      <c r="CJ9" s="19"/>
      <c r="CK9" s="76"/>
      <c r="CL9" s="23"/>
      <c r="CM9" s="17"/>
      <c r="CN9" s="122"/>
      <c r="CO9" s="45" t="s">
        <v>109</v>
      </c>
      <c r="CP9" s="19"/>
      <c r="CQ9" s="19"/>
      <c r="CR9" s="19"/>
      <c r="CS9" s="19"/>
      <c r="CT9" s="19"/>
      <c r="CU9" s="76"/>
      <c r="CV9" s="23"/>
      <c r="CW9" s="17"/>
      <c r="CX9" s="122"/>
      <c r="CY9" s="45" t="s">
        <v>109</v>
      </c>
      <c r="CZ9" s="19"/>
      <c r="DA9" s="19"/>
      <c r="DB9" s="19"/>
      <c r="DC9" s="19"/>
      <c r="DD9" s="19"/>
      <c r="DE9" s="76"/>
      <c r="DF9" s="23"/>
      <c r="DG9" s="17"/>
      <c r="DH9" s="122"/>
      <c r="DI9" s="45" t="s">
        <v>109</v>
      </c>
      <c r="DJ9" s="19"/>
      <c r="DK9" s="19"/>
      <c r="DL9" s="19"/>
      <c r="DM9" s="19"/>
      <c r="DN9" s="19"/>
      <c r="DO9" s="76"/>
      <c r="DP9" s="23"/>
      <c r="DQ9" s="17"/>
      <c r="DR9" s="122"/>
      <c r="DS9" s="45" t="s">
        <v>109</v>
      </c>
      <c r="DT9" s="19"/>
      <c r="DU9" s="19"/>
      <c r="DV9" s="19"/>
      <c r="DW9" s="19"/>
      <c r="DX9" s="19"/>
      <c r="DY9" s="76"/>
      <c r="DZ9" s="23"/>
      <c r="EA9" s="17"/>
      <c r="EB9" s="122"/>
      <c r="EC9" s="45" t="s">
        <v>109</v>
      </c>
      <c r="ED9" s="19"/>
      <c r="EE9" s="19"/>
      <c r="EF9" s="19"/>
      <c r="EG9" s="19"/>
      <c r="EH9" s="19"/>
      <c r="EI9" s="76"/>
      <c r="EJ9" s="23"/>
      <c r="EK9" s="17"/>
      <c r="EL9" s="122"/>
      <c r="EM9" s="45" t="s">
        <v>109</v>
      </c>
      <c r="EN9" s="19"/>
      <c r="EO9" s="19"/>
      <c r="EP9" s="19"/>
      <c r="EQ9" s="19"/>
      <c r="ER9" s="19"/>
      <c r="ES9" s="76"/>
      <c r="ET9" s="23"/>
      <c r="EU9" s="17"/>
      <c r="EV9" s="122"/>
      <c r="EW9" s="45" t="s">
        <v>109</v>
      </c>
      <c r="EX9" s="19"/>
      <c r="EY9" s="19"/>
      <c r="EZ9" s="19"/>
      <c r="FA9" s="19"/>
      <c r="FB9" s="19"/>
      <c r="FC9" s="76"/>
      <c r="FD9" s="23"/>
      <c r="FE9" s="17"/>
      <c r="FF9" s="122"/>
      <c r="FG9" s="45" t="s">
        <v>109</v>
      </c>
      <c r="FH9" s="19"/>
      <c r="FI9" s="19"/>
      <c r="FJ9" s="19"/>
      <c r="FK9" s="19"/>
      <c r="FL9" s="19"/>
      <c r="FM9" s="76"/>
      <c r="FN9" s="23"/>
      <c r="FO9" s="17"/>
      <c r="FP9" s="122"/>
      <c r="FQ9" s="45" t="s">
        <v>109</v>
      </c>
      <c r="FR9" s="19"/>
      <c r="FS9" s="19"/>
      <c r="FT9" s="19"/>
      <c r="FU9" s="19"/>
      <c r="FV9" s="19"/>
      <c r="FW9" s="76"/>
      <c r="FX9" s="23"/>
      <c r="FY9" s="17"/>
      <c r="FZ9" s="122"/>
      <c r="GA9" s="45" t="s">
        <v>109</v>
      </c>
      <c r="GB9" s="19"/>
      <c r="GC9" s="19"/>
      <c r="GD9" s="19"/>
      <c r="GE9" s="19"/>
      <c r="GF9" s="19"/>
      <c r="GG9" s="76"/>
      <c r="GH9" s="23"/>
      <c r="GI9" s="17"/>
      <c r="GJ9" s="122"/>
      <c r="GK9" s="45" t="s">
        <v>109</v>
      </c>
      <c r="GL9" s="19"/>
      <c r="GM9" s="19"/>
      <c r="GN9" s="19"/>
      <c r="GO9" s="19"/>
      <c r="GP9" s="19"/>
      <c r="GQ9" s="76"/>
      <c r="GR9" s="23"/>
      <c r="GS9" s="17"/>
      <c r="GT9" s="134"/>
      <c r="HD9" s="134"/>
      <c r="HN9" s="134"/>
      <c r="HX9" s="134"/>
      <c r="IH9" s="134"/>
      <c r="IR9" s="134"/>
      <c r="JB9" s="134"/>
      <c r="JL9" s="134"/>
      <c r="JV9" s="134"/>
      <c r="KF9" s="134"/>
    </row>
    <row xmlns:x14ac="http://schemas.microsoft.com/office/spreadsheetml/2009/9/ac" r="10" s="4" customFormat="true" x14ac:dyDescent="0.25">
      <c r="A10" s="392" t="str">
        <f ca="true">IF(ISBLANK('Data Summary'!A12),"",'Data Summary'!A12)</f>
        <v>RUS_2013_SUR</v>
      </c>
      <c r="B10" s="122"/>
      <c r="C10" s="64" t="s">
        <v>21</v>
      </c>
      <c r="D10" s="77"/>
      <c r="E10" s="19"/>
      <c r="F10" s="19"/>
      <c r="G10" s="19"/>
      <c r="H10" s="7"/>
      <c r="I10" s="25"/>
      <c r="J10" s="23"/>
      <c r="K10" s="17"/>
      <c r="L10" s="122"/>
      <c r="M10" s="64" t="s">
        <v>21</v>
      </c>
      <c r="N10" s="77"/>
      <c r="O10" s="19"/>
      <c r="P10" s="19"/>
      <c r="Q10" s="19"/>
      <c r="R10" s="7"/>
      <c r="S10" s="25"/>
      <c r="T10" s="23"/>
      <c r="U10" s="17"/>
      <c r="V10" s="122"/>
      <c r="W10" s="64" t="s">
        <v>21</v>
      </c>
      <c r="X10" s="77"/>
      <c r="Y10" s="19"/>
      <c r="Z10" s="19"/>
      <c r="AA10" s="19"/>
      <c r="AB10" s="7"/>
      <c r="AC10" s="25"/>
      <c r="AD10" s="23"/>
      <c r="AE10" s="17"/>
      <c r="AF10" s="122"/>
      <c r="AG10" s="64" t="s">
        <v>21</v>
      </c>
      <c r="AH10" s="77"/>
      <c r="AI10" s="19"/>
      <c r="AJ10" s="19"/>
      <c r="AK10" s="19"/>
      <c r="AL10" s="7"/>
      <c r="AM10" s="25"/>
      <c r="AN10" s="23"/>
      <c r="AO10" s="17"/>
      <c r="AP10" s="122"/>
      <c r="AQ10" s="64" t="s">
        <v>21</v>
      </c>
      <c r="AR10" s="77"/>
      <c r="AS10" s="19"/>
      <c r="AT10" s="19"/>
      <c r="AU10" s="19"/>
      <c r="AV10" s="7"/>
      <c r="AW10" s="25"/>
      <c r="AX10" s="23"/>
      <c r="AY10" s="17"/>
      <c r="AZ10" s="122"/>
      <c r="BA10" s="64" t="s">
        <v>21</v>
      </c>
      <c r="BB10" s="77"/>
      <c r="BC10" s="19"/>
      <c r="BD10" s="19"/>
      <c r="BE10" s="19"/>
      <c r="BF10" s="7"/>
      <c r="BG10" s="25"/>
      <c r="BH10" s="23"/>
      <c r="BI10" s="17"/>
      <c r="BJ10" s="122"/>
      <c r="BK10" s="64" t="s">
        <v>21</v>
      </c>
      <c r="BL10" s="77"/>
      <c r="BM10" s="19"/>
      <c r="BN10" s="19"/>
      <c r="BO10" s="19"/>
      <c r="BP10" s="7"/>
      <c r="BQ10" s="25"/>
      <c r="BR10" s="23"/>
      <c r="BS10" s="17"/>
      <c r="BT10" s="122"/>
      <c r="BU10" s="64" t="s">
        <v>21</v>
      </c>
      <c r="BV10" s="77"/>
      <c r="BW10" s="19"/>
      <c r="BX10" s="19"/>
      <c r="BY10" s="19"/>
      <c r="BZ10" s="7"/>
      <c r="CA10" s="25"/>
      <c r="CB10" s="23"/>
      <c r="CC10" s="17"/>
      <c r="CD10" s="122"/>
      <c r="CE10" s="64" t="s">
        <v>21</v>
      </c>
      <c r="CF10" s="77"/>
      <c r="CG10" s="19"/>
      <c r="CH10" s="19"/>
      <c r="CI10" s="19"/>
      <c r="CJ10" s="7"/>
      <c r="CK10" s="25"/>
      <c r="CL10" s="23"/>
      <c r="CM10" s="17"/>
      <c r="CN10" s="122"/>
      <c r="CO10" s="64" t="s">
        <v>21</v>
      </c>
      <c r="CP10" s="77"/>
      <c r="CQ10" s="19"/>
      <c r="CR10" s="19"/>
      <c r="CS10" s="19"/>
      <c r="CT10" s="7"/>
      <c r="CU10" s="25"/>
      <c r="CV10" s="23"/>
      <c r="CW10" s="17"/>
      <c r="CX10" s="122"/>
      <c r="CY10" s="64" t="s">
        <v>21</v>
      </c>
      <c r="CZ10" s="77"/>
      <c r="DA10" s="19"/>
      <c r="DB10" s="19"/>
      <c r="DC10" s="19"/>
      <c r="DD10" s="7"/>
      <c r="DE10" s="25"/>
      <c r="DF10" s="23"/>
      <c r="DG10" s="17"/>
      <c r="DH10" s="122"/>
      <c r="DI10" s="64" t="s">
        <v>21</v>
      </c>
      <c r="DJ10" s="77"/>
      <c r="DK10" s="19"/>
      <c r="DL10" s="19"/>
      <c r="DM10" s="19"/>
      <c r="DN10" s="7"/>
      <c r="DO10" s="25"/>
      <c r="DP10" s="23"/>
      <c r="DQ10" s="17"/>
      <c r="DR10" s="122"/>
      <c r="DS10" s="64" t="s">
        <v>21</v>
      </c>
      <c r="DT10" s="77"/>
      <c r="DU10" s="19"/>
      <c r="DV10" s="19"/>
      <c r="DW10" s="19"/>
      <c r="DX10" s="7"/>
      <c r="DY10" s="25"/>
      <c r="DZ10" s="23"/>
      <c r="EA10" s="17"/>
      <c r="EB10" s="122"/>
      <c r="EC10" s="64" t="s">
        <v>21</v>
      </c>
      <c r="ED10" s="77"/>
      <c r="EE10" s="19"/>
      <c r="EF10" s="19"/>
      <c r="EG10" s="19"/>
      <c r="EH10" s="7"/>
      <c r="EI10" s="25"/>
      <c r="EJ10" s="23"/>
      <c r="EK10" s="17"/>
      <c r="EL10" s="122"/>
      <c r="EM10" s="64" t="s">
        <v>21</v>
      </c>
      <c r="EN10" s="77"/>
      <c r="EO10" s="19"/>
      <c r="EP10" s="19"/>
      <c r="EQ10" s="19"/>
      <c r="ER10" s="7"/>
      <c r="ES10" s="25"/>
      <c r="ET10" s="23"/>
      <c r="EU10" s="17"/>
      <c r="EV10" s="122"/>
      <c r="EW10" s="64" t="s">
        <v>21</v>
      </c>
      <c r="EX10" s="77"/>
      <c r="EY10" s="19"/>
      <c r="EZ10" s="19"/>
      <c r="FA10" s="19"/>
      <c r="FB10" s="7"/>
      <c r="FC10" s="25"/>
      <c r="FD10" s="23"/>
      <c r="FE10" s="17"/>
      <c r="FF10" s="122"/>
      <c r="FG10" s="64" t="s">
        <v>21</v>
      </c>
      <c r="FH10" s="77"/>
      <c r="FI10" s="19"/>
      <c r="FJ10" s="19"/>
      <c r="FK10" s="19"/>
      <c r="FL10" s="7"/>
      <c r="FM10" s="25"/>
      <c r="FN10" s="23"/>
      <c r="FO10" s="17"/>
      <c r="FP10" s="122"/>
      <c r="FQ10" s="64" t="s">
        <v>21</v>
      </c>
      <c r="FR10" s="77"/>
      <c r="FS10" s="19"/>
      <c r="FT10" s="19"/>
      <c r="FU10" s="19"/>
      <c r="FV10" s="7"/>
      <c r="FW10" s="25"/>
      <c r="FX10" s="23"/>
      <c r="FY10" s="17"/>
      <c r="FZ10" s="122"/>
      <c r="GA10" s="64" t="s">
        <v>21</v>
      </c>
      <c r="GB10" s="77"/>
      <c r="GC10" s="19"/>
      <c r="GD10" s="19"/>
      <c r="GE10" s="19"/>
      <c r="GF10" s="7"/>
      <c r="GG10" s="25"/>
      <c r="GH10" s="23"/>
      <c r="GI10" s="17"/>
      <c r="GJ10" s="122"/>
      <c r="GK10" s="64" t="s">
        <v>21</v>
      </c>
      <c r="GL10" s="77"/>
      <c r="GM10" s="19"/>
      <c r="GN10" s="19"/>
      <c r="GO10" s="19"/>
      <c r="GP10" s="7"/>
      <c r="GQ10" s="25"/>
      <c r="GR10" s="23"/>
      <c r="GS10" s="17"/>
      <c r="GT10" s="134"/>
      <c r="HD10" s="134"/>
      <c r="HN10" s="134"/>
      <c r="HX10" s="134"/>
      <c r="IH10" s="134"/>
      <c r="IR10" s="134"/>
      <c r="JB10" s="134"/>
      <c r="JL10" s="134"/>
      <c r="JV10" s="134"/>
      <c r="KF10" s="134"/>
    </row>
    <row xmlns:x14ac="http://schemas.microsoft.com/office/spreadsheetml/2009/9/ac" r="11" s="4" customFormat="true" x14ac:dyDescent="0.25">
      <c r="A11" s="392" t="str">
        <f ca="true">IF(ISBLANK('Data Summary'!A13),"",'Data Summary'!A13)</f>
        <v>RUS_2014_SUR</v>
      </c>
      <c r="B11" s="122"/>
      <c r="C11" s="64" t="s">
        <v>29</v>
      </c>
      <c r="D11" s="19"/>
      <c r="E11" s="19"/>
      <c r="F11" s="19"/>
      <c r="G11" s="19"/>
      <c r="H11" s="7"/>
      <c r="I11" s="25"/>
      <c r="J11" s="23"/>
      <c r="K11" s="17"/>
      <c r="L11" s="122"/>
      <c r="M11" s="64" t="s">
        <v>29</v>
      </c>
      <c r="N11" s="19"/>
      <c r="O11" s="19"/>
      <c r="P11" s="19"/>
      <c r="Q11" s="19"/>
      <c r="R11" s="7"/>
      <c r="S11" s="25"/>
      <c r="T11" s="23"/>
      <c r="U11" s="17"/>
      <c r="V11" s="122"/>
      <c r="W11" s="64" t="s">
        <v>29</v>
      </c>
      <c r="X11" s="19"/>
      <c r="Y11" s="19"/>
      <c r="Z11" s="19"/>
      <c r="AA11" s="19"/>
      <c r="AB11" s="7"/>
      <c r="AC11" s="25"/>
      <c r="AD11" s="23"/>
      <c r="AE11" s="17"/>
      <c r="AF11" s="122"/>
      <c r="AG11" s="64" t="s">
        <v>29</v>
      </c>
      <c r="AH11" s="19"/>
      <c r="AI11" s="19"/>
      <c r="AJ11" s="19"/>
      <c r="AK11" s="19"/>
      <c r="AL11" s="7"/>
      <c r="AM11" s="25"/>
      <c r="AN11" s="23"/>
      <c r="AO11" s="17"/>
      <c r="AP11" s="122"/>
      <c r="AQ11" s="64" t="s">
        <v>29</v>
      </c>
      <c r="AR11" s="19"/>
      <c r="AS11" s="19"/>
      <c r="AT11" s="19"/>
      <c r="AU11" s="19"/>
      <c r="AV11" s="7"/>
      <c r="AW11" s="25"/>
      <c r="AX11" s="23"/>
      <c r="AY11" s="17"/>
      <c r="AZ11" s="122"/>
      <c r="BA11" s="64" t="s">
        <v>29</v>
      </c>
      <c r="BB11" s="19"/>
      <c r="BC11" s="19"/>
      <c r="BD11" s="19"/>
      <c r="BE11" s="19"/>
      <c r="BF11" s="7"/>
      <c r="BG11" s="25"/>
      <c r="BH11" s="23"/>
      <c r="BI11" s="17"/>
      <c r="BJ11" s="122"/>
      <c r="BK11" s="64" t="s">
        <v>29</v>
      </c>
      <c r="BL11" s="19"/>
      <c r="BM11" s="19"/>
      <c r="BN11" s="19"/>
      <c r="BO11" s="19"/>
      <c r="BP11" s="7"/>
      <c r="BQ11" s="25"/>
      <c r="BR11" s="23"/>
      <c r="BS11" s="17"/>
      <c r="BT11" s="122"/>
      <c r="BU11" s="64" t="s">
        <v>29</v>
      </c>
      <c r="BV11" s="19"/>
      <c r="BW11" s="19"/>
      <c r="BX11" s="19"/>
      <c r="BY11" s="19"/>
      <c r="BZ11" s="7"/>
      <c r="CA11" s="25"/>
      <c r="CB11" s="23"/>
      <c r="CC11" s="17"/>
      <c r="CD11" s="122"/>
      <c r="CE11" s="64" t="s">
        <v>29</v>
      </c>
      <c r="CF11" s="19"/>
      <c r="CG11" s="19"/>
      <c r="CH11" s="19"/>
      <c r="CI11" s="19"/>
      <c r="CJ11" s="7"/>
      <c r="CK11" s="25"/>
      <c r="CL11" s="23"/>
      <c r="CM11" s="17"/>
      <c r="CN11" s="122"/>
      <c r="CO11" s="64" t="s">
        <v>29</v>
      </c>
      <c r="CP11" s="19"/>
      <c r="CQ11" s="19"/>
      <c r="CR11" s="19"/>
      <c r="CS11" s="19"/>
      <c r="CT11" s="7"/>
      <c r="CU11" s="25"/>
      <c r="CV11" s="23"/>
      <c r="CW11" s="17"/>
      <c r="CX11" s="122"/>
      <c r="CY11" s="64" t="s">
        <v>29</v>
      </c>
      <c r="CZ11" s="19"/>
      <c r="DA11" s="19"/>
      <c r="DB11" s="19"/>
      <c r="DC11" s="19"/>
      <c r="DD11" s="7"/>
      <c r="DE11" s="25"/>
      <c r="DF11" s="23"/>
      <c r="DG11" s="17"/>
      <c r="DH11" s="122"/>
      <c r="DI11" s="64" t="s">
        <v>29</v>
      </c>
      <c r="DJ11" s="19"/>
      <c r="DK11" s="19"/>
      <c r="DL11" s="19"/>
      <c r="DM11" s="19"/>
      <c r="DN11" s="7"/>
      <c r="DO11" s="25"/>
      <c r="DP11" s="23"/>
      <c r="DQ11" s="17"/>
      <c r="DR11" s="122"/>
      <c r="DS11" s="64" t="s">
        <v>29</v>
      </c>
      <c r="DT11" s="19"/>
      <c r="DU11" s="19"/>
      <c r="DV11" s="19"/>
      <c r="DW11" s="19"/>
      <c r="DX11" s="7"/>
      <c r="DY11" s="25"/>
      <c r="DZ11" s="23"/>
      <c r="EA11" s="17"/>
      <c r="EB11" s="122"/>
      <c r="EC11" s="64" t="s">
        <v>29</v>
      </c>
      <c r="ED11" s="19"/>
      <c r="EE11" s="19"/>
      <c r="EF11" s="19"/>
      <c r="EG11" s="19"/>
      <c r="EH11" s="7"/>
      <c r="EI11" s="25"/>
      <c r="EJ11" s="23"/>
      <c r="EK11" s="17"/>
      <c r="EL11" s="122"/>
      <c r="EM11" s="64" t="s">
        <v>29</v>
      </c>
      <c r="EN11" s="19"/>
      <c r="EO11" s="19"/>
      <c r="EP11" s="19"/>
      <c r="EQ11" s="19"/>
      <c r="ER11" s="7"/>
      <c r="ES11" s="25"/>
      <c r="ET11" s="23"/>
      <c r="EU11" s="17"/>
      <c r="EV11" s="122"/>
      <c r="EW11" s="64" t="s">
        <v>29</v>
      </c>
      <c r="EX11" s="19"/>
      <c r="EY11" s="19"/>
      <c r="EZ11" s="19"/>
      <c r="FA11" s="19"/>
      <c r="FB11" s="7"/>
      <c r="FC11" s="25"/>
      <c r="FD11" s="23"/>
      <c r="FE11" s="17"/>
      <c r="FF11" s="122"/>
      <c r="FG11" s="64" t="s">
        <v>29</v>
      </c>
      <c r="FH11" s="19"/>
      <c r="FI11" s="19"/>
      <c r="FJ11" s="19"/>
      <c r="FK11" s="19"/>
      <c r="FL11" s="7"/>
      <c r="FM11" s="25"/>
      <c r="FN11" s="23"/>
      <c r="FO11" s="17"/>
      <c r="FP11" s="122"/>
      <c r="FQ11" s="64" t="s">
        <v>29</v>
      </c>
      <c r="FR11" s="19"/>
      <c r="FS11" s="19"/>
      <c r="FT11" s="19"/>
      <c r="FU11" s="19"/>
      <c r="FV11" s="7"/>
      <c r="FW11" s="25"/>
      <c r="FX11" s="23"/>
      <c r="FY11" s="17"/>
      <c r="FZ11" s="122"/>
      <c r="GA11" s="64" t="s">
        <v>29</v>
      </c>
      <c r="GB11" s="19"/>
      <c r="GC11" s="19"/>
      <c r="GD11" s="19"/>
      <c r="GE11" s="19"/>
      <c r="GF11" s="7"/>
      <c r="GG11" s="25"/>
      <c r="GH11" s="23"/>
      <c r="GI11" s="17"/>
      <c r="GJ11" s="122"/>
      <c r="GK11" s="64" t="s">
        <v>29</v>
      </c>
      <c r="GL11" s="19"/>
      <c r="GM11" s="19"/>
      <c r="GN11" s="19"/>
      <c r="GO11" s="19"/>
      <c r="GP11" s="7"/>
      <c r="GQ11" s="25"/>
      <c r="GR11" s="23"/>
      <c r="GS11" s="17"/>
      <c r="GT11" s="134"/>
      <c r="HD11" s="134"/>
      <c r="HN11" s="134"/>
      <c r="HX11" s="134"/>
      <c r="IH11" s="134"/>
      <c r="IR11" s="134"/>
      <c r="JB11" s="134"/>
      <c r="JL11" s="134"/>
      <c r="JV11" s="134"/>
      <c r="KF11" s="134"/>
    </row>
    <row xmlns:x14ac="http://schemas.microsoft.com/office/spreadsheetml/2009/9/ac" r="12" s="1" customFormat="true" ht="15.75" customHeight="true" x14ac:dyDescent="0.2">
      <c r="A12" s="392" t="str">
        <f ca="true">IF(ISBLANK('Data Summary'!A14),"",'Data Summary'!A14)</f>
        <v>RUS_2014_PWH</v>
      </c>
      <c r="B12" s="122"/>
      <c r="C12" s="64" t="s">
        <v>182</v>
      </c>
      <c r="D12" s="19"/>
      <c r="E12" s="19"/>
      <c r="F12" s="19"/>
      <c r="G12" s="19"/>
      <c r="H12" s="19"/>
      <c r="I12" s="76"/>
      <c r="J12" s="23"/>
      <c r="K12" s="17"/>
      <c r="L12" s="122"/>
      <c r="M12" s="64" t="s">
        <v>182</v>
      </c>
      <c r="N12" s="19"/>
      <c r="O12" s="19"/>
      <c r="P12" s="19"/>
      <c r="Q12" s="19"/>
      <c r="R12" s="19"/>
      <c r="S12" s="76"/>
      <c r="T12" s="23"/>
      <c r="U12" s="17"/>
      <c r="V12" s="122"/>
      <c r="W12" s="64" t="s">
        <v>182</v>
      </c>
      <c r="X12" s="19"/>
      <c r="Y12" s="19"/>
      <c r="Z12" s="19"/>
      <c r="AA12" s="19"/>
      <c r="AB12" s="19"/>
      <c r="AC12" s="76"/>
      <c r="AD12" s="23"/>
      <c r="AE12" s="17"/>
      <c r="AF12" s="122"/>
      <c r="AG12" s="64" t="s">
        <v>182</v>
      </c>
      <c r="AH12" s="19"/>
      <c r="AI12" s="19"/>
      <c r="AJ12" s="19"/>
      <c r="AK12" s="19"/>
      <c r="AL12" s="19"/>
      <c r="AM12" s="76"/>
      <c r="AN12" s="23"/>
      <c r="AO12" s="17"/>
      <c r="AP12" s="122"/>
      <c r="AQ12" s="64" t="s">
        <v>182</v>
      </c>
      <c r="AR12" s="19"/>
      <c r="AS12" s="19"/>
      <c r="AT12" s="19"/>
      <c r="AU12" s="19"/>
      <c r="AV12" s="19"/>
      <c r="AW12" s="76"/>
      <c r="AX12" s="23"/>
      <c r="AY12" s="17"/>
      <c r="AZ12" s="122"/>
      <c r="BA12" s="64" t="s">
        <v>182</v>
      </c>
      <c r="BB12" s="19"/>
      <c r="BC12" s="19"/>
      <c r="BD12" s="19"/>
      <c r="BE12" s="19"/>
      <c r="BF12" s="19"/>
      <c r="BG12" s="76"/>
      <c r="BH12" s="23"/>
      <c r="BI12" s="17"/>
      <c r="BJ12" s="122"/>
      <c r="BK12" s="64" t="s">
        <v>182</v>
      </c>
      <c r="BL12" s="19"/>
      <c r="BM12" s="19"/>
      <c r="BN12" s="19"/>
      <c r="BO12" s="19"/>
      <c r="BP12" s="19"/>
      <c r="BQ12" s="76"/>
      <c r="BR12" s="23"/>
      <c r="BS12" s="17"/>
      <c r="BT12" s="122"/>
      <c r="BU12" s="64" t="s">
        <v>182</v>
      </c>
      <c r="BV12" s="19"/>
      <c r="BW12" s="19"/>
      <c r="BX12" s="19"/>
      <c r="BY12" s="19"/>
      <c r="BZ12" s="19"/>
      <c r="CA12" s="76"/>
      <c r="CB12" s="23"/>
      <c r="CC12" s="17"/>
      <c r="CD12" s="122"/>
      <c r="CE12" s="64" t="s">
        <v>182</v>
      </c>
      <c r="CF12" s="19"/>
      <c r="CG12" s="19"/>
      <c r="CH12" s="19"/>
      <c r="CI12" s="19"/>
      <c r="CJ12" s="19"/>
      <c r="CK12" s="76"/>
      <c r="CL12" s="23"/>
      <c r="CM12" s="17"/>
      <c r="CN12" s="122"/>
      <c r="CO12" s="64" t="s">
        <v>182</v>
      </c>
      <c r="CP12" s="19"/>
      <c r="CQ12" s="19"/>
      <c r="CR12" s="19"/>
      <c r="CS12" s="19"/>
      <c r="CT12" s="19"/>
      <c r="CU12" s="76"/>
      <c r="CV12" s="23"/>
      <c r="CW12" s="17"/>
      <c r="CX12" s="122"/>
      <c r="CY12" s="64" t="s">
        <v>182</v>
      </c>
      <c r="CZ12" s="19"/>
      <c r="DA12" s="19"/>
      <c r="DB12" s="19"/>
      <c r="DC12" s="19"/>
      <c r="DD12" s="19"/>
      <c r="DE12" s="76"/>
      <c r="DF12" s="23"/>
      <c r="DG12" s="17"/>
      <c r="DH12" s="122"/>
      <c r="DI12" s="64" t="s">
        <v>182</v>
      </c>
      <c r="DJ12" s="19"/>
      <c r="DK12" s="19"/>
      <c r="DL12" s="19"/>
      <c r="DM12" s="19"/>
      <c r="DN12" s="19"/>
      <c r="DO12" s="76"/>
      <c r="DP12" s="23"/>
      <c r="DQ12" s="17"/>
      <c r="DR12" s="122"/>
      <c r="DS12" s="64" t="s">
        <v>182</v>
      </c>
      <c r="DT12" s="19"/>
      <c r="DU12" s="19"/>
      <c r="DV12" s="19"/>
      <c r="DW12" s="19"/>
      <c r="DX12" s="19"/>
      <c r="DY12" s="76"/>
      <c r="DZ12" s="23"/>
      <c r="EA12" s="17"/>
      <c r="EB12" s="122"/>
      <c r="EC12" s="64" t="s">
        <v>182</v>
      </c>
      <c r="ED12" s="19"/>
      <c r="EE12" s="19"/>
      <c r="EF12" s="19"/>
      <c r="EG12" s="19"/>
      <c r="EH12" s="19"/>
      <c r="EI12" s="76"/>
      <c r="EJ12" s="23"/>
      <c r="EK12" s="17"/>
      <c r="EL12" s="122"/>
      <c r="EM12" s="64" t="s">
        <v>182</v>
      </c>
      <c r="EN12" s="19"/>
      <c r="EO12" s="19"/>
      <c r="EP12" s="19"/>
      <c r="EQ12" s="19"/>
      <c r="ER12" s="19"/>
      <c r="ES12" s="76"/>
      <c r="ET12" s="23"/>
      <c r="EU12" s="17"/>
      <c r="EV12" s="122"/>
      <c r="EW12" s="64" t="s">
        <v>182</v>
      </c>
      <c r="EX12" s="19"/>
      <c r="EY12" s="19"/>
      <c r="EZ12" s="19"/>
      <c r="FA12" s="19"/>
      <c r="FB12" s="19"/>
      <c r="FC12" s="76"/>
      <c r="FD12" s="23"/>
      <c r="FE12" s="17"/>
      <c r="FF12" s="122"/>
      <c r="FG12" s="64" t="s">
        <v>182</v>
      </c>
      <c r="FH12" s="19"/>
      <c r="FI12" s="19"/>
      <c r="FJ12" s="19"/>
      <c r="FK12" s="19"/>
      <c r="FL12" s="19"/>
      <c r="FM12" s="76"/>
      <c r="FN12" s="23"/>
      <c r="FO12" s="17"/>
      <c r="FP12" s="122"/>
      <c r="FQ12" s="64" t="s">
        <v>182</v>
      </c>
      <c r="FR12" s="19"/>
      <c r="FS12" s="19"/>
      <c r="FT12" s="19"/>
      <c r="FU12" s="19"/>
      <c r="FV12" s="19"/>
      <c r="FW12" s="76"/>
      <c r="FX12" s="23"/>
      <c r="FY12" s="17"/>
      <c r="FZ12" s="122"/>
      <c r="GA12" s="64" t="s">
        <v>182</v>
      </c>
      <c r="GB12" s="19"/>
      <c r="GC12" s="19"/>
      <c r="GD12" s="19"/>
      <c r="GE12" s="19"/>
      <c r="GF12" s="19"/>
      <c r="GG12" s="76"/>
      <c r="GH12" s="23"/>
      <c r="GI12" s="17"/>
      <c r="GJ12" s="122"/>
      <c r="GK12" s="64" t="s">
        <v>182</v>
      </c>
      <c r="GL12" s="19"/>
      <c r="GM12" s="19"/>
      <c r="GN12" s="19"/>
      <c r="GO12" s="19"/>
      <c r="GP12" s="19"/>
      <c r="GQ12" s="76"/>
      <c r="GR12" s="23"/>
      <c r="GS12" s="17"/>
      <c r="GT12" s="135"/>
      <c r="HD12" s="135"/>
      <c r="HN12" s="135"/>
      <c r="HX12" s="135"/>
      <c r="IH12" s="135"/>
      <c r="IR12" s="135"/>
      <c r="JB12" s="135"/>
      <c r="JL12" s="135"/>
      <c r="JV12" s="135"/>
      <c r="KF12" s="135"/>
    </row>
    <row xmlns:x14ac="http://schemas.microsoft.com/office/spreadsheetml/2009/9/ac" r="13" s="281" customFormat="true" ht="18" customHeight="true" x14ac:dyDescent="0.25">
      <c r="A13" s="392" t="str">
        <f ca="true">IF(ISBLANK('Data Summary'!A15),"",'Data Summary'!A15)</f>
        <v>RUS_2015_PWH</v>
      </c>
      <c r="B13" s="266" t="s">
        <v>57</v>
      </c>
      <c r="C13" s="273" t="s">
        <v>27</v>
      </c>
      <c r="D13" s="274"/>
      <c r="E13" s="274"/>
      <c r="F13" s="274"/>
      <c r="G13" s="275"/>
      <c r="H13" s="275"/>
      <c r="I13" s="276"/>
      <c r="J13" s="253"/>
      <c r="K13" s="271"/>
      <c r="L13" s="266" t="s">
        <v>57</v>
      </c>
      <c r="M13" s="273" t="s">
        <v>27</v>
      </c>
      <c r="N13" s="274"/>
      <c r="O13" s="274"/>
      <c r="P13" s="274"/>
      <c r="Q13" s="275"/>
      <c r="R13" s="275"/>
      <c r="S13" s="276"/>
      <c r="T13" s="253"/>
      <c r="U13" s="271"/>
      <c r="V13" s="266" t="s">
        <v>57</v>
      </c>
      <c r="W13" s="273" t="s">
        <v>27</v>
      </c>
      <c r="X13" s="274"/>
      <c r="Y13" s="274"/>
      <c r="Z13" s="274"/>
      <c r="AA13" s="275"/>
      <c r="AB13" s="275"/>
      <c r="AC13" s="276"/>
      <c r="AD13" s="253"/>
      <c r="AE13" s="271"/>
      <c r="AF13" s="266" t="s">
        <v>57</v>
      </c>
      <c r="AG13" s="273" t="s">
        <v>27</v>
      </c>
      <c r="AH13" s="274"/>
      <c r="AI13" s="274"/>
      <c r="AJ13" s="274"/>
      <c r="AK13" s="275"/>
      <c r="AL13" s="275"/>
      <c r="AM13" s="276"/>
      <c r="AN13" s="253"/>
      <c r="AO13" s="271"/>
      <c r="AP13" s="266" t="s">
        <v>57</v>
      </c>
      <c r="AQ13" s="273" t="s">
        <v>27</v>
      </c>
      <c r="AR13" s="274"/>
      <c r="AS13" s="274"/>
      <c r="AT13" s="274"/>
      <c r="AU13" s="275"/>
      <c r="AV13" s="275"/>
      <c r="AW13" s="276"/>
      <c r="AX13" s="253"/>
      <c r="AY13" s="271"/>
      <c r="AZ13" s="266" t="s">
        <v>57</v>
      </c>
      <c r="BA13" s="273" t="s">
        <v>27</v>
      </c>
      <c r="BB13" s="274"/>
      <c r="BC13" s="274"/>
      <c r="BD13" s="274"/>
      <c r="BE13" s="275"/>
      <c r="BF13" s="275"/>
      <c r="BG13" s="276"/>
      <c r="BH13" s="253"/>
      <c r="BI13" s="271"/>
      <c r="BJ13" s="266" t="s">
        <v>57</v>
      </c>
      <c r="BK13" s="273" t="s">
        <v>27</v>
      </c>
      <c r="BL13" s="274"/>
      <c r="BM13" s="274"/>
      <c r="BN13" s="274"/>
      <c r="BO13" s="275"/>
      <c r="BP13" s="275"/>
      <c r="BQ13" s="276"/>
      <c r="BR13" s="253"/>
      <c r="BS13" s="271"/>
      <c r="BT13" s="266" t="s">
        <v>57</v>
      </c>
      <c r="BU13" s="273" t="s">
        <v>27</v>
      </c>
      <c r="BV13" s="277"/>
      <c r="BW13" s="277"/>
      <c r="BX13" s="277"/>
      <c r="BY13" s="278"/>
      <c r="BZ13" s="278"/>
      <c r="CA13" s="279"/>
      <c r="CB13" s="253"/>
      <c r="CC13" s="271"/>
      <c r="CD13" s="266" t="s">
        <v>57</v>
      </c>
      <c r="CE13" s="273" t="s">
        <v>27</v>
      </c>
      <c r="CF13" s="274"/>
      <c r="CG13" s="274"/>
      <c r="CH13" s="274"/>
      <c r="CI13" s="275"/>
      <c r="CJ13" s="275"/>
      <c r="CK13" s="276"/>
      <c r="CL13" s="253"/>
      <c r="CM13" s="271"/>
      <c r="CN13" s="266" t="s">
        <v>57</v>
      </c>
      <c r="CO13" s="273" t="s">
        <v>27</v>
      </c>
      <c r="CP13" s="274"/>
      <c r="CQ13" s="274"/>
      <c r="CR13" s="274"/>
      <c r="CS13" s="275"/>
      <c r="CT13" s="275"/>
      <c r="CU13" s="276"/>
      <c r="CV13" s="253"/>
      <c r="CW13" s="271"/>
      <c r="CX13" s="266" t="s">
        <v>57</v>
      </c>
      <c r="CY13" s="273" t="s">
        <v>27</v>
      </c>
      <c r="CZ13" s="274"/>
      <c r="DA13" s="274"/>
      <c r="DB13" s="274"/>
      <c r="DC13" s="275"/>
      <c r="DD13" s="275"/>
      <c r="DE13" s="276"/>
      <c r="DF13" s="253"/>
      <c r="DG13" s="271"/>
      <c r="DH13" s="266" t="s">
        <v>57</v>
      </c>
      <c r="DI13" s="273" t="s">
        <v>27</v>
      </c>
      <c r="DJ13" s="274"/>
      <c r="DK13" s="274"/>
      <c r="DL13" s="274"/>
      <c r="DM13" s="275"/>
      <c r="DN13" s="275"/>
      <c r="DO13" s="276"/>
      <c r="DP13" s="253"/>
      <c r="DQ13" s="271"/>
      <c r="DR13" s="266" t="s">
        <v>57</v>
      </c>
      <c r="DS13" s="273" t="s">
        <v>27</v>
      </c>
      <c r="DT13" s="274"/>
      <c r="DU13" s="274"/>
      <c r="DV13" s="274"/>
      <c r="DW13" s="275"/>
      <c r="DX13" s="275"/>
      <c r="DY13" s="276"/>
      <c r="DZ13" s="253"/>
      <c r="EA13" s="271"/>
      <c r="EB13" s="266" t="s">
        <v>57</v>
      </c>
      <c r="EC13" s="273" t="s">
        <v>27</v>
      </c>
      <c r="ED13" s="274"/>
      <c r="EE13" s="274"/>
      <c r="EF13" s="274"/>
      <c r="EG13" s="275"/>
      <c r="EH13" s="275"/>
      <c r="EI13" s="276"/>
      <c r="EJ13" s="253"/>
      <c r="EK13" s="271"/>
      <c r="EL13" s="266" t="s">
        <v>57</v>
      </c>
      <c r="EM13" s="273" t="s">
        <v>27</v>
      </c>
      <c r="EN13" s="274"/>
      <c r="EO13" s="274"/>
      <c r="EP13" s="274"/>
      <c r="EQ13" s="275"/>
      <c r="ER13" s="275"/>
      <c r="ES13" s="276"/>
      <c r="ET13" s="253"/>
      <c r="EU13" s="271"/>
      <c r="EV13" s="266" t="s">
        <v>57</v>
      </c>
      <c r="EW13" s="273" t="s">
        <v>27</v>
      </c>
      <c r="EX13" s="274"/>
      <c r="EY13" s="274"/>
      <c r="EZ13" s="274"/>
      <c r="FA13" s="275"/>
      <c r="FB13" s="275"/>
      <c r="FC13" s="276"/>
      <c r="FD13" s="253"/>
      <c r="FE13" s="271"/>
      <c r="FF13" s="266" t="s">
        <v>57</v>
      </c>
      <c r="FG13" s="273" t="s">
        <v>27</v>
      </c>
      <c r="FH13" s="274"/>
      <c r="FI13" s="274"/>
      <c r="FJ13" s="274"/>
      <c r="FK13" s="275"/>
      <c r="FL13" s="275"/>
      <c r="FM13" s="276"/>
      <c r="FN13" s="253"/>
      <c r="FO13" s="271"/>
      <c r="FP13" s="266" t="s">
        <v>57</v>
      </c>
      <c r="FQ13" s="273" t="s">
        <v>27</v>
      </c>
      <c r="FR13" s="274"/>
      <c r="FS13" s="274"/>
      <c r="FT13" s="274"/>
      <c r="FU13" s="275"/>
      <c r="FV13" s="275"/>
      <c r="FW13" s="276"/>
      <c r="FX13" s="253"/>
      <c r="FY13" s="271"/>
      <c r="FZ13" s="266" t="s">
        <v>57</v>
      </c>
      <c r="GA13" s="273" t="s">
        <v>27</v>
      </c>
      <c r="GB13" s="274"/>
      <c r="GC13" s="274"/>
      <c r="GD13" s="274"/>
      <c r="GE13" s="275"/>
      <c r="GF13" s="275"/>
      <c r="GG13" s="276"/>
      <c r="GH13" s="253"/>
      <c r="GI13" s="271"/>
      <c r="GJ13" s="266" t="s">
        <v>57</v>
      </c>
      <c r="GK13" s="273" t="s">
        <v>27</v>
      </c>
      <c r="GL13" s="274"/>
      <c r="GM13" s="274"/>
      <c r="GN13" s="274"/>
      <c r="GO13" s="275"/>
      <c r="GP13" s="275"/>
      <c r="GQ13" s="276"/>
      <c r="GR13" s="253"/>
      <c r="GS13" s="271"/>
      <c r="GT13" s="280"/>
      <c r="HD13" s="280"/>
      <c r="HN13" s="280"/>
      <c r="HX13" s="280"/>
      <c r="IH13" s="280"/>
      <c r="IR13" s="280"/>
      <c r="JB13" s="280"/>
      <c r="JL13" s="280"/>
      <c r="JV13" s="280"/>
      <c r="KF13" s="280"/>
    </row>
    <row xmlns:x14ac="http://schemas.microsoft.com/office/spreadsheetml/2009/9/ac" r="14" x14ac:dyDescent="0.25">
      <c r="A14" s="392" t="str">
        <f ca="true">IF(ISBLANK('Data Summary'!A16),"",'Data Summary'!A16)</f>
        <v>RUS_2015_SUR</v>
      </c>
      <c r="B14" s="123" t="s">
        <v>30</v>
      </c>
      <c r="C14" s="20">
        <v>0</v>
      </c>
      <c r="D14" s="77"/>
      <c r="E14" s="44"/>
      <c r="F14" s="44"/>
      <c r="G14" s="7"/>
      <c r="H14" s="7"/>
      <c r="I14" s="25"/>
      <c r="J14" s="11"/>
      <c r="K14" s="16"/>
      <c r="L14" s="123" t="s">
        <v>30</v>
      </c>
      <c r="M14" s="20">
        <v>0</v>
      </c>
      <c r="N14" s="77"/>
      <c r="O14" s="44"/>
      <c r="P14" s="44"/>
      <c r="Q14" s="7"/>
      <c r="R14" s="7"/>
      <c r="S14" s="25"/>
      <c r="T14" s="11"/>
      <c r="U14" s="16"/>
      <c r="V14" s="123" t="s">
        <v>30</v>
      </c>
      <c r="W14" s="20">
        <v>0</v>
      </c>
      <c r="X14" s="77"/>
      <c r="Y14" s="44"/>
      <c r="Z14" s="44"/>
      <c r="AA14" s="7"/>
      <c r="AB14" s="7"/>
      <c r="AC14" s="25"/>
      <c r="AD14" s="11"/>
      <c r="AE14" s="16"/>
      <c r="AF14" s="123" t="s">
        <v>30</v>
      </c>
      <c r="AG14" s="20">
        <v>0</v>
      </c>
      <c r="AH14" s="77"/>
      <c r="AI14" s="44"/>
      <c r="AJ14" s="44"/>
      <c r="AK14" s="7"/>
      <c r="AL14" s="7"/>
      <c r="AM14" s="25"/>
      <c r="AN14" s="11"/>
      <c r="AO14" s="16"/>
      <c r="AP14" s="123" t="s">
        <v>282</v>
      </c>
      <c r="AQ14" s="20">
        <v>0</v>
      </c>
      <c r="AR14" s="77">
        <v>5.5</v>
      </c>
      <c r="AS14" s="44"/>
      <c r="AT14" s="44"/>
      <c r="AU14" s="7">
        <v>4.9000000000000004</v>
      </c>
      <c r="AV14" s="7"/>
      <c r="AW14" s="25"/>
      <c r="AX14" s="11"/>
      <c r="AY14" s="16"/>
      <c r="AZ14" s="123" t="s">
        <v>282</v>
      </c>
      <c r="BA14" s="20">
        <v>0</v>
      </c>
      <c r="BB14" s="77">
        <v>5.7</v>
      </c>
      <c r="BC14" s="44"/>
      <c r="BD14" s="44"/>
      <c r="BE14" s="7">
        <v>4.2</v>
      </c>
      <c r="BF14" s="7"/>
      <c r="BG14" s="25"/>
      <c r="BH14" s="11"/>
      <c r="BI14" s="16"/>
      <c r="BJ14" s="123" t="s">
        <v>30</v>
      </c>
      <c r="BK14" s="20">
        <v>0</v>
      </c>
      <c r="BL14" s="77"/>
      <c r="BM14" s="44"/>
      <c r="BN14" s="44"/>
      <c r="BO14" s="7"/>
      <c r="BP14" s="7"/>
      <c r="BQ14" s="25"/>
      <c r="BR14" s="11"/>
      <c r="BS14" s="16"/>
      <c r="BT14" s="123" t="s">
        <v>30</v>
      </c>
      <c r="BU14" s="20">
        <v>0</v>
      </c>
      <c r="BV14" s="77"/>
      <c r="BW14" s="44"/>
      <c r="BX14" s="44"/>
      <c r="BY14" s="7"/>
      <c r="BZ14" s="7"/>
      <c r="CA14" s="25"/>
      <c r="CB14" s="11"/>
      <c r="CC14" s="16"/>
      <c r="CD14" s="123" t="s">
        <v>282</v>
      </c>
      <c r="CE14" s="20">
        <v>0</v>
      </c>
      <c r="CF14" s="77">
        <v>5.3</v>
      </c>
      <c r="CG14" s="44"/>
      <c r="CH14" s="44"/>
      <c r="CI14" s="7">
        <v>4.0999999999999996</v>
      </c>
      <c r="CJ14" s="7"/>
      <c r="CK14" s="25"/>
      <c r="CL14" s="11"/>
      <c r="CM14" s="16"/>
      <c r="CN14" s="123" t="s">
        <v>282</v>
      </c>
      <c r="CO14" s="20">
        <v>0</v>
      </c>
      <c r="CP14" s="77">
        <v>4.7</v>
      </c>
      <c r="CQ14" s="44"/>
      <c r="CR14" s="44"/>
      <c r="CS14" s="7">
        <v>3.5</v>
      </c>
      <c r="CT14" s="7"/>
      <c r="CU14" s="25"/>
      <c r="CV14" s="11"/>
      <c r="CW14" s="16"/>
      <c r="CX14" s="123" t="s">
        <v>30</v>
      </c>
      <c r="CY14" s="20">
        <v>0</v>
      </c>
      <c r="CZ14" s="77"/>
      <c r="DA14" s="44"/>
      <c r="DB14" s="44"/>
      <c r="DC14" s="7"/>
      <c r="DD14" s="7"/>
      <c r="DE14" s="25"/>
      <c r="DF14" s="11"/>
      <c r="DG14" s="16"/>
      <c r="DH14" s="123" t="s">
        <v>30</v>
      </c>
      <c r="DI14" s="20">
        <v>0</v>
      </c>
      <c r="DJ14" s="77"/>
      <c r="DK14" s="44"/>
      <c r="DL14" s="44"/>
      <c r="DM14" s="7"/>
      <c r="DN14" s="7"/>
      <c r="DO14" s="25"/>
      <c r="DP14" s="11"/>
      <c r="DQ14" s="16"/>
      <c r="DR14" s="123" t="s">
        <v>282</v>
      </c>
      <c r="DS14" s="20">
        <v>0</v>
      </c>
      <c r="DT14" s="77">
        <v>4.3</v>
      </c>
      <c r="DU14" s="44"/>
      <c r="DV14" s="44"/>
      <c r="DW14" s="7">
        <v>3.2</v>
      </c>
      <c r="DX14" s="7"/>
      <c r="DY14" s="25"/>
      <c r="DZ14" s="11"/>
      <c r="EA14" s="16"/>
      <c r="EB14" s="123" t="s">
        <v>282</v>
      </c>
      <c r="EC14" s="20">
        <v>0</v>
      </c>
      <c r="ED14" s="77">
        <v>3.8</v>
      </c>
      <c r="EE14" s="44"/>
      <c r="EF14" s="44"/>
      <c r="EG14" s="7">
        <v>3</v>
      </c>
      <c r="EH14" s="7"/>
      <c r="EI14" s="25"/>
      <c r="EJ14" s="11"/>
      <c r="EK14" s="16"/>
      <c r="EL14" s="123" t="s">
        <v>30</v>
      </c>
      <c r="EM14" s="20">
        <v>0</v>
      </c>
      <c r="EN14" s="77"/>
      <c r="EO14" s="44"/>
      <c r="EP14" s="44"/>
      <c r="EQ14" s="7"/>
      <c r="ER14" s="7"/>
      <c r="ES14" s="25"/>
      <c r="ET14" s="11"/>
      <c r="EU14" s="16"/>
      <c r="EV14" s="123" t="s">
        <v>30</v>
      </c>
      <c r="EW14" s="20">
        <v>0</v>
      </c>
      <c r="EX14" s="77"/>
      <c r="EY14" s="44"/>
      <c r="EZ14" s="44"/>
      <c r="FA14" s="7"/>
      <c r="FB14" s="7"/>
      <c r="FC14" s="25"/>
      <c r="FD14" s="11"/>
      <c r="FE14" s="16"/>
      <c r="FF14" s="123" t="s">
        <v>30</v>
      </c>
      <c r="FG14" s="20">
        <v>0</v>
      </c>
      <c r="FH14" s="77"/>
      <c r="FI14" s="44"/>
      <c r="FJ14" s="44"/>
      <c r="FK14" s="7"/>
      <c r="FL14" s="7"/>
      <c r="FM14" s="25"/>
      <c r="FN14" s="11"/>
      <c r="FO14" s="16"/>
      <c r="FP14" s="123" t="s">
        <v>30</v>
      </c>
      <c r="FQ14" s="20">
        <v>0</v>
      </c>
      <c r="FR14" s="77"/>
      <c r="FS14" s="44"/>
      <c r="FT14" s="44"/>
      <c r="FU14" s="7"/>
      <c r="FV14" s="7"/>
      <c r="FW14" s="25"/>
      <c r="FX14" s="11"/>
      <c r="FY14" s="16"/>
      <c r="FZ14" s="123" t="s">
        <v>30</v>
      </c>
      <c r="GA14" s="20">
        <v>0</v>
      </c>
      <c r="GB14" s="77"/>
      <c r="GC14" s="44"/>
      <c r="GD14" s="44"/>
      <c r="GE14" s="7"/>
      <c r="GF14" s="7"/>
      <c r="GG14" s="25"/>
      <c r="GH14" s="11"/>
      <c r="GI14" s="16"/>
      <c r="GJ14" s="123" t="s">
        <v>30</v>
      </c>
      <c r="GK14" s="20">
        <v>0</v>
      </c>
      <c r="GL14" s="77"/>
      <c r="GM14" s="44"/>
      <c r="GN14" s="44"/>
      <c r="GO14" s="7"/>
      <c r="GP14" s="7"/>
      <c r="GQ14" s="25"/>
      <c r="GR14" s="11"/>
      <c r="GS14" s="16"/>
    </row>
    <row xmlns:x14ac="http://schemas.microsoft.com/office/spreadsheetml/2009/9/ac" r="15" s="2" customFormat="true" x14ac:dyDescent="0.25">
      <c r="A15" s="392" t="str">
        <f ca="true">IF(ISBLANK('Data Summary'!A17),"",'Data Summary'!A17)</f>
        <v>RUS_2016_SUR</v>
      </c>
      <c r="B15" s="123" t="s">
        <v>105</v>
      </c>
      <c r="C15" s="78">
        <v>0</v>
      </c>
      <c r="D15" s="44"/>
      <c r="E15" s="44"/>
      <c r="F15" s="44"/>
      <c r="G15" s="7"/>
      <c r="H15" s="7"/>
      <c r="I15" s="25"/>
      <c r="J15" s="11"/>
      <c r="K15" s="16"/>
      <c r="L15" s="123" t="s">
        <v>105</v>
      </c>
      <c r="M15" s="78">
        <v>0</v>
      </c>
      <c r="N15" s="44"/>
      <c r="O15" s="44"/>
      <c r="P15" s="44"/>
      <c r="Q15" s="7"/>
      <c r="R15" s="7"/>
      <c r="S15" s="25"/>
      <c r="T15" s="11"/>
      <c r="U15" s="16"/>
      <c r="V15" s="123" t="s">
        <v>105</v>
      </c>
      <c r="W15" s="78">
        <v>0</v>
      </c>
      <c r="X15" s="44"/>
      <c r="Y15" s="44"/>
      <c r="Z15" s="44"/>
      <c r="AA15" s="7"/>
      <c r="AB15" s="7"/>
      <c r="AC15" s="25"/>
      <c r="AD15" s="11"/>
      <c r="AE15" s="16"/>
      <c r="AF15" s="123" t="s">
        <v>105</v>
      </c>
      <c r="AG15" s="78">
        <v>0</v>
      </c>
      <c r="AH15" s="44"/>
      <c r="AI15" s="44"/>
      <c r="AJ15" s="44"/>
      <c r="AK15" s="7"/>
      <c r="AL15" s="7"/>
      <c r="AM15" s="25"/>
      <c r="AN15" s="11"/>
      <c r="AO15" s="16"/>
      <c r="AP15" s="123" t="s">
        <v>105</v>
      </c>
      <c r="AQ15" s="78">
        <v>0</v>
      </c>
      <c r="AR15" s="44"/>
      <c r="AS15" s="44"/>
      <c r="AT15" s="44"/>
      <c r="AU15" s="7"/>
      <c r="AV15" s="7"/>
      <c r="AW15" s="25"/>
      <c r="AX15" s="11"/>
      <c r="AY15" s="16"/>
      <c r="AZ15" s="123" t="s">
        <v>105</v>
      </c>
      <c r="BA15" s="78">
        <v>0</v>
      </c>
      <c r="BB15" s="44"/>
      <c r="BC15" s="44"/>
      <c r="BD15" s="44"/>
      <c r="BE15" s="7"/>
      <c r="BF15" s="7"/>
      <c r="BG15" s="25"/>
      <c r="BH15" s="11"/>
      <c r="BI15" s="16"/>
      <c r="BJ15" s="123" t="s">
        <v>105</v>
      </c>
      <c r="BK15" s="78">
        <v>0</v>
      </c>
      <c r="BL15" s="44"/>
      <c r="BM15" s="44"/>
      <c r="BN15" s="44"/>
      <c r="BO15" s="7"/>
      <c r="BP15" s="7"/>
      <c r="BQ15" s="25"/>
      <c r="BR15" s="11"/>
      <c r="BS15" s="16"/>
      <c r="BT15" s="123" t="s">
        <v>105</v>
      </c>
      <c r="BU15" s="78">
        <v>0</v>
      </c>
      <c r="BV15" s="44"/>
      <c r="BW15" s="44"/>
      <c r="BX15" s="44"/>
      <c r="BY15" s="7"/>
      <c r="BZ15" s="7"/>
      <c r="CA15" s="25"/>
      <c r="CB15" s="11"/>
      <c r="CC15" s="16"/>
      <c r="CD15" s="123" t="s">
        <v>105</v>
      </c>
      <c r="CE15" s="78">
        <v>0</v>
      </c>
      <c r="CF15" s="44"/>
      <c r="CG15" s="44"/>
      <c r="CH15" s="44"/>
      <c r="CI15" s="7"/>
      <c r="CJ15" s="7"/>
      <c r="CK15" s="25"/>
      <c r="CL15" s="11"/>
      <c r="CM15" s="16"/>
      <c r="CN15" s="123" t="s">
        <v>105</v>
      </c>
      <c r="CO15" s="78">
        <v>0</v>
      </c>
      <c r="CP15" s="44"/>
      <c r="CQ15" s="44"/>
      <c r="CR15" s="44"/>
      <c r="CS15" s="7"/>
      <c r="CT15" s="7"/>
      <c r="CU15" s="25"/>
      <c r="CV15" s="11"/>
      <c r="CW15" s="16"/>
      <c r="CX15" s="123" t="s">
        <v>105</v>
      </c>
      <c r="CY15" s="78">
        <v>0</v>
      </c>
      <c r="CZ15" s="44"/>
      <c r="DA15" s="44"/>
      <c r="DB15" s="44"/>
      <c r="DC15" s="7"/>
      <c r="DD15" s="7"/>
      <c r="DE15" s="25"/>
      <c r="DF15" s="11"/>
      <c r="DG15" s="16"/>
      <c r="DH15" s="123" t="s">
        <v>105</v>
      </c>
      <c r="DI15" s="78">
        <v>0</v>
      </c>
      <c r="DJ15" s="44"/>
      <c r="DK15" s="44"/>
      <c r="DL15" s="44"/>
      <c r="DM15" s="7"/>
      <c r="DN15" s="7"/>
      <c r="DO15" s="25"/>
      <c r="DP15" s="11"/>
      <c r="DQ15" s="16"/>
      <c r="DR15" s="123" t="s">
        <v>105</v>
      </c>
      <c r="DS15" s="78">
        <v>0</v>
      </c>
      <c r="DT15" s="44"/>
      <c r="DU15" s="44"/>
      <c r="DV15" s="44"/>
      <c r="DW15" s="7"/>
      <c r="DX15" s="7"/>
      <c r="DY15" s="25"/>
      <c r="DZ15" s="11"/>
      <c r="EA15" s="16"/>
      <c r="EB15" s="123" t="s">
        <v>105</v>
      </c>
      <c r="EC15" s="78">
        <v>0</v>
      </c>
      <c r="ED15" s="44"/>
      <c r="EE15" s="44"/>
      <c r="EF15" s="44"/>
      <c r="EG15" s="7"/>
      <c r="EH15" s="7"/>
      <c r="EI15" s="25"/>
      <c r="EJ15" s="11"/>
      <c r="EK15" s="16"/>
      <c r="EL15" s="123" t="s">
        <v>105</v>
      </c>
      <c r="EM15" s="78">
        <v>0</v>
      </c>
      <c r="EN15" s="44"/>
      <c r="EO15" s="44"/>
      <c r="EP15" s="44"/>
      <c r="EQ15" s="7"/>
      <c r="ER15" s="7"/>
      <c r="ES15" s="25"/>
      <c r="ET15" s="11"/>
      <c r="EU15" s="16"/>
      <c r="EV15" s="123" t="s">
        <v>105</v>
      </c>
      <c r="EW15" s="78">
        <v>0</v>
      </c>
      <c r="EX15" s="44"/>
      <c r="EY15" s="44"/>
      <c r="EZ15" s="44"/>
      <c r="FA15" s="7"/>
      <c r="FB15" s="7"/>
      <c r="FC15" s="25"/>
      <c r="FD15" s="11"/>
      <c r="FE15" s="16"/>
      <c r="FF15" s="123" t="s">
        <v>105</v>
      </c>
      <c r="FG15" s="78">
        <v>0</v>
      </c>
      <c r="FH15" s="44"/>
      <c r="FI15" s="44"/>
      <c r="FJ15" s="44"/>
      <c r="FK15" s="7"/>
      <c r="FL15" s="7"/>
      <c r="FM15" s="25"/>
      <c r="FN15" s="11"/>
      <c r="FO15" s="16"/>
      <c r="FP15" s="123" t="s">
        <v>105</v>
      </c>
      <c r="FQ15" s="78">
        <v>0</v>
      </c>
      <c r="FR15" s="44"/>
      <c r="FS15" s="44"/>
      <c r="FT15" s="44"/>
      <c r="FU15" s="7"/>
      <c r="FV15" s="7"/>
      <c r="FW15" s="25"/>
      <c r="FX15" s="11"/>
      <c r="FY15" s="16"/>
      <c r="FZ15" s="123" t="s">
        <v>105</v>
      </c>
      <c r="GA15" s="78">
        <v>0</v>
      </c>
      <c r="GB15" s="44"/>
      <c r="GC15" s="44"/>
      <c r="GD15" s="44"/>
      <c r="GE15" s="7"/>
      <c r="GF15" s="7"/>
      <c r="GG15" s="25"/>
      <c r="GH15" s="11"/>
      <c r="GI15" s="16"/>
      <c r="GJ15" s="123" t="s">
        <v>105</v>
      </c>
      <c r="GK15" s="78">
        <v>0</v>
      </c>
      <c r="GL15" s="44"/>
      <c r="GM15" s="44"/>
      <c r="GN15" s="44"/>
      <c r="GO15" s="7"/>
      <c r="GP15" s="7"/>
      <c r="GQ15" s="25"/>
      <c r="GR15" s="11"/>
      <c r="GS15" s="16"/>
      <c r="GT15" s="137"/>
      <c r="HD15" s="137"/>
      <c r="HN15" s="137"/>
      <c r="HX15" s="137"/>
      <c r="IH15" s="137"/>
      <c r="IR15" s="137"/>
      <c r="JB15" s="137"/>
      <c r="JL15" s="137"/>
      <c r="JV15" s="137"/>
      <c r="KF15" s="137"/>
    </row>
    <row xmlns:x14ac="http://schemas.microsoft.com/office/spreadsheetml/2009/9/ac" r="16" s="2" customFormat="true" x14ac:dyDescent="0.25">
      <c r="A16" s="392" t="str">
        <f ca="true">IF(ISBLANK('Data Summary'!A18),"",'Data Summary'!A18)</f>
        <v>RUS_2016_PWH</v>
      </c>
      <c r="B16" s="124" t="s">
        <v>163</v>
      </c>
      <c r="C16" s="21">
        <v>1</v>
      </c>
      <c r="D16" s="77">
        <f>100-9.8</f>
        <v>90.2</v>
      </c>
      <c r="E16" s="44"/>
      <c r="F16" s="7"/>
      <c r="G16" s="7"/>
      <c r="H16" s="7"/>
      <c r="I16" s="25"/>
      <c r="J16" s="11"/>
      <c r="K16" s="16"/>
      <c r="L16" s="124" t="s">
        <v>163</v>
      </c>
      <c r="M16" s="21">
        <v>1</v>
      </c>
      <c r="N16" s="77">
        <f>100-8.5</f>
        <v>91.5</v>
      </c>
      <c r="O16" s="44"/>
      <c r="P16" s="7"/>
      <c r="Q16" s="7"/>
      <c r="R16" s="7"/>
      <c r="S16" s="25"/>
      <c r="T16" s="11"/>
      <c r="U16" s="16"/>
      <c r="V16" s="124" t="s">
        <v>163</v>
      </c>
      <c r="W16" s="21">
        <v>1</v>
      </c>
      <c r="X16" s="77">
        <f>100-7.4</f>
        <v>92.6</v>
      </c>
      <c r="Y16" s="44"/>
      <c r="Z16" s="7"/>
      <c r="AA16" s="7">
        <f>100-5.5</f>
        <v>94.5</v>
      </c>
      <c r="AB16" s="7"/>
      <c r="AC16" s="25"/>
      <c r="AD16" s="11"/>
      <c r="AE16" s="16"/>
      <c r="AF16" s="124" t="s">
        <v>163</v>
      </c>
      <c r="AG16" s="21">
        <v>1</v>
      </c>
      <c r="AH16" s="77">
        <f>100-6.5</f>
        <v>93.5</v>
      </c>
      <c r="AI16" s="44"/>
      <c r="AJ16" s="7"/>
      <c r="AK16" s="7">
        <f>100-4.9</f>
        <v>95.1</v>
      </c>
      <c r="AL16" s="7"/>
      <c r="AM16" s="25"/>
      <c r="AN16" s="11"/>
      <c r="AO16" s="16"/>
      <c r="AP16" s="124"/>
      <c r="AQ16" s="21"/>
      <c r="AR16" s="77"/>
      <c r="AS16" s="44"/>
      <c r="AT16" s="7"/>
      <c r="AU16" s="7"/>
      <c r="AV16" s="7"/>
      <c r="AW16" s="25"/>
      <c r="AX16" s="11"/>
      <c r="AY16" s="16"/>
      <c r="AZ16" s="124"/>
      <c r="BA16" s="21"/>
      <c r="BB16" s="77"/>
      <c r="BC16" s="44"/>
      <c r="BD16" s="7"/>
      <c r="BE16" s="7"/>
      <c r="BF16" s="7"/>
      <c r="BG16" s="25"/>
      <c r="BH16" s="11"/>
      <c r="BI16" s="16"/>
      <c r="BJ16" s="124" t="s">
        <v>163</v>
      </c>
      <c r="BK16" s="21">
        <v>1</v>
      </c>
      <c r="BL16" s="77">
        <f>100-6.6</f>
        <v>93.4</v>
      </c>
      <c r="BM16" s="44"/>
      <c r="BN16" s="7"/>
      <c r="BO16" s="7">
        <f>100-4.9</f>
        <v>95.1</v>
      </c>
      <c r="BP16" s="7"/>
      <c r="BQ16" s="25"/>
      <c r="BR16" s="11"/>
      <c r="BS16" s="16"/>
      <c r="BT16" s="124" t="s">
        <v>163</v>
      </c>
      <c r="BU16" s="21">
        <v>1</v>
      </c>
      <c r="BV16" s="77">
        <f>100-5.3</f>
        <v>94.7</v>
      </c>
      <c r="BW16" s="44"/>
      <c r="BX16" s="7"/>
      <c r="BY16" s="7">
        <f>100-4.1</f>
        <v>95.9</v>
      </c>
      <c r="BZ16" s="7"/>
      <c r="CA16" s="25"/>
      <c r="CB16" s="11"/>
      <c r="CC16" s="16"/>
      <c r="CD16" s="124"/>
      <c r="CE16" s="21"/>
      <c r="CF16" s="77"/>
      <c r="CG16" s="44"/>
      <c r="CH16" s="7"/>
      <c r="CI16" s="7"/>
      <c r="CJ16" s="7"/>
      <c r="CK16" s="25"/>
      <c r="CL16" s="11"/>
      <c r="CM16" s="16"/>
      <c r="CN16" s="124"/>
      <c r="CO16" s="21"/>
      <c r="CP16" s="77"/>
      <c r="CQ16" s="44"/>
      <c r="CR16" s="7"/>
      <c r="CS16" s="7"/>
      <c r="CT16" s="7"/>
      <c r="CU16" s="25"/>
      <c r="CV16" s="11"/>
      <c r="CW16" s="16"/>
      <c r="CX16" s="124" t="s">
        <v>163</v>
      </c>
      <c r="CY16" s="21">
        <v>1</v>
      </c>
      <c r="CZ16" s="77">
        <f>100-4.1</f>
        <v>95.9</v>
      </c>
      <c r="DA16" s="44"/>
      <c r="DB16" s="7"/>
      <c r="DC16" s="7">
        <f>100-3.3</f>
        <v>96.7</v>
      </c>
      <c r="DD16" s="7"/>
      <c r="DE16" s="25"/>
      <c r="DF16" s="11"/>
      <c r="DG16" s="16"/>
      <c r="DH16" s="124" t="s">
        <v>163</v>
      </c>
      <c r="DI16" s="21">
        <v>1</v>
      </c>
      <c r="DJ16" s="77">
        <f>100-4.3</f>
        <v>95.7</v>
      </c>
      <c r="DK16" s="44"/>
      <c r="DL16" s="7"/>
      <c r="DM16" s="7">
        <f>100-3.2</f>
        <v>96.8</v>
      </c>
      <c r="DN16" s="7"/>
      <c r="DO16" s="25"/>
      <c r="DP16" s="11"/>
      <c r="DQ16" s="16"/>
      <c r="DR16" s="124"/>
      <c r="DS16" s="21"/>
      <c r="DT16" s="77"/>
      <c r="DU16" s="44"/>
      <c r="DV16" s="7"/>
      <c r="DW16" s="7"/>
      <c r="DX16" s="7"/>
      <c r="DY16" s="25"/>
      <c r="DZ16" s="11"/>
      <c r="EA16" s="16"/>
      <c r="EB16" s="124"/>
      <c r="EC16" s="21"/>
      <c r="ED16" s="77"/>
      <c r="EE16" s="44"/>
      <c r="EF16" s="7"/>
      <c r="EG16" s="7"/>
      <c r="EH16" s="7"/>
      <c r="EI16" s="25"/>
      <c r="EJ16" s="11"/>
      <c r="EK16" s="16"/>
      <c r="EL16" s="124" t="s">
        <v>218</v>
      </c>
      <c r="EM16" s="21">
        <v>1</v>
      </c>
      <c r="EN16" s="77">
        <v>94.1</v>
      </c>
      <c r="EO16" s="44"/>
      <c r="EP16" s="7"/>
      <c r="EQ16" s="7">
        <v>97</v>
      </c>
      <c r="ER16" s="7"/>
      <c r="ES16" s="25"/>
      <c r="ET16" s="11"/>
      <c r="EU16" s="16"/>
      <c r="EV16" s="124" t="s">
        <v>218</v>
      </c>
      <c r="EW16" s="21">
        <v>1</v>
      </c>
      <c r="EX16" s="77">
        <v>94.8</v>
      </c>
      <c r="EY16" s="44"/>
      <c r="EZ16" s="7"/>
      <c r="FA16" s="7">
        <v>97.3</v>
      </c>
      <c r="FB16" s="7"/>
      <c r="FC16" s="25"/>
      <c r="FD16" s="11"/>
      <c r="FE16" s="16"/>
      <c r="FF16" s="124" t="s">
        <v>218</v>
      </c>
      <c r="FG16" s="21">
        <v>1</v>
      </c>
      <c r="FH16" s="77">
        <v>97.1</v>
      </c>
      <c r="FI16" s="44"/>
      <c r="FJ16" s="7"/>
      <c r="FK16" s="7">
        <v>97.6</v>
      </c>
      <c r="FL16" s="7"/>
      <c r="FM16" s="25"/>
      <c r="FN16" s="11"/>
      <c r="FO16" s="16"/>
      <c r="FP16" s="124" t="s">
        <v>218</v>
      </c>
      <c r="FQ16" s="21">
        <v>1</v>
      </c>
      <c r="FR16" s="77">
        <v>97.7</v>
      </c>
      <c r="FS16" s="44"/>
      <c r="FT16" s="7"/>
      <c r="FU16" s="7"/>
      <c r="FV16" s="7"/>
      <c r="FW16" s="25"/>
      <c r="FX16" s="11"/>
      <c r="FY16" s="16"/>
      <c r="FZ16" s="124" t="s">
        <v>218</v>
      </c>
      <c r="GA16" s="21">
        <v>1</v>
      </c>
      <c r="GB16" s="77">
        <f>100-1.9</f>
        <v>98.1</v>
      </c>
      <c r="GC16" s="44"/>
      <c r="GD16" s="7"/>
      <c r="GE16" s="7"/>
      <c r="GF16" s="7"/>
      <c r="GG16" s="25"/>
      <c r="GH16" s="11"/>
      <c r="GI16" s="16"/>
      <c r="GJ16" s="124" t="s">
        <v>218</v>
      </c>
      <c r="GK16" s="21">
        <v>1</v>
      </c>
      <c r="GL16" s="77">
        <f>100-1.9</f>
        <v>98.1</v>
      </c>
      <c r="GM16" s="44"/>
      <c r="GN16" s="7"/>
      <c r="GO16" s="7"/>
      <c r="GP16" s="7"/>
      <c r="GQ16" s="25"/>
      <c r="GR16" s="11"/>
      <c r="GS16" s="16"/>
      <c r="GT16" s="137"/>
      <c r="HD16" s="137"/>
      <c r="HN16" s="137"/>
      <c r="HX16" s="137"/>
      <c r="IH16" s="137"/>
      <c r="IR16" s="137"/>
      <c r="JB16" s="137"/>
      <c r="JL16" s="137"/>
      <c r="JV16" s="137"/>
      <c r="KF16" s="137"/>
    </row>
    <row xmlns:x14ac="http://schemas.microsoft.com/office/spreadsheetml/2009/9/ac" r="17" s="2" customFormat="true" x14ac:dyDescent="0.25">
      <c r="A17" s="392" t="str">
        <f ca="true">IF(ISBLANK('Data Summary'!A19),"",'Data Summary'!A19)</f>
        <v>RUS_2017_PWH</v>
      </c>
      <c r="B17" s="124" t="s">
        <v>170</v>
      </c>
      <c r="C17" s="22">
        <v>0.5</v>
      </c>
      <c r="D17" s="44">
        <f>100-D16</f>
        <v>9.7999999999999972</v>
      </c>
      <c r="E17" s="7"/>
      <c r="F17" s="7"/>
      <c r="G17" s="7"/>
      <c r="H17" s="7"/>
      <c r="I17" s="25"/>
      <c r="J17" s="11"/>
      <c r="K17" s="16"/>
      <c r="L17" s="124" t="s">
        <v>170</v>
      </c>
      <c r="M17" s="22">
        <v>0.5</v>
      </c>
      <c r="N17" s="44">
        <f>100-N16</f>
        <v>8.5</v>
      </c>
      <c r="O17" s="7"/>
      <c r="P17" s="7"/>
      <c r="Q17" s="7"/>
      <c r="R17" s="7"/>
      <c r="S17" s="25"/>
      <c r="T17" s="11"/>
      <c r="U17" s="16"/>
      <c r="V17" s="124" t="s">
        <v>170</v>
      </c>
      <c r="W17" s="22">
        <v>0.5</v>
      </c>
      <c r="X17" s="44">
        <f>100-X16</f>
        <v>7.4000000000000057</v>
      </c>
      <c r="Y17" s="7"/>
      <c r="Z17" s="7"/>
      <c r="AA17" s="7">
        <f>100-AA16</f>
        <v>5.5</v>
      </c>
      <c r="AB17" s="7"/>
      <c r="AC17" s="25"/>
      <c r="AD17" s="11"/>
      <c r="AE17" s="16"/>
      <c r="AF17" s="124" t="s">
        <v>170</v>
      </c>
      <c r="AG17" s="22">
        <v>0.5</v>
      </c>
      <c r="AH17" s="44">
        <f>100-AH16</f>
        <v>6.5</v>
      </c>
      <c r="AI17" s="7"/>
      <c r="AJ17" s="7"/>
      <c r="AK17" s="7">
        <f>100-AK16</f>
        <v>4.9000000000000057</v>
      </c>
      <c r="AL17" s="7"/>
      <c r="AM17" s="25"/>
      <c r="AN17" s="11"/>
      <c r="AO17" s="16"/>
      <c r="AP17" s="124"/>
      <c r="AQ17" s="22"/>
      <c r="AR17" s="44"/>
      <c r="AS17" s="7"/>
      <c r="AT17" s="7"/>
      <c r="AU17" s="7"/>
      <c r="AV17" s="7"/>
      <c r="AW17" s="25"/>
      <c r="AX17" s="11"/>
      <c r="AY17" s="16"/>
      <c r="AZ17" s="124"/>
      <c r="BA17" s="22"/>
      <c r="BB17" s="44"/>
      <c r="BC17" s="7"/>
      <c r="BD17" s="7"/>
      <c r="BE17" s="7"/>
      <c r="BF17" s="7"/>
      <c r="BG17" s="25"/>
      <c r="BH17" s="11"/>
      <c r="BI17" s="16"/>
      <c r="BJ17" s="124" t="s">
        <v>170</v>
      </c>
      <c r="BK17" s="22">
        <v>0.5</v>
      </c>
      <c r="BL17" s="44">
        <f>100-BL16</f>
        <v>6.5999999999999943</v>
      </c>
      <c r="BM17" s="7"/>
      <c r="BN17" s="7"/>
      <c r="BO17" s="7">
        <f>100-BO16</f>
        <v>4.9000000000000057</v>
      </c>
      <c r="BP17" s="7"/>
      <c r="BQ17" s="25"/>
      <c r="BR17" s="11"/>
      <c r="BS17" s="16"/>
      <c r="BT17" s="124" t="s">
        <v>170</v>
      </c>
      <c r="BU17" s="22">
        <v>0.5</v>
      </c>
      <c r="BV17" s="44">
        <f>100-BV16</f>
        <v>5.2999999999999972</v>
      </c>
      <c r="BW17" s="7"/>
      <c r="BX17" s="7"/>
      <c r="BY17" s="7">
        <f>100-BY16</f>
        <v>4.0999999999999943</v>
      </c>
      <c r="BZ17" s="7"/>
      <c r="CA17" s="25"/>
      <c r="CB17" s="11"/>
      <c r="CC17" s="16"/>
      <c r="CD17" s="124"/>
      <c r="CE17" s="22"/>
      <c r="CF17" s="44"/>
      <c r="CG17" s="7"/>
      <c r="CH17" s="7"/>
      <c r="CI17" s="7"/>
      <c r="CJ17" s="7"/>
      <c r="CK17" s="25"/>
      <c r="CL17" s="11"/>
      <c r="CM17" s="16"/>
      <c r="CN17" s="124"/>
      <c r="CO17" s="22"/>
      <c r="CP17" s="44"/>
      <c r="CQ17" s="7"/>
      <c r="CR17" s="7"/>
      <c r="CS17" s="7"/>
      <c r="CT17" s="7"/>
      <c r="CU17" s="25"/>
      <c r="CV17" s="11"/>
      <c r="CW17" s="16"/>
      <c r="CX17" s="124" t="s">
        <v>170</v>
      </c>
      <c r="CY17" s="22">
        <v>0.5</v>
      </c>
      <c r="CZ17" s="44">
        <f>100-CZ16</f>
        <v>4.0999999999999943</v>
      </c>
      <c r="DA17" s="7"/>
      <c r="DB17" s="7"/>
      <c r="DC17" s="7">
        <f>100-DC16</f>
        <v>3.2999999999999972</v>
      </c>
      <c r="DD17" s="7"/>
      <c r="DE17" s="25"/>
      <c r="DF17" s="11"/>
      <c r="DG17" s="16"/>
      <c r="DH17" s="124" t="s">
        <v>170</v>
      </c>
      <c r="DI17" s="22">
        <v>0.5</v>
      </c>
      <c r="DJ17" s="44">
        <f>100-DJ16</f>
        <v>4.2999999999999972</v>
      </c>
      <c r="DK17" s="7"/>
      <c r="DL17" s="7"/>
      <c r="DM17" s="7">
        <f>100-DM16</f>
        <v>3.2000000000000028</v>
      </c>
      <c r="DN17" s="7"/>
      <c r="DO17" s="25"/>
      <c r="DP17" s="11"/>
      <c r="DQ17" s="16"/>
      <c r="DR17" s="124"/>
      <c r="DS17" s="22"/>
      <c r="DT17" s="44"/>
      <c r="DU17" s="7"/>
      <c r="DV17" s="7"/>
      <c r="DW17" s="7"/>
      <c r="DX17" s="7"/>
      <c r="DY17" s="25"/>
      <c r="DZ17" s="11"/>
      <c r="EA17" s="16"/>
      <c r="EB17" s="124"/>
      <c r="EC17" s="22"/>
      <c r="ED17" s="44"/>
      <c r="EE17" s="7"/>
      <c r="EF17" s="7"/>
      <c r="EG17" s="7"/>
      <c r="EH17" s="7"/>
      <c r="EI17" s="25"/>
      <c r="EJ17" s="11"/>
      <c r="EK17" s="16"/>
      <c r="EL17" s="124" t="s">
        <v>170</v>
      </c>
      <c r="EM17" s="22">
        <v>0.5</v>
      </c>
      <c r="EN17" s="44">
        <f>100-EN16</f>
        <v>5.9000000000000057</v>
      </c>
      <c r="EO17" s="7"/>
      <c r="EP17" s="7"/>
      <c r="EQ17" s="7">
        <f>100-EQ16</f>
        <v>3</v>
      </c>
      <c r="ER17" s="7"/>
      <c r="ES17" s="25"/>
      <c r="ET17" s="11"/>
      <c r="EU17" s="16"/>
      <c r="EV17" s="124" t="s">
        <v>170</v>
      </c>
      <c r="EW17" s="22">
        <v>0.5</v>
      </c>
      <c r="EX17" s="44">
        <f>100-EX16</f>
        <v>5.2000000000000028</v>
      </c>
      <c r="EY17" s="7"/>
      <c r="EZ17" s="7"/>
      <c r="FA17" s="7">
        <f>100-FA16</f>
        <v>2.7000000000000028</v>
      </c>
      <c r="FB17" s="7"/>
      <c r="FC17" s="25"/>
      <c r="FD17" s="11"/>
      <c r="FE17" s="16"/>
      <c r="FF17" s="124" t="s">
        <v>170</v>
      </c>
      <c r="FG17" s="22">
        <v>0.5</v>
      </c>
      <c r="FH17" s="44">
        <f>100-FH16</f>
        <v>2.9000000000000057</v>
      </c>
      <c r="FI17" s="7"/>
      <c r="FJ17" s="7"/>
      <c r="FK17" s="7">
        <f>100-FK16</f>
        <v>2.4000000000000057</v>
      </c>
      <c r="FL17" s="7"/>
      <c r="FM17" s="25"/>
      <c r="FN17" s="11"/>
      <c r="FO17" s="16"/>
      <c r="FP17" s="124" t="s">
        <v>170</v>
      </c>
      <c r="FQ17" s="22">
        <v>0.5</v>
      </c>
      <c r="FR17" s="44">
        <f>100-FR16</f>
        <v>2.2999999999999972</v>
      </c>
      <c r="FS17" s="7"/>
      <c r="FT17" s="7"/>
      <c r="FU17" s="7"/>
      <c r="FV17" s="7"/>
      <c r="FW17" s="25"/>
      <c r="FX17" s="11"/>
      <c r="FY17" s="16"/>
      <c r="FZ17" s="124" t="s">
        <v>170</v>
      </c>
      <c r="GA17" s="22">
        <v>0.5</v>
      </c>
      <c r="GB17" s="44">
        <f>100-GB16</f>
        <v>1.9000000000000057</v>
      </c>
      <c r="GC17" s="7"/>
      <c r="GD17" s="7"/>
      <c r="GE17" s="7"/>
      <c r="GF17" s="7"/>
      <c r="GG17" s="25"/>
      <c r="GH17" s="11"/>
      <c r="GI17" s="16"/>
      <c r="GJ17" s="124" t="s">
        <v>170</v>
      </c>
      <c r="GK17" s="22">
        <v>0.5</v>
      </c>
      <c r="GL17" s="44">
        <f>100-GL16</f>
        <v>1.9000000000000057</v>
      </c>
      <c r="GM17" s="7"/>
      <c r="GN17" s="7"/>
      <c r="GO17" s="7"/>
      <c r="GP17" s="7"/>
      <c r="GQ17" s="25"/>
      <c r="GR17" s="11"/>
      <c r="GS17" s="16"/>
      <c r="GT17" s="137"/>
      <c r="HD17" s="137"/>
      <c r="HN17" s="137"/>
      <c r="HX17" s="137"/>
      <c r="IH17" s="137"/>
      <c r="IR17" s="137"/>
      <c r="JB17" s="137"/>
      <c r="JL17" s="137"/>
      <c r="JV17" s="137"/>
      <c r="KF17" s="137"/>
    </row>
    <row xmlns:x14ac="http://schemas.microsoft.com/office/spreadsheetml/2009/9/ac" r="18" s="2" customFormat="true" x14ac:dyDescent="0.25">
      <c r="A18" s="392" t="str">
        <f ca="true">IF(ISBLANK('Data Summary'!A20),"",'Data Summary'!A20)</f>
        <v>RUS_2017_SUR</v>
      </c>
      <c r="B18" s="124"/>
      <c r="C18" s="22"/>
      <c r="D18" s="7"/>
      <c r="E18" s="7"/>
      <c r="F18" s="7"/>
      <c r="G18" s="7"/>
      <c r="H18" s="7"/>
      <c r="I18" s="25"/>
      <c r="J18" s="11"/>
      <c r="K18" s="16"/>
      <c r="L18" s="124"/>
      <c r="M18" s="22"/>
      <c r="N18" s="7"/>
      <c r="O18" s="7"/>
      <c r="P18" s="7"/>
      <c r="Q18" s="7"/>
      <c r="R18" s="7"/>
      <c r="S18" s="25"/>
      <c r="T18" s="11"/>
      <c r="U18" s="16"/>
      <c r="V18" s="124"/>
      <c r="W18" s="22"/>
      <c r="X18" s="7"/>
      <c r="Y18" s="7"/>
      <c r="Z18" s="7"/>
      <c r="AA18" s="7"/>
      <c r="AB18" s="7"/>
      <c r="AC18" s="25"/>
      <c r="AD18" s="11"/>
      <c r="AE18" s="16"/>
      <c r="AF18" s="124"/>
      <c r="AG18" s="22"/>
      <c r="AH18" s="7"/>
      <c r="AI18" s="7"/>
      <c r="AJ18" s="7"/>
      <c r="AK18" s="7"/>
      <c r="AL18" s="7"/>
      <c r="AM18" s="25"/>
      <c r="AN18" s="11"/>
      <c r="AO18" s="16"/>
      <c r="AP18" s="124"/>
      <c r="AQ18" s="22"/>
      <c r="AR18" s="7"/>
      <c r="AS18" s="7"/>
      <c r="AT18" s="7"/>
      <c r="AU18" s="7"/>
      <c r="AV18" s="7"/>
      <c r="AW18" s="25"/>
      <c r="AX18" s="11"/>
      <c r="AY18" s="16"/>
      <c r="AZ18" s="124"/>
      <c r="BA18" s="22"/>
      <c r="BB18" s="7"/>
      <c r="BC18" s="7"/>
      <c r="BD18" s="7"/>
      <c r="BE18" s="7"/>
      <c r="BF18" s="7"/>
      <c r="BG18" s="25"/>
      <c r="BH18" s="11"/>
      <c r="BI18" s="16"/>
      <c r="BJ18" s="124"/>
      <c r="BK18" s="22"/>
      <c r="BL18" s="7"/>
      <c r="BM18" s="7"/>
      <c r="BN18" s="7"/>
      <c r="BO18" s="7"/>
      <c r="BP18" s="7"/>
      <c r="BQ18" s="25"/>
      <c r="BR18" s="11"/>
      <c r="BS18" s="16"/>
      <c r="BT18" s="124"/>
      <c r="BU18" s="22"/>
      <c r="BV18" s="7"/>
      <c r="BW18" s="7"/>
      <c r="BX18" s="7"/>
      <c r="BY18" s="7"/>
      <c r="BZ18" s="7"/>
      <c r="CA18" s="25"/>
      <c r="CB18" s="11"/>
      <c r="CC18" s="16"/>
      <c r="CD18" s="124"/>
      <c r="CE18" s="22"/>
      <c r="CF18" s="7"/>
      <c r="CG18" s="7"/>
      <c r="CH18" s="7"/>
      <c r="CI18" s="7"/>
      <c r="CJ18" s="7"/>
      <c r="CK18" s="25"/>
      <c r="CL18" s="11"/>
      <c r="CM18" s="16"/>
      <c r="CN18" s="124"/>
      <c r="CO18" s="22"/>
      <c r="CP18" s="7"/>
      <c r="CQ18" s="7"/>
      <c r="CR18" s="7"/>
      <c r="CS18" s="7"/>
      <c r="CT18" s="7"/>
      <c r="CU18" s="25"/>
      <c r="CV18" s="11"/>
      <c r="CW18" s="16"/>
      <c r="CX18" s="124"/>
      <c r="CY18" s="22"/>
      <c r="CZ18" s="7"/>
      <c r="DA18" s="7"/>
      <c r="DB18" s="7"/>
      <c r="DC18" s="7"/>
      <c r="DD18" s="7"/>
      <c r="DE18" s="25"/>
      <c r="DF18" s="11"/>
      <c r="DG18" s="16"/>
      <c r="DH18" s="124"/>
      <c r="DI18" s="22"/>
      <c r="DJ18" s="7"/>
      <c r="DK18" s="7"/>
      <c r="DL18" s="7"/>
      <c r="DM18" s="7"/>
      <c r="DN18" s="7"/>
      <c r="DO18" s="25"/>
      <c r="DP18" s="11"/>
      <c r="DQ18" s="16"/>
      <c r="DR18" s="124"/>
      <c r="DS18" s="22"/>
      <c r="DT18" s="7"/>
      <c r="DU18" s="7"/>
      <c r="DV18" s="7"/>
      <c r="DW18" s="7"/>
      <c r="DX18" s="7"/>
      <c r="DY18" s="25"/>
      <c r="DZ18" s="11"/>
      <c r="EA18" s="16"/>
      <c r="EB18" s="124"/>
      <c r="EC18" s="22"/>
      <c r="ED18" s="7"/>
      <c r="EE18" s="7"/>
      <c r="EF18" s="7"/>
      <c r="EG18" s="7"/>
      <c r="EH18" s="7"/>
      <c r="EI18" s="25"/>
      <c r="EJ18" s="11"/>
      <c r="EK18" s="16"/>
      <c r="EL18" s="124"/>
      <c r="EM18" s="22"/>
      <c r="EN18" s="7"/>
      <c r="EO18" s="7"/>
      <c r="EP18" s="7"/>
      <c r="EQ18" s="7"/>
      <c r="ER18" s="7"/>
      <c r="ES18" s="25"/>
      <c r="ET18" s="11"/>
      <c r="EU18" s="16"/>
      <c r="EV18" s="124"/>
      <c r="EW18" s="22"/>
      <c r="EX18" s="7"/>
      <c r="EY18" s="7"/>
      <c r="EZ18" s="7"/>
      <c r="FA18" s="7"/>
      <c r="FB18" s="7"/>
      <c r="FC18" s="25"/>
      <c r="FD18" s="11"/>
      <c r="FE18" s="16"/>
      <c r="FF18" s="124"/>
      <c r="FG18" s="22"/>
      <c r="FH18" s="7"/>
      <c r="FI18" s="7"/>
      <c r="FJ18" s="7"/>
      <c r="FK18" s="7"/>
      <c r="FL18" s="7"/>
      <c r="FM18" s="25"/>
      <c r="FN18" s="11"/>
      <c r="FO18" s="16"/>
      <c r="FP18" s="124"/>
      <c r="FQ18" s="22"/>
      <c r="FR18" s="7"/>
      <c r="FS18" s="7"/>
      <c r="FT18" s="7"/>
      <c r="FU18" s="7"/>
      <c r="FV18" s="7"/>
      <c r="FW18" s="25"/>
      <c r="FX18" s="11"/>
      <c r="FY18" s="16"/>
      <c r="FZ18" s="124"/>
      <c r="GA18" s="22"/>
      <c r="GB18" s="7"/>
      <c r="GC18" s="7"/>
      <c r="GD18" s="7"/>
      <c r="GE18" s="7"/>
      <c r="GF18" s="7"/>
      <c r="GG18" s="25"/>
      <c r="GH18" s="11"/>
      <c r="GI18" s="16"/>
      <c r="GJ18" s="124"/>
      <c r="GK18" s="22"/>
      <c r="GL18" s="7"/>
      <c r="GM18" s="7"/>
      <c r="GN18" s="7"/>
      <c r="GO18" s="7"/>
      <c r="GP18" s="7"/>
      <c r="GQ18" s="25"/>
      <c r="GR18" s="11"/>
      <c r="GS18" s="16"/>
      <c r="GT18" s="137"/>
      <c r="HD18" s="137"/>
      <c r="HN18" s="137"/>
      <c r="HX18" s="137"/>
      <c r="IH18" s="137"/>
      <c r="IR18" s="137"/>
      <c r="JB18" s="137"/>
      <c r="JL18" s="137"/>
      <c r="JV18" s="137"/>
      <c r="KF18" s="137"/>
    </row>
    <row xmlns:x14ac="http://schemas.microsoft.com/office/spreadsheetml/2009/9/ac" r="19" s="2" customFormat="true" x14ac:dyDescent="0.25">
      <c r="A19" s="392" t="str">
        <f ca="true">IF(ISBLANK('Data Summary'!A21),"",'Data Summary'!A21)</f>
        <v>RUS_2018_SUR</v>
      </c>
      <c r="B19" s="124"/>
      <c r="C19" s="22"/>
      <c r="D19" s="7"/>
      <c r="E19" s="7"/>
      <c r="F19" s="66"/>
      <c r="G19" s="7"/>
      <c r="H19" s="7"/>
      <c r="I19" s="25"/>
      <c r="J19" s="11"/>
      <c r="K19" s="16"/>
      <c r="L19" s="124"/>
      <c r="M19" s="22"/>
      <c r="N19" s="7"/>
      <c r="O19" s="7"/>
      <c r="P19" s="66"/>
      <c r="Q19" s="7"/>
      <c r="R19" s="7"/>
      <c r="S19" s="25"/>
      <c r="T19" s="11"/>
      <c r="U19" s="16"/>
      <c r="V19" s="124"/>
      <c r="W19" s="22"/>
      <c r="X19" s="7"/>
      <c r="Y19" s="7"/>
      <c r="Z19" s="66"/>
      <c r="AA19" s="7"/>
      <c r="AB19" s="7"/>
      <c r="AC19" s="25"/>
      <c r="AD19" s="11"/>
      <c r="AE19" s="16"/>
      <c r="AF19" s="124"/>
      <c r="AG19" s="22"/>
      <c r="AH19" s="7"/>
      <c r="AI19" s="7"/>
      <c r="AJ19" s="66"/>
      <c r="AK19" s="7"/>
      <c r="AL19" s="7"/>
      <c r="AM19" s="25"/>
      <c r="AN19" s="11"/>
      <c r="AO19" s="16"/>
      <c r="AP19" s="124"/>
      <c r="AQ19" s="22"/>
      <c r="AR19" s="7"/>
      <c r="AS19" s="7"/>
      <c r="AT19" s="66"/>
      <c r="AU19" s="7"/>
      <c r="AV19" s="7"/>
      <c r="AW19" s="25"/>
      <c r="AX19" s="11"/>
      <c r="AY19" s="16"/>
      <c r="AZ19" s="124"/>
      <c r="BA19" s="22"/>
      <c r="BB19" s="7"/>
      <c r="BC19" s="7"/>
      <c r="BD19" s="66"/>
      <c r="BE19" s="7"/>
      <c r="BF19" s="7"/>
      <c r="BG19" s="25"/>
      <c r="BH19" s="11"/>
      <c r="BI19" s="16"/>
      <c r="BJ19" s="124"/>
      <c r="BK19" s="22"/>
      <c r="BL19" s="7"/>
      <c r="BM19" s="7"/>
      <c r="BN19" s="66"/>
      <c r="BO19" s="7"/>
      <c r="BP19" s="7"/>
      <c r="BQ19" s="25"/>
      <c r="BR19" s="11"/>
      <c r="BS19" s="16"/>
      <c r="BT19" s="124"/>
      <c r="BU19" s="22"/>
      <c r="BV19" s="7"/>
      <c r="BW19" s="7"/>
      <c r="BX19" s="66"/>
      <c r="BY19" s="7"/>
      <c r="BZ19" s="7"/>
      <c r="CA19" s="25"/>
      <c r="CB19" s="11"/>
      <c r="CC19" s="16"/>
      <c r="CD19" s="124"/>
      <c r="CE19" s="22"/>
      <c r="CF19" s="7"/>
      <c r="CG19" s="7"/>
      <c r="CH19" s="66"/>
      <c r="CI19" s="7"/>
      <c r="CJ19" s="7"/>
      <c r="CK19" s="25"/>
      <c r="CL19" s="11"/>
      <c r="CM19" s="16"/>
      <c r="CN19" s="124"/>
      <c r="CO19" s="22"/>
      <c r="CP19" s="7"/>
      <c r="CQ19" s="7"/>
      <c r="CR19" s="66"/>
      <c r="CS19" s="7"/>
      <c r="CT19" s="7"/>
      <c r="CU19" s="25"/>
      <c r="CV19" s="11"/>
      <c r="CW19" s="16"/>
      <c r="CX19" s="124"/>
      <c r="CY19" s="22"/>
      <c r="CZ19" s="7"/>
      <c r="DA19" s="7"/>
      <c r="DB19" s="66"/>
      <c r="DC19" s="7"/>
      <c r="DD19" s="7"/>
      <c r="DE19" s="25"/>
      <c r="DF19" s="11"/>
      <c r="DG19" s="16"/>
      <c r="DH19" s="124"/>
      <c r="DI19" s="22"/>
      <c r="DJ19" s="7"/>
      <c r="DK19" s="7"/>
      <c r="DL19" s="66"/>
      <c r="DM19" s="7"/>
      <c r="DN19" s="7"/>
      <c r="DO19" s="25"/>
      <c r="DP19" s="11"/>
      <c r="DQ19" s="16"/>
      <c r="DR19" s="124"/>
      <c r="DS19" s="22"/>
      <c r="DT19" s="7"/>
      <c r="DU19" s="7"/>
      <c r="DV19" s="66"/>
      <c r="DW19" s="7"/>
      <c r="DX19" s="7"/>
      <c r="DY19" s="25"/>
      <c r="DZ19" s="11"/>
      <c r="EA19" s="16"/>
      <c r="EB19" s="124"/>
      <c r="EC19" s="22"/>
      <c r="ED19" s="7"/>
      <c r="EE19" s="7"/>
      <c r="EF19" s="66"/>
      <c r="EG19" s="7"/>
      <c r="EH19" s="7"/>
      <c r="EI19" s="25"/>
      <c r="EJ19" s="11"/>
      <c r="EK19" s="16"/>
      <c r="EL19" s="124"/>
      <c r="EM19" s="22"/>
      <c r="EN19" s="7"/>
      <c r="EO19" s="7"/>
      <c r="EP19" s="66"/>
      <c r="EQ19" s="7"/>
      <c r="ER19" s="7"/>
      <c r="ES19" s="25"/>
      <c r="ET19" s="11"/>
      <c r="EU19" s="16"/>
      <c r="EV19" s="124"/>
      <c r="EW19" s="22"/>
      <c r="EX19" s="7"/>
      <c r="EY19" s="7"/>
      <c r="EZ19" s="66"/>
      <c r="FA19" s="7"/>
      <c r="FB19" s="7"/>
      <c r="FC19" s="25"/>
      <c r="FD19" s="11"/>
      <c r="FE19" s="16"/>
      <c r="FF19" s="124"/>
      <c r="FG19" s="22"/>
      <c r="FH19" s="7"/>
      <c r="FI19" s="7"/>
      <c r="FJ19" s="66"/>
      <c r="FK19" s="7"/>
      <c r="FL19" s="7"/>
      <c r="FM19" s="25"/>
      <c r="FN19" s="11"/>
      <c r="FO19" s="16"/>
      <c r="FP19" s="124"/>
      <c r="FQ19" s="22"/>
      <c r="FR19" s="7"/>
      <c r="FS19" s="7"/>
      <c r="FT19" s="66"/>
      <c r="FU19" s="7"/>
      <c r="FV19" s="7"/>
      <c r="FW19" s="25"/>
      <c r="FX19" s="11"/>
      <c r="FY19" s="16"/>
      <c r="FZ19" s="124"/>
      <c r="GA19" s="22"/>
      <c r="GB19" s="7"/>
      <c r="GC19" s="7"/>
      <c r="GD19" s="66"/>
      <c r="GE19" s="7"/>
      <c r="GF19" s="7"/>
      <c r="GG19" s="25"/>
      <c r="GH19" s="11"/>
      <c r="GI19" s="16"/>
      <c r="GJ19" s="124"/>
      <c r="GK19" s="22"/>
      <c r="GL19" s="7"/>
      <c r="GM19" s="7"/>
      <c r="GN19" s="66"/>
      <c r="GO19" s="7"/>
      <c r="GP19" s="7"/>
      <c r="GQ19" s="25"/>
      <c r="GR19" s="11"/>
      <c r="GS19" s="16"/>
      <c r="GT19" s="137"/>
      <c r="HD19" s="137"/>
      <c r="HN19" s="137"/>
      <c r="HX19" s="137"/>
      <c r="IH19" s="137"/>
      <c r="IR19" s="137"/>
      <c r="JB19" s="137"/>
      <c r="JL19" s="137"/>
      <c r="JV19" s="137"/>
      <c r="KF19" s="137"/>
    </row>
    <row xmlns:x14ac="http://schemas.microsoft.com/office/spreadsheetml/2009/9/ac" r="20" s="2" customFormat="true" x14ac:dyDescent="0.25">
      <c r="A20" s="392" t="str">
        <f ca="true">IF(ISBLANK('Data Summary'!A22),"",'Data Summary'!A22)</f>
        <v>RUS_2019_SUR</v>
      </c>
      <c r="B20" s="124"/>
      <c r="C20" s="21"/>
      <c r="D20" s="7"/>
      <c r="E20" s="66"/>
      <c r="F20" s="66"/>
      <c r="G20" s="7"/>
      <c r="H20" s="7"/>
      <c r="I20" s="25"/>
      <c r="J20" s="11"/>
      <c r="K20" s="16"/>
      <c r="L20" s="124"/>
      <c r="M20" s="21"/>
      <c r="N20" s="7"/>
      <c r="O20" s="66"/>
      <c r="P20" s="66"/>
      <c r="Q20" s="7"/>
      <c r="R20" s="7"/>
      <c r="S20" s="25"/>
      <c r="T20" s="11"/>
      <c r="U20" s="16"/>
      <c r="V20" s="124"/>
      <c r="W20" s="21"/>
      <c r="X20" s="7"/>
      <c r="Y20" s="66"/>
      <c r="Z20" s="66"/>
      <c r="AA20" s="7"/>
      <c r="AB20" s="7"/>
      <c r="AC20" s="25"/>
      <c r="AD20" s="11"/>
      <c r="AE20" s="16"/>
      <c r="AF20" s="124"/>
      <c r="AG20" s="21"/>
      <c r="AH20" s="7"/>
      <c r="AI20" s="66"/>
      <c r="AJ20" s="66"/>
      <c r="AK20" s="7"/>
      <c r="AL20" s="7"/>
      <c r="AM20" s="25"/>
      <c r="AN20" s="11"/>
      <c r="AO20" s="16"/>
      <c r="AP20" s="124"/>
      <c r="AQ20" s="21"/>
      <c r="AR20" s="7"/>
      <c r="AS20" s="66"/>
      <c r="AT20" s="66"/>
      <c r="AU20" s="7"/>
      <c r="AV20" s="7"/>
      <c r="AW20" s="25"/>
      <c r="AX20" s="11"/>
      <c r="AY20" s="16"/>
      <c r="AZ20" s="124"/>
      <c r="BA20" s="21"/>
      <c r="BB20" s="7"/>
      <c r="BC20" s="66"/>
      <c r="BD20" s="66"/>
      <c r="BE20" s="7"/>
      <c r="BF20" s="7"/>
      <c r="BG20" s="25"/>
      <c r="BH20" s="11"/>
      <c r="BI20" s="16"/>
      <c r="BJ20" s="124"/>
      <c r="BK20" s="21"/>
      <c r="BL20" s="7"/>
      <c r="BM20" s="66"/>
      <c r="BN20" s="66"/>
      <c r="BO20" s="7"/>
      <c r="BP20" s="7"/>
      <c r="BQ20" s="25"/>
      <c r="BR20" s="11"/>
      <c r="BS20" s="16"/>
      <c r="BT20" s="124"/>
      <c r="BU20" s="21"/>
      <c r="BV20" s="7"/>
      <c r="BW20" s="66"/>
      <c r="BX20" s="66"/>
      <c r="BY20" s="7"/>
      <c r="BZ20" s="7"/>
      <c r="CA20" s="25"/>
      <c r="CB20" s="11"/>
      <c r="CC20" s="16"/>
      <c r="CD20" s="124"/>
      <c r="CE20" s="21"/>
      <c r="CF20" s="7"/>
      <c r="CG20" s="66"/>
      <c r="CH20" s="66"/>
      <c r="CI20" s="7"/>
      <c r="CJ20" s="7"/>
      <c r="CK20" s="25"/>
      <c r="CL20" s="11"/>
      <c r="CM20" s="16"/>
      <c r="CN20" s="124"/>
      <c r="CO20" s="21"/>
      <c r="CP20" s="7"/>
      <c r="CQ20" s="66"/>
      <c r="CR20" s="66"/>
      <c r="CS20" s="7"/>
      <c r="CT20" s="7"/>
      <c r="CU20" s="25"/>
      <c r="CV20" s="11"/>
      <c r="CW20" s="16"/>
      <c r="CX20" s="124"/>
      <c r="CY20" s="21"/>
      <c r="CZ20" s="7"/>
      <c r="DA20" s="66"/>
      <c r="DB20" s="66"/>
      <c r="DC20" s="7"/>
      <c r="DD20" s="7"/>
      <c r="DE20" s="25"/>
      <c r="DF20" s="11"/>
      <c r="DG20" s="16"/>
      <c r="DH20" s="124"/>
      <c r="DI20" s="21"/>
      <c r="DJ20" s="7"/>
      <c r="DK20" s="66"/>
      <c r="DL20" s="66"/>
      <c r="DM20" s="7"/>
      <c r="DN20" s="7"/>
      <c r="DO20" s="25"/>
      <c r="DP20" s="11"/>
      <c r="DQ20" s="16"/>
      <c r="DR20" s="124"/>
      <c r="DS20" s="21"/>
      <c r="DT20" s="7"/>
      <c r="DU20" s="66"/>
      <c r="DV20" s="66"/>
      <c r="DW20" s="7"/>
      <c r="DX20" s="7"/>
      <c r="DY20" s="25"/>
      <c r="DZ20" s="11"/>
      <c r="EA20" s="16"/>
      <c r="EB20" s="124"/>
      <c r="EC20" s="21"/>
      <c r="ED20" s="7"/>
      <c r="EE20" s="66"/>
      <c r="EF20" s="66"/>
      <c r="EG20" s="7"/>
      <c r="EH20" s="7"/>
      <c r="EI20" s="25"/>
      <c r="EJ20" s="11"/>
      <c r="EK20" s="16"/>
      <c r="EL20" s="124"/>
      <c r="EM20" s="21"/>
      <c r="EN20" s="7"/>
      <c r="EO20" s="66"/>
      <c r="EP20" s="66"/>
      <c r="EQ20" s="7"/>
      <c r="ER20" s="7"/>
      <c r="ES20" s="25"/>
      <c r="ET20" s="11"/>
      <c r="EU20" s="16"/>
      <c r="EV20" s="124"/>
      <c r="EW20" s="21"/>
      <c r="EX20" s="7"/>
      <c r="EY20" s="66"/>
      <c r="EZ20" s="66"/>
      <c r="FA20" s="7"/>
      <c r="FB20" s="7"/>
      <c r="FC20" s="25"/>
      <c r="FD20" s="11"/>
      <c r="FE20" s="16"/>
      <c r="FF20" s="124"/>
      <c r="FG20" s="21"/>
      <c r="FH20" s="7"/>
      <c r="FI20" s="66"/>
      <c r="FJ20" s="66"/>
      <c r="FK20" s="7"/>
      <c r="FL20" s="7"/>
      <c r="FM20" s="25"/>
      <c r="FN20" s="11"/>
      <c r="FO20" s="16"/>
      <c r="FP20" s="124"/>
      <c r="FQ20" s="21"/>
      <c r="FR20" s="7"/>
      <c r="FS20" s="66"/>
      <c r="FT20" s="66"/>
      <c r="FU20" s="7"/>
      <c r="FV20" s="7"/>
      <c r="FW20" s="25"/>
      <c r="FX20" s="11"/>
      <c r="FY20" s="16"/>
      <c r="FZ20" s="124"/>
      <c r="GA20" s="21"/>
      <c r="GB20" s="7"/>
      <c r="GC20" s="66"/>
      <c r="GD20" s="66"/>
      <c r="GE20" s="7"/>
      <c r="GF20" s="7"/>
      <c r="GG20" s="25"/>
      <c r="GH20" s="11"/>
      <c r="GI20" s="16"/>
      <c r="GJ20" s="124"/>
      <c r="GK20" s="21"/>
      <c r="GL20" s="7"/>
      <c r="GM20" s="66"/>
      <c r="GN20" s="66"/>
      <c r="GO20" s="7"/>
      <c r="GP20" s="7"/>
      <c r="GQ20" s="25"/>
      <c r="GR20" s="11"/>
      <c r="GS20" s="16"/>
      <c r="GT20" s="137"/>
      <c r="HD20" s="137"/>
      <c r="HN20" s="137"/>
      <c r="HX20" s="137"/>
      <c r="IH20" s="137"/>
      <c r="IR20" s="137"/>
      <c r="JB20" s="137"/>
      <c r="JL20" s="137"/>
      <c r="JV20" s="137"/>
      <c r="KF20" s="137"/>
    </row>
    <row xmlns:x14ac="http://schemas.microsoft.com/office/spreadsheetml/2009/9/ac" r="21" s="2" customFormat="true" x14ac:dyDescent="0.25">
      <c r="A21" s="392" t="str">
        <f ca="true">IF(ISBLANK('Data Summary'!A23),"",'Data Summary'!A23)</f>
        <v>RUS_2020_SUR</v>
      </c>
      <c r="B21" s="124"/>
      <c r="C21" s="21"/>
      <c r="D21" s="66"/>
      <c r="E21" s="66"/>
      <c r="F21" s="66"/>
      <c r="G21" s="66"/>
      <c r="H21" s="66"/>
      <c r="I21" s="67"/>
      <c r="J21" s="11"/>
      <c r="K21" s="16"/>
      <c r="L21" s="124"/>
      <c r="M21" s="21"/>
      <c r="N21" s="66"/>
      <c r="O21" s="66"/>
      <c r="P21" s="66"/>
      <c r="Q21" s="66"/>
      <c r="R21" s="66"/>
      <c r="S21" s="67"/>
      <c r="T21" s="11"/>
      <c r="U21" s="16"/>
      <c r="V21" s="124"/>
      <c r="W21" s="21"/>
      <c r="X21" s="66"/>
      <c r="Y21" s="66"/>
      <c r="Z21" s="66"/>
      <c r="AA21" s="66"/>
      <c r="AB21" s="66"/>
      <c r="AC21" s="67"/>
      <c r="AD21" s="11"/>
      <c r="AE21" s="16"/>
      <c r="AF21" s="124"/>
      <c r="AG21" s="21"/>
      <c r="AH21" s="66"/>
      <c r="AI21" s="66"/>
      <c r="AJ21" s="66"/>
      <c r="AK21" s="66"/>
      <c r="AL21" s="66"/>
      <c r="AM21" s="67"/>
      <c r="AN21" s="11"/>
      <c r="AO21" s="16"/>
      <c r="AP21" s="124"/>
      <c r="AQ21" s="21"/>
      <c r="AR21" s="66"/>
      <c r="AS21" s="66"/>
      <c r="AT21" s="66"/>
      <c r="AU21" s="66"/>
      <c r="AV21" s="66"/>
      <c r="AW21" s="67"/>
      <c r="AX21" s="11"/>
      <c r="AY21" s="16"/>
      <c r="AZ21" s="124"/>
      <c r="BA21" s="21"/>
      <c r="BB21" s="66"/>
      <c r="BC21" s="66"/>
      <c r="BD21" s="66"/>
      <c r="BE21" s="66"/>
      <c r="BF21" s="66"/>
      <c r="BG21" s="67"/>
      <c r="BH21" s="11"/>
      <c r="BI21" s="16"/>
      <c r="BJ21" s="124"/>
      <c r="BK21" s="21"/>
      <c r="BL21" s="66"/>
      <c r="BM21" s="66"/>
      <c r="BN21" s="66"/>
      <c r="BO21" s="66"/>
      <c r="BP21" s="66"/>
      <c r="BQ21" s="67"/>
      <c r="BR21" s="11"/>
      <c r="BS21" s="16"/>
      <c r="BT21" s="124"/>
      <c r="BU21" s="21"/>
      <c r="BV21" s="66"/>
      <c r="BW21" s="66"/>
      <c r="BX21" s="66"/>
      <c r="BY21" s="66"/>
      <c r="BZ21" s="66"/>
      <c r="CA21" s="67"/>
      <c r="CB21" s="11"/>
      <c r="CC21" s="16"/>
      <c r="CD21" s="124"/>
      <c r="CE21" s="21"/>
      <c r="CF21" s="66"/>
      <c r="CG21" s="66"/>
      <c r="CH21" s="66"/>
      <c r="CI21" s="66"/>
      <c r="CJ21" s="66"/>
      <c r="CK21" s="67"/>
      <c r="CL21" s="11"/>
      <c r="CM21" s="16"/>
      <c r="CN21" s="124"/>
      <c r="CO21" s="21"/>
      <c r="CP21" s="66"/>
      <c r="CQ21" s="66"/>
      <c r="CR21" s="66"/>
      <c r="CS21" s="66"/>
      <c r="CT21" s="66"/>
      <c r="CU21" s="67"/>
      <c r="CV21" s="11"/>
      <c r="CW21" s="16"/>
      <c r="CX21" s="124"/>
      <c r="CY21" s="21"/>
      <c r="CZ21" s="66"/>
      <c r="DA21" s="66"/>
      <c r="DB21" s="66"/>
      <c r="DC21" s="66"/>
      <c r="DD21" s="66"/>
      <c r="DE21" s="67"/>
      <c r="DF21" s="11"/>
      <c r="DG21" s="16"/>
      <c r="DH21" s="124"/>
      <c r="DI21" s="21"/>
      <c r="DJ21" s="66"/>
      <c r="DK21" s="66"/>
      <c r="DL21" s="66"/>
      <c r="DM21" s="66"/>
      <c r="DN21" s="66"/>
      <c r="DO21" s="67"/>
      <c r="DP21" s="11"/>
      <c r="DQ21" s="16"/>
      <c r="DR21" s="124"/>
      <c r="DS21" s="21"/>
      <c r="DT21" s="66"/>
      <c r="DU21" s="66"/>
      <c r="DV21" s="66"/>
      <c r="DW21" s="66"/>
      <c r="DX21" s="66"/>
      <c r="DY21" s="67"/>
      <c r="DZ21" s="11"/>
      <c r="EA21" s="16"/>
      <c r="EB21" s="124"/>
      <c r="EC21" s="21"/>
      <c r="ED21" s="66"/>
      <c r="EE21" s="66"/>
      <c r="EF21" s="66"/>
      <c r="EG21" s="66"/>
      <c r="EH21" s="66"/>
      <c r="EI21" s="67"/>
      <c r="EJ21" s="11"/>
      <c r="EK21" s="16"/>
      <c r="EL21" s="124"/>
      <c r="EM21" s="21"/>
      <c r="EN21" s="66"/>
      <c r="EO21" s="66"/>
      <c r="EP21" s="66"/>
      <c r="EQ21" s="66"/>
      <c r="ER21" s="66"/>
      <c r="ES21" s="67"/>
      <c r="ET21" s="11"/>
      <c r="EU21" s="16"/>
      <c r="EV21" s="124"/>
      <c r="EW21" s="21"/>
      <c r="EX21" s="66"/>
      <c r="EY21" s="66"/>
      <c r="EZ21" s="66"/>
      <c r="FA21" s="66"/>
      <c r="FB21" s="66"/>
      <c r="FC21" s="67"/>
      <c r="FD21" s="11"/>
      <c r="FE21" s="16"/>
      <c r="FF21" s="124"/>
      <c r="FG21" s="21"/>
      <c r="FH21" s="66"/>
      <c r="FI21" s="66"/>
      <c r="FJ21" s="66"/>
      <c r="FK21" s="66"/>
      <c r="FL21" s="66"/>
      <c r="FM21" s="67"/>
      <c r="FN21" s="11"/>
      <c r="FO21" s="16"/>
      <c r="FP21" s="124"/>
      <c r="FQ21" s="21"/>
      <c r="FR21" s="66"/>
      <c r="FS21" s="66"/>
      <c r="FT21" s="66"/>
      <c r="FU21" s="66"/>
      <c r="FV21" s="66"/>
      <c r="FW21" s="67"/>
      <c r="FX21" s="11"/>
      <c r="FY21" s="16"/>
      <c r="FZ21" s="124"/>
      <c r="GA21" s="21"/>
      <c r="GB21" s="66"/>
      <c r="GC21" s="66"/>
      <c r="GD21" s="66"/>
      <c r="GE21" s="66"/>
      <c r="GF21" s="66"/>
      <c r="GG21" s="67"/>
      <c r="GH21" s="11"/>
      <c r="GI21" s="16"/>
      <c r="GJ21" s="124"/>
      <c r="GK21" s="21"/>
      <c r="GL21" s="66"/>
      <c r="GM21" s="66"/>
      <c r="GN21" s="66"/>
      <c r="GO21" s="66"/>
      <c r="GP21" s="66"/>
      <c r="GQ21" s="67"/>
      <c r="GR21" s="11"/>
      <c r="GS21" s="16"/>
      <c r="GT21" s="137"/>
      <c r="HD21" s="137"/>
      <c r="HN21" s="137"/>
      <c r="HX21" s="137"/>
      <c r="IH21" s="137"/>
      <c r="IR21" s="137"/>
      <c r="JB21" s="137"/>
      <c r="JL21" s="137"/>
      <c r="JV21" s="137"/>
      <c r="KF21" s="137"/>
    </row>
    <row xmlns:x14ac="http://schemas.microsoft.com/office/spreadsheetml/2009/9/ac" r="22" s="2" customFormat="true" x14ac:dyDescent="0.25">
      <c r="A22" s="392" t="str">
        <f ca="true">IF(ISBLANK('Data Summary'!A24),"",'Data Summary'!A24)</f>
        <v>RUS_2021_SUR</v>
      </c>
      <c r="B22" s="124"/>
      <c r="C22" s="21"/>
      <c r="D22" s="66"/>
      <c r="E22" s="66"/>
      <c r="F22" s="66"/>
      <c r="G22" s="66"/>
      <c r="H22" s="66"/>
      <c r="I22" s="67"/>
      <c r="J22" s="11"/>
      <c r="K22" s="16"/>
      <c r="L22" s="124"/>
      <c r="M22" s="21"/>
      <c r="N22" s="66"/>
      <c r="O22" s="66"/>
      <c r="P22" s="66"/>
      <c r="Q22" s="66"/>
      <c r="R22" s="66"/>
      <c r="S22" s="67"/>
      <c r="T22" s="11"/>
      <c r="U22" s="16"/>
      <c r="V22" s="124"/>
      <c r="W22" s="21"/>
      <c r="X22" s="66"/>
      <c r="Y22" s="66"/>
      <c r="Z22" s="66"/>
      <c r="AA22" s="66"/>
      <c r="AB22" s="66"/>
      <c r="AC22" s="67"/>
      <c r="AD22" s="11"/>
      <c r="AE22" s="16"/>
      <c r="AF22" s="124"/>
      <c r="AG22" s="21"/>
      <c r="AH22" s="66"/>
      <c r="AI22" s="66"/>
      <c r="AJ22" s="66"/>
      <c r="AK22" s="66"/>
      <c r="AL22" s="66"/>
      <c r="AM22" s="67"/>
      <c r="AN22" s="11"/>
      <c r="AO22" s="16"/>
      <c r="AP22" s="124"/>
      <c r="AQ22" s="21"/>
      <c r="AR22" s="66"/>
      <c r="AS22" s="66"/>
      <c r="AT22" s="66"/>
      <c r="AU22" s="66"/>
      <c r="AV22" s="66"/>
      <c r="AW22" s="67"/>
      <c r="AX22" s="11"/>
      <c r="AY22" s="16"/>
      <c r="AZ22" s="124"/>
      <c r="BA22" s="21"/>
      <c r="BB22" s="66"/>
      <c r="BC22" s="66"/>
      <c r="BD22" s="66"/>
      <c r="BE22" s="66"/>
      <c r="BF22" s="66"/>
      <c r="BG22" s="67"/>
      <c r="BH22" s="11"/>
      <c r="BI22" s="16"/>
      <c r="BJ22" s="124"/>
      <c r="BK22" s="21"/>
      <c r="BL22" s="66"/>
      <c r="BM22" s="66"/>
      <c r="BN22" s="66"/>
      <c r="BO22" s="66"/>
      <c r="BP22" s="66"/>
      <c r="BQ22" s="67"/>
      <c r="BR22" s="11"/>
      <c r="BS22" s="16"/>
      <c r="BT22" s="124"/>
      <c r="BU22" s="21"/>
      <c r="BV22" s="66"/>
      <c r="BW22" s="66"/>
      <c r="BX22" s="66"/>
      <c r="BY22" s="66"/>
      <c r="BZ22" s="66"/>
      <c r="CA22" s="67"/>
      <c r="CB22" s="11"/>
      <c r="CC22" s="16"/>
      <c r="CD22" s="124"/>
      <c r="CE22" s="21"/>
      <c r="CF22" s="66"/>
      <c r="CG22" s="66"/>
      <c r="CH22" s="66"/>
      <c r="CI22" s="66"/>
      <c r="CJ22" s="66"/>
      <c r="CK22" s="67"/>
      <c r="CL22" s="11"/>
      <c r="CM22" s="16"/>
      <c r="CN22" s="124"/>
      <c r="CO22" s="21"/>
      <c r="CP22" s="66"/>
      <c r="CQ22" s="66"/>
      <c r="CR22" s="66"/>
      <c r="CS22" s="66"/>
      <c r="CT22" s="66"/>
      <c r="CU22" s="67"/>
      <c r="CV22" s="11"/>
      <c r="CW22" s="16"/>
      <c r="CX22" s="124"/>
      <c r="CY22" s="21"/>
      <c r="CZ22" s="66"/>
      <c r="DA22" s="66"/>
      <c r="DB22" s="66"/>
      <c r="DC22" s="66"/>
      <c r="DD22" s="66"/>
      <c r="DE22" s="67"/>
      <c r="DF22" s="11"/>
      <c r="DG22" s="16"/>
      <c r="DH22" s="124"/>
      <c r="DI22" s="21"/>
      <c r="DJ22" s="66"/>
      <c r="DK22" s="66"/>
      <c r="DL22" s="66"/>
      <c r="DM22" s="66"/>
      <c r="DN22" s="66"/>
      <c r="DO22" s="67"/>
      <c r="DP22" s="11"/>
      <c r="DQ22" s="16"/>
      <c r="DR22" s="124"/>
      <c r="DS22" s="21"/>
      <c r="DT22" s="66"/>
      <c r="DU22" s="66"/>
      <c r="DV22" s="66"/>
      <c r="DW22" s="66"/>
      <c r="DX22" s="66"/>
      <c r="DY22" s="67"/>
      <c r="DZ22" s="11"/>
      <c r="EA22" s="16"/>
      <c r="EB22" s="124"/>
      <c r="EC22" s="21"/>
      <c r="ED22" s="66"/>
      <c r="EE22" s="66"/>
      <c r="EF22" s="66"/>
      <c r="EG22" s="66"/>
      <c r="EH22" s="66"/>
      <c r="EI22" s="67"/>
      <c r="EJ22" s="11"/>
      <c r="EK22" s="16"/>
      <c r="EL22" s="124"/>
      <c r="EM22" s="21"/>
      <c r="EN22" s="66"/>
      <c r="EO22" s="66"/>
      <c r="EP22" s="66"/>
      <c r="EQ22" s="66"/>
      <c r="ER22" s="66"/>
      <c r="ES22" s="67"/>
      <c r="ET22" s="11"/>
      <c r="EU22" s="16"/>
      <c r="EV22" s="124"/>
      <c r="EW22" s="21"/>
      <c r="EX22" s="66"/>
      <c r="EY22" s="66"/>
      <c r="EZ22" s="66"/>
      <c r="FA22" s="66"/>
      <c r="FB22" s="66"/>
      <c r="FC22" s="67"/>
      <c r="FD22" s="11"/>
      <c r="FE22" s="16"/>
      <c r="FF22" s="124"/>
      <c r="FG22" s="21"/>
      <c r="FH22" s="66"/>
      <c r="FI22" s="66"/>
      <c r="FJ22" s="66"/>
      <c r="FK22" s="66"/>
      <c r="FL22" s="66"/>
      <c r="FM22" s="67"/>
      <c r="FN22" s="11"/>
      <c r="FO22" s="16"/>
      <c r="FP22" s="124"/>
      <c r="FQ22" s="21"/>
      <c r="FR22" s="66"/>
      <c r="FS22" s="66"/>
      <c r="FT22" s="66"/>
      <c r="FU22" s="66"/>
      <c r="FV22" s="66"/>
      <c r="FW22" s="67"/>
      <c r="FX22" s="11"/>
      <c r="FY22" s="16"/>
      <c r="FZ22" s="124"/>
      <c r="GA22" s="21"/>
      <c r="GB22" s="66"/>
      <c r="GC22" s="66"/>
      <c r="GD22" s="66"/>
      <c r="GE22" s="66"/>
      <c r="GF22" s="66"/>
      <c r="GG22" s="67"/>
      <c r="GH22" s="11"/>
      <c r="GI22" s="16"/>
      <c r="GJ22" s="124"/>
      <c r="GK22" s="21"/>
      <c r="GL22" s="66"/>
      <c r="GM22" s="66"/>
      <c r="GN22" s="66"/>
      <c r="GO22" s="66"/>
      <c r="GP22" s="66"/>
      <c r="GQ22" s="67"/>
      <c r="GR22" s="11"/>
      <c r="GS22" s="16"/>
      <c r="GT22" s="137"/>
      <c r="HD22" s="137"/>
      <c r="HN22" s="137"/>
      <c r="HX22" s="137"/>
      <c r="IH22" s="137"/>
      <c r="IR22" s="137"/>
      <c r="JB22" s="137"/>
      <c r="JL22" s="137"/>
      <c r="JV22" s="137"/>
      <c r="KF22" s="137"/>
    </row>
    <row xmlns:x14ac="http://schemas.microsoft.com/office/spreadsheetml/2009/9/ac" r="23" s="2" customFormat="true" x14ac:dyDescent="0.25">
      <c r="A23" s="392" t="str">
        <f ca="true">IF(ISBLANK('Data Summary'!A25),"",'Data Summary'!A25)</f>
        <v>RUS_2022_SUR</v>
      </c>
      <c r="B23" s="124"/>
      <c r="C23" s="21"/>
      <c r="D23" s="66"/>
      <c r="E23" s="66"/>
      <c r="F23" s="66"/>
      <c r="G23" s="66"/>
      <c r="H23" s="66"/>
      <c r="I23" s="67"/>
      <c r="J23" s="11"/>
      <c r="K23" s="16"/>
      <c r="L23" s="124"/>
      <c r="M23" s="21"/>
      <c r="N23" s="66"/>
      <c r="O23" s="66"/>
      <c r="P23" s="66"/>
      <c r="Q23" s="66"/>
      <c r="R23" s="66"/>
      <c r="S23" s="67"/>
      <c r="T23" s="11"/>
      <c r="U23" s="16"/>
      <c r="V23" s="124"/>
      <c r="W23" s="21"/>
      <c r="X23" s="66"/>
      <c r="Y23" s="66"/>
      <c r="Z23" s="66"/>
      <c r="AA23" s="66"/>
      <c r="AB23" s="66"/>
      <c r="AC23" s="67"/>
      <c r="AD23" s="11"/>
      <c r="AE23" s="16"/>
      <c r="AF23" s="124"/>
      <c r="AG23" s="21"/>
      <c r="AH23" s="66"/>
      <c r="AI23" s="66"/>
      <c r="AJ23" s="66"/>
      <c r="AK23" s="66"/>
      <c r="AL23" s="66"/>
      <c r="AM23" s="67"/>
      <c r="AN23" s="11"/>
      <c r="AO23" s="16"/>
      <c r="AP23" s="124"/>
      <c r="AQ23" s="21"/>
      <c r="AR23" s="66"/>
      <c r="AS23" s="66"/>
      <c r="AT23" s="66"/>
      <c r="AU23" s="66"/>
      <c r="AV23" s="66"/>
      <c r="AW23" s="67"/>
      <c r="AX23" s="11"/>
      <c r="AY23" s="16"/>
      <c r="AZ23" s="124"/>
      <c r="BA23" s="21"/>
      <c r="BB23" s="66"/>
      <c r="BC23" s="66"/>
      <c r="BD23" s="66"/>
      <c r="BE23" s="66"/>
      <c r="BF23" s="66"/>
      <c r="BG23" s="67"/>
      <c r="BH23" s="11"/>
      <c r="BI23" s="16"/>
      <c r="BJ23" s="124"/>
      <c r="BK23" s="21"/>
      <c r="BL23" s="66"/>
      <c r="BM23" s="66"/>
      <c r="BN23" s="66"/>
      <c r="BO23" s="66"/>
      <c r="BP23" s="66"/>
      <c r="BQ23" s="67"/>
      <c r="BR23" s="11"/>
      <c r="BS23" s="16"/>
      <c r="BT23" s="124"/>
      <c r="BU23" s="21"/>
      <c r="BV23" s="66"/>
      <c r="BW23" s="66"/>
      <c r="BX23" s="66"/>
      <c r="BY23" s="66"/>
      <c r="BZ23" s="66"/>
      <c r="CA23" s="67"/>
      <c r="CB23" s="11"/>
      <c r="CC23" s="16"/>
      <c r="CD23" s="124"/>
      <c r="CE23" s="21"/>
      <c r="CF23" s="66"/>
      <c r="CG23" s="66"/>
      <c r="CH23" s="66"/>
      <c r="CI23" s="66"/>
      <c r="CJ23" s="66"/>
      <c r="CK23" s="67"/>
      <c r="CL23" s="11"/>
      <c r="CM23" s="16"/>
      <c r="CN23" s="124"/>
      <c r="CO23" s="21"/>
      <c r="CP23" s="66"/>
      <c r="CQ23" s="66"/>
      <c r="CR23" s="66"/>
      <c r="CS23" s="66"/>
      <c r="CT23" s="66"/>
      <c r="CU23" s="67"/>
      <c r="CV23" s="11"/>
      <c r="CW23" s="16"/>
      <c r="CX23" s="124"/>
      <c r="CY23" s="21"/>
      <c r="CZ23" s="66"/>
      <c r="DA23" s="66"/>
      <c r="DB23" s="66"/>
      <c r="DC23" s="66"/>
      <c r="DD23" s="66"/>
      <c r="DE23" s="67"/>
      <c r="DF23" s="11"/>
      <c r="DG23" s="16"/>
      <c r="DH23" s="124"/>
      <c r="DI23" s="21"/>
      <c r="DJ23" s="66"/>
      <c r="DK23" s="66"/>
      <c r="DL23" s="66"/>
      <c r="DM23" s="66"/>
      <c r="DN23" s="66"/>
      <c r="DO23" s="67"/>
      <c r="DP23" s="11"/>
      <c r="DQ23" s="16"/>
      <c r="DR23" s="124"/>
      <c r="DS23" s="21"/>
      <c r="DT23" s="66"/>
      <c r="DU23" s="66"/>
      <c r="DV23" s="66"/>
      <c r="DW23" s="66"/>
      <c r="DX23" s="66"/>
      <c r="DY23" s="67"/>
      <c r="DZ23" s="11"/>
      <c r="EA23" s="16"/>
      <c r="EB23" s="124"/>
      <c r="EC23" s="21"/>
      <c r="ED23" s="66"/>
      <c r="EE23" s="66"/>
      <c r="EF23" s="66"/>
      <c r="EG23" s="66"/>
      <c r="EH23" s="66"/>
      <c r="EI23" s="67"/>
      <c r="EJ23" s="11"/>
      <c r="EK23" s="16"/>
      <c r="EL23" s="124"/>
      <c r="EM23" s="21"/>
      <c r="EN23" s="66"/>
      <c r="EO23" s="66"/>
      <c r="EP23" s="66"/>
      <c r="EQ23" s="66"/>
      <c r="ER23" s="66"/>
      <c r="ES23" s="67"/>
      <c r="ET23" s="11"/>
      <c r="EU23" s="16"/>
      <c r="EV23" s="124"/>
      <c r="EW23" s="21"/>
      <c r="EX23" s="66"/>
      <c r="EY23" s="66"/>
      <c r="EZ23" s="66"/>
      <c r="FA23" s="66"/>
      <c r="FB23" s="66"/>
      <c r="FC23" s="67"/>
      <c r="FD23" s="11"/>
      <c r="FE23" s="16"/>
      <c r="FF23" s="124"/>
      <c r="FG23" s="21"/>
      <c r="FH23" s="66"/>
      <c r="FI23" s="66"/>
      <c r="FJ23" s="66"/>
      <c r="FK23" s="66"/>
      <c r="FL23" s="66"/>
      <c r="FM23" s="67"/>
      <c r="FN23" s="11"/>
      <c r="FO23" s="16"/>
      <c r="FP23" s="124"/>
      <c r="FQ23" s="21"/>
      <c r="FR23" s="66"/>
      <c r="FS23" s="66"/>
      <c r="FT23" s="66"/>
      <c r="FU23" s="66"/>
      <c r="FV23" s="66"/>
      <c r="FW23" s="67"/>
      <c r="FX23" s="11"/>
      <c r="FY23" s="16"/>
      <c r="FZ23" s="124"/>
      <c r="GA23" s="21"/>
      <c r="GB23" s="66"/>
      <c r="GC23" s="66"/>
      <c r="GD23" s="66"/>
      <c r="GE23" s="66"/>
      <c r="GF23" s="66"/>
      <c r="GG23" s="67"/>
      <c r="GH23" s="11"/>
      <c r="GI23" s="16"/>
      <c r="GJ23" s="124"/>
      <c r="GK23" s="21"/>
      <c r="GL23" s="66"/>
      <c r="GM23" s="66"/>
      <c r="GN23" s="66"/>
      <c r="GO23" s="66"/>
      <c r="GP23" s="66"/>
      <c r="GQ23" s="67"/>
      <c r="GR23" s="11"/>
      <c r="GS23" s="16"/>
      <c r="GT23" s="137"/>
      <c r="HD23" s="137"/>
      <c r="HN23" s="137"/>
      <c r="HX23" s="137"/>
      <c r="IH23" s="137"/>
      <c r="IR23" s="137"/>
      <c r="JB23" s="137"/>
      <c r="JL23" s="137"/>
      <c r="JV23" s="137"/>
      <c r="KF23" s="137"/>
    </row>
    <row xmlns:x14ac="http://schemas.microsoft.com/office/spreadsheetml/2009/9/ac" r="24" s="2" customFormat="true" x14ac:dyDescent="0.25">
      <c r="A24" s="393" t="str">
        <f ca="true">IF(ISBLANK('Data Summary'!A26),"",'Data Summary'!A26)</f>
        <v/>
      </c>
      <c r="B24" s="124"/>
      <c r="C24" s="21"/>
      <c r="D24" s="66"/>
      <c r="E24" s="66"/>
      <c r="F24" s="66"/>
      <c r="G24" s="66"/>
      <c r="H24" s="66"/>
      <c r="I24" s="67"/>
      <c r="J24" s="11"/>
      <c r="K24" s="16"/>
      <c r="L24" s="124"/>
      <c r="M24" s="21"/>
      <c r="N24" s="66"/>
      <c r="O24" s="66"/>
      <c r="P24" s="66"/>
      <c r="Q24" s="66"/>
      <c r="R24" s="66"/>
      <c r="S24" s="67"/>
      <c r="T24" s="11"/>
      <c r="U24" s="16"/>
      <c r="V24" s="124"/>
      <c r="W24" s="21"/>
      <c r="X24" s="66"/>
      <c r="Y24" s="66"/>
      <c r="Z24" s="66"/>
      <c r="AA24" s="66"/>
      <c r="AB24" s="66"/>
      <c r="AC24" s="67"/>
      <c r="AD24" s="11"/>
      <c r="AE24" s="16"/>
      <c r="AF24" s="124"/>
      <c r="AG24" s="21"/>
      <c r="AH24" s="66"/>
      <c r="AI24" s="66"/>
      <c r="AJ24" s="66"/>
      <c r="AK24" s="66"/>
      <c r="AL24" s="66"/>
      <c r="AM24" s="67"/>
      <c r="AN24" s="11"/>
      <c r="AO24" s="16"/>
      <c r="AP24" s="124"/>
      <c r="AQ24" s="21"/>
      <c r="AR24" s="66"/>
      <c r="AS24" s="66"/>
      <c r="AT24" s="66"/>
      <c r="AU24" s="66"/>
      <c r="AV24" s="66"/>
      <c r="AW24" s="67"/>
      <c r="AX24" s="11"/>
      <c r="AY24" s="16"/>
      <c r="AZ24" s="124"/>
      <c r="BA24" s="21"/>
      <c r="BB24" s="66"/>
      <c r="BC24" s="66"/>
      <c r="BD24" s="66"/>
      <c r="BE24" s="66"/>
      <c r="BF24" s="66"/>
      <c r="BG24" s="67"/>
      <c r="BH24" s="11"/>
      <c r="BI24" s="16"/>
      <c r="BJ24" s="124"/>
      <c r="BK24" s="21"/>
      <c r="BL24" s="66"/>
      <c r="BM24" s="66"/>
      <c r="BN24" s="66"/>
      <c r="BO24" s="66"/>
      <c r="BP24" s="66"/>
      <c r="BQ24" s="67"/>
      <c r="BR24" s="11"/>
      <c r="BS24" s="16"/>
      <c r="BT24" s="124"/>
      <c r="BU24" s="21"/>
      <c r="BV24" s="66"/>
      <c r="BW24" s="66"/>
      <c r="BX24" s="66"/>
      <c r="BY24" s="66"/>
      <c r="BZ24" s="66"/>
      <c r="CA24" s="67"/>
      <c r="CB24" s="11"/>
      <c r="CC24" s="16"/>
      <c r="CD24" s="124"/>
      <c r="CE24" s="21"/>
      <c r="CF24" s="66"/>
      <c r="CG24" s="66"/>
      <c r="CH24" s="66"/>
      <c r="CI24" s="66"/>
      <c r="CJ24" s="66"/>
      <c r="CK24" s="67"/>
      <c r="CL24" s="11"/>
      <c r="CM24" s="16"/>
      <c r="CN24" s="124"/>
      <c r="CO24" s="21"/>
      <c r="CP24" s="66"/>
      <c r="CQ24" s="66"/>
      <c r="CR24" s="66"/>
      <c r="CS24" s="66"/>
      <c r="CT24" s="66"/>
      <c r="CU24" s="67"/>
      <c r="CV24" s="11"/>
      <c r="CW24" s="16"/>
      <c r="CX24" s="124"/>
      <c r="CY24" s="21"/>
      <c r="CZ24" s="66"/>
      <c r="DA24" s="66"/>
      <c r="DB24" s="66"/>
      <c r="DC24" s="66"/>
      <c r="DD24" s="66"/>
      <c r="DE24" s="67"/>
      <c r="DF24" s="11"/>
      <c r="DG24" s="16"/>
      <c r="DH24" s="124"/>
      <c r="DI24" s="21"/>
      <c r="DJ24" s="66"/>
      <c r="DK24" s="66"/>
      <c r="DL24" s="66"/>
      <c r="DM24" s="66"/>
      <c r="DN24" s="66"/>
      <c r="DO24" s="67"/>
      <c r="DP24" s="11"/>
      <c r="DQ24" s="16"/>
      <c r="DR24" s="124"/>
      <c r="DS24" s="21"/>
      <c r="DT24" s="66"/>
      <c r="DU24" s="66"/>
      <c r="DV24" s="66"/>
      <c r="DW24" s="66"/>
      <c r="DX24" s="66"/>
      <c r="DY24" s="67"/>
      <c r="DZ24" s="11"/>
      <c r="EA24" s="16"/>
      <c r="EB24" s="124"/>
      <c r="EC24" s="21"/>
      <c r="ED24" s="66"/>
      <c r="EE24" s="66"/>
      <c r="EF24" s="66"/>
      <c r="EG24" s="66"/>
      <c r="EH24" s="66"/>
      <c r="EI24" s="67"/>
      <c r="EJ24" s="11"/>
      <c r="EK24" s="16"/>
      <c r="EL24" s="124"/>
      <c r="EM24" s="21"/>
      <c r="EN24" s="66"/>
      <c r="EO24" s="66"/>
      <c r="EP24" s="66"/>
      <c r="EQ24" s="66"/>
      <c r="ER24" s="66"/>
      <c r="ES24" s="67"/>
      <c r="ET24" s="11"/>
      <c r="EU24" s="16"/>
      <c r="EV24" s="124"/>
      <c r="EW24" s="21"/>
      <c r="EX24" s="66"/>
      <c r="EY24" s="66"/>
      <c r="EZ24" s="66"/>
      <c r="FA24" s="66"/>
      <c r="FB24" s="66"/>
      <c r="FC24" s="67"/>
      <c r="FD24" s="11"/>
      <c r="FE24" s="16"/>
      <c r="FF24" s="124"/>
      <c r="FG24" s="21"/>
      <c r="FH24" s="66"/>
      <c r="FI24" s="66"/>
      <c r="FJ24" s="66"/>
      <c r="FK24" s="66"/>
      <c r="FL24" s="66"/>
      <c r="FM24" s="67"/>
      <c r="FN24" s="11"/>
      <c r="FO24" s="16"/>
      <c r="FP24" s="124"/>
      <c r="FQ24" s="21"/>
      <c r="FR24" s="66"/>
      <c r="FS24" s="66"/>
      <c r="FT24" s="66"/>
      <c r="FU24" s="66"/>
      <c r="FV24" s="66"/>
      <c r="FW24" s="67"/>
      <c r="FX24" s="11"/>
      <c r="FY24" s="16"/>
      <c r="FZ24" s="124"/>
      <c r="GA24" s="21"/>
      <c r="GB24" s="66"/>
      <c r="GC24" s="66"/>
      <c r="GD24" s="66"/>
      <c r="GE24" s="66"/>
      <c r="GF24" s="66"/>
      <c r="GG24" s="67"/>
      <c r="GH24" s="11"/>
      <c r="GI24" s="16"/>
      <c r="GJ24" s="124"/>
      <c r="GK24" s="21"/>
      <c r="GL24" s="66"/>
      <c r="GM24" s="66"/>
      <c r="GN24" s="66"/>
      <c r="GO24" s="66"/>
      <c r="GP24" s="66"/>
      <c r="GQ24" s="67"/>
      <c r="GR24" s="11"/>
      <c r="GS24" s="16"/>
      <c r="GT24" s="137"/>
      <c r="HD24" s="137"/>
      <c r="HN24" s="137"/>
      <c r="HX24" s="137"/>
      <c r="IH24" s="137"/>
      <c r="IR24" s="137"/>
      <c r="JB24" s="137"/>
      <c r="JL24" s="137"/>
      <c r="JV24" s="137"/>
      <c r="KF24" s="137"/>
    </row>
    <row xmlns:x14ac="http://schemas.microsoft.com/office/spreadsheetml/2009/9/ac" r="25" s="2" customFormat="true" x14ac:dyDescent="0.25">
      <c r="A25" s="393" t="str">
        <f ca="true">IF(ISBLANK('Data Summary'!A27),"",'Data Summary'!A27)</f>
        <v/>
      </c>
      <c r="B25" s="124"/>
      <c r="C25" s="21"/>
      <c r="D25" s="66"/>
      <c r="E25" s="66"/>
      <c r="F25" s="66"/>
      <c r="G25" s="66"/>
      <c r="H25" s="66"/>
      <c r="I25" s="67"/>
      <c r="J25" s="11"/>
      <c r="K25" s="16"/>
      <c r="L25" s="124"/>
      <c r="M25" s="21"/>
      <c r="N25" s="66"/>
      <c r="O25" s="66"/>
      <c r="P25" s="66"/>
      <c r="Q25" s="66"/>
      <c r="R25" s="66"/>
      <c r="S25" s="67"/>
      <c r="T25" s="11"/>
      <c r="U25" s="16"/>
      <c r="V25" s="124"/>
      <c r="W25" s="21"/>
      <c r="X25" s="66"/>
      <c r="Y25" s="66"/>
      <c r="Z25" s="66"/>
      <c r="AA25" s="66"/>
      <c r="AB25" s="66"/>
      <c r="AC25" s="67"/>
      <c r="AD25" s="11"/>
      <c r="AE25" s="16"/>
      <c r="AF25" s="124"/>
      <c r="AG25" s="21"/>
      <c r="AH25" s="66"/>
      <c r="AI25" s="66"/>
      <c r="AJ25" s="66"/>
      <c r="AK25" s="66"/>
      <c r="AL25" s="66"/>
      <c r="AM25" s="67"/>
      <c r="AN25" s="11"/>
      <c r="AO25" s="16"/>
      <c r="AP25" s="124"/>
      <c r="AQ25" s="21"/>
      <c r="AR25" s="66"/>
      <c r="AS25" s="66"/>
      <c r="AT25" s="66"/>
      <c r="AU25" s="66"/>
      <c r="AV25" s="66"/>
      <c r="AW25" s="67"/>
      <c r="AX25" s="11"/>
      <c r="AY25" s="16"/>
      <c r="AZ25" s="124"/>
      <c r="BA25" s="21"/>
      <c r="BB25" s="66"/>
      <c r="BC25" s="66"/>
      <c r="BD25" s="66"/>
      <c r="BE25" s="66"/>
      <c r="BF25" s="66"/>
      <c r="BG25" s="67"/>
      <c r="BH25" s="11"/>
      <c r="BI25" s="16"/>
      <c r="BJ25" s="124"/>
      <c r="BK25" s="21"/>
      <c r="BL25" s="66"/>
      <c r="BM25" s="66"/>
      <c r="BN25" s="66"/>
      <c r="BO25" s="66"/>
      <c r="BP25" s="66"/>
      <c r="BQ25" s="67"/>
      <c r="BR25" s="11"/>
      <c r="BS25" s="16"/>
      <c r="BT25" s="124"/>
      <c r="BU25" s="21"/>
      <c r="BV25" s="66"/>
      <c r="BW25" s="66"/>
      <c r="BX25" s="66"/>
      <c r="BY25" s="66"/>
      <c r="BZ25" s="66"/>
      <c r="CA25" s="67"/>
      <c r="CB25" s="11"/>
      <c r="CC25" s="16"/>
      <c r="CD25" s="124"/>
      <c r="CE25" s="21"/>
      <c r="CF25" s="66"/>
      <c r="CG25" s="66"/>
      <c r="CH25" s="66"/>
      <c r="CI25" s="66"/>
      <c r="CJ25" s="66"/>
      <c r="CK25" s="67"/>
      <c r="CL25" s="11"/>
      <c r="CM25" s="16"/>
      <c r="CN25" s="124"/>
      <c r="CO25" s="21"/>
      <c r="CP25" s="66"/>
      <c r="CQ25" s="66"/>
      <c r="CR25" s="66"/>
      <c r="CS25" s="66"/>
      <c r="CT25" s="66"/>
      <c r="CU25" s="67"/>
      <c r="CV25" s="11"/>
      <c r="CW25" s="16"/>
      <c r="CX25" s="124"/>
      <c r="CY25" s="21"/>
      <c r="CZ25" s="66"/>
      <c r="DA25" s="66"/>
      <c r="DB25" s="66"/>
      <c r="DC25" s="66"/>
      <c r="DD25" s="66"/>
      <c r="DE25" s="67"/>
      <c r="DF25" s="11"/>
      <c r="DG25" s="16"/>
      <c r="DH25" s="124"/>
      <c r="DI25" s="21"/>
      <c r="DJ25" s="66"/>
      <c r="DK25" s="66"/>
      <c r="DL25" s="66"/>
      <c r="DM25" s="66"/>
      <c r="DN25" s="66"/>
      <c r="DO25" s="67"/>
      <c r="DP25" s="11"/>
      <c r="DQ25" s="16"/>
      <c r="DR25" s="124"/>
      <c r="DS25" s="21"/>
      <c r="DT25" s="66"/>
      <c r="DU25" s="66"/>
      <c r="DV25" s="66"/>
      <c r="DW25" s="66"/>
      <c r="DX25" s="66"/>
      <c r="DY25" s="67"/>
      <c r="DZ25" s="11"/>
      <c r="EA25" s="16"/>
      <c r="EB25" s="124"/>
      <c r="EC25" s="21"/>
      <c r="ED25" s="66"/>
      <c r="EE25" s="66"/>
      <c r="EF25" s="66"/>
      <c r="EG25" s="66"/>
      <c r="EH25" s="66"/>
      <c r="EI25" s="67"/>
      <c r="EJ25" s="11"/>
      <c r="EK25" s="16"/>
      <c r="EL25" s="124"/>
      <c r="EM25" s="21"/>
      <c r="EN25" s="66"/>
      <c r="EO25" s="66"/>
      <c r="EP25" s="66"/>
      <c r="EQ25" s="66"/>
      <c r="ER25" s="66"/>
      <c r="ES25" s="67"/>
      <c r="ET25" s="11"/>
      <c r="EU25" s="16"/>
      <c r="EV25" s="124"/>
      <c r="EW25" s="21"/>
      <c r="EX25" s="66"/>
      <c r="EY25" s="66"/>
      <c r="EZ25" s="66"/>
      <c r="FA25" s="66"/>
      <c r="FB25" s="66"/>
      <c r="FC25" s="67"/>
      <c r="FD25" s="11"/>
      <c r="FE25" s="16"/>
      <c r="FF25" s="124"/>
      <c r="FG25" s="21"/>
      <c r="FH25" s="66"/>
      <c r="FI25" s="66"/>
      <c r="FJ25" s="66"/>
      <c r="FK25" s="66"/>
      <c r="FL25" s="66"/>
      <c r="FM25" s="67"/>
      <c r="FN25" s="11"/>
      <c r="FO25" s="16"/>
      <c r="FP25" s="124"/>
      <c r="FQ25" s="21"/>
      <c r="FR25" s="66"/>
      <c r="FS25" s="66"/>
      <c r="FT25" s="66"/>
      <c r="FU25" s="66"/>
      <c r="FV25" s="66"/>
      <c r="FW25" s="67"/>
      <c r="FX25" s="11"/>
      <c r="FY25" s="16"/>
      <c r="FZ25" s="124"/>
      <c r="GA25" s="21"/>
      <c r="GB25" s="66"/>
      <c r="GC25" s="66"/>
      <c r="GD25" s="66"/>
      <c r="GE25" s="66"/>
      <c r="GF25" s="66"/>
      <c r="GG25" s="67"/>
      <c r="GH25" s="11"/>
      <c r="GI25" s="16"/>
      <c r="GJ25" s="124"/>
      <c r="GK25" s="21"/>
      <c r="GL25" s="66"/>
      <c r="GM25" s="66"/>
      <c r="GN25" s="66"/>
      <c r="GO25" s="66"/>
      <c r="GP25" s="66"/>
      <c r="GQ25" s="67"/>
      <c r="GR25" s="11"/>
      <c r="GS25" s="16"/>
      <c r="GT25" s="137"/>
      <c r="HD25" s="137"/>
      <c r="HN25" s="137"/>
      <c r="HX25" s="137"/>
      <c r="IH25" s="137"/>
      <c r="IR25" s="137"/>
      <c r="JB25" s="137"/>
      <c r="JL25" s="137"/>
      <c r="JV25" s="137"/>
      <c r="KF25" s="137"/>
    </row>
    <row xmlns:x14ac="http://schemas.microsoft.com/office/spreadsheetml/2009/9/ac" r="26" s="2" customFormat="true" x14ac:dyDescent="0.25">
      <c r="A26" s="393" t="str">
        <f ca="true">IF(ISBLANK('Data Summary'!A28),"",'Data Summary'!A28)</f>
        <v/>
      </c>
      <c r="B26" s="124"/>
      <c r="C26" s="21"/>
      <c r="D26" s="6"/>
      <c r="E26" s="6"/>
      <c r="F26" s="6"/>
      <c r="G26" s="6"/>
      <c r="H26" s="6"/>
      <c r="I26" s="26"/>
      <c r="J26" s="11"/>
      <c r="K26" s="16"/>
      <c r="L26" s="124"/>
      <c r="M26" s="21"/>
      <c r="N26" s="6"/>
      <c r="O26" s="6"/>
      <c r="P26" s="6"/>
      <c r="Q26" s="6"/>
      <c r="R26" s="6"/>
      <c r="S26" s="26"/>
      <c r="T26" s="11"/>
      <c r="U26" s="16"/>
      <c r="V26" s="124"/>
      <c r="W26" s="21"/>
      <c r="X26" s="6"/>
      <c r="Y26" s="6"/>
      <c r="Z26" s="6"/>
      <c r="AA26" s="6"/>
      <c r="AB26" s="6"/>
      <c r="AC26" s="26"/>
      <c r="AD26" s="11"/>
      <c r="AE26" s="16"/>
      <c r="AF26" s="124"/>
      <c r="AG26" s="21"/>
      <c r="AH26" s="6"/>
      <c r="AI26" s="6"/>
      <c r="AJ26" s="6"/>
      <c r="AK26" s="6"/>
      <c r="AL26" s="6"/>
      <c r="AM26" s="26"/>
      <c r="AN26" s="11"/>
      <c r="AO26" s="16"/>
      <c r="AP26" s="124"/>
      <c r="AQ26" s="21"/>
      <c r="AR26" s="6"/>
      <c r="AS26" s="6"/>
      <c r="AT26" s="6"/>
      <c r="AU26" s="6"/>
      <c r="AV26" s="6"/>
      <c r="AW26" s="26"/>
      <c r="AX26" s="11"/>
      <c r="AY26" s="16"/>
      <c r="AZ26" s="124"/>
      <c r="BA26" s="21"/>
      <c r="BB26" s="6"/>
      <c r="BC26" s="6"/>
      <c r="BD26" s="6"/>
      <c r="BE26" s="6"/>
      <c r="BF26" s="6"/>
      <c r="BG26" s="26"/>
      <c r="BH26" s="11"/>
      <c r="BI26" s="16"/>
      <c r="BJ26" s="124"/>
      <c r="BK26" s="21"/>
      <c r="BL26" s="6"/>
      <c r="BM26" s="6"/>
      <c r="BN26" s="6"/>
      <c r="BO26" s="6"/>
      <c r="BP26" s="6"/>
      <c r="BQ26" s="26"/>
      <c r="BR26" s="11"/>
      <c r="BS26" s="16"/>
      <c r="BT26" s="124"/>
      <c r="BU26" s="21"/>
      <c r="BV26" s="6"/>
      <c r="BW26" s="6"/>
      <c r="BX26" s="6"/>
      <c r="BY26" s="6"/>
      <c r="BZ26" s="6"/>
      <c r="CA26" s="26"/>
      <c r="CB26" s="11"/>
      <c r="CC26" s="16"/>
      <c r="CD26" s="124"/>
      <c r="CE26" s="21"/>
      <c r="CF26" s="6"/>
      <c r="CG26" s="6"/>
      <c r="CH26" s="6"/>
      <c r="CI26" s="6"/>
      <c r="CJ26" s="6"/>
      <c r="CK26" s="26"/>
      <c r="CL26" s="11"/>
      <c r="CM26" s="16"/>
      <c r="CN26" s="124"/>
      <c r="CO26" s="21"/>
      <c r="CP26" s="6"/>
      <c r="CQ26" s="6"/>
      <c r="CR26" s="6"/>
      <c r="CS26" s="6"/>
      <c r="CT26" s="6"/>
      <c r="CU26" s="26"/>
      <c r="CV26" s="11"/>
      <c r="CW26" s="16"/>
      <c r="CX26" s="124"/>
      <c r="CY26" s="21"/>
      <c r="CZ26" s="6"/>
      <c r="DA26" s="6"/>
      <c r="DB26" s="6"/>
      <c r="DC26" s="6"/>
      <c r="DD26" s="6"/>
      <c r="DE26" s="26"/>
      <c r="DF26" s="11"/>
      <c r="DG26" s="16"/>
      <c r="DH26" s="124"/>
      <c r="DI26" s="21"/>
      <c r="DJ26" s="6"/>
      <c r="DK26" s="6"/>
      <c r="DL26" s="6"/>
      <c r="DM26" s="6"/>
      <c r="DN26" s="6"/>
      <c r="DO26" s="26"/>
      <c r="DP26" s="11"/>
      <c r="DQ26" s="16"/>
      <c r="DR26" s="124"/>
      <c r="DS26" s="21"/>
      <c r="DT26" s="6"/>
      <c r="DU26" s="6"/>
      <c r="DV26" s="6"/>
      <c r="DW26" s="6"/>
      <c r="DX26" s="6"/>
      <c r="DY26" s="26"/>
      <c r="DZ26" s="11"/>
      <c r="EA26" s="16"/>
      <c r="EB26" s="124"/>
      <c r="EC26" s="21"/>
      <c r="ED26" s="6"/>
      <c r="EE26" s="6"/>
      <c r="EF26" s="6"/>
      <c r="EG26" s="6"/>
      <c r="EH26" s="6"/>
      <c r="EI26" s="26"/>
      <c r="EJ26" s="11"/>
      <c r="EK26" s="16"/>
      <c r="EL26" s="124"/>
      <c r="EM26" s="21"/>
      <c r="EN26" s="6"/>
      <c r="EO26" s="6"/>
      <c r="EP26" s="6"/>
      <c r="EQ26" s="6"/>
      <c r="ER26" s="6"/>
      <c r="ES26" s="26"/>
      <c r="ET26" s="11"/>
      <c r="EU26" s="16"/>
      <c r="EV26" s="124"/>
      <c r="EW26" s="21"/>
      <c r="EX26" s="6"/>
      <c r="EY26" s="6"/>
      <c r="EZ26" s="6"/>
      <c r="FA26" s="6"/>
      <c r="FB26" s="6"/>
      <c r="FC26" s="26"/>
      <c r="FD26" s="11"/>
      <c r="FE26" s="16"/>
      <c r="FF26" s="124"/>
      <c r="FG26" s="21"/>
      <c r="FH26" s="6"/>
      <c r="FI26" s="6"/>
      <c r="FJ26" s="6"/>
      <c r="FK26" s="6"/>
      <c r="FL26" s="6"/>
      <c r="FM26" s="26"/>
      <c r="FN26" s="11"/>
      <c r="FO26" s="16"/>
      <c r="FP26" s="124"/>
      <c r="FQ26" s="21"/>
      <c r="FR26" s="6"/>
      <c r="FS26" s="6"/>
      <c r="FT26" s="6"/>
      <c r="FU26" s="6"/>
      <c r="FV26" s="6"/>
      <c r="FW26" s="26"/>
      <c r="FX26" s="11"/>
      <c r="FY26" s="16"/>
      <c r="FZ26" s="124"/>
      <c r="GA26" s="21"/>
      <c r="GB26" s="6"/>
      <c r="GC26" s="6"/>
      <c r="GD26" s="6"/>
      <c r="GE26" s="6"/>
      <c r="GF26" s="6"/>
      <c r="GG26" s="26"/>
      <c r="GH26" s="11"/>
      <c r="GI26" s="16"/>
      <c r="GJ26" s="124"/>
      <c r="GK26" s="21"/>
      <c r="GL26" s="6"/>
      <c r="GM26" s="6"/>
      <c r="GN26" s="6"/>
      <c r="GO26" s="6"/>
      <c r="GP26" s="6"/>
      <c r="GQ26" s="26"/>
      <c r="GR26" s="11"/>
      <c r="GS26" s="16"/>
      <c r="GT26" s="137"/>
      <c r="HD26" s="137"/>
      <c r="HN26" s="137"/>
      <c r="HX26" s="137"/>
      <c r="IH26" s="137"/>
      <c r="IR26" s="137"/>
      <c r="JB26" s="137"/>
      <c r="JL26" s="137"/>
      <c r="JV26" s="137"/>
      <c r="KF26" s="137"/>
    </row>
    <row xmlns:x14ac="http://schemas.microsoft.com/office/spreadsheetml/2009/9/ac" r="27" s="2" customFormat="true" ht="93" customHeight="true" x14ac:dyDescent="0.25">
      <c r="A27" s="393" t="str">
        <f ca="true">IF(ISBLANK('Data Summary'!A29),"",'Data Summary'!A29)</f>
        <v/>
      </c>
      <c r="B27" s="125" t="s">
        <v>12</v>
      </c>
      <c r="C27" s="595" t="s">
        <v>174</v>
      </c>
      <c r="D27" s="595"/>
      <c r="E27" s="595"/>
      <c r="F27" s="595"/>
      <c r="G27" s="595"/>
      <c r="H27" s="595"/>
      <c r="I27" s="596"/>
      <c r="J27" s="11"/>
      <c r="K27" s="16"/>
      <c r="L27" s="125" t="s">
        <v>12</v>
      </c>
      <c r="M27" s="595" t="s">
        <v>174</v>
      </c>
      <c r="N27" s="595"/>
      <c r="O27" s="595"/>
      <c r="P27" s="595"/>
      <c r="Q27" s="595"/>
      <c r="R27" s="595"/>
      <c r="S27" s="596"/>
      <c r="T27" s="11"/>
      <c r="U27" s="16"/>
      <c r="V27" s="125" t="s">
        <v>12</v>
      </c>
      <c r="W27" s="595" t="s">
        <v>174</v>
      </c>
      <c r="X27" s="595"/>
      <c r="Y27" s="595"/>
      <c r="Z27" s="595"/>
      <c r="AA27" s="595"/>
      <c r="AB27" s="595"/>
      <c r="AC27" s="596"/>
      <c r="AD27" s="11"/>
      <c r="AE27" s="16"/>
      <c r="AF27" s="125" t="s">
        <v>12</v>
      </c>
      <c r="AG27" s="595" t="s">
        <v>174</v>
      </c>
      <c r="AH27" s="595"/>
      <c r="AI27" s="595"/>
      <c r="AJ27" s="595"/>
      <c r="AK27" s="595"/>
      <c r="AL27" s="595"/>
      <c r="AM27" s="596"/>
      <c r="AN27" s="11"/>
      <c r="AO27" s="16"/>
      <c r="AP27" s="125" t="s">
        <v>12</v>
      </c>
      <c r="AQ27" s="595"/>
      <c r="AR27" s="595"/>
      <c r="AS27" s="595"/>
      <c r="AT27" s="595"/>
      <c r="AU27" s="595"/>
      <c r="AV27" s="595"/>
      <c r="AW27" s="596"/>
      <c r="AX27" s="11"/>
      <c r="AY27" s="16"/>
      <c r="AZ27" s="125" t="s">
        <v>12</v>
      </c>
      <c r="BA27" s="595"/>
      <c r="BB27" s="595"/>
      <c r="BC27" s="595"/>
      <c r="BD27" s="595"/>
      <c r="BE27" s="595"/>
      <c r="BF27" s="595"/>
      <c r="BG27" s="596"/>
      <c r="BH27" s="11"/>
      <c r="BI27" s="16"/>
      <c r="BJ27" s="125" t="s">
        <v>12</v>
      </c>
      <c r="BK27" s="595" t="s">
        <v>174</v>
      </c>
      <c r="BL27" s="595"/>
      <c r="BM27" s="595"/>
      <c r="BN27" s="595"/>
      <c r="BO27" s="595"/>
      <c r="BP27" s="595"/>
      <c r="BQ27" s="596"/>
      <c r="BR27" s="11"/>
      <c r="BS27" s="16"/>
      <c r="BT27" s="125" t="s">
        <v>12</v>
      </c>
      <c r="BU27" s="597" t="s">
        <v>174</v>
      </c>
      <c r="BV27" s="598"/>
      <c r="BW27" s="598"/>
      <c r="BX27" s="598"/>
      <c r="BY27" s="598"/>
      <c r="BZ27" s="598"/>
      <c r="CA27" s="599"/>
      <c r="CB27" s="11"/>
      <c r="CC27" s="16"/>
      <c r="CD27" s="125" t="s">
        <v>12</v>
      </c>
      <c r="CE27" s="595"/>
      <c r="CF27" s="595"/>
      <c r="CG27" s="595"/>
      <c r="CH27" s="595"/>
      <c r="CI27" s="595"/>
      <c r="CJ27" s="595"/>
      <c r="CK27" s="596"/>
      <c r="CL27" s="11"/>
      <c r="CM27" s="16"/>
      <c r="CN27" s="125" t="s">
        <v>12</v>
      </c>
      <c r="CO27" s="595"/>
      <c r="CP27" s="595"/>
      <c r="CQ27" s="595"/>
      <c r="CR27" s="595"/>
      <c r="CS27" s="595"/>
      <c r="CT27" s="595"/>
      <c r="CU27" s="596"/>
      <c r="CV27" s="11"/>
      <c r="CW27" s="16"/>
      <c r="CX27" s="125" t="s">
        <v>12</v>
      </c>
      <c r="CY27" s="595" t="s">
        <v>174</v>
      </c>
      <c r="CZ27" s="595"/>
      <c r="DA27" s="595"/>
      <c r="DB27" s="595"/>
      <c r="DC27" s="595"/>
      <c r="DD27" s="595"/>
      <c r="DE27" s="596"/>
      <c r="DF27" s="11"/>
      <c r="DG27" s="16"/>
      <c r="DH27" s="125" t="s">
        <v>12</v>
      </c>
      <c r="DI27" s="595" t="s">
        <v>172</v>
      </c>
      <c r="DJ27" s="595"/>
      <c r="DK27" s="595"/>
      <c r="DL27" s="595"/>
      <c r="DM27" s="595"/>
      <c r="DN27" s="595"/>
      <c r="DO27" s="596"/>
      <c r="DP27" s="11"/>
      <c r="DQ27" s="16"/>
      <c r="DR27" s="125" t="s">
        <v>12</v>
      </c>
      <c r="DS27" s="595"/>
      <c r="DT27" s="595"/>
      <c r="DU27" s="595"/>
      <c r="DV27" s="595"/>
      <c r="DW27" s="595"/>
      <c r="DX27" s="595"/>
      <c r="DY27" s="596"/>
      <c r="DZ27" s="11"/>
      <c r="EA27" s="16"/>
      <c r="EB27" s="125" t="s">
        <v>12</v>
      </c>
      <c r="EC27" s="595"/>
      <c r="ED27" s="595"/>
      <c r="EE27" s="595"/>
      <c r="EF27" s="595"/>
      <c r="EG27" s="595"/>
      <c r="EH27" s="595"/>
      <c r="EI27" s="596"/>
      <c r="EJ27" s="11"/>
      <c r="EK27" s="16"/>
      <c r="EL27" s="125" t="s">
        <v>12</v>
      </c>
      <c r="EM27" s="595" t="s">
        <v>172</v>
      </c>
      <c r="EN27" s="595"/>
      <c r="EO27" s="595"/>
      <c r="EP27" s="595"/>
      <c r="EQ27" s="595"/>
      <c r="ER27" s="595"/>
      <c r="ES27" s="596"/>
      <c r="ET27" s="11"/>
      <c r="EU27" s="16"/>
      <c r="EV27" s="125" t="s">
        <v>12</v>
      </c>
      <c r="EW27" s="595" t="s">
        <v>172</v>
      </c>
      <c r="EX27" s="595"/>
      <c r="EY27" s="595"/>
      <c r="EZ27" s="595"/>
      <c r="FA27" s="595"/>
      <c r="FB27" s="595"/>
      <c r="FC27" s="596"/>
      <c r="FD27" s="11"/>
      <c r="FE27" s="16"/>
      <c r="FF27" s="125" t="s">
        <v>12</v>
      </c>
      <c r="FG27" s="595" t="s">
        <v>172</v>
      </c>
      <c r="FH27" s="595"/>
      <c r="FI27" s="595"/>
      <c r="FJ27" s="595"/>
      <c r="FK27" s="595"/>
      <c r="FL27" s="595"/>
      <c r="FM27" s="596"/>
      <c r="FN27" s="11"/>
      <c r="FO27" s="16"/>
      <c r="FP27" s="125" t="s">
        <v>12</v>
      </c>
      <c r="FQ27" s="595" t="s">
        <v>172</v>
      </c>
      <c r="FR27" s="595"/>
      <c r="FS27" s="595"/>
      <c r="FT27" s="595"/>
      <c r="FU27" s="595"/>
      <c r="FV27" s="595"/>
      <c r="FW27" s="596"/>
      <c r="FX27" s="11"/>
      <c r="FY27" s="16"/>
      <c r="FZ27" s="125" t="s">
        <v>12</v>
      </c>
      <c r="GA27" s="595" t="s">
        <v>172</v>
      </c>
      <c r="GB27" s="595"/>
      <c r="GC27" s="595"/>
      <c r="GD27" s="595"/>
      <c r="GE27" s="595"/>
      <c r="GF27" s="595"/>
      <c r="GG27" s="596"/>
      <c r="GH27" s="11"/>
      <c r="GI27" s="16"/>
      <c r="GJ27" s="125" t="s">
        <v>12</v>
      </c>
      <c r="GK27" s="595" t="s">
        <v>172</v>
      </c>
      <c r="GL27" s="595"/>
      <c r="GM27" s="595"/>
      <c r="GN27" s="595"/>
      <c r="GO27" s="595"/>
      <c r="GP27" s="595"/>
      <c r="GQ27" s="596"/>
      <c r="GR27" s="11"/>
      <c r="GS27" s="16"/>
      <c r="GT27" s="137"/>
      <c r="HD27" s="137"/>
      <c r="HN27" s="137"/>
      <c r="HX27" s="137"/>
      <c r="IH27" s="137"/>
      <c r="IR27" s="137"/>
      <c r="JB27" s="137"/>
      <c r="JL27" s="137"/>
      <c r="JV27" s="137"/>
      <c r="KF27" s="137"/>
    </row>
    <row xmlns:x14ac="http://schemas.microsoft.com/office/spreadsheetml/2009/9/ac" r="28" s="2" customFormat="true" ht="15.75" customHeight="true" x14ac:dyDescent="0.25">
      <c r="A28" s="393" t="str">
        <f ca="true">IF(ISBLANK('Data Summary'!A30),"",'Data Summary'!A30)</f>
        <v/>
      </c>
      <c r="B28" s="125"/>
      <c r="C28" s="63" t="s">
        <v>120</v>
      </c>
      <c r="D28" s="104"/>
      <c r="E28" s="104"/>
      <c r="F28" s="104"/>
      <c r="G28" s="104"/>
      <c r="H28" s="104"/>
      <c r="I28" s="96"/>
      <c r="J28" s="11"/>
      <c r="K28" s="16"/>
      <c r="L28" s="125"/>
      <c r="M28" s="63" t="s">
        <v>120</v>
      </c>
      <c r="N28" s="104"/>
      <c r="O28" s="104"/>
      <c r="P28" s="104"/>
      <c r="Q28" s="104"/>
      <c r="R28" s="104"/>
      <c r="S28" s="114"/>
      <c r="T28" s="11"/>
      <c r="U28" s="16"/>
      <c r="V28" s="125"/>
      <c r="W28" s="63" t="s">
        <v>120</v>
      </c>
      <c r="X28" s="104"/>
      <c r="Y28" s="104"/>
      <c r="Z28" s="104"/>
      <c r="AA28" s="104"/>
      <c r="AB28" s="104"/>
      <c r="AC28" s="114"/>
      <c r="AD28" s="11"/>
      <c r="AE28" s="16"/>
      <c r="AF28" s="125"/>
      <c r="AG28" s="63" t="s">
        <v>120</v>
      </c>
      <c r="AH28" s="104"/>
      <c r="AI28" s="104"/>
      <c r="AJ28" s="104"/>
      <c r="AK28" s="104"/>
      <c r="AL28" s="104"/>
      <c r="AM28" s="114"/>
      <c r="AN28" s="11"/>
      <c r="AO28" s="16"/>
      <c r="AP28" s="125"/>
      <c r="AQ28" s="63" t="s">
        <v>120</v>
      </c>
      <c r="AR28" s="51" t="s">
        <v>171</v>
      </c>
      <c r="AS28" s="51"/>
      <c r="AT28" s="51"/>
      <c r="AU28" s="51" t="s">
        <v>171</v>
      </c>
      <c r="AV28" s="104"/>
      <c r="AW28" s="415"/>
      <c r="AX28" s="11"/>
      <c r="AY28" s="16"/>
      <c r="AZ28" s="125"/>
      <c r="BA28" s="63" t="s">
        <v>120</v>
      </c>
      <c r="BB28" s="51" t="s">
        <v>171</v>
      </c>
      <c r="BC28" s="51"/>
      <c r="BD28" s="51"/>
      <c r="BE28" s="51" t="s">
        <v>171</v>
      </c>
      <c r="BF28" s="104"/>
      <c r="BG28" s="415"/>
      <c r="BH28" s="11"/>
      <c r="BI28" s="16"/>
      <c r="BJ28" s="125"/>
      <c r="BK28" s="63" t="s">
        <v>120</v>
      </c>
      <c r="BL28" s="104"/>
      <c r="BM28" s="104"/>
      <c r="BN28" s="104"/>
      <c r="BO28" s="104"/>
      <c r="BP28" s="104"/>
      <c r="BQ28" s="114"/>
      <c r="BR28" s="11"/>
      <c r="BS28" s="16"/>
      <c r="BT28" s="125"/>
      <c r="BU28" s="63" t="s">
        <v>120</v>
      </c>
      <c r="BV28" s="51"/>
      <c r="BW28" s="51"/>
      <c r="BX28" s="51"/>
      <c r="BY28" s="51"/>
      <c r="BZ28" s="51"/>
      <c r="CA28" s="95"/>
      <c r="CB28" s="11"/>
      <c r="CC28" s="16"/>
      <c r="CD28" s="125"/>
      <c r="CE28" s="63" t="s">
        <v>120</v>
      </c>
      <c r="CF28" s="51" t="s">
        <v>171</v>
      </c>
      <c r="CG28" s="51"/>
      <c r="CH28" s="51"/>
      <c r="CI28" s="51" t="s">
        <v>171</v>
      </c>
      <c r="CJ28" s="104"/>
      <c r="CK28" s="415"/>
      <c r="CL28" s="11"/>
      <c r="CM28" s="16"/>
      <c r="CN28" s="125"/>
      <c r="CO28" s="63" t="s">
        <v>120</v>
      </c>
      <c r="CP28" s="51" t="s">
        <v>171</v>
      </c>
      <c r="CQ28" s="51"/>
      <c r="CR28" s="51"/>
      <c r="CS28" s="51" t="s">
        <v>171</v>
      </c>
      <c r="CT28" s="104"/>
      <c r="CU28" s="415"/>
      <c r="CV28" s="11"/>
      <c r="CW28" s="16"/>
      <c r="CX28" s="125"/>
      <c r="CY28" s="63" t="s">
        <v>120</v>
      </c>
      <c r="CZ28" s="104"/>
      <c r="DA28" s="104"/>
      <c r="DB28" s="104"/>
      <c r="DC28" s="104"/>
      <c r="DD28" s="104"/>
      <c r="DE28" s="114"/>
      <c r="DF28" s="11"/>
      <c r="DG28" s="16"/>
      <c r="DH28" s="125"/>
      <c r="DI28" s="63" t="s">
        <v>120</v>
      </c>
      <c r="DJ28" s="104"/>
      <c r="DK28" s="104"/>
      <c r="DL28" s="104"/>
      <c r="DM28" s="104"/>
      <c r="DN28" s="104"/>
      <c r="DO28" s="114"/>
      <c r="DP28" s="11"/>
      <c r="DQ28" s="16"/>
      <c r="DR28" s="125"/>
      <c r="DS28" s="63" t="s">
        <v>120</v>
      </c>
      <c r="DT28" s="51" t="s">
        <v>171</v>
      </c>
      <c r="DU28" s="51"/>
      <c r="DV28" s="51"/>
      <c r="DW28" s="51" t="s">
        <v>171</v>
      </c>
      <c r="DX28" s="104"/>
      <c r="DY28" s="415"/>
      <c r="DZ28" s="11"/>
      <c r="EA28" s="16"/>
      <c r="EB28" s="125"/>
      <c r="EC28" s="63" t="s">
        <v>120</v>
      </c>
      <c r="ED28" s="51" t="s">
        <v>171</v>
      </c>
      <c r="EE28" s="51"/>
      <c r="EF28" s="51"/>
      <c r="EG28" s="51" t="s">
        <v>171</v>
      </c>
      <c r="EH28" s="104"/>
      <c r="EI28" s="415"/>
      <c r="EJ28" s="11"/>
      <c r="EK28" s="16"/>
      <c r="EL28" s="125"/>
      <c r="EM28" s="63" t="s">
        <v>120</v>
      </c>
      <c r="EN28" s="104"/>
      <c r="EO28" s="104"/>
      <c r="EP28" s="104"/>
      <c r="EQ28" s="104"/>
      <c r="ER28" s="104"/>
      <c r="ES28" s="192"/>
      <c r="ET28" s="11"/>
      <c r="EU28" s="16"/>
      <c r="EV28" s="125"/>
      <c r="EW28" s="63" t="s">
        <v>120</v>
      </c>
      <c r="EX28" s="104"/>
      <c r="EY28" s="104"/>
      <c r="EZ28" s="104"/>
      <c r="FA28" s="104"/>
      <c r="FB28" s="104"/>
      <c r="FC28" s="192"/>
      <c r="FD28" s="11"/>
      <c r="FE28" s="16"/>
      <c r="FF28" s="125"/>
      <c r="FG28" s="63" t="s">
        <v>120</v>
      </c>
      <c r="FH28" s="104"/>
      <c r="FI28" s="104"/>
      <c r="FJ28" s="104"/>
      <c r="FK28" s="104"/>
      <c r="FL28" s="104"/>
      <c r="FM28" s="388"/>
      <c r="FN28" s="11"/>
      <c r="FO28" s="16"/>
      <c r="FP28" s="125"/>
      <c r="FQ28" s="63" t="s">
        <v>120</v>
      </c>
      <c r="FR28" s="104"/>
      <c r="FS28" s="104"/>
      <c r="FT28" s="104"/>
      <c r="FU28" s="104"/>
      <c r="FV28" s="104"/>
      <c r="FW28" s="388"/>
      <c r="FX28" s="11"/>
      <c r="FY28" s="16"/>
      <c r="FZ28" s="125"/>
      <c r="GA28" s="63" t="s">
        <v>120</v>
      </c>
      <c r="GB28" s="104"/>
      <c r="GC28" s="104"/>
      <c r="GD28" s="104"/>
      <c r="GE28" s="104"/>
      <c r="GF28" s="104"/>
      <c r="GG28" s="388"/>
      <c r="GH28" s="11"/>
      <c r="GI28" s="16"/>
      <c r="GJ28" s="125"/>
      <c r="GK28" s="63" t="s">
        <v>120</v>
      </c>
      <c r="GL28" s="104"/>
      <c r="GM28" s="104"/>
      <c r="GN28" s="104"/>
      <c r="GO28" s="104"/>
      <c r="GP28" s="104"/>
      <c r="GQ28" s="388"/>
      <c r="GR28" s="11"/>
      <c r="GS28" s="16"/>
      <c r="GT28" s="137"/>
      <c r="HD28" s="137"/>
      <c r="HN28" s="137"/>
      <c r="HX28" s="137"/>
      <c r="IH28" s="137"/>
      <c r="IR28" s="137"/>
      <c r="JB28" s="137"/>
      <c r="JL28" s="137"/>
      <c r="JV28" s="137"/>
      <c r="KF28" s="137"/>
    </row>
    <row xmlns:x14ac="http://schemas.microsoft.com/office/spreadsheetml/2009/9/ac" r="29" s="2" customFormat="true" ht="15" customHeight="true" x14ac:dyDescent="0.25">
      <c r="A29" s="393" t="str">
        <f ca="true">IF(ISBLANK('Data Summary'!A31),"",'Data Summary'!A31)</f>
        <v/>
      </c>
      <c r="B29" s="125"/>
      <c r="C29" s="63" t="s">
        <v>102</v>
      </c>
      <c r="D29" s="51" t="s">
        <v>171</v>
      </c>
      <c r="E29" s="51"/>
      <c r="F29" s="51"/>
      <c r="G29" s="51"/>
      <c r="H29" s="51"/>
      <c r="I29" s="95"/>
      <c r="J29" s="11"/>
      <c r="K29" s="16"/>
      <c r="L29" s="125"/>
      <c r="M29" s="63" t="s">
        <v>102</v>
      </c>
      <c r="N29" s="51" t="s">
        <v>171</v>
      </c>
      <c r="O29" s="51"/>
      <c r="P29" s="51"/>
      <c r="Q29" s="51"/>
      <c r="R29" s="51"/>
      <c r="S29" s="95"/>
      <c r="T29" s="11"/>
      <c r="U29" s="16"/>
      <c r="V29" s="125"/>
      <c r="W29" s="63" t="s">
        <v>102</v>
      </c>
      <c r="X29" s="51" t="s">
        <v>171</v>
      </c>
      <c r="Y29" s="51"/>
      <c r="Z29" s="51"/>
      <c r="AA29" s="51" t="s">
        <v>171</v>
      </c>
      <c r="AB29" s="51"/>
      <c r="AC29" s="95"/>
      <c r="AD29" s="11"/>
      <c r="AE29" s="16"/>
      <c r="AF29" s="125"/>
      <c r="AG29" s="63" t="s">
        <v>102</v>
      </c>
      <c r="AH29" s="51" t="s">
        <v>171</v>
      </c>
      <c r="AI29" s="51"/>
      <c r="AJ29" s="51"/>
      <c r="AK29" s="51" t="s">
        <v>171</v>
      </c>
      <c r="AL29" s="51"/>
      <c r="AM29" s="95"/>
      <c r="AN29" s="11"/>
      <c r="AO29" s="16"/>
      <c r="AP29" s="125"/>
      <c r="AQ29" s="63" t="s">
        <v>102</v>
      </c>
      <c r="AR29" s="51"/>
      <c r="AS29" s="51"/>
      <c r="AT29" s="51"/>
      <c r="AU29" s="51"/>
      <c r="AV29" s="51"/>
      <c r="AW29" s="95"/>
      <c r="AX29" s="11"/>
      <c r="AY29" s="16"/>
      <c r="AZ29" s="125"/>
      <c r="BA29" s="63" t="s">
        <v>102</v>
      </c>
      <c r="BB29" s="51"/>
      <c r="BC29" s="51"/>
      <c r="BD29" s="51"/>
      <c r="BE29" s="51"/>
      <c r="BF29" s="51"/>
      <c r="BG29" s="95"/>
      <c r="BH29" s="11"/>
      <c r="BI29" s="16"/>
      <c r="BJ29" s="125"/>
      <c r="BK29" s="63" t="s">
        <v>102</v>
      </c>
      <c r="BL29" s="51" t="s">
        <v>171</v>
      </c>
      <c r="BM29" s="51"/>
      <c r="BN29" s="51"/>
      <c r="BO29" s="51" t="s">
        <v>171</v>
      </c>
      <c r="BP29" s="51"/>
      <c r="BQ29" s="95"/>
      <c r="BR29" s="11"/>
      <c r="BS29" s="16"/>
      <c r="BT29" s="125"/>
      <c r="BU29" s="63" t="s">
        <v>102</v>
      </c>
      <c r="BV29" s="51" t="s">
        <v>171</v>
      </c>
      <c r="BW29" s="51"/>
      <c r="BX29" s="51"/>
      <c r="BY29" s="51" t="s">
        <v>171</v>
      </c>
      <c r="BZ29" s="51"/>
      <c r="CA29" s="95"/>
      <c r="CB29" s="11"/>
      <c r="CC29" s="16"/>
      <c r="CD29" s="125"/>
      <c r="CE29" s="63" t="s">
        <v>102</v>
      </c>
      <c r="CF29" s="51"/>
      <c r="CG29" s="51"/>
      <c r="CH29" s="51"/>
      <c r="CI29" s="51"/>
      <c r="CJ29" s="51"/>
      <c r="CK29" s="95"/>
      <c r="CL29" s="11"/>
      <c r="CM29" s="16"/>
      <c r="CN29" s="125"/>
      <c r="CO29" s="63" t="s">
        <v>102</v>
      </c>
      <c r="CP29" s="51"/>
      <c r="CQ29" s="51"/>
      <c r="CR29" s="51"/>
      <c r="CS29" s="51"/>
      <c r="CT29" s="51"/>
      <c r="CU29" s="95"/>
      <c r="CV29" s="11"/>
      <c r="CW29" s="16"/>
      <c r="CX29" s="125"/>
      <c r="CY29" s="63" t="s">
        <v>102</v>
      </c>
      <c r="CZ29" s="51" t="s">
        <v>171</v>
      </c>
      <c r="DA29" s="51"/>
      <c r="DB29" s="51"/>
      <c r="DC29" s="51" t="s">
        <v>171</v>
      </c>
      <c r="DD29" s="51"/>
      <c r="DE29" s="95"/>
      <c r="DF29" s="11"/>
      <c r="DG29" s="16"/>
      <c r="DH29" s="125"/>
      <c r="DI29" s="63" t="s">
        <v>102</v>
      </c>
      <c r="DJ29" s="51" t="s">
        <v>171</v>
      </c>
      <c r="DK29" s="51"/>
      <c r="DL29" s="51"/>
      <c r="DM29" s="51" t="s">
        <v>171</v>
      </c>
      <c r="DN29" s="51"/>
      <c r="DO29" s="95"/>
      <c r="DP29" s="11"/>
      <c r="DQ29" s="16"/>
      <c r="DR29" s="125"/>
      <c r="DS29" s="63" t="s">
        <v>102</v>
      </c>
      <c r="DT29" s="51"/>
      <c r="DU29" s="51"/>
      <c r="DV29" s="51"/>
      <c r="DW29" s="51"/>
      <c r="DX29" s="51"/>
      <c r="DY29" s="95"/>
      <c r="DZ29" s="11"/>
      <c r="EA29" s="16"/>
      <c r="EB29" s="125"/>
      <c r="EC29" s="63" t="s">
        <v>102</v>
      </c>
      <c r="ED29" s="51"/>
      <c r="EE29" s="51"/>
      <c r="EF29" s="51"/>
      <c r="EG29" s="51"/>
      <c r="EH29" s="51"/>
      <c r="EI29" s="95"/>
      <c r="EJ29" s="11"/>
      <c r="EK29" s="16"/>
      <c r="EL29" s="125"/>
      <c r="EM29" s="63" t="s">
        <v>102</v>
      </c>
      <c r="EN29" s="51" t="s">
        <v>171</v>
      </c>
      <c r="EO29" s="51"/>
      <c r="EP29" s="51"/>
      <c r="EQ29" s="51" t="s">
        <v>171</v>
      </c>
      <c r="ER29" s="51"/>
      <c r="ES29" s="95"/>
      <c r="ET29" s="11"/>
      <c r="EU29" s="16"/>
      <c r="EV29" s="125"/>
      <c r="EW29" s="63" t="s">
        <v>102</v>
      </c>
      <c r="EX29" s="51" t="s">
        <v>171</v>
      </c>
      <c r="EY29" s="51"/>
      <c r="EZ29" s="51"/>
      <c r="FA29" s="51" t="s">
        <v>171</v>
      </c>
      <c r="FB29" s="51"/>
      <c r="FC29" s="95"/>
      <c r="FD29" s="11"/>
      <c r="FE29" s="16"/>
      <c r="FF29" s="125"/>
      <c r="FG29" s="63" t="s">
        <v>102</v>
      </c>
      <c r="FH29" s="51" t="s">
        <v>171</v>
      </c>
      <c r="FI29" s="51"/>
      <c r="FJ29" s="51"/>
      <c r="FK29" s="51" t="s">
        <v>171</v>
      </c>
      <c r="FL29" s="51"/>
      <c r="FM29" s="95"/>
      <c r="FN29" s="11"/>
      <c r="FO29" s="16"/>
      <c r="FP29" s="125"/>
      <c r="FQ29" s="63" t="s">
        <v>102</v>
      </c>
      <c r="FR29" s="51" t="s">
        <v>171</v>
      </c>
      <c r="FS29" s="51"/>
      <c r="FT29" s="51"/>
      <c r="FU29" s="51"/>
      <c r="FV29" s="51"/>
      <c r="FW29" s="95"/>
      <c r="FX29" s="11"/>
      <c r="FY29" s="16"/>
      <c r="FZ29" s="125"/>
      <c r="GA29" s="63" t="s">
        <v>102</v>
      </c>
      <c r="GB29" s="51" t="s">
        <v>171</v>
      </c>
      <c r="GC29" s="51"/>
      <c r="GD29" s="51"/>
      <c r="GE29" s="51"/>
      <c r="GF29" s="51"/>
      <c r="GG29" s="95"/>
      <c r="GH29" s="11"/>
      <c r="GI29" s="16"/>
      <c r="GJ29" s="125"/>
      <c r="GK29" s="63" t="s">
        <v>102</v>
      </c>
      <c r="GL29" s="51" t="s">
        <v>171</v>
      </c>
      <c r="GM29" s="51"/>
      <c r="GN29" s="51"/>
      <c r="GO29" s="51"/>
      <c r="GP29" s="51"/>
      <c r="GQ29" s="95"/>
      <c r="GR29" s="11"/>
      <c r="GS29" s="16"/>
      <c r="GT29" s="137"/>
      <c r="HD29" s="137"/>
      <c r="HN29" s="137"/>
      <c r="HX29" s="137"/>
      <c r="IH29" s="137"/>
      <c r="IR29" s="137"/>
      <c r="JB29" s="137"/>
      <c r="JL29" s="137"/>
      <c r="JV29" s="137"/>
      <c r="KF29" s="137"/>
    </row>
    <row xmlns:x14ac="http://schemas.microsoft.com/office/spreadsheetml/2009/9/ac" r="30" s="2" customFormat="true" ht="15" customHeight="true" x14ac:dyDescent="0.25">
      <c r="A30" s="393" t="str">
        <f ca="true">IF(ISBLANK('Data Summary'!A32),"",'Data Summary'!A32)</f>
        <v/>
      </c>
      <c r="B30" s="125"/>
      <c r="C30" s="63" t="s">
        <v>127</v>
      </c>
      <c r="D30" s="51"/>
      <c r="E30" s="51"/>
      <c r="F30" s="51"/>
      <c r="G30" s="51"/>
      <c r="H30" s="51"/>
      <c r="I30" s="95"/>
      <c r="J30" s="11"/>
      <c r="K30" s="16"/>
      <c r="L30" s="125"/>
      <c r="M30" s="63" t="s">
        <v>127</v>
      </c>
      <c r="N30" s="51"/>
      <c r="O30" s="51"/>
      <c r="P30" s="51"/>
      <c r="Q30" s="51"/>
      <c r="R30" s="51"/>
      <c r="S30" s="95"/>
      <c r="T30" s="11"/>
      <c r="U30" s="16"/>
      <c r="V30" s="125"/>
      <c r="W30" s="63" t="s">
        <v>127</v>
      </c>
      <c r="X30" s="51"/>
      <c r="Y30" s="51"/>
      <c r="Z30" s="51"/>
      <c r="AA30" s="51"/>
      <c r="AB30" s="51"/>
      <c r="AC30" s="95"/>
      <c r="AD30" s="11"/>
      <c r="AE30" s="16"/>
      <c r="AF30" s="125"/>
      <c r="AG30" s="63" t="s">
        <v>127</v>
      </c>
      <c r="AH30" s="51"/>
      <c r="AI30" s="51"/>
      <c r="AJ30" s="51"/>
      <c r="AK30" s="51"/>
      <c r="AL30" s="51"/>
      <c r="AM30" s="95"/>
      <c r="AN30" s="11"/>
      <c r="AO30" s="16"/>
      <c r="AP30" s="125"/>
      <c r="AQ30" s="63" t="s">
        <v>127</v>
      </c>
      <c r="AR30" s="51"/>
      <c r="AS30" s="51"/>
      <c r="AT30" s="51"/>
      <c r="AU30" s="51"/>
      <c r="AV30" s="51"/>
      <c r="AW30" s="95"/>
      <c r="AX30" s="11"/>
      <c r="AY30" s="16"/>
      <c r="AZ30" s="125"/>
      <c r="BA30" s="63" t="s">
        <v>127</v>
      </c>
      <c r="BB30" s="51"/>
      <c r="BC30" s="51"/>
      <c r="BD30" s="51"/>
      <c r="BE30" s="51"/>
      <c r="BF30" s="51"/>
      <c r="BG30" s="95"/>
      <c r="BH30" s="11"/>
      <c r="BI30" s="16"/>
      <c r="BJ30" s="125"/>
      <c r="BK30" s="63" t="s">
        <v>127</v>
      </c>
      <c r="BL30" s="51"/>
      <c r="BM30" s="51"/>
      <c r="BN30" s="51"/>
      <c r="BO30" s="51"/>
      <c r="BP30" s="51"/>
      <c r="BQ30" s="95"/>
      <c r="BR30" s="11"/>
      <c r="BS30" s="16"/>
      <c r="BT30" s="125"/>
      <c r="BU30" s="63" t="s">
        <v>127</v>
      </c>
      <c r="BV30" s="51"/>
      <c r="BW30" s="51"/>
      <c r="BX30" s="51"/>
      <c r="BY30" s="51"/>
      <c r="BZ30" s="51"/>
      <c r="CA30" s="95"/>
      <c r="CB30" s="11"/>
      <c r="CC30" s="16"/>
      <c r="CD30" s="125"/>
      <c r="CE30" s="63" t="s">
        <v>127</v>
      </c>
      <c r="CF30" s="51"/>
      <c r="CG30" s="51"/>
      <c r="CH30" s="51"/>
      <c r="CI30" s="51"/>
      <c r="CJ30" s="51"/>
      <c r="CK30" s="95"/>
      <c r="CL30" s="11"/>
      <c r="CM30" s="16"/>
      <c r="CN30" s="125"/>
      <c r="CO30" s="63" t="s">
        <v>127</v>
      </c>
      <c r="CP30" s="51"/>
      <c r="CQ30" s="51"/>
      <c r="CR30" s="51"/>
      <c r="CS30" s="51"/>
      <c r="CT30" s="51"/>
      <c r="CU30" s="95"/>
      <c r="CV30" s="11"/>
      <c r="CW30" s="16"/>
      <c r="CX30" s="125"/>
      <c r="CY30" s="63" t="s">
        <v>127</v>
      </c>
      <c r="CZ30" s="51"/>
      <c r="DA30" s="51"/>
      <c r="DB30" s="51"/>
      <c r="DC30" s="51"/>
      <c r="DD30" s="51"/>
      <c r="DE30" s="95"/>
      <c r="DF30" s="11"/>
      <c r="DG30" s="16"/>
      <c r="DH30" s="125"/>
      <c r="DI30" s="63" t="s">
        <v>127</v>
      </c>
      <c r="DJ30" s="51"/>
      <c r="DK30" s="51"/>
      <c r="DL30" s="51"/>
      <c r="DM30" s="51"/>
      <c r="DN30" s="51"/>
      <c r="DO30" s="95"/>
      <c r="DP30" s="11"/>
      <c r="DQ30" s="16"/>
      <c r="DR30" s="125"/>
      <c r="DS30" s="63" t="s">
        <v>127</v>
      </c>
      <c r="DT30" s="51"/>
      <c r="DU30" s="51"/>
      <c r="DV30" s="51"/>
      <c r="DW30" s="51"/>
      <c r="DX30" s="51"/>
      <c r="DY30" s="95"/>
      <c r="DZ30" s="11"/>
      <c r="EA30" s="16"/>
      <c r="EB30" s="125"/>
      <c r="EC30" s="63" t="s">
        <v>127</v>
      </c>
      <c r="ED30" s="51"/>
      <c r="EE30" s="51"/>
      <c r="EF30" s="51"/>
      <c r="EG30" s="51"/>
      <c r="EH30" s="51"/>
      <c r="EI30" s="95"/>
      <c r="EJ30" s="11"/>
      <c r="EK30" s="16"/>
      <c r="EL30" s="125"/>
      <c r="EM30" s="63" t="s">
        <v>127</v>
      </c>
      <c r="EN30" s="51"/>
      <c r="EO30" s="51"/>
      <c r="EP30" s="51"/>
      <c r="EQ30" s="51"/>
      <c r="ER30" s="51"/>
      <c r="ES30" s="95"/>
      <c r="ET30" s="11"/>
      <c r="EU30" s="16"/>
      <c r="EV30" s="125"/>
      <c r="EW30" s="63" t="s">
        <v>127</v>
      </c>
      <c r="EX30" s="51"/>
      <c r="EY30" s="51"/>
      <c r="EZ30" s="51"/>
      <c r="FA30" s="51"/>
      <c r="FB30" s="51"/>
      <c r="FC30" s="95"/>
      <c r="FD30" s="11"/>
      <c r="FE30" s="16"/>
      <c r="FF30" s="125"/>
      <c r="FG30" s="63" t="s">
        <v>127</v>
      </c>
      <c r="FH30" s="51"/>
      <c r="FI30" s="51"/>
      <c r="FJ30" s="51"/>
      <c r="FK30" s="51"/>
      <c r="FL30" s="51"/>
      <c r="FM30" s="95"/>
      <c r="FN30" s="11"/>
      <c r="FO30" s="16"/>
      <c r="FP30" s="125"/>
      <c r="FQ30" s="63" t="s">
        <v>127</v>
      </c>
      <c r="FR30" s="51"/>
      <c r="FS30" s="51"/>
      <c r="FT30" s="51"/>
      <c r="FU30" s="51"/>
      <c r="FV30" s="51"/>
      <c r="FW30" s="95"/>
      <c r="FX30" s="11"/>
      <c r="FY30" s="16"/>
      <c r="FZ30" s="125"/>
      <c r="GA30" s="63" t="s">
        <v>127</v>
      </c>
      <c r="GB30" s="51"/>
      <c r="GC30" s="51"/>
      <c r="GD30" s="51"/>
      <c r="GE30" s="51"/>
      <c r="GF30" s="51"/>
      <c r="GG30" s="95"/>
      <c r="GH30" s="11"/>
      <c r="GI30" s="16"/>
      <c r="GJ30" s="125"/>
      <c r="GK30" s="63" t="s">
        <v>127</v>
      </c>
      <c r="GL30" s="51"/>
      <c r="GM30" s="51"/>
      <c r="GN30" s="51"/>
      <c r="GO30" s="51"/>
      <c r="GP30" s="51"/>
      <c r="GQ30" s="95"/>
      <c r="GR30" s="11"/>
      <c r="GS30" s="16"/>
      <c r="GT30" s="137"/>
      <c r="HD30" s="137"/>
      <c r="HN30" s="137"/>
      <c r="HX30" s="137"/>
      <c r="IH30" s="137"/>
      <c r="IR30" s="137"/>
      <c r="JB30" s="137"/>
      <c r="JL30" s="137"/>
      <c r="JV30" s="137"/>
      <c r="KF30" s="137"/>
    </row>
    <row xmlns:x14ac="http://schemas.microsoft.com/office/spreadsheetml/2009/9/ac" r="31" ht="16.5" customHeight="true" x14ac:dyDescent="0.25">
      <c r="A31" s="393" t="str">
        <f ca="true">IF(ISBLANK('Data Summary'!A33),"",'Data Summary'!A33)</f>
        <v/>
      </c>
      <c r="B31" s="125"/>
      <c r="C31" s="63" t="s">
        <v>128</v>
      </c>
      <c r="D31" s="51"/>
      <c r="E31" s="51"/>
      <c r="F31" s="51"/>
      <c r="G31" s="51"/>
      <c r="H31" s="51"/>
      <c r="I31" s="95"/>
      <c r="J31" s="11"/>
      <c r="K31" s="16"/>
      <c r="L31" s="125"/>
      <c r="M31" s="63" t="s">
        <v>128</v>
      </c>
      <c r="N31" s="51"/>
      <c r="O31" s="51"/>
      <c r="P31" s="51"/>
      <c r="Q31" s="51"/>
      <c r="R31" s="51"/>
      <c r="S31" s="95"/>
      <c r="T31" s="11"/>
      <c r="U31" s="16"/>
      <c r="V31" s="125"/>
      <c r="W31" s="63" t="s">
        <v>128</v>
      </c>
      <c r="X31" s="51"/>
      <c r="Y31" s="51"/>
      <c r="Z31" s="51"/>
      <c r="AA31" s="51"/>
      <c r="AB31" s="51"/>
      <c r="AC31" s="95"/>
      <c r="AD31" s="11"/>
      <c r="AE31" s="16"/>
      <c r="AF31" s="125"/>
      <c r="AG31" s="63" t="s">
        <v>128</v>
      </c>
      <c r="AH31" s="51"/>
      <c r="AI31" s="51"/>
      <c r="AJ31" s="51"/>
      <c r="AK31" s="51"/>
      <c r="AL31" s="51"/>
      <c r="AM31" s="95"/>
      <c r="AN31" s="11"/>
      <c r="AO31" s="16"/>
      <c r="AP31" s="125"/>
      <c r="AQ31" s="63" t="s">
        <v>128</v>
      </c>
      <c r="AR31" s="51"/>
      <c r="AS31" s="51"/>
      <c r="AT31" s="51"/>
      <c r="AU31" s="51"/>
      <c r="AV31" s="51"/>
      <c r="AW31" s="95"/>
      <c r="AX31" s="11"/>
      <c r="AY31" s="16"/>
      <c r="AZ31" s="125"/>
      <c r="BA31" s="63" t="s">
        <v>128</v>
      </c>
      <c r="BB31" s="51"/>
      <c r="BC31" s="51"/>
      <c r="BD31" s="51"/>
      <c r="BE31" s="51"/>
      <c r="BF31" s="51"/>
      <c r="BG31" s="95"/>
      <c r="BH31" s="11"/>
      <c r="BI31" s="16"/>
      <c r="BJ31" s="125"/>
      <c r="BK31" s="63" t="s">
        <v>128</v>
      </c>
      <c r="BL31" s="51"/>
      <c r="BM31" s="51"/>
      <c r="BN31" s="51"/>
      <c r="BO31" s="51"/>
      <c r="BP31" s="51"/>
      <c r="BQ31" s="95"/>
      <c r="BR31" s="11"/>
      <c r="BS31" s="16"/>
      <c r="BT31" s="125"/>
      <c r="BU31" s="63" t="s">
        <v>128</v>
      </c>
      <c r="BV31" s="51"/>
      <c r="BW31" s="51"/>
      <c r="BX31" s="51"/>
      <c r="BY31" s="51"/>
      <c r="BZ31" s="51"/>
      <c r="CA31" s="95"/>
      <c r="CB31" s="11"/>
      <c r="CC31" s="16"/>
      <c r="CD31" s="125"/>
      <c r="CE31" s="63" t="s">
        <v>128</v>
      </c>
      <c r="CF31" s="51"/>
      <c r="CG31" s="51"/>
      <c r="CH31" s="51"/>
      <c r="CI31" s="51"/>
      <c r="CJ31" s="51"/>
      <c r="CK31" s="95"/>
      <c r="CL31" s="11"/>
      <c r="CM31" s="16"/>
      <c r="CN31" s="125"/>
      <c r="CO31" s="63" t="s">
        <v>128</v>
      </c>
      <c r="CP31" s="51"/>
      <c r="CQ31" s="51"/>
      <c r="CR31" s="51"/>
      <c r="CS31" s="51"/>
      <c r="CT31" s="51"/>
      <c r="CU31" s="95"/>
      <c r="CV31" s="11"/>
      <c r="CW31" s="16"/>
      <c r="CX31" s="125"/>
      <c r="CY31" s="63" t="s">
        <v>128</v>
      </c>
      <c r="CZ31" s="51"/>
      <c r="DA31" s="51"/>
      <c r="DB31" s="51"/>
      <c r="DC31" s="51"/>
      <c r="DD31" s="51"/>
      <c r="DE31" s="95"/>
      <c r="DF31" s="11"/>
      <c r="DG31" s="16"/>
      <c r="DH31" s="125"/>
      <c r="DI31" s="63" t="s">
        <v>128</v>
      </c>
      <c r="DJ31" s="51"/>
      <c r="DK31" s="51"/>
      <c r="DL31" s="51"/>
      <c r="DM31" s="51"/>
      <c r="DN31" s="51"/>
      <c r="DO31" s="95"/>
      <c r="DP31" s="11"/>
      <c r="DQ31" s="16"/>
      <c r="DR31" s="125"/>
      <c r="DS31" s="63" t="s">
        <v>128</v>
      </c>
      <c r="DT31" s="51"/>
      <c r="DU31" s="51"/>
      <c r="DV31" s="51"/>
      <c r="DW31" s="51"/>
      <c r="DX31" s="51"/>
      <c r="DY31" s="95"/>
      <c r="DZ31" s="11"/>
      <c r="EA31" s="16"/>
      <c r="EB31" s="125"/>
      <c r="EC31" s="63" t="s">
        <v>128</v>
      </c>
      <c r="ED31" s="51"/>
      <c r="EE31" s="51"/>
      <c r="EF31" s="51"/>
      <c r="EG31" s="51"/>
      <c r="EH31" s="51"/>
      <c r="EI31" s="95"/>
      <c r="EJ31" s="11"/>
      <c r="EK31" s="16"/>
      <c r="EL31" s="125"/>
      <c r="EM31" s="63" t="s">
        <v>128</v>
      </c>
      <c r="EN31" s="51"/>
      <c r="EO31" s="51"/>
      <c r="EP31" s="51"/>
      <c r="EQ31" s="51"/>
      <c r="ER31" s="51"/>
      <c r="ES31" s="95"/>
      <c r="ET31" s="11"/>
      <c r="EU31" s="16"/>
      <c r="EV31" s="125"/>
      <c r="EW31" s="63" t="s">
        <v>128</v>
      </c>
      <c r="EX31" s="51"/>
      <c r="EY31" s="51"/>
      <c r="EZ31" s="51"/>
      <c r="FA31" s="51"/>
      <c r="FB31" s="51"/>
      <c r="FC31" s="95"/>
      <c r="FD31" s="11"/>
      <c r="FE31" s="16"/>
      <c r="FF31" s="125"/>
      <c r="FG31" s="63" t="s">
        <v>128</v>
      </c>
      <c r="FH31" s="51"/>
      <c r="FI31" s="51"/>
      <c r="FJ31" s="51"/>
      <c r="FK31" s="51"/>
      <c r="FL31" s="51"/>
      <c r="FM31" s="95"/>
      <c r="FN31" s="11"/>
      <c r="FO31" s="16"/>
      <c r="FP31" s="125"/>
      <c r="FQ31" s="63" t="s">
        <v>128</v>
      </c>
      <c r="FR31" s="51"/>
      <c r="FS31" s="51"/>
      <c r="FT31" s="51"/>
      <c r="FU31" s="51"/>
      <c r="FV31" s="51"/>
      <c r="FW31" s="95"/>
      <c r="FX31" s="11"/>
      <c r="FY31" s="16"/>
      <c r="FZ31" s="125"/>
      <c r="GA31" s="63" t="s">
        <v>128</v>
      </c>
      <c r="GB31" s="51"/>
      <c r="GC31" s="51"/>
      <c r="GD31" s="51"/>
      <c r="GE31" s="51"/>
      <c r="GF31" s="51"/>
      <c r="GG31" s="95"/>
      <c r="GH31" s="11"/>
      <c r="GI31" s="16"/>
      <c r="GJ31" s="125"/>
      <c r="GK31" s="63" t="s">
        <v>128</v>
      </c>
      <c r="GL31" s="51"/>
      <c r="GM31" s="51"/>
      <c r="GN31" s="51"/>
      <c r="GO31" s="51"/>
      <c r="GP31" s="51"/>
      <c r="GQ31" s="95"/>
      <c r="GR31" s="11"/>
      <c r="GS31" s="16"/>
    </row>
    <row xmlns:x14ac="http://schemas.microsoft.com/office/spreadsheetml/2009/9/ac" r="32" ht="16.5" customHeight="true" x14ac:dyDescent="0.25">
      <c r="A32" s="393" t="str">
        <f ca="true">IF(ISBLANK('Data Summary'!A34),"",'Data Summary'!A34)</f>
        <v/>
      </c>
      <c r="B32" s="125"/>
      <c r="C32" s="63" t="s">
        <v>103</v>
      </c>
      <c r="D32" s="51"/>
      <c r="E32" s="51"/>
      <c r="F32" s="51"/>
      <c r="G32" s="51"/>
      <c r="H32" s="51"/>
      <c r="I32" s="95"/>
      <c r="J32" s="11"/>
      <c r="K32" s="16"/>
      <c r="L32" s="125"/>
      <c r="M32" s="63" t="s">
        <v>103</v>
      </c>
      <c r="N32" s="51"/>
      <c r="O32" s="51"/>
      <c r="P32" s="51"/>
      <c r="Q32" s="51"/>
      <c r="R32" s="51"/>
      <c r="S32" s="95"/>
      <c r="T32" s="11"/>
      <c r="U32" s="16"/>
      <c r="V32" s="125"/>
      <c r="W32" s="63" t="s">
        <v>103</v>
      </c>
      <c r="X32" s="51"/>
      <c r="Y32" s="51"/>
      <c r="Z32" s="51"/>
      <c r="AA32" s="51"/>
      <c r="AB32" s="51"/>
      <c r="AC32" s="95"/>
      <c r="AD32" s="11"/>
      <c r="AE32" s="16"/>
      <c r="AF32" s="125"/>
      <c r="AG32" s="63" t="s">
        <v>103</v>
      </c>
      <c r="AH32" s="51"/>
      <c r="AI32" s="51"/>
      <c r="AJ32" s="51"/>
      <c r="AK32" s="51"/>
      <c r="AL32" s="51"/>
      <c r="AM32" s="95"/>
      <c r="AN32" s="11"/>
      <c r="AO32" s="16"/>
      <c r="AP32" s="125"/>
      <c r="AQ32" s="63" t="s">
        <v>103</v>
      </c>
      <c r="AR32" s="51"/>
      <c r="AS32" s="51"/>
      <c r="AT32" s="51"/>
      <c r="AU32" s="51"/>
      <c r="AV32" s="51"/>
      <c r="AW32" s="95"/>
      <c r="AX32" s="11"/>
      <c r="AY32" s="16"/>
      <c r="AZ32" s="125"/>
      <c r="BA32" s="63" t="s">
        <v>103</v>
      </c>
      <c r="BB32" s="51"/>
      <c r="BC32" s="51"/>
      <c r="BD32" s="51"/>
      <c r="BE32" s="51"/>
      <c r="BF32" s="51"/>
      <c r="BG32" s="95"/>
      <c r="BH32" s="11"/>
      <c r="BI32" s="16"/>
      <c r="BJ32" s="125"/>
      <c r="BK32" s="63" t="s">
        <v>103</v>
      </c>
      <c r="BL32" s="51"/>
      <c r="BM32" s="51"/>
      <c r="BN32" s="51"/>
      <c r="BO32" s="51"/>
      <c r="BP32" s="51"/>
      <c r="BQ32" s="95"/>
      <c r="BR32" s="11"/>
      <c r="BS32" s="16"/>
      <c r="BT32" s="125"/>
      <c r="BU32" s="63" t="s">
        <v>103</v>
      </c>
      <c r="BV32" s="51"/>
      <c r="BW32" s="51"/>
      <c r="BX32" s="51"/>
      <c r="BY32" s="51"/>
      <c r="BZ32" s="51"/>
      <c r="CA32" s="95"/>
      <c r="CB32" s="11"/>
      <c r="CC32" s="16"/>
      <c r="CD32" s="125"/>
      <c r="CE32" s="63" t="s">
        <v>103</v>
      </c>
      <c r="CF32" s="51"/>
      <c r="CG32" s="51"/>
      <c r="CH32" s="51"/>
      <c r="CI32" s="51"/>
      <c r="CJ32" s="51"/>
      <c r="CK32" s="95"/>
      <c r="CL32" s="11"/>
      <c r="CM32" s="16"/>
      <c r="CN32" s="125"/>
      <c r="CO32" s="63" t="s">
        <v>103</v>
      </c>
      <c r="CP32" s="51"/>
      <c r="CQ32" s="51"/>
      <c r="CR32" s="51"/>
      <c r="CS32" s="51"/>
      <c r="CT32" s="51"/>
      <c r="CU32" s="95"/>
      <c r="CV32" s="11"/>
      <c r="CW32" s="16"/>
      <c r="CX32" s="125"/>
      <c r="CY32" s="63" t="s">
        <v>103</v>
      </c>
      <c r="CZ32" s="51"/>
      <c r="DA32" s="51"/>
      <c r="DB32" s="51"/>
      <c r="DC32" s="51"/>
      <c r="DD32" s="51"/>
      <c r="DE32" s="95"/>
      <c r="DF32" s="11"/>
      <c r="DG32" s="16"/>
      <c r="DH32" s="125"/>
      <c r="DI32" s="63" t="s">
        <v>103</v>
      </c>
      <c r="DJ32" s="51"/>
      <c r="DK32" s="51"/>
      <c r="DL32" s="51"/>
      <c r="DM32" s="51"/>
      <c r="DN32" s="51"/>
      <c r="DO32" s="95"/>
      <c r="DP32" s="11"/>
      <c r="DQ32" s="16"/>
      <c r="DR32" s="125"/>
      <c r="DS32" s="63" t="s">
        <v>103</v>
      </c>
      <c r="DT32" s="51"/>
      <c r="DU32" s="51"/>
      <c r="DV32" s="51"/>
      <c r="DW32" s="51"/>
      <c r="DX32" s="51"/>
      <c r="DY32" s="95"/>
      <c r="DZ32" s="11"/>
      <c r="EA32" s="16"/>
      <c r="EB32" s="125"/>
      <c r="EC32" s="63" t="s">
        <v>103</v>
      </c>
      <c r="ED32" s="51"/>
      <c r="EE32" s="51"/>
      <c r="EF32" s="51"/>
      <c r="EG32" s="51"/>
      <c r="EH32" s="51"/>
      <c r="EI32" s="95"/>
      <c r="EJ32" s="11"/>
      <c r="EK32" s="16"/>
      <c r="EL32" s="125"/>
      <c r="EM32" s="63" t="s">
        <v>103</v>
      </c>
      <c r="EN32" s="51"/>
      <c r="EO32" s="51"/>
      <c r="EP32" s="51"/>
      <c r="EQ32" s="51"/>
      <c r="ER32" s="51"/>
      <c r="ES32" s="95"/>
      <c r="ET32" s="11"/>
      <c r="EU32" s="16"/>
      <c r="EV32" s="125"/>
      <c r="EW32" s="63" t="s">
        <v>103</v>
      </c>
      <c r="EX32" s="51"/>
      <c r="EY32" s="51"/>
      <c r="EZ32" s="51"/>
      <c r="FA32" s="51"/>
      <c r="FB32" s="51"/>
      <c r="FC32" s="95"/>
      <c r="FD32" s="11"/>
      <c r="FE32" s="16"/>
      <c r="FF32" s="125"/>
      <c r="FG32" s="63" t="s">
        <v>103</v>
      </c>
      <c r="FH32" s="51"/>
      <c r="FI32" s="51"/>
      <c r="FJ32" s="51"/>
      <c r="FK32" s="51"/>
      <c r="FL32" s="51"/>
      <c r="FM32" s="95"/>
      <c r="FN32" s="11"/>
      <c r="FO32" s="16"/>
      <c r="FP32" s="125"/>
      <c r="FQ32" s="63" t="s">
        <v>103</v>
      </c>
      <c r="FR32" s="51"/>
      <c r="FS32" s="51"/>
      <c r="FT32" s="51"/>
      <c r="FU32" s="51"/>
      <c r="FV32" s="51"/>
      <c r="FW32" s="95"/>
      <c r="FX32" s="11"/>
      <c r="FY32" s="16"/>
      <c r="FZ32" s="125"/>
      <c r="GA32" s="63" t="s">
        <v>103</v>
      </c>
      <c r="GB32" s="51"/>
      <c r="GC32" s="51"/>
      <c r="GD32" s="51"/>
      <c r="GE32" s="51"/>
      <c r="GF32" s="51"/>
      <c r="GG32" s="95"/>
      <c r="GH32" s="11"/>
      <c r="GI32" s="16"/>
      <c r="GJ32" s="125"/>
      <c r="GK32" s="63" t="s">
        <v>103</v>
      </c>
      <c r="GL32" s="51"/>
      <c r="GM32" s="51"/>
      <c r="GN32" s="51"/>
      <c r="GO32" s="51"/>
      <c r="GP32" s="51"/>
      <c r="GQ32" s="95"/>
      <c r="GR32" s="11"/>
      <c r="GS32" s="16"/>
    </row>
    <row xmlns:x14ac="http://schemas.microsoft.com/office/spreadsheetml/2009/9/ac" r="33" ht="16.5" customHeight="true" x14ac:dyDescent="0.25">
      <c r="A33" s="393" t="str">
        <f ca="true">IF(ISBLANK('Data Summary'!A35),"",'Data Summary'!A35)</f>
        <v/>
      </c>
      <c r="B33" s="126"/>
      <c r="C33" s="12" t="s">
        <v>23</v>
      </c>
      <c r="D33" s="69"/>
      <c r="E33" s="69"/>
      <c r="F33" s="69"/>
      <c r="G33" s="70"/>
      <c r="H33" s="71"/>
      <c r="I33" s="72"/>
      <c r="J33" s="11"/>
      <c r="K33" s="16"/>
      <c r="L33" s="126"/>
      <c r="M33" s="12" t="s">
        <v>23</v>
      </c>
      <c r="N33" s="69"/>
      <c r="O33" s="69"/>
      <c r="P33" s="69"/>
      <c r="Q33" s="70"/>
      <c r="R33" s="71"/>
      <c r="S33" s="72"/>
      <c r="T33" s="11"/>
      <c r="U33" s="16"/>
      <c r="V33" s="126"/>
      <c r="W33" s="12" t="s">
        <v>23</v>
      </c>
      <c r="X33" s="69"/>
      <c r="Y33" s="69"/>
      <c r="Z33" s="69"/>
      <c r="AA33" s="70"/>
      <c r="AB33" s="71"/>
      <c r="AC33" s="72"/>
      <c r="AD33" s="11"/>
      <c r="AE33" s="16"/>
      <c r="AF33" s="126"/>
      <c r="AG33" s="12" t="s">
        <v>23</v>
      </c>
      <c r="AH33" s="69"/>
      <c r="AI33" s="69"/>
      <c r="AJ33" s="69"/>
      <c r="AK33" s="70"/>
      <c r="AL33" s="71"/>
      <c r="AM33" s="72"/>
      <c r="AN33" s="11"/>
      <c r="AO33" s="16"/>
      <c r="AP33" s="126"/>
      <c r="AQ33" s="12" t="s">
        <v>23</v>
      </c>
      <c r="AR33" s="69"/>
      <c r="AS33" s="69"/>
      <c r="AT33" s="69"/>
      <c r="AU33" s="70"/>
      <c r="AV33" s="71"/>
      <c r="AW33" s="72"/>
      <c r="AX33" s="11"/>
      <c r="AY33" s="16"/>
      <c r="AZ33" s="126"/>
      <c r="BA33" s="12" t="s">
        <v>23</v>
      </c>
      <c r="BB33" s="69"/>
      <c r="BC33" s="69"/>
      <c r="BD33" s="69"/>
      <c r="BE33" s="70"/>
      <c r="BF33" s="71"/>
      <c r="BG33" s="72"/>
      <c r="BH33" s="11"/>
      <c r="BI33" s="16"/>
      <c r="BJ33" s="126"/>
      <c r="BK33" s="12" t="s">
        <v>23</v>
      </c>
      <c r="BL33" s="69"/>
      <c r="BM33" s="69"/>
      <c r="BN33" s="69"/>
      <c r="BO33" s="70"/>
      <c r="BP33" s="71"/>
      <c r="BQ33" s="72"/>
      <c r="BR33" s="11"/>
      <c r="BS33" s="16"/>
      <c r="BT33" s="126"/>
      <c r="BU33" s="12" t="s">
        <v>23</v>
      </c>
      <c r="BV33" s="69"/>
      <c r="BW33" s="69"/>
      <c r="BX33" s="69"/>
      <c r="BY33" s="70"/>
      <c r="BZ33" s="71"/>
      <c r="CA33" s="72"/>
      <c r="CB33" s="11"/>
      <c r="CC33" s="16"/>
      <c r="CD33" s="126"/>
      <c r="CE33" s="12" t="s">
        <v>23</v>
      </c>
      <c r="CF33" s="69"/>
      <c r="CG33" s="69"/>
      <c r="CH33" s="69"/>
      <c r="CI33" s="70"/>
      <c r="CJ33" s="71"/>
      <c r="CK33" s="72"/>
      <c r="CL33" s="11"/>
      <c r="CM33" s="16"/>
      <c r="CN33" s="126"/>
      <c r="CO33" s="12" t="s">
        <v>23</v>
      </c>
      <c r="CP33" s="69"/>
      <c r="CQ33" s="69"/>
      <c r="CR33" s="69"/>
      <c r="CS33" s="70"/>
      <c r="CT33" s="71"/>
      <c r="CU33" s="72"/>
      <c r="CV33" s="11"/>
      <c r="CW33" s="16"/>
      <c r="CX33" s="126"/>
      <c r="CY33" s="12" t="s">
        <v>23</v>
      </c>
      <c r="CZ33" s="69"/>
      <c r="DA33" s="69"/>
      <c r="DB33" s="69"/>
      <c r="DC33" s="70"/>
      <c r="DD33" s="71"/>
      <c r="DE33" s="72"/>
      <c r="DF33" s="11"/>
      <c r="DG33" s="16"/>
      <c r="DH33" s="126"/>
      <c r="DI33" s="12" t="s">
        <v>23</v>
      </c>
      <c r="DJ33" s="69"/>
      <c r="DK33" s="69"/>
      <c r="DL33" s="69"/>
      <c r="DM33" s="70"/>
      <c r="DN33" s="71"/>
      <c r="DO33" s="72"/>
      <c r="DP33" s="11"/>
      <c r="DQ33" s="16"/>
      <c r="DR33" s="126"/>
      <c r="DS33" s="12" t="s">
        <v>23</v>
      </c>
      <c r="DT33" s="69"/>
      <c r="DU33" s="69"/>
      <c r="DV33" s="69"/>
      <c r="DW33" s="70"/>
      <c r="DX33" s="71"/>
      <c r="DY33" s="72"/>
      <c r="DZ33" s="11"/>
      <c r="EA33" s="16"/>
      <c r="EB33" s="126"/>
      <c r="EC33" s="12" t="s">
        <v>23</v>
      </c>
      <c r="ED33" s="69"/>
      <c r="EE33" s="69"/>
      <c r="EF33" s="69"/>
      <c r="EG33" s="70"/>
      <c r="EH33" s="71"/>
      <c r="EI33" s="72"/>
      <c r="EJ33" s="11"/>
      <c r="EK33" s="16"/>
      <c r="EL33" s="126"/>
      <c r="EM33" s="12" t="s">
        <v>23</v>
      </c>
      <c r="EN33" s="69"/>
      <c r="EO33" s="69"/>
      <c r="EP33" s="69"/>
      <c r="EQ33" s="70"/>
      <c r="ER33" s="71"/>
      <c r="ES33" s="72"/>
      <c r="ET33" s="11"/>
      <c r="EU33" s="16"/>
      <c r="EV33" s="126"/>
      <c r="EW33" s="12" t="s">
        <v>23</v>
      </c>
      <c r="EX33" s="69"/>
      <c r="EY33" s="69"/>
      <c r="EZ33" s="69"/>
      <c r="FA33" s="70"/>
      <c r="FB33" s="71"/>
      <c r="FC33" s="72"/>
      <c r="FD33" s="11"/>
      <c r="FE33" s="16"/>
      <c r="FF33" s="126"/>
      <c r="FG33" s="12" t="s">
        <v>23</v>
      </c>
      <c r="FH33" s="69"/>
      <c r="FI33" s="69"/>
      <c r="FJ33" s="69"/>
      <c r="FK33" s="70"/>
      <c r="FL33" s="71"/>
      <c r="FM33" s="72"/>
      <c r="FN33" s="11"/>
      <c r="FO33" s="16"/>
      <c r="FP33" s="126"/>
      <c r="FQ33" s="12" t="s">
        <v>23</v>
      </c>
      <c r="FR33" s="69"/>
      <c r="FS33" s="69"/>
      <c r="FT33" s="69"/>
      <c r="FU33" s="70"/>
      <c r="FV33" s="71"/>
      <c r="FW33" s="72"/>
      <c r="FX33" s="11"/>
      <c r="FY33" s="16"/>
      <c r="FZ33" s="126"/>
      <c r="GA33" s="12" t="s">
        <v>23</v>
      </c>
      <c r="GB33" s="69"/>
      <c r="GC33" s="69"/>
      <c r="GD33" s="69"/>
      <c r="GE33" s="70"/>
      <c r="GF33" s="71"/>
      <c r="GG33" s="72"/>
      <c r="GH33" s="11"/>
      <c r="GI33" s="16"/>
      <c r="GJ33" s="126"/>
      <c r="GK33" s="12" t="s">
        <v>23</v>
      </c>
      <c r="GL33" s="69"/>
      <c r="GM33" s="69"/>
      <c r="GN33" s="69"/>
      <c r="GO33" s="70"/>
      <c r="GP33" s="71"/>
      <c r="GQ33" s="72"/>
      <c r="GR33" s="11"/>
      <c r="GS33" s="16"/>
    </row>
    <row xmlns:x14ac="http://schemas.microsoft.com/office/spreadsheetml/2009/9/ac" r="34" s="3" customFormat="true" ht="16.5" customHeight="true" thickBot="true" x14ac:dyDescent="0.3">
      <c r="A34" s="393" t="str">
        <f ca="true">IF(ISBLANK('Data Summary'!A36),"",'Data Summary'!A36)</f>
        <v/>
      </c>
      <c r="B34" s="127"/>
      <c r="C34" s="27" t="s">
        <v>20</v>
      </c>
      <c r="D34" s="74"/>
      <c r="E34" s="74"/>
      <c r="F34" s="74"/>
      <c r="G34" s="74"/>
      <c r="H34" s="74"/>
      <c r="I34" s="75"/>
      <c r="J34" s="24"/>
      <c r="K34" s="18"/>
      <c r="L34" s="127"/>
      <c r="M34" s="27" t="s">
        <v>20</v>
      </c>
      <c r="N34" s="74"/>
      <c r="O34" s="74"/>
      <c r="P34" s="74"/>
      <c r="Q34" s="74"/>
      <c r="R34" s="74"/>
      <c r="S34" s="75"/>
      <c r="T34" s="24"/>
      <c r="U34" s="18"/>
      <c r="V34" s="130" t="s">
        <v>168</v>
      </c>
      <c r="W34" s="27" t="s">
        <v>20</v>
      </c>
      <c r="X34" s="74">
        <v>187600</v>
      </c>
      <c r="Y34" s="74"/>
      <c r="Z34" s="74"/>
      <c r="AA34" s="74">
        <v>46700</v>
      </c>
      <c r="AB34" s="74"/>
      <c r="AC34" s="75"/>
      <c r="AD34" s="24"/>
      <c r="AE34" s="18"/>
      <c r="AF34" s="130" t="s">
        <v>168</v>
      </c>
      <c r="AG34" s="73" t="s">
        <v>20</v>
      </c>
      <c r="AH34" s="74">
        <v>179900</v>
      </c>
      <c r="AI34" s="74"/>
      <c r="AJ34" s="74"/>
      <c r="AK34" s="74">
        <v>46800</v>
      </c>
      <c r="AL34" s="74"/>
      <c r="AM34" s="75"/>
      <c r="AN34" s="24"/>
      <c r="AO34" s="18"/>
      <c r="AP34" s="130" t="s">
        <v>168</v>
      </c>
      <c r="AQ34" s="73" t="s">
        <v>20</v>
      </c>
      <c r="AR34" s="74"/>
      <c r="AS34" s="74"/>
      <c r="AT34" s="74"/>
      <c r="AU34" s="74"/>
      <c r="AV34" s="74"/>
      <c r="AW34" s="75"/>
      <c r="AX34" s="24"/>
      <c r="AY34" s="18"/>
      <c r="AZ34" s="130" t="s">
        <v>168</v>
      </c>
      <c r="BA34" s="73" t="s">
        <v>20</v>
      </c>
      <c r="BB34" s="74"/>
      <c r="BC34" s="74"/>
      <c r="BD34" s="74"/>
      <c r="BE34" s="74"/>
      <c r="BF34" s="74"/>
      <c r="BG34" s="75"/>
      <c r="BH34" s="24"/>
      <c r="BI34" s="18"/>
      <c r="BJ34" s="130" t="s">
        <v>168</v>
      </c>
      <c r="BK34" s="73" t="s">
        <v>20</v>
      </c>
      <c r="BL34" s="74">
        <v>162300</v>
      </c>
      <c r="BM34" s="74"/>
      <c r="BN34" s="74"/>
      <c r="BO34" s="74">
        <v>39600</v>
      </c>
      <c r="BP34" s="74"/>
      <c r="BQ34" s="75"/>
      <c r="BR34" s="24"/>
      <c r="BS34" s="18"/>
      <c r="BT34" s="127"/>
      <c r="BU34" s="27" t="s">
        <v>20</v>
      </c>
      <c r="BV34" s="74"/>
      <c r="BW34" s="74"/>
      <c r="BX34" s="74"/>
      <c r="BY34" s="74"/>
      <c r="BZ34" s="74"/>
      <c r="CA34" s="75"/>
      <c r="CB34" s="24"/>
      <c r="CC34" s="18"/>
      <c r="CD34" s="130" t="s">
        <v>168</v>
      </c>
      <c r="CE34" s="73" t="s">
        <v>20</v>
      </c>
      <c r="CF34" s="74"/>
      <c r="CG34" s="74"/>
      <c r="CH34" s="74"/>
      <c r="CI34" s="74"/>
      <c r="CJ34" s="74"/>
      <c r="CK34" s="75"/>
      <c r="CL34" s="24"/>
      <c r="CM34" s="18"/>
      <c r="CN34" s="130" t="s">
        <v>168</v>
      </c>
      <c r="CO34" s="73" t="s">
        <v>20</v>
      </c>
      <c r="CP34" s="74"/>
      <c r="CQ34" s="74"/>
      <c r="CR34" s="74"/>
      <c r="CS34" s="74"/>
      <c r="CT34" s="74"/>
      <c r="CU34" s="75"/>
      <c r="CV34" s="24"/>
      <c r="CW34" s="18"/>
      <c r="CX34" s="127"/>
      <c r="CY34" s="27" t="s">
        <v>20</v>
      </c>
      <c r="CZ34" s="74"/>
      <c r="DA34" s="74"/>
      <c r="DB34" s="74"/>
      <c r="DC34" s="74"/>
      <c r="DD34" s="74"/>
      <c r="DE34" s="75"/>
      <c r="DF34" s="24"/>
      <c r="DG34" s="18"/>
      <c r="DH34" s="127"/>
      <c r="DI34" s="27" t="s">
        <v>20</v>
      </c>
      <c r="DJ34" s="74"/>
      <c r="DK34" s="74"/>
      <c r="DL34" s="74"/>
      <c r="DM34" s="74"/>
      <c r="DN34" s="74"/>
      <c r="DO34" s="75"/>
      <c r="DP34" s="24"/>
      <c r="DQ34" s="18"/>
      <c r="DR34" s="130" t="s">
        <v>168</v>
      </c>
      <c r="DS34" s="73" t="s">
        <v>20</v>
      </c>
      <c r="DT34" s="74"/>
      <c r="DU34" s="74"/>
      <c r="DV34" s="74"/>
      <c r="DW34" s="74"/>
      <c r="DX34" s="74"/>
      <c r="DY34" s="75"/>
      <c r="DZ34" s="24"/>
      <c r="EA34" s="18"/>
      <c r="EB34" s="130" t="s">
        <v>168</v>
      </c>
      <c r="EC34" s="73" t="s">
        <v>20</v>
      </c>
      <c r="ED34" s="74"/>
      <c r="EE34" s="74"/>
      <c r="EF34" s="74"/>
      <c r="EG34" s="74"/>
      <c r="EH34" s="74"/>
      <c r="EI34" s="75"/>
      <c r="EJ34" s="24"/>
      <c r="EK34" s="18"/>
      <c r="EL34" s="127"/>
      <c r="EM34" s="27" t="s">
        <v>20</v>
      </c>
      <c r="EN34" s="74"/>
      <c r="EO34" s="74"/>
      <c r="EP34" s="74"/>
      <c r="EQ34" s="74"/>
      <c r="ER34" s="74"/>
      <c r="ES34" s="75"/>
      <c r="ET34" s="24"/>
      <c r="EU34" s="18"/>
      <c r="EV34" s="127"/>
      <c r="EW34" s="27" t="s">
        <v>20</v>
      </c>
      <c r="EX34" s="74"/>
      <c r="EY34" s="74"/>
      <c r="EZ34" s="74"/>
      <c r="FA34" s="74"/>
      <c r="FB34" s="74"/>
      <c r="FC34" s="75"/>
      <c r="FD34" s="24"/>
      <c r="FE34" s="18"/>
      <c r="FF34" s="127"/>
      <c r="FG34" s="27" t="s">
        <v>20</v>
      </c>
      <c r="FH34" s="74"/>
      <c r="FI34" s="74"/>
      <c r="FJ34" s="74"/>
      <c r="FK34" s="74"/>
      <c r="FL34" s="74"/>
      <c r="FM34" s="75"/>
      <c r="FN34" s="24"/>
      <c r="FO34" s="18"/>
      <c r="FP34" s="127"/>
      <c r="FQ34" s="27" t="s">
        <v>20</v>
      </c>
      <c r="FR34" s="74"/>
      <c r="FS34" s="74"/>
      <c r="FT34" s="74"/>
      <c r="FU34" s="74"/>
      <c r="FV34" s="74"/>
      <c r="FW34" s="75"/>
      <c r="FX34" s="24"/>
      <c r="FY34" s="18"/>
      <c r="FZ34" s="127"/>
      <c r="GA34" s="27" t="s">
        <v>20</v>
      </c>
      <c r="GB34" s="74"/>
      <c r="GC34" s="74"/>
      <c r="GD34" s="74"/>
      <c r="GE34" s="74"/>
      <c r="GF34" s="74"/>
      <c r="GG34" s="75"/>
      <c r="GH34" s="24"/>
      <c r="GI34" s="18"/>
      <c r="GJ34" s="127"/>
      <c r="GK34" s="27" t="s">
        <v>20</v>
      </c>
      <c r="GL34" s="74"/>
      <c r="GM34" s="74"/>
      <c r="GN34" s="74"/>
      <c r="GO34" s="74"/>
      <c r="GP34" s="74"/>
      <c r="GQ34" s="75"/>
      <c r="GR34" s="24"/>
      <c r="GS34" s="18"/>
      <c r="GT34" s="128"/>
      <c r="HD34" s="128"/>
      <c r="HN34" s="128"/>
      <c r="HX34" s="128"/>
      <c r="IH34" s="128"/>
      <c r="IR34" s="128"/>
      <c r="JB34" s="128"/>
      <c r="JL34" s="128"/>
      <c r="JV34" s="128"/>
      <c r="KF34" s="128"/>
    </row>
    <row xmlns:x14ac="http://schemas.microsoft.com/office/spreadsheetml/2009/9/ac" r="35" s="3" customFormat="true" x14ac:dyDescent="0.25">
      <c r="A35" s="393" t="str">
        <f ca="true">IF(ISBLANK('Data Summary'!A37),"",'Data Summary'!A37)</f>
        <v/>
      </c>
      <c r="B35" s="128"/>
      <c r="L35" s="128"/>
      <c r="V35" s="128"/>
      <c r="AF35" s="128"/>
      <c r="AP35" s="128"/>
      <c r="AZ35" s="128"/>
      <c r="BJ35" s="128"/>
      <c r="BT35" s="128"/>
      <c r="BU35" s="128"/>
      <c r="BV35" s="128"/>
      <c r="BW35" s="128"/>
      <c r="BX35" s="128"/>
      <c r="BY35" s="128"/>
      <c r="BZ35" s="128"/>
      <c r="CA35" s="128"/>
      <c r="CD35" s="128"/>
      <c r="CN35" s="128"/>
      <c r="CX35" s="128"/>
      <c r="DH35" s="128"/>
      <c r="DR35" s="128"/>
      <c r="EB35" s="128"/>
      <c r="EL35" s="128"/>
      <c r="EV35" s="128"/>
      <c r="FF35" s="128"/>
      <c r="FP35" s="128"/>
      <c r="FZ35" s="128"/>
      <c r="GJ35" s="128"/>
      <c r="GT35" s="128"/>
      <c r="HD35" s="128"/>
      <c r="HN35" s="128"/>
      <c r="HX35" s="128"/>
      <c r="IH35" s="128"/>
      <c r="IR35" s="128"/>
      <c r="JB35" s="128"/>
      <c r="JL35" s="128"/>
      <c r="JV35" s="128"/>
      <c r="KF35" s="128"/>
    </row>
    <row xmlns:x14ac="http://schemas.microsoft.com/office/spreadsheetml/2009/9/ac" r="36" s="3" customFormat="true" x14ac:dyDescent="0.25">
      <c r="A36" s="393" t="str">
        <f ca="true">IF(ISBLANK('Data Summary'!A38),"",'Data Summary'!A38)</f>
        <v/>
      </c>
      <c r="B36" s="128"/>
      <c r="L36" s="128"/>
      <c r="V36" s="128"/>
      <c r="AF36" s="128"/>
      <c r="AP36" s="128"/>
      <c r="AZ36" s="128"/>
      <c r="BJ36" s="128"/>
      <c r="BT36" s="128"/>
      <c r="BU36" s="128"/>
      <c r="BV36" s="128"/>
      <c r="BW36" s="128"/>
      <c r="BX36" s="128"/>
      <c r="BY36" s="128"/>
      <c r="BZ36" s="128"/>
      <c r="CA36" s="128"/>
      <c r="CD36" s="128"/>
      <c r="CN36" s="128"/>
      <c r="CX36" s="128"/>
      <c r="DH36" s="128"/>
      <c r="DR36" s="128"/>
      <c r="EB36" s="128"/>
      <c r="EL36" s="128"/>
      <c r="EV36" s="128"/>
      <c r="FF36" s="128"/>
      <c r="FP36" s="128"/>
      <c r="FZ36" s="128"/>
      <c r="GJ36" s="128"/>
      <c r="GT36" s="128"/>
      <c r="HD36" s="128"/>
      <c r="HN36" s="128"/>
      <c r="HX36" s="128"/>
      <c r="IH36" s="128"/>
      <c r="IR36" s="128"/>
      <c r="JB36" s="128"/>
      <c r="JL36" s="128"/>
      <c r="JV36" s="128"/>
      <c r="KF36" s="128"/>
    </row>
    <row xmlns:x14ac="http://schemas.microsoft.com/office/spreadsheetml/2009/9/ac" r="37" s="3" customFormat="true" x14ac:dyDescent="0.25">
      <c r="A37" s="393" t="str">
        <f ca="true">IF(ISBLANK('Data Summary'!A39),"",'Data Summary'!A39)</f>
        <v/>
      </c>
      <c r="B37" s="128"/>
      <c r="L37" s="128"/>
      <c r="V37" s="128"/>
      <c r="AF37" s="128"/>
      <c r="AP37" s="128"/>
      <c r="AZ37" s="128"/>
      <c r="BJ37" s="128"/>
      <c r="BT37" s="128"/>
      <c r="BU37" s="128"/>
      <c r="BV37" s="128"/>
      <c r="BW37" s="128"/>
      <c r="BX37" s="128"/>
      <c r="BY37" s="128"/>
      <c r="BZ37" s="128"/>
      <c r="CA37" s="128"/>
      <c r="CD37" s="128"/>
      <c r="CN37" s="128"/>
      <c r="CX37" s="128"/>
      <c r="DH37" s="128"/>
      <c r="DR37" s="128"/>
      <c r="EB37" s="128"/>
      <c r="EL37" s="128"/>
      <c r="EV37" s="128"/>
      <c r="FF37" s="128"/>
      <c r="FP37" s="128"/>
      <c r="FZ37" s="128"/>
      <c r="GJ37" s="128"/>
      <c r="GT37" s="128"/>
      <c r="HD37" s="128"/>
      <c r="HN37" s="128"/>
      <c r="HX37" s="128"/>
      <c r="IH37" s="128"/>
      <c r="IR37" s="128"/>
      <c r="JB37" s="128"/>
      <c r="JL37" s="128"/>
      <c r="JV37" s="128"/>
      <c r="KF37" s="128"/>
    </row>
    <row xmlns:x14ac="http://schemas.microsoft.com/office/spreadsheetml/2009/9/ac" r="38" s="3" customFormat="true" x14ac:dyDescent="0.25">
      <c r="A38" s="393" t="str">
        <f ca="true">IF(ISBLANK('Data Summary'!A40),"",'Data Summary'!A40)</f>
        <v/>
      </c>
      <c r="B38" s="128"/>
      <c r="L38" s="128"/>
      <c r="V38" s="128"/>
      <c r="AF38" s="128"/>
      <c r="AP38" s="128"/>
      <c r="AZ38" s="128"/>
      <c r="BJ38" s="128"/>
      <c r="BT38" s="128"/>
      <c r="BU38" s="128"/>
      <c r="BV38" s="128"/>
      <c r="BW38" s="128"/>
      <c r="BX38" s="128"/>
      <c r="BY38" s="128"/>
      <c r="BZ38" s="128"/>
      <c r="CA38" s="128"/>
      <c r="CD38" s="128"/>
      <c r="CN38" s="128"/>
      <c r="CX38" s="128"/>
      <c r="DH38" s="128"/>
      <c r="DR38" s="128"/>
      <c r="EB38" s="128"/>
      <c r="EL38" s="128"/>
      <c r="EV38" s="128"/>
      <c r="FF38" s="128"/>
      <c r="FP38" s="128"/>
      <c r="FZ38" s="128"/>
      <c r="GJ38" s="128"/>
      <c r="GT38" s="128"/>
      <c r="HD38" s="128"/>
      <c r="HN38" s="128"/>
      <c r="HX38" s="128"/>
      <c r="IH38" s="128"/>
      <c r="IR38" s="128"/>
      <c r="JB38" s="128"/>
      <c r="JL38" s="128"/>
      <c r="JV38" s="128"/>
      <c r="KF38" s="128"/>
    </row>
    <row xmlns:x14ac="http://schemas.microsoft.com/office/spreadsheetml/2009/9/ac" r="39" s="3" customFormat="true" x14ac:dyDescent="0.25">
      <c r="A39" s="393" t="str">
        <f ca="true">IF(ISBLANK('Data Summary'!A41),"",'Data Summary'!A41)</f>
        <v/>
      </c>
      <c r="B39" s="128"/>
      <c r="L39" s="128"/>
      <c r="V39" s="128"/>
      <c r="AF39" s="128"/>
      <c r="AP39" s="128"/>
      <c r="AZ39" s="128"/>
      <c r="BJ39" s="128"/>
      <c r="BT39" s="128"/>
      <c r="BU39" s="128"/>
      <c r="BV39" s="128"/>
      <c r="BW39" s="128"/>
      <c r="BX39" s="128"/>
      <c r="BY39" s="128"/>
      <c r="BZ39" s="128"/>
      <c r="CA39" s="128"/>
      <c r="CD39" s="128"/>
      <c r="CN39" s="128"/>
      <c r="CX39" s="128"/>
      <c r="DH39" s="128"/>
      <c r="DR39" s="128"/>
      <c r="EB39" s="128"/>
      <c r="EL39" s="128"/>
      <c r="EV39" s="128"/>
      <c r="FF39" s="128"/>
      <c r="FP39" s="128"/>
      <c r="FZ39" s="128"/>
      <c r="GJ39" s="128"/>
      <c r="GT39" s="128"/>
      <c r="HD39" s="128"/>
      <c r="HN39" s="128"/>
      <c r="HX39" s="128"/>
      <c r="IH39" s="128"/>
      <c r="IR39" s="128"/>
      <c r="JB39" s="128"/>
      <c r="JL39" s="128"/>
      <c r="JV39" s="128"/>
      <c r="KF39" s="128"/>
    </row>
    <row xmlns:x14ac="http://schemas.microsoft.com/office/spreadsheetml/2009/9/ac" r="40" s="3" customFormat="true" x14ac:dyDescent="0.25">
      <c r="A40" s="393" t="str">
        <f ca="true">IF(ISBLANK('Data Summary'!A42),"",'Data Summary'!A42)</f>
        <v/>
      </c>
      <c r="B40" s="128"/>
      <c r="L40" s="128"/>
      <c r="V40" s="128"/>
      <c r="AF40" s="128"/>
      <c r="AP40" s="128"/>
      <c r="AZ40" s="128"/>
      <c r="BJ40" s="128"/>
      <c r="BT40" s="128"/>
      <c r="BU40" s="128"/>
      <c r="BV40" s="128"/>
      <c r="BW40" s="128"/>
      <c r="BX40" s="128"/>
      <c r="BY40" s="128"/>
      <c r="BZ40" s="128"/>
      <c r="CA40" s="128"/>
      <c r="CD40" s="128"/>
      <c r="CN40" s="128"/>
      <c r="CX40" s="128"/>
      <c r="DH40" s="128"/>
      <c r="DR40" s="128"/>
      <c r="EB40" s="128"/>
      <c r="EL40" s="128"/>
      <c r="EV40" s="128"/>
      <c r="FF40" s="128"/>
      <c r="FP40" s="128"/>
      <c r="FZ40" s="128"/>
      <c r="GJ40" s="128"/>
      <c r="GT40" s="128"/>
      <c r="HD40" s="128"/>
      <c r="HN40" s="128"/>
      <c r="HX40" s="128"/>
      <c r="IH40" s="128"/>
      <c r="IR40" s="128"/>
      <c r="JB40" s="128"/>
      <c r="JL40" s="128"/>
      <c r="JV40" s="128"/>
      <c r="KF40" s="128"/>
    </row>
    <row xmlns:x14ac="http://schemas.microsoft.com/office/spreadsheetml/2009/9/ac" r="41" s="3" customFormat="true" x14ac:dyDescent="0.25">
      <c r="A41" s="393" t="str">
        <f ca="true">IF(ISBLANK('Data Summary'!A43),"",'Data Summary'!A43)</f>
        <v/>
      </c>
      <c r="B41" s="128"/>
      <c r="L41" s="128"/>
      <c r="V41" s="128"/>
      <c r="AF41" s="128"/>
      <c r="AP41" s="128"/>
      <c r="AZ41" s="128"/>
      <c r="BJ41" s="128"/>
      <c r="BT41" s="128"/>
      <c r="BU41" s="128"/>
      <c r="BV41" s="128"/>
      <c r="BW41" s="128"/>
      <c r="BX41" s="128"/>
      <c r="BY41" s="128"/>
      <c r="BZ41" s="128"/>
      <c r="CA41" s="128"/>
      <c r="CD41" s="128"/>
      <c r="CN41" s="128"/>
      <c r="CX41" s="128"/>
      <c r="DH41" s="128"/>
      <c r="DR41" s="128"/>
      <c r="EB41" s="128"/>
      <c r="EL41" s="128"/>
      <c r="EV41" s="128"/>
      <c r="FF41" s="128"/>
      <c r="FP41" s="128"/>
      <c r="FZ41" s="128"/>
      <c r="GJ41" s="128"/>
      <c r="GT41" s="128"/>
      <c r="HD41" s="128"/>
      <c r="HN41" s="128"/>
      <c r="HX41" s="128"/>
      <c r="IH41" s="128"/>
      <c r="IR41" s="128"/>
      <c r="JB41" s="128"/>
      <c r="JL41" s="128"/>
      <c r="JV41" s="128"/>
      <c r="KF41" s="128"/>
    </row>
    <row xmlns:x14ac="http://schemas.microsoft.com/office/spreadsheetml/2009/9/ac" r="42" s="3" customFormat="true" x14ac:dyDescent="0.25">
      <c r="A42" s="393" t="str">
        <f ca="true">IF(ISBLANK('Data Summary'!A44),"",'Data Summary'!A44)</f>
        <v/>
      </c>
      <c r="B42" s="128"/>
      <c r="L42" s="128"/>
      <c r="V42" s="128"/>
      <c r="AF42" s="128"/>
      <c r="AP42" s="128"/>
      <c r="AZ42" s="128"/>
      <c r="BJ42" s="128"/>
      <c r="BT42" s="128"/>
      <c r="BU42" s="128"/>
      <c r="BV42" s="128"/>
      <c r="BW42" s="128"/>
      <c r="BX42" s="128"/>
      <c r="BY42" s="128"/>
      <c r="BZ42" s="128"/>
      <c r="CA42" s="128"/>
      <c r="CD42" s="128"/>
      <c r="CN42" s="128"/>
      <c r="CX42" s="128"/>
      <c r="DH42" s="128"/>
      <c r="DR42" s="128"/>
      <c r="EB42" s="128"/>
      <c r="EL42" s="128"/>
      <c r="EV42" s="128"/>
      <c r="FF42" s="128"/>
      <c r="FP42" s="128"/>
      <c r="FZ42" s="128"/>
      <c r="GJ42" s="128"/>
      <c r="GT42" s="128"/>
      <c r="HD42" s="128"/>
      <c r="HN42" s="128"/>
      <c r="HX42" s="128"/>
      <c r="IH42" s="128"/>
      <c r="IR42" s="128"/>
      <c r="JB42" s="128"/>
      <c r="JL42" s="128"/>
      <c r="JV42" s="128"/>
      <c r="KF42" s="128"/>
    </row>
    <row xmlns:x14ac="http://schemas.microsoft.com/office/spreadsheetml/2009/9/ac" r="43" s="3" customFormat="true" x14ac:dyDescent="0.25">
      <c r="A43" s="393" t="str">
        <f ca="true">IF(ISBLANK('Data Summary'!A45),"",'Data Summary'!A45)</f>
        <v/>
      </c>
      <c r="B43" s="128"/>
      <c r="L43" s="128"/>
      <c r="V43" s="128"/>
      <c r="AF43" s="128"/>
      <c r="AP43" s="128"/>
      <c r="AZ43" s="128"/>
      <c r="BJ43" s="128"/>
      <c r="BT43" s="128"/>
      <c r="BU43" s="128"/>
      <c r="BV43" s="128"/>
      <c r="BW43" s="128"/>
      <c r="BX43" s="128"/>
      <c r="BY43" s="128"/>
      <c r="BZ43" s="128"/>
      <c r="CA43" s="128"/>
      <c r="CD43" s="128"/>
      <c r="CN43" s="128"/>
      <c r="CX43" s="128"/>
      <c r="DH43" s="128"/>
      <c r="DR43" s="128"/>
      <c r="EB43" s="128"/>
      <c r="EL43" s="128"/>
      <c r="EV43" s="128"/>
      <c r="FF43" s="128"/>
      <c r="FP43" s="128"/>
      <c r="FZ43" s="128"/>
      <c r="GJ43" s="128"/>
      <c r="GT43" s="128"/>
      <c r="HD43" s="128"/>
      <c r="HN43" s="128"/>
      <c r="HX43" s="128"/>
      <c r="IH43" s="128"/>
      <c r="IR43" s="128"/>
      <c r="JB43" s="128"/>
      <c r="JL43" s="128"/>
      <c r="JV43" s="128"/>
      <c r="KF43" s="128"/>
    </row>
    <row xmlns:x14ac="http://schemas.microsoft.com/office/spreadsheetml/2009/9/ac" r="44" s="3" customFormat="true" x14ac:dyDescent="0.25">
      <c r="A44" s="393" t="str">
        <f ca="true">IF(ISBLANK('Data Summary'!A46),"",'Data Summary'!A46)</f>
        <v/>
      </c>
      <c r="B44" s="128"/>
      <c r="L44" s="128"/>
      <c r="V44" s="128"/>
      <c r="AF44" s="128"/>
      <c r="AP44" s="128"/>
      <c r="AZ44" s="128"/>
      <c r="BJ44" s="128"/>
      <c r="BT44" s="128"/>
      <c r="BU44" s="128"/>
      <c r="BV44" s="128"/>
      <c r="BW44" s="128"/>
      <c r="BX44" s="128"/>
      <c r="BY44" s="128"/>
      <c r="BZ44" s="128"/>
      <c r="CA44" s="128"/>
      <c r="CD44" s="128"/>
      <c r="CN44" s="128"/>
      <c r="CX44" s="128"/>
      <c r="DH44" s="128"/>
      <c r="DR44" s="128"/>
      <c r="EB44" s="128"/>
      <c r="EL44" s="128"/>
      <c r="EV44" s="128"/>
      <c r="FF44" s="128"/>
      <c r="FP44" s="128"/>
      <c r="FZ44" s="128"/>
      <c r="GJ44" s="128"/>
      <c r="GT44" s="128"/>
      <c r="HD44" s="128"/>
      <c r="HN44" s="128"/>
      <c r="HX44" s="128"/>
      <c r="IH44" s="128"/>
      <c r="IR44" s="128"/>
      <c r="JB44" s="128"/>
      <c r="JL44" s="128"/>
      <c r="JV44" s="128"/>
      <c r="KF44" s="128"/>
    </row>
    <row xmlns:x14ac="http://schemas.microsoft.com/office/spreadsheetml/2009/9/ac" r="45" s="3" customFormat="true" x14ac:dyDescent="0.25">
      <c r="A45" s="393" t="str">
        <f ca="true">IF(ISBLANK('Data Summary'!A47),"",'Data Summary'!A47)</f>
        <v/>
      </c>
      <c r="B45" s="128"/>
      <c r="L45" s="128"/>
      <c r="V45" s="128"/>
      <c r="AF45" s="128"/>
      <c r="AP45" s="128"/>
      <c r="AZ45" s="128"/>
      <c r="BJ45" s="128"/>
      <c r="BT45" s="128"/>
      <c r="BU45" s="128"/>
      <c r="BV45" s="128"/>
      <c r="BW45" s="128"/>
      <c r="BX45" s="128"/>
      <c r="BY45" s="128"/>
      <c r="BZ45" s="128"/>
      <c r="CA45" s="128"/>
      <c r="CD45" s="128"/>
      <c r="CN45" s="128"/>
      <c r="CX45" s="128"/>
      <c r="DH45" s="128"/>
      <c r="DR45" s="128"/>
      <c r="EB45" s="128"/>
      <c r="EL45" s="128"/>
      <c r="EV45" s="128"/>
      <c r="FF45" s="128"/>
      <c r="FP45" s="128"/>
      <c r="FZ45" s="128"/>
      <c r="GJ45" s="128"/>
      <c r="GT45" s="128"/>
      <c r="HD45" s="128"/>
      <c r="HN45" s="128"/>
      <c r="HX45" s="128"/>
      <c r="IH45" s="128"/>
      <c r="IR45" s="128"/>
      <c r="JB45" s="128"/>
      <c r="JL45" s="128"/>
      <c r="JV45" s="128"/>
      <c r="KF45" s="128"/>
    </row>
    <row xmlns:x14ac="http://schemas.microsoft.com/office/spreadsheetml/2009/9/ac" r="46" s="3" customFormat="true" x14ac:dyDescent="0.25">
      <c r="A46" s="393" t="str">
        <f ca="true">IF(ISBLANK('Data Summary'!A48),"",'Data Summary'!A48)</f>
        <v/>
      </c>
      <c r="B46" s="128"/>
      <c r="L46" s="128"/>
      <c r="V46" s="128"/>
      <c r="AF46" s="128"/>
      <c r="AP46" s="128"/>
      <c r="AZ46" s="128"/>
      <c r="BJ46" s="128"/>
      <c r="BT46" s="128"/>
      <c r="BU46" s="128"/>
      <c r="BV46" s="128"/>
      <c r="BW46" s="128"/>
      <c r="BX46" s="128"/>
      <c r="BY46" s="128"/>
      <c r="BZ46" s="128"/>
      <c r="CA46" s="128"/>
      <c r="CD46" s="128"/>
      <c r="CN46" s="128"/>
      <c r="CX46" s="128"/>
      <c r="DH46" s="128"/>
      <c r="DR46" s="128"/>
      <c r="EB46" s="128"/>
      <c r="EL46" s="128"/>
      <c r="EV46" s="128"/>
      <c r="FF46" s="128"/>
      <c r="FP46" s="128"/>
      <c r="FZ46" s="128"/>
      <c r="GJ46" s="128"/>
      <c r="GT46" s="128"/>
      <c r="HD46" s="128"/>
      <c r="HN46" s="128"/>
      <c r="HX46" s="128"/>
      <c r="IH46" s="128"/>
      <c r="IR46" s="128"/>
      <c r="JB46" s="128"/>
      <c r="JL46" s="128"/>
      <c r="JV46" s="128"/>
      <c r="KF46" s="128"/>
    </row>
    <row xmlns:x14ac="http://schemas.microsoft.com/office/spreadsheetml/2009/9/ac" r="47" s="3" customFormat="true" x14ac:dyDescent="0.25">
      <c r="A47" s="393" t="str">
        <f ca="true">IF(ISBLANK('Data Summary'!A49),"",'Data Summary'!A49)</f>
        <v/>
      </c>
      <c r="B47" s="128"/>
      <c r="L47" s="128"/>
      <c r="V47" s="128"/>
      <c r="AF47" s="128"/>
      <c r="AP47" s="128"/>
      <c r="AZ47" s="128"/>
      <c r="BJ47" s="128"/>
      <c r="BT47" s="128"/>
      <c r="BU47" s="128"/>
      <c r="BV47" s="128"/>
      <c r="BW47" s="128"/>
      <c r="BX47" s="128"/>
      <c r="BY47" s="128"/>
      <c r="BZ47" s="128"/>
      <c r="CA47" s="128"/>
      <c r="CD47" s="128"/>
      <c r="CN47" s="128"/>
      <c r="CX47" s="128"/>
      <c r="DH47" s="128"/>
      <c r="DR47" s="128"/>
      <c r="EB47" s="128"/>
      <c r="EL47" s="128"/>
      <c r="EV47" s="128"/>
      <c r="FF47" s="128"/>
      <c r="FP47" s="128"/>
      <c r="FZ47" s="128"/>
      <c r="GJ47" s="128"/>
      <c r="GT47" s="128"/>
      <c r="HD47" s="128"/>
      <c r="HN47" s="128"/>
      <c r="HX47" s="128"/>
      <c r="IH47" s="128"/>
      <c r="IR47" s="128"/>
      <c r="JB47" s="128"/>
      <c r="JL47" s="128"/>
      <c r="JV47" s="128"/>
      <c r="KF47" s="128"/>
    </row>
    <row xmlns:x14ac="http://schemas.microsoft.com/office/spreadsheetml/2009/9/ac" r="48" s="3" customFormat="true" x14ac:dyDescent="0.25">
      <c r="A48" s="393" t="str">
        <f ca="true">IF(ISBLANK('Data Summary'!A50),"",'Data Summary'!A50)</f>
        <v/>
      </c>
      <c r="B48" s="128"/>
      <c r="L48" s="128"/>
      <c r="V48" s="128"/>
      <c r="AF48" s="128"/>
      <c r="AP48" s="128"/>
      <c r="AZ48" s="128"/>
      <c r="BJ48" s="128"/>
      <c r="BT48" s="128"/>
      <c r="BU48" s="128"/>
      <c r="BV48" s="128"/>
      <c r="BW48" s="128"/>
      <c r="BX48" s="128"/>
      <c r="BY48" s="128"/>
      <c r="BZ48" s="128"/>
      <c r="CA48" s="128"/>
      <c r="CD48" s="128"/>
      <c r="CN48" s="128"/>
      <c r="CX48" s="128"/>
      <c r="DH48" s="128"/>
      <c r="DR48" s="128"/>
      <c r="EB48" s="128"/>
      <c r="EL48" s="128"/>
      <c r="EV48" s="128"/>
      <c r="FF48" s="128"/>
      <c r="FP48" s="128"/>
      <c r="FZ48" s="128"/>
      <c r="GJ48" s="128"/>
      <c r="GT48" s="128"/>
      <c r="HD48" s="128"/>
      <c r="HN48" s="128"/>
      <c r="HX48" s="128"/>
      <c r="IH48" s="128"/>
      <c r="IR48" s="128"/>
      <c r="JB48" s="128"/>
      <c r="JL48" s="128"/>
      <c r="JV48" s="128"/>
      <c r="KF48" s="128"/>
    </row>
    <row xmlns:x14ac="http://schemas.microsoft.com/office/spreadsheetml/2009/9/ac" r="49" s="3" customFormat="true" x14ac:dyDescent="0.25">
      <c r="A49" s="393" t="str">
        <f ca="true">IF(ISBLANK('Data Summary'!A51),"",'Data Summary'!A51)</f>
        <v/>
      </c>
      <c r="B49" s="128"/>
      <c r="L49" s="128"/>
      <c r="V49" s="128"/>
      <c r="AF49" s="128"/>
      <c r="AP49" s="128"/>
      <c r="AZ49" s="128"/>
      <c r="BJ49" s="128"/>
      <c r="BT49" s="128"/>
      <c r="BU49" s="128"/>
      <c r="BV49" s="128"/>
      <c r="BW49" s="128"/>
      <c r="BX49" s="128"/>
      <c r="BY49" s="128"/>
      <c r="BZ49" s="128"/>
      <c r="CA49" s="128"/>
      <c r="CD49" s="128"/>
      <c r="CN49" s="128"/>
      <c r="CX49" s="128"/>
      <c r="DH49" s="128"/>
      <c r="DR49" s="128"/>
      <c r="EB49" s="128"/>
      <c r="EL49" s="128"/>
      <c r="EV49" s="128"/>
      <c r="FF49" s="128"/>
      <c r="FP49" s="128"/>
      <c r="FZ49" s="128"/>
      <c r="GJ49" s="128"/>
      <c r="GT49" s="128"/>
      <c r="HD49" s="128"/>
      <c r="HN49" s="128"/>
      <c r="HX49" s="128"/>
      <c r="IH49" s="128"/>
      <c r="IR49" s="128"/>
      <c r="JB49" s="128"/>
      <c r="JL49" s="128"/>
      <c r="JV49" s="128"/>
      <c r="KF49" s="128"/>
    </row>
    <row xmlns:x14ac="http://schemas.microsoft.com/office/spreadsheetml/2009/9/ac" r="50" s="3" customFormat="true" x14ac:dyDescent="0.25">
      <c r="A50" s="393" t="str">
        <f ca="true">IF(ISBLANK('Data Summary'!A52),"",'Data Summary'!A52)</f>
        <v/>
      </c>
      <c r="B50" s="128"/>
      <c r="L50" s="128"/>
      <c r="V50" s="128"/>
      <c r="AF50" s="128"/>
      <c r="AP50" s="128"/>
      <c r="AZ50" s="128"/>
      <c r="BJ50" s="128"/>
      <c r="BT50" s="128"/>
      <c r="BU50" s="128"/>
      <c r="BV50" s="128"/>
      <c r="BW50" s="128"/>
      <c r="BX50" s="128"/>
      <c r="BY50" s="128"/>
      <c r="BZ50" s="128"/>
      <c r="CA50" s="128"/>
      <c r="CD50" s="128"/>
      <c r="CN50" s="128"/>
      <c r="CX50" s="128"/>
      <c r="DH50" s="128"/>
      <c r="DR50" s="128"/>
      <c r="EB50" s="128"/>
      <c r="EL50" s="128"/>
      <c r="EV50" s="128"/>
      <c r="FF50" s="128"/>
      <c r="FP50" s="128"/>
      <c r="FZ50" s="128"/>
      <c r="GJ50" s="128"/>
      <c r="GT50" s="128"/>
      <c r="HD50" s="128"/>
      <c r="HN50" s="128"/>
      <c r="HX50" s="128"/>
      <c r="IH50" s="128"/>
      <c r="IR50" s="128"/>
      <c r="JB50" s="128"/>
      <c r="JL50" s="128"/>
      <c r="JV50" s="128"/>
      <c r="KF50" s="128"/>
    </row>
    <row xmlns:x14ac="http://schemas.microsoft.com/office/spreadsheetml/2009/9/ac" r="51" s="3" customFormat="true" x14ac:dyDescent="0.25">
      <c r="A51" s="393" t="str">
        <f ca="true">IF(ISBLANK('Data Summary'!A53),"",'Data Summary'!A53)</f>
        <v/>
      </c>
      <c r="B51" s="128"/>
      <c r="L51" s="128"/>
      <c r="V51" s="128"/>
      <c r="AF51" s="128"/>
      <c r="AP51" s="128"/>
      <c r="AZ51" s="128"/>
      <c r="BJ51" s="128"/>
      <c r="BT51" s="128"/>
      <c r="BU51" s="128"/>
      <c r="BV51" s="128"/>
      <c r="BW51" s="128"/>
      <c r="BX51" s="128"/>
      <c r="BY51" s="128"/>
      <c r="BZ51" s="128"/>
      <c r="CA51" s="128"/>
      <c r="CD51" s="128"/>
      <c r="CN51" s="128"/>
      <c r="CX51" s="128"/>
      <c r="DH51" s="128"/>
      <c r="DR51" s="128"/>
      <c r="EB51" s="128"/>
      <c r="EL51" s="128"/>
      <c r="EV51" s="128"/>
      <c r="FF51" s="128"/>
      <c r="FP51" s="128"/>
      <c r="FZ51" s="128"/>
      <c r="GJ51" s="128"/>
      <c r="GT51" s="128"/>
      <c r="HD51" s="128"/>
      <c r="HN51" s="128"/>
      <c r="HX51" s="128"/>
      <c r="IH51" s="128"/>
      <c r="IR51" s="128"/>
      <c r="JB51" s="128"/>
      <c r="JL51" s="128"/>
      <c r="JV51" s="128"/>
      <c r="KF51" s="128"/>
    </row>
    <row xmlns:x14ac="http://schemas.microsoft.com/office/spreadsheetml/2009/9/ac" r="52" s="3" customFormat="true" x14ac:dyDescent="0.25">
      <c r="A52" s="393" t="str">
        <f ca="true">IF(ISBLANK('Data Summary'!A54),"",'Data Summary'!A54)</f>
        <v/>
      </c>
      <c r="B52" s="128"/>
      <c r="L52" s="128"/>
      <c r="V52" s="128"/>
      <c r="AF52" s="128"/>
      <c r="AP52" s="128"/>
      <c r="AZ52" s="128"/>
      <c r="BJ52" s="128"/>
      <c r="BT52" s="128"/>
      <c r="BU52" s="128"/>
      <c r="BV52" s="128"/>
      <c r="BW52" s="128"/>
      <c r="BX52" s="128"/>
      <c r="BY52" s="128"/>
      <c r="BZ52" s="128"/>
      <c r="CA52" s="128"/>
      <c r="CD52" s="128"/>
      <c r="CN52" s="128"/>
      <c r="CX52" s="128"/>
      <c r="DH52" s="128"/>
      <c r="DR52" s="128"/>
      <c r="EB52" s="128"/>
      <c r="EL52" s="128"/>
      <c r="EV52" s="128"/>
      <c r="FF52" s="128"/>
      <c r="FP52" s="128"/>
      <c r="FZ52" s="128"/>
      <c r="GJ52" s="128"/>
      <c r="GT52" s="128"/>
      <c r="HD52" s="128"/>
      <c r="HN52" s="128"/>
      <c r="HX52" s="128"/>
      <c r="IH52" s="128"/>
      <c r="IR52" s="128"/>
      <c r="JB52" s="128"/>
      <c r="JL52" s="128"/>
      <c r="JV52" s="128"/>
      <c r="KF52" s="128"/>
    </row>
    <row xmlns:x14ac="http://schemas.microsoft.com/office/spreadsheetml/2009/9/ac" r="53" s="3" customFormat="true" x14ac:dyDescent="0.25">
      <c r="A53" s="393" t="str">
        <f ca="true">IF(ISBLANK('Data Summary'!A55),"",'Data Summary'!A55)</f>
        <v/>
      </c>
      <c r="B53" s="128"/>
      <c r="L53" s="128"/>
      <c r="V53" s="128"/>
      <c r="AF53" s="128"/>
      <c r="AP53" s="128"/>
      <c r="AZ53" s="128"/>
      <c r="BJ53" s="128"/>
      <c r="BT53" s="128"/>
      <c r="BU53" s="128"/>
      <c r="BV53" s="128"/>
      <c r="BW53" s="128"/>
      <c r="BX53" s="128"/>
      <c r="BY53" s="128"/>
      <c r="BZ53" s="128"/>
      <c r="CA53" s="128"/>
      <c r="CD53" s="128"/>
      <c r="CN53" s="128"/>
      <c r="CX53" s="128"/>
      <c r="DH53" s="128"/>
      <c r="DR53" s="128"/>
      <c r="EB53" s="128"/>
      <c r="EL53" s="128"/>
      <c r="EV53" s="128"/>
      <c r="FF53" s="128"/>
      <c r="FP53" s="128"/>
      <c r="FZ53" s="128"/>
      <c r="GJ53" s="128"/>
      <c r="GT53" s="128"/>
      <c r="HD53" s="128"/>
      <c r="HN53" s="128"/>
      <c r="HX53" s="128"/>
      <c r="IH53" s="128"/>
      <c r="IR53" s="128"/>
      <c r="JB53" s="128"/>
      <c r="JL53" s="128"/>
      <c r="JV53" s="128"/>
      <c r="KF53" s="128"/>
    </row>
    <row xmlns:x14ac="http://schemas.microsoft.com/office/spreadsheetml/2009/9/ac" r="54" s="3" customFormat="true" x14ac:dyDescent="0.25">
      <c r="A54" s="393" t="str">
        <f ca="true">IF(ISBLANK('Data Summary'!A56),"",'Data Summary'!A56)</f>
        <v/>
      </c>
      <c r="B54" s="128"/>
      <c r="L54" s="128"/>
      <c r="V54" s="128"/>
      <c r="AF54" s="128"/>
      <c r="AP54" s="128"/>
      <c r="AZ54" s="128"/>
      <c r="BJ54" s="128"/>
      <c r="BT54" s="128"/>
      <c r="BU54" s="128"/>
      <c r="BV54" s="128"/>
      <c r="BW54" s="128"/>
      <c r="BX54" s="128"/>
      <c r="BY54" s="128"/>
      <c r="BZ54" s="128"/>
      <c r="CA54" s="128"/>
      <c r="CD54" s="128"/>
      <c r="CN54" s="128"/>
      <c r="CX54" s="128"/>
      <c r="DH54" s="128"/>
      <c r="DR54" s="128"/>
      <c r="EB54" s="128"/>
      <c r="EL54" s="128"/>
      <c r="EV54" s="128"/>
      <c r="FF54" s="128"/>
      <c r="FP54" s="128"/>
      <c r="FZ54" s="128"/>
      <c r="GJ54" s="128"/>
      <c r="GT54" s="128"/>
      <c r="HD54" s="128"/>
      <c r="HN54" s="128"/>
      <c r="HX54" s="128"/>
      <c r="IH54" s="128"/>
      <c r="IR54" s="128"/>
      <c r="JB54" s="128"/>
      <c r="JL54" s="128"/>
      <c r="JV54" s="128"/>
      <c r="KF54" s="128"/>
    </row>
    <row xmlns:x14ac="http://schemas.microsoft.com/office/spreadsheetml/2009/9/ac" r="55" s="3" customFormat="true" x14ac:dyDescent="0.25">
      <c r="A55" s="393" t="str">
        <f ca="true">IF(ISBLANK('Data Summary'!A57),"",'Data Summary'!A57)</f>
        <v/>
      </c>
      <c r="B55" s="128"/>
      <c r="L55" s="128"/>
      <c r="V55" s="128"/>
      <c r="AF55" s="128"/>
      <c r="AP55" s="128"/>
      <c r="AZ55" s="128"/>
      <c r="BJ55" s="128"/>
      <c r="BT55" s="128"/>
      <c r="BU55" s="128"/>
      <c r="BV55" s="128"/>
      <c r="BW55" s="128"/>
      <c r="BX55" s="128"/>
      <c r="BY55" s="128"/>
      <c r="BZ55" s="128"/>
      <c r="CA55" s="128"/>
      <c r="CD55" s="128"/>
      <c r="CN55" s="128"/>
      <c r="CX55" s="128"/>
      <c r="DH55" s="128"/>
      <c r="DR55" s="128"/>
      <c r="EB55" s="128"/>
      <c r="EL55" s="128"/>
      <c r="EV55" s="128"/>
      <c r="FF55" s="128"/>
      <c r="FP55" s="128"/>
      <c r="FZ55" s="128"/>
      <c r="GJ55" s="128"/>
      <c r="GT55" s="128"/>
      <c r="HD55" s="128"/>
      <c r="HN55" s="128"/>
      <c r="HX55" s="128"/>
      <c r="IH55" s="128"/>
      <c r="IR55" s="128"/>
      <c r="JB55" s="128"/>
      <c r="JL55" s="128"/>
      <c r="JV55" s="128"/>
      <c r="KF55" s="128"/>
    </row>
    <row xmlns:x14ac="http://schemas.microsoft.com/office/spreadsheetml/2009/9/ac" r="56" s="3" customFormat="true" x14ac:dyDescent="0.25">
      <c r="A56" s="393" t="str">
        <f ca="true">IF(ISBLANK('Data Summary'!A58),"",'Data Summary'!A58)</f>
        <v/>
      </c>
      <c r="B56" s="128"/>
      <c r="L56" s="128"/>
      <c r="V56" s="128"/>
      <c r="AF56" s="128"/>
      <c r="AP56" s="128"/>
      <c r="AZ56" s="128"/>
      <c r="BJ56" s="128"/>
      <c r="BT56" s="128"/>
      <c r="BU56" s="128"/>
      <c r="BV56" s="128"/>
      <c r="BW56" s="128"/>
      <c r="BX56" s="128"/>
      <c r="BY56" s="128"/>
      <c r="BZ56" s="128"/>
      <c r="CA56" s="128"/>
      <c r="CD56" s="128"/>
      <c r="CN56" s="128"/>
      <c r="CX56" s="128"/>
      <c r="DH56" s="128"/>
      <c r="DR56" s="128"/>
      <c r="EB56" s="128"/>
      <c r="EL56" s="128"/>
      <c r="EV56" s="128"/>
      <c r="FF56" s="128"/>
      <c r="FP56" s="128"/>
      <c r="FZ56" s="128"/>
      <c r="GJ56" s="128"/>
      <c r="GT56" s="128"/>
      <c r="HD56" s="128"/>
      <c r="HN56" s="128"/>
      <c r="HX56" s="128"/>
      <c r="IH56" s="128"/>
      <c r="IR56" s="128"/>
      <c r="JB56" s="128"/>
      <c r="JL56" s="128"/>
      <c r="JV56" s="128"/>
      <c r="KF56" s="128"/>
    </row>
    <row xmlns:x14ac="http://schemas.microsoft.com/office/spreadsheetml/2009/9/ac" r="57" s="3" customFormat="true" x14ac:dyDescent="0.25">
      <c r="A57" s="393" t="str">
        <f ca="true">IF(ISBLANK('Data Summary'!A59),"",'Data Summary'!A59)</f>
        <v/>
      </c>
      <c r="B57" s="128"/>
      <c r="L57" s="128"/>
      <c r="V57" s="128"/>
      <c r="AF57" s="128"/>
      <c r="AP57" s="128"/>
      <c r="AZ57" s="128"/>
      <c r="BJ57" s="128"/>
      <c r="BT57" s="128"/>
      <c r="BU57" s="128"/>
      <c r="BV57" s="128"/>
      <c r="BW57" s="128"/>
      <c r="BX57" s="128"/>
      <c r="BY57" s="128"/>
      <c r="BZ57" s="128"/>
      <c r="CA57" s="128"/>
      <c r="CD57" s="128"/>
      <c r="CN57" s="128"/>
      <c r="CX57" s="128"/>
      <c r="DH57" s="128"/>
      <c r="DR57" s="128"/>
      <c r="EB57" s="128"/>
      <c r="EL57" s="128"/>
      <c r="EV57" s="128"/>
      <c r="FF57" s="128"/>
      <c r="FP57" s="128"/>
      <c r="FZ57" s="128"/>
      <c r="GJ57" s="128"/>
      <c r="GT57" s="128"/>
      <c r="HD57" s="128"/>
      <c r="HN57" s="128"/>
      <c r="HX57" s="128"/>
      <c r="IH57" s="128"/>
      <c r="IR57" s="128"/>
      <c r="JB57" s="128"/>
      <c r="JL57" s="128"/>
      <c r="JV57" s="128"/>
      <c r="KF57" s="128"/>
    </row>
    <row xmlns:x14ac="http://schemas.microsoft.com/office/spreadsheetml/2009/9/ac" r="58" s="3" customFormat="true" x14ac:dyDescent="0.25">
      <c r="A58" s="393" t="str">
        <f ca="true">IF(ISBLANK('Data Summary'!A60),"",'Data Summary'!A60)</f>
        <v/>
      </c>
      <c r="B58" s="128"/>
      <c r="L58" s="128"/>
      <c r="V58" s="128"/>
      <c r="AF58" s="128"/>
      <c r="AP58" s="128"/>
      <c r="AZ58" s="128"/>
      <c r="BJ58" s="128"/>
      <c r="BT58" s="128"/>
      <c r="BU58" s="128"/>
      <c r="BV58" s="128"/>
      <c r="BW58" s="128"/>
      <c r="BX58" s="128"/>
      <c r="BY58" s="128"/>
      <c r="BZ58" s="128"/>
      <c r="CA58" s="128"/>
      <c r="CD58" s="128"/>
      <c r="CN58" s="128"/>
      <c r="CX58" s="128"/>
      <c r="DH58" s="128"/>
      <c r="DR58" s="128"/>
      <c r="EB58" s="128"/>
      <c r="EL58" s="128"/>
      <c r="EV58" s="128"/>
      <c r="FF58" s="128"/>
      <c r="FP58" s="128"/>
      <c r="FZ58" s="128"/>
      <c r="GJ58" s="128"/>
      <c r="GT58" s="128"/>
      <c r="HD58" s="128"/>
      <c r="HN58" s="128"/>
      <c r="HX58" s="128"/>
      <c r="IH58" s="128"/>
      <c r="IR58" s="128"/>
      <c r="JB58" s="128"/>
      <c r="JL58" s="128"/>
      <c r="JV58" s="128"/>
      <c r="KF58" s="128"/>
    </row>
    <row xmlns:x14ac="http://schemas.microsoft.com/office/spreadsheetml/2009/9/ac" r="59" s="3" customFormat="true" x14ac:dyDescent="0.25">
      <c r="A59" s="393" t="str">
        <f ca="true">IF(ISBLANK('Data Summary'!A61),"",'Data Summary'!A61)</f>
        <v/>
      </c>
      <c r="B59" s="128"/>
      <c r="L59" s="128"/>
      <c r="V59" s="128"/>
      <c r="AF59" s="128"/>
      <c r="AP59" s="128"/>
      <c r="AZ59" s="128"/>
      <c r="BJ59" s="128"/>
      <c r="BT59" s="128"/>
      <c r="BU59" s="128"/>
      <c r="BV59" s="128"/>
      <c r="BW59" s="128"/>
      <c r="BX59" s="128"/>
      <c r="BY59" s="128"/>
      <c r="BZ59" s="128"/>
      <c r="CA59" s="128"/>
      <c r="CD59" s="128"/>
      <c r="CN59" s="128"/>
      <c r="CX59" s="128"/>
      <c r="DH59" s="128"/>
      <c r="DR59" s="128"/>
      <c r="EB59" s="128"/>
      <c r="EL59" s="128"/>
      <c r="EV59" s="128"/>
      <c r="FF59" s="128"/>
      <c r="FP59" s="128"/>
      <c r="FZ59" s="128"/>
      <c r="GJ59" s="128"/>
      <c r="GT59" s="128"/>
      <c r="HD59" s="128"/>
      <c r="HN59" s="128"/>
      <c r="HX59" s="128"/>
      <c r="IH59" s="128"/>
      <c r="IR59" s="128"/>
      <c r="JB59" s="128"/>
      <c r="JL59" s="128"/>
      <c r="JV59" s="128"/>
      <c r="KF59" s="128"/>
    </row>
    <row xmlns:x14ac="http://schemas.microsoft.com/office/spreadsheetml/2009/9/ac" r="60" s="3" customFormat="true" x14ac:dyDescent="0.25">
      <c r="A60" s="393" t="str">
        <f ca="true">IF(ISBLANK('Data Summary'!A62),"",'Data Summary'!A62)</f>
        <v/>
      </c>
      <c r="B60" s="128"/>
      <c r="L60" s="128"/>
      <c r="V60" s="128"/>
      <c r="AF60" s="128"/>
      <c r="AP60" s="128"/>
      <c r="AZ60" s="128"/>
      <c r="BJ60" s="128"/>
      <c r="BT60" s="128"/>
      <c r="BU60" s="128"/>
      <c r="BV60" s="128"/>
      <c r="BW60" s="128"/>
      <c r="BX60" s="128"/>
      <c r="BY60" s="128"/>
      <c r="BZ60" s="128"/>
      <c r="CA60" s="128"/>
      <c r="CD60" s="128"/>
      <c r="CN60" s="128"/>
      <c r="CX60" s="128"/>
      <c r="DH60" s="128"/>
      <c r="DR60" s="128"/>
      <c r="EB60" s="128"/>
      <c r="EL60" s="128"/>
      <c r="EV60" s="128"/>
      <c r="FF60" s="128"/>
      <c r="FP60" s="128"/>
      <c r="FZ60" s="128"/>
      <c r="GJ60" s="128"/>
      <c r="GT60" s="128"/>
      <c r="HD60" s="128"/>
      <c r="HN60" s="128"/>
      <c r="HX60" s="128"/>
      <c r="IH60" s="128"/>
      <c r="IR60" s="128"/>
      <c r="JB60" s="128"/>
      <c r="JL60" s="128"/>
      <c r="JV60" s="128"/>
      <c r="KF60" s="128"/>
    </row>
    <row xmlns:x14ac="http://schemas.microsoft.com/office/spreadsheetml/2009/9/ac" r="61" s="3" customFormat="true" x14ac:dyDescent="0.25">
      <c r="A61" s="393" t="str">
        <f ca="true">IF(ISBLANK('Data Summary'!A63),"",'Data Summary'!A63)</f>
        <v/>
      </c>
      <c r="B61" s="128"/>
      <c r="L61" s="128"/>
      <c r="V61" s="128"/>
      <c r="AF61" s="128"/>
      <c r="AP61" s="128"/>
      <c r="AZ61" s="128"/>
      <c r="BJ61" s="128"/>
      <c r="BT61" s="128"/>
      <c r="BU61" s="128"/>
      <c r="BV61" s="128"/>
      <c r="BW61" s="128"/>
      <c r="BX61" s="128"/>
      <c r="BY61" s="128"/>
      <c r="BZ61" s="128"/>
      <c r="CA61" s="128"/>
      <c r="CD61" s="128"/>
      <c r="CN61" s="128"/>
      <c r="CX61" s="128"/>
      <c r="DH61" s="128"/>
      <c r="DR61" s="128"/>
      <c r="EB61" s="128"/>
      <c r="EL61" s="128"/>
      <c r="EV61" s="128"/>
      <c r="FF61" s="128"/>
      <c r="FP61" s="128"/>
      <c r="FZ61" s="128"/>
      <c r="GJ61" s="128"/>
      <c r="GT61" s="128"/>
      <c r="HD61" s="128"/>
      <c r="HN61" s="128"/>
      <c r="HX61" s="128"/>
      <c r="IH61" s="128"/>
      <c r="IR61" s="128"/>
      <c r="JB61" s="128"/>
      <c r="JL61" s="128"/>
      <c r="JV61" s="128"/>
      <c r="KF61" s="128"/>
    </row>
    <row xmlns:x14ac="http://schemas.microsoft.com/office/spreadsheetml/2009/9/ac" r="62" s="3" customFormat="true" x14ac:dyDescent="0.25">
      <c r="A62" s="393" t="str">
        <f ca="true">IF(ISBLANK('Data Summary'!A64),"",'Data Summary'!A64)</f>
        <v/>
      </c>
      <c r="B62" s="128"/>
      <c r="L62" s="128"/>
      <c r="V62" s="128"/>
      <c r="AF62" s="128"/>
      <c r="AP62" s="128"/>
      <c r="AZ62" s="128"/>
      <c r="BJ62" s="128"/>
      <c r="BT62" s="128"/>
      <c r="BU62" s="128"/>
      <c r="BV62" s="128"/>
      <c r="BW62" s="128"/>
      <c r="BX62" s="128"/>
      <c r="BY62" s="128"/>
      <c r="BZ62" s="128"/>
      <c r="CA62" s="128"/>
      <c r="CD62" s="128"/>
      <c r="CN62" s="128"/>
      <c r="CX62" s="128"/>
      <c r="DH62" s="128"/>
      <c r="DR62" s="128"/>
      <c r="EB62" s="128"/>
      <c r="EL62" s="128"/>
      <c r="EV62" s="128"/>
      <c r="FF62" s="128"/>
      <c r="FP62" s="128"/>
      <c r="FZ62" s="128"/>
      <c r="GJ62" s="128"/>
      <c r="GT62" s="128"/>
      <c r="HD62" s="128"/>
      <c r="HN62" s="128"/>
      <c r="HX62" s="128"/>
      <c r="IH62" s="128"/>
      <c r="IR62" s="128"/>
      <c r="JB62" s="128"/>
      <c r="JL62" s="128"/>
      <c r="JV62" s="128"/>
      <c r="KF62" s="128"/>
    </row>
    <row xmlns:x14ac="http://schemas.microsoft.com/office/spreadsheetml/2009/9/ac" r="63" s="3" customFormat="true" x14ac:dyDescent="0.25">
      <c r="A63" s="393" t="str">
        <f ca="true">IF(ISBLANK('Data Summary'!A65),"",'Data Summary'!A65)</f>
        <v/>
      </c>
      <c r="B63" s="128"/>
      <c r="L63" s="128"/>
      <c r="V63" s="128"/>
      <c r="AF63" s="128"/>
      <c r="AP63" s="128"/>
      <c r="AZ63" s="128"/>
      <c r="BJ63" s="128"/>
      <c r="BT63" s="128"/>
      <c r="BU63" s="128"/>
      <c r="BV63" s="128"/>
      <c r="BW63" s="128"/>
      <c r="BX63" s="128"/>
      <c r="BY63" s="128"/>
      <c r="BZ63" s="128"/>
      <c r="CA63" s="128"/>
      <c r="CD63" s="128"/>
      <c r="CN63" s="128"/>
      <c r="CX63" s="128"/>
      <c r="DH63" s="128"/>
      <c r="DR63" s="128"/>
      <c r="EB63" s="128"/>
      <c r="EL63" s="128"/>
      <c r="EV63" s="128"/>
      <c r="FF63" s="128"/>
      <c r="FP63" s="128"/>
      <c r="FZ63" s="128"/>
      <c r="GJ63" s="128"/>
      <c r="GT63" s="128"/>
      <c r="HD63" s="128"/>
      <c r="HN63" s="128"/>
      <c r="HX63" s="128"/>
      <c r="IH63" s="128"/>
      <c r="IR63" s="128"/>
      <c r="JB63" s="128"/>
      <c r="JL63" s="128"/>
      <c r="JV63" s="128"/>
      <c r="KF63" s="128"/>
    </row>
    <row xmlns:x14ac="http://schemas.microsoft.com/office/spreadsheetml/2009/9/ac" r="64" s="3" customFormat="true" x14ac:dyDescent="0.25">
      <c r="A64" s="393" t="str">
        <f ca="true">IF(ISBLANK('Data Summary'!A66),"",'Data Summary'!A66)</f>
        <v/>
      </c>
      <c r="B64" s="128"/>
      <c r="L64" s="128"/>
      <c r="V64" s="128"/>
      <c r="AF64" s="128"/>
      <c r="AP64" s="128"/>
      <c r="AZ64" s="128"/>
      <c r="BJ64" s="128"/>
      <c r="BT64" s="128"/>
      <c r="BU64" s="128"/>
      <c r="BV64" s="128"/>
      <c r="BW64" s="128"/>
      <c r="BX64" s="128"/>
      <c r="BY64" s="128"/>
      <c r="BZ64" s="128"/>
      <c r="CA64" s="128"/>
      <c r="CD64" s="128"/>
      <c r="CN64" s="128"/>
      <c r="CX64" s="128"/>
      <c r="DH64" s="128"/>
      <c r="DR64" s="128"/>
      <c r="EB64" s="128"/>
      <c r="EL64" s="128"/>
      <c r="EV64" s="128"/>
      <c r="FF64" s="128"/>
      <c r="FP64" s="128"/>
      <c r="FZ64" s="128"/>
      <c r="GJ64" s="128"/>
      <c r="GT64" s="128"/>
      <c r="HD64" s="128"/>
      <c r="HN64" s="128"/>
      <c r="HX64" s="128"/>
      <c r="IH64" s="128"/>
      <c r="IR64" s="128"/>
      <c r="JB64" s="128"/>
      <c r="JL64" s="128"/>
      <c r="JV64" s="128"/>
      <c r="KF64" s="128"/>
    </row>
    <row xmlns:x14ac="http://schemas.microsoft.com/office/spreadsheetml/2009/9/ac" r="65" s="3" customFormat="true" x14ac:dyDescent="0.25">
      <c r="A65" s="393" t="str">
        <f ca="true">IF(ISBLANK('Data Summary'!A67),"",'Data Summary'!A67)</f>
        <v/>
      </c>
      <c r="B65" s="128"/>
      <c r="L65" s="128"/>
      <c r="V65" s="128"/>
      <c r="AF65" s="128"/>
      <c r="AP65" s="128"/>
      <c r="AZ65" s="128"/>
      <c r="BJ65" s="128"/>
      <c r="BT65" s="128"/>
      <c r="BU65" s="128"/>
      <c r="BV65" s="128"/>
      <c r="BW65" s="128"/>
      <c r="BX65" s="128"/>
      <c r="BY65" s="128"/>
      <c r="BZ65" s="128"/>
      <c r="CA65" s="128"/>
      <c r="CD65" s="128"/>
      <c r="CN65" s="128"/>
      <c r="CX65" s="128"/>
      <c r="DH65" s="128"/>
      <c r="DR65" s="128"/>
      <c r="EB65" s="128"/>
      <c r="EL65" s="128"/>
      <c r="EV65" s="128"/>
      <c r="FF65" s="128"/>
      <c r="FP65" s="128"/>
      <c r="FZ65" s="128"/>
      <c r="GJ65" s="128"/>
      <c r="GT65" s="128"/>
      <c r="HD65" s="128"/>
      <c r="HN65" s="128"/>
      <c r="HX65" s="128"/>
      <c r="IH65" s="128"/>
      <c r="IR65" s="128"/>
      <c r="JB65" s="128"/>
      <c r="JL65" s="128"/>
      <c r="JV65" s="128"/>
      <c r="KF65" s="128"/>
    </row>
    <row xmlns:x14ac="http://schemas.microsoft.com/office/spreadsheetml/2009/9/ac" r="66" s="3" customFormat="true" x14ac:dyDescent="0.25">
      <c r="A66" s="393" t="str">
        <f ca="true">IF(ISBLANK('Data Summary'!A68),"",'Data Summary'!A68)</f>
        <v/>
      </c>
      <c r="B66" s="128"/>
      <c r="L66" s="128"/>
      <c r="V66" s="128"/>
      <c r="AF66" s="128"/>
      <c r="AP66" s="128"/>
      <c r="AZ66" s="128"/>
      <c r="BJ66" s="128"/>
      <c r="BT66" s="128"/>
      <c r="BU66" s="128"/>
      <c r="BV66" s="128"/>
      <c r="BW66" s="128"/>
      <c r="BX66" s="128"/>
      <c r="BY66" s="128"/>
      <c r="BZ66" s="128"/>
      <c r="CA66" s="128"/>
      <c r="CD66" s="128"/>
      <c r="CN66" s="128"/>
      <c r="CX66" s="128"/>
      <c r="DH66" s="128"/>
      <c r="DR66" s="128"/>
      <c r="EB66" s="128"/>
      <c r="EL66" s="128"/>
      <c r="EV66" s="128"/>
      <c r="FF66" s="128"/>
      <c r="FP66" s="128"/>
      <c r="FZ66" s="128"/>
      <c r="GJ66" s="128"/>
      <c r="GT66" s="128"/>
      <c r="HD66" s="128"/>
      <c r="HN66" s="128"/>
      <c r="HX66" s="128"/>
      <c r="IH66" s="128"/>
      <c r="IR66" s="128"/>
      <c r="JB66" s="128"/>
      <c r="JL66" s="128"/>
      <c r="JV66" s="128"/>
      <c r="KF66" s="128"/>
    </row>
    <row xmlns:x14ac="http://schemas.microsoft.com/office/spreadsheetml/2009/9/ac" r="67" s="3" customFormat="true" x14ac:dyDescent="0.25">
      <c r="A67" s="393" t="str">
        <f ca="true">IF(ISBLANK('Data Summary'!A69),"",'Data Summary'!A69)</f>
        <v/>
      </c>
      <c r="B67" s="128"/>
      <c r="L67" s="128"/>
      <c r="V67" s="128"/>
      <c r="AF67" s="128"/>
      <c r="AP67" s="128"/>
      <c r="AZ67" s="128"/>
      <c r="BJ67" s="128"/>
      <c r="BT67" s="128"/>
      <c r="BU67" s="128"/>
      <c r="BV67" s="128"/>
      <c r="BW67" s="128"/>
      <c r="BX67" s="128"/>
      <c r="BY67" s="128"/>
      <c r="BZ67" s="128"/>
      <c r="CA67" s="128"/>
      <c r="CD67" s="128"/>
      <c r="CN67" s="128"/>
      <c r="CX67" s="128"/>
      <c r="DH67" s="128"/>
      <c r="DR67" s="128"/>
      <c r="EB67" s="128"/>
      <c r="EL67" s="128"/>
      <c r="EV67" s="128"/>
      <c r="FF67" s="128"/>
      <c r="FP67" s="128"/>
      <c r="FZ67" s="128"/>
      <c r="GJ67" s="128"/>
      <c r="GT67" s="128"/>
      <c r="HD67" s="128"/>
      <c r="HN67" s="128"/>
      <c r="HX67" s="128"/>
      <c r="IH67" s="128"/>
      <c r="IR67" s="128"/>
      <c r="JB67" s="128"/>
      <c r="JL67" s="128"/>
      <c r="JV67" s="128"/>
      <c r="KF67" s="128"/>
    </row>
    <row xmlns:x14ac="http://schemas.microsoft.com/office/spreadsheetml/2009/9/ac" r="68" s="3" customFormat="true" x14ac:dyDescent="0.25">
      <c r="A68" s="393" t="str">
        <f ca="true">IF(ISBLANK('Data Summary'!A70),"",'Data Summary'!A70)</f>
        <v/>
      </c>
      <c r="B68" s="128"/>
      <c r="L68" s="128"/>
      <c r="V68" s="128"/>
      <c r="AF68" s="128"/>
      <c r="AP68" s="128"/>
      <c r="AZ68" s="128"/>
      <c r="BJ68" s="128"/>
      <c r="BT68" s="128"/>
      <c r="BU68" s="128"/>
      <c r="BV68" s="128"/>
      <c r="BW68" s="128"/>
      <c r="BX68" s="128"/>
      <c r="BY68" s="128"/>
      <c r="BZ68" s="128"/>
      <c r="CA68" s="128"/>
      <c r="CD68" s="128"/>
      <c r="CN68" s="128"/>
      <c r="CX68" s="128"/>
      <c r="DH68" s="128"/>
      <c r="DR68" s="128"/>
      <c r="EB68" s="128"/>
      <c r="EL68" s="128"/>
      <c r="EV68" s="128"/>
      <c r="FF68" s="128"/>
      <c r="FP68" s="128"/>
      <c r="FZ68" s="128"/>
      <c r="GJ68" s="128"/>
      <c r="GT68" s="128"/>
      <c r="HD68" s="128"/>
      <c r="HN68" s="128"/>
      <c r="HX68" s="128"/>
      <c r="IH68" s="128"/>
      <c r="IR68" s="128"/>
      <c r="JB68" s="128"/>
      <c r="JL68" s="128"/>
      <c r="JV68" s="128"/>
      <c r="KF68" s="128"/>
    </row>
    <row xmlns:x14ac="http://schemas.microsoft.com/office/spreadsheetml/2009/9/ac" r="69" s="3" customFormat="true" x14ac:dyDescent="0.25">
      <c r="A69" s="393" t="str">
        <f ca="true">IF(ISBLANK('Data Summary'!A71),"",'Data Summary'!A71)</f>
        <v/>
      </c>
      <c r="B69" s="128"/>
      <c r="L69" s="128"/>
      <c r="V69" s="128"/>
      <c r="AF69" s="128"/>
      <c r="AP69" s="128"/>
      <c r="AZ69" s="128"/>
      <c r="BJ69" s="128"/>
      <c r="BT69" s="128"/>
      <c r="BU69" s="128"/>
      <c r="BV69" s="128"/>
      <c r="BW69" s="128"/>
      <c r="BX69" s="128"/>
      <c r="BY69" s="128"/>
      <c r="BZ69" s="128"/>
      <c r="CA69" s="128"/>
      <c r="CD69" s="128"/>
      <c r="CN69" s="128"/>
      <c r="CX69" s="128"/>
      <c r="DH69" s="128"/>
      <c r="DR69" s="128"/>
      <c r="EB69" s="128"/>
      <c r="EL69" s="128"/>
      <c r="EV69" s="128"/>
      <c r="FF69" s="128"/>
      <c r="FP69" s="128"/>
      <c r="FZ69" s="128"/>
      <c r="GJ69" s="128"/>
      <c r="GT69" s="128"/>
      <c r="HD69" s="128"/>
      <c r="HN69" s="128"/>
      <c r="HX69" s="128"/>
      <c r="IH69" s="128"/>
      <c r="IR69" s="128"/>
      <c r="JB69" s="128"/>
      <c r="JL69" s="128"/>
      <c r="JV69" s="128"/>
      <c r="KF69" s="128"/>
    </row>
    <row xmlns:x14ac="http://schemas.microsoft.com/office/spreadsheetml/2009/9/ac" r="70" s="3" customFormat="true" x14ac:dyDescent="0.25">
      <c r="A70" s="393" t="str">
        <f ca="true">IF(ISBLANK('Data Summary'!A72),"",'Data Summary'!A72)</f>
        <v/>
      </c>
      <c r="B70" s="128"/>
      <c r="L70" s="128"/>
      <c r="V70" s="128"/>
      <c r="AF70" s="128"/>
      <c r="AP70" s="128"/>
      <c r="AZ70" s="128"/>
      <c r="BJ70" s="128"/>
      <c r="BT70" s="128"/>
      <c r="BU70" s="128"/>
      <c r="BV70" s="128"/>
      <c r="BW70" s="128"/>
      <c r="BX70" s="128"/>
      <c r="BY70" s="128"/>
      <c r="BZ70" s="128"/>
      <c r="CA70" s="128"/>
      <c r="CD70" s="128"/>
      <c r="CN70" s="128"/>
      <c r="CX70" s="128"/>
      <c r="DH70" s="128"/>
      <c r="DR70" s="128"/>
      <c r="EB70" s="128"/>
      <c r="EL70" s="128"/>
      <c r="EV70" s="128"/>
      <c r="FF70" s="128"/>
      <c r="FP70" s="128"/>
      <c r="FZ70" s="128"/>
      <c r="GJ70" s="128"/>
      <c r="GT70" s="128"/>
      <c r="HD70" s="128"/>
      <c r="HN70" s="128"/>
      <c r="HX70" s="128"/>
      <c r="IH70" s="128"/>
      <c r="IR70" s="128"/>
      <c r="JB70" s="128"/>
      <c r="JL70" s="128"/>
      <c r="JV70" s="128"/>
      <c r="KF70" s="128"/>
    </row>
    <row xmlns:x14ac="http://schemas.microsoft.com/office/spreadsheetml/2009/9/ac" r="71" s="3" customFormat="true" x14ac:dyDescent="0.25">
      <c r="A71" s="393" t="str">
        <f ca="true">IF(ISBLANK('Data Summary'!A73),"",'Data Summary'!A73)</f>
        <v/>
      </c>
      <c r="B71" s="128"/>
      <c r="L71" s="128"/>
      <c r="V71" s="128"/>
      <c r="AF71" s="128"/>
      <c r="AP71" s="128"/>
      <c r="AZ71" s="128"/>
      <c r="BJ71" s="128"/>
      <c r="BT71" s="128"/>
      <c r="BU71" s="128"/>
      <c r="BV71" s="128"/>
      <c r="BW71" s="128"/>
      <c r="BX71" s="128"/>
      <c r="BY71" s="128"/>
      <c r="BZ71" s="128"/>
      <c r="CA71" s="128"/>
      <c r="CD71" s="128"/>
      <c r="CN71" s="128"/>
      <c r="CX71" s="128"/>
      <c r="DH71" s="128"/>
      <c r="DR71" s="128"/>
      <c r="EB71" s="128"/>
      <c r="EL71" s="128"/>
      <c r="EV71" s="128"/>
      <c r="FF71" s="128"/>
      <c r="FP71" s="128"/>
      <c r="FZ71" s="128"/>
      <c r="GJ71" s="128"/>
      <c r="GT71" s="128"/>
      <c r="HD71" s="128"/>
      <c r="HN71" s="128"/>
      <c r="HX71" s="128"/>
      <c r="IH71" s="128"/>
      <c r="IR71" s="128"/>
      <c r="JB71" s="128"/>
      <c r="JL71" s="128"/>
      <c r="JV71" s="128"/>
      <c r="KF71" s="128"/>
    </row>
    <row xmlns:x14ac="http://schemas.microsoft.com/office/spreadsheetml/2009/9/ac" r="72" s="3" customFormat="true" x14ac:dyDescent="0.25">
      <c r="A72" s="393" t="str">
        <f ca="true">IF(ISBLANK('Data Summary'!A74),"",'Data Summary'!A74)</f>
        <v/>
      </c>
      <c r="B72" s="128"/>
      <c r="L72" s="128"/>
      <c r="V72" s="128"/>
      <c r="AF72" s="128"/>
      <c r="AP72" s="128"/>
      <c r="AZ72" s="128"/>
      <c r="BJ72" s="128"/>
      <c r="BT72" s="128"/>
      <c r="BU72" s="128"/>
      <c r="BV72" s="128"/>
      <c r="BW72" s="128"/>
      <c r="BX72" s="128"/>
      <c r="BY72" s="128"/>
      <c r="BZ72" s="128"/>
      <c r="CA72" s="128"/>
      <c r="CD72" s="128"/>
      <c r="CN72" s="128"/>
      <c r="CX72" s="128"/>
      <c r="DH72" s="128"/>
      <c r="DR72" s="128"/>
      <c r="EB72" s="128"/>
      <c r="EL72" s="128"/>
      <c r="EV72" s="128"/>
      <c r="FF72" s="128"/>
      <c r="FP72" s="128"/>
      <c r="FZ72" s="128"/>
      <c r="GJ72" s="128"/>
      <c r="GT72" s="128"/>
      <c r="HD72" s="128"/>
      <c r="HN72" s="128"/>
      <c r="HX72" s="128"/>
      <c r="IH72" s="128"/>
      <c r="IR72" s="128"/>
      <c r="JB72" s="128"/>
      <c r="JL72" s="128"/>
      <c r="JV72" s="128"/>
      <c r="KF72" s="128"/>
    </row>
    <row xmlns:x14ac="http://schemas.microsoft.com/office/spreadsheetml/2009/9/ac" r="73" s="3" customFormat="true" x14ac:dyDescent="0.25">
      <c r="A73" s="393" t="str">
        <f ca="true">IF(ISBLANK('Data Summary'!A75),"",'Data Summary'!A75)</f>
        <v/>
      </c>
      <c r="B73" s="128"/>
      <c r="L73" s="128"/>
      <c r="V73" s="128"/>
      <c r="AF73" s="128"/>
      <c r="AP73" s="128"/>
      <c r="AZ73" s="128"/>
      <c r="BJ73" s="128"/>
      <c r="BT73" s="128"/>
      <c r="BU73" s="128"/>
      <c r="BV73" s="128"/>
      <c r="BW73" s="128"/>
      <c r="BX73" s="128"/>
      <c r="BY73" s="128"/>
      <c r="BZ73" s="128"/>
      <c r="CA73" s="128"/>
      <c r="CD73" s="128"/>
      <c r="CN73" s="128"/>
      <c r="CX73" s="128"/>
      <c r="DH73" s="128"/>
      <c r="DR73" s="128"/>
      <c r="EB73" s="128"/>
      <c r="EL73" s="128"/>
      <c r="EV73" s="128"/>
      <c r="FF73" s="128"/>
      <c r="FP73" s="128"/>
      <c r="FZ73" s="128"/>
      <c r="GJ73" s="128"/>
      <c r="GT73" s="128"/>
      <c r="HD73" s="128"/>
      <c r="HN73" s="128"/>
      <c r="HX73" s="128"/>
      <c r="IH73" s="128"/>
      <c r="IR73" s="128"/>
      <c r="JB73" s="128"/>
      <c r="JL73" s="128"/>
      <c r="JV73" s="128"/>
      <c r="KF73" s="128"/>
    </row>
    <row xmlns:x14ac="http://schemas.microsoft.com/office/spreadsheetml/2009/9/ac" r="74" s="3" customFormat="true" x14ac:dyDescent="0.25">
      <c r="A74" s="393" t="str">
        <f ca="true">IF(ISBLANK('Data Summary'!A76),"",'Data Summary'!A76)</f>
        <v/>
      </c>
      <c r="B74" s="128"/>
      <c r="L74" s="128"/>
      <c r="V74" s="128"/>
      <c r="AF74" s="128"/>
      <c r="AP74" s="128"/>
      <c r="AZ74" s="128"/>
      <c r="BJ74" s="128"/>
      <c r="BT74" s="128"/>
      <c r="BU74" s="128"/>
      <c r="BV74" s="128"/>
      <c r="BW74" s="128"/>
      <c r="BX74" s="128"/>
      <c r="BY74" s="128"/>
      <c r="BZ74" s="128"/>
      <c r="CA74" s="128"/>
      <c r="CD74" s="128"/>
      <c r="CN74" s="128"/>
      <c r="CX74" s="128"/>
      <c r="DH74" s="128"/>
      <c r="DR74" s="128"/>
      <c r="EB74" s="128"/>
      <c r="EL74" s="128"/>
      <c r="EV74" s="128"/>
      <c r="FF74" s="128"/>
      <c r="FP74" s="128"/>
      <c r="FZ74" s="128"/>
      <c r="GJ74" s="128"/>
      <c r="GT74" s="128"/>
      <c r="HD74" s="128"/>
      <c r="HN74" s="128"/>
      <c r="HX74" s="128"/>
      <c r="IH74" s="128"/>
      <c r="IR74" s="128"/>
      <c r="JB74" s="128"/>
      <c r="JL74" s="128"/>
      <c r="JV74" s="128"/>
      <c r="KF74" s="128"/>
    </row>
    <row xmlns:x14ac="http://schemas.microsoft.com/office/spreadsheetml/2009/9/ac" r="75" s="3" customFormat="true" x14ac:dyDescent="0.25">
      <c r="A75" s="393" t="str">
        <f ca="true">IF(ISBLANK('Data Summary'!A77),"",'Data Summary'!A77)</f>
        <v/>
      </c>
      <c r="B75" s="128"/>
      <c r="L75" s="128"/>
      <c r="V75" s="128"/>
      <c r="AF75" s="128"/>
      <c r="AP75" s="128"/>
      <c r="AZ75" s="128"/>
      <c r="BJ75" s="128"/>
      <c r="BT75" s="128"/>
      <c r="BU75" s="128"/>
      <c r="BV75" s="128"/>
      <c r="BW75" s="128"/>
      <c r="BX75" s="128"/>
      <c r="BY75" s="128"/>
      <c r="BZ75" s="128"/>
      <c r="CA75" s="128"/>
      <c r="CD75" s="128"/>
      <c r="CN75" s="128"/>
      <c r="CX75" s="128"/>
      <c r="DH75" s="128"/>
      <c r="DR75" s="128"/>
      <c r="EB75" s="128"/>
      <c r="EL75" s="128"/>
      <c r="EV75" s="128"/>
      <c r="FF75" s="128"/>
      <c r="FP75" s="128"/>
      <c r="FZ75" s="128"/>
      <c r="GJ75" s="128"/>
      <c r="GT75" s="128"/>
      <c r="HD75" s="128"/>
      <c r="HN75" s="128"/>
      <c r="HX75" s="128"/>
      <c r="IH75" s="128"/>
      <c r="IR75" s="128"/>
      <c r="JB75" s="128"/>
      <c r="JL75" s="128"/>
      <c r="JV75" s="128"/>
      <c r="KF75" s="128"/>
    </row>
    <row xmlns:x14ac="http://schemas.microsoft.com/office/spreadsheetml/2009/9/ac" r="76" s="3" customFormat="true" x14ac:dyDescent="0.25">
      <c r="A76" s="393" t="str">
        <f ca="true">IF(ISBLANK('Data Summary'!A78),"",'Data Summary'!A78)</f>
        <v/>
      </c>
      <c r="B76" s="128"/>
      <c r="L76" s="128"/>
      <c r="V76" s="128"/>
      <c r="AF76" s="128"/>
      <c r="AP76" s="128"/>
      <c r="AZ76" s="128"/>
      <c r="BJ76" s="128"/>
      <c r="BT76" s="128"/>
      <c r="BU76" s="128"/>
      <c r="BV76" s="128"/>
      <c r="BW76" s="128"/>
      <c r="BX76" s="128"/>
      <c r="BY76" s="128"/>
      <c r="BZ76" s="128"/>
      <c r="CA76" s="128"/>
      <c r="CD76" s="128"/>
      <c r="CN76" s="128"/>
      <c r="CX76" s="128"/>
      <c r="DH76" s="128"/>
      <c r="DR76" s="128"/>
      <c r="EB76" s="128"/>
      <c r="EL76" s="128"/>
      <c r="EV76" s="128"/>
      <c r="FF76" s="128"/>
      <c r="FP76" s="128"/>
      <c r="FZ76" s="128"/>
      <c r="GJ76" s="128"/>
      <c r="GT76" s="128"/>
      <c r="HD76" s="128"/>
      <c r="HN76" s="128"/>
      <c r="HX76" s="128"/>
      <c r="IH76" s="128"/>
      <c r="IR76" s="128"/>
      <c r="JB76" s="128"/>
      <c r="JL76" s="128"/>
      <c r="JV76" s="128"/>
      <c r="KF76" s="128"/>
    </row>
    <row xmlns:x14ac="http://schemas.microsoft.com/office/spreadsheetml/2009/9/ac" r="77" s="3" customFormat="true" x14ac:dyDescent="0.25">
      <c r="A77" s="393" t="str">
        <f ca="true">IF(ISBLANK('Data Summary'!A79),"",'Data Summary'!A79)</f>
        <v/>
      </c>
      <c r="B77" s="128"/>
      <c r="L77" s="128"/>
      <c r="V77" s="128"/>
      <c r="AF77" s="128"/>
      <c r="AP77" s="128"/>
      <c r="AZ77" s="128"/>
      <c r="BJ77" s="128"/>
      <c r="BT77" s="128"/>
      <c r="BU77" s="128"/>
      <c r="BV77" s="128"/>
      <c r="BW77" s="128"/>
      <c r="BX77" s="128"/>
      <c r="BY77" s="128"/>
      <c r="BZ77" s="128"/>
      <c r="CA77" s="128"/>
      <c r="CD77" s="128"/>
      <c r="CN77" s="128"/>
      <c r="CX77" s="128"/>
      <c r="DH77" s="128"/>
      <c r="DR77" s="128"/>
      <c r="EB77" s="128"/>
      <c r="EL77" s="128"/>
      <c r="EV77" s="128"/>
      <c r="FF77" s="128"/>
      <c r="FP77" s="128"/>
      <c r="FZ77" s="128"/>
      <c r="GJ77" s="128"/>
      <c r="GT77" s="128"/>
      <c r="HD77" s="128"/>
      <c r="HN77" s="128"/>
      <c r="HX77" s="128"/>
      <c r="IH77" s="128"/>
      <c r="IR77" s="128"/>
      <c r="JB77" s="128"/>
      <c r="JL77" s="128"/>
      <c r="JV77" s="128"/>
      <c r="KF77" s="128"/>
    </row>
    <row xmlns:x14ac="http://schemas.microsoft.com/office/spreadsheetml/2009/9/ac" r="78" s="3" customFormat="true" x14ac:dyDescent="0.25">
      <c r="A78" s="393" t="str">
        <f ca="true">IF(ISBLANK('Data Summary'!A80),"",'Data Summary'!A80)</f>
        <v/>
      </c>
      <c r="B78" s="128"/>
      <c r="L78" s="128"/>
      <c r="V78" s="128"/>
      <c r="AF78" s="128"/>
      <c r="AP78" s="128"/>
      <c r="AZ78" s="128"/>
      <c r="BJ78" s="128"/>
      <c r="BT78" s="128"/>
      <c r="BU78" s="128"/>
      <c r="BV78" s="128"/>
      <c r="BW78" s="128"/>
      <c r="BX78" s="128"/>
      <c r="BY78" s="128"/>
      <c r="BZ78" s="128"/>
      <c r="CA78" s="128"/>
      <c r="CD78" s="128"/>
      <c r="CN78" s="128"/>
      <c r="CX78" s="128"/>
      <c r="DH78" s="128"/>
      <c r="DR78" s="128"/>
      <c r="EB78" s="128"/>
      <c r="EL78" s="128"/>
      <c r="EV78" s="128"/>
      <c r="FF78" s="128"/>
      <c r="FP78" s="128"/>
      <c r="FZ78" s="128"/>
      <c r="GJ78" s="128"/>
      <c r="GT78" s="128"/>
      <c r="HD78" s="128"/>
      <c r="HN78" s="128"/>
      <c r="HX78" s="128"/>
      <c r="IH78" s="128"/>
      <c r="IR78" s="128"/>
      <c r="JB78" s="128"/>
      <c r="JL78" s="128"/>
      <c r="JV78" s="128"/>
      <c r="KF78" s="128"/>
    </row>
    <row xmlns:x14ac="http://schemas.microsoft.com/office/spreadsheetml/2009/9/ac" r="79" s="3" customFormat="true" x14ac:dyDescent="0.25">
      <c r="A79" s="393" t="str">
        <f ca="true">IF(ISBLANK('Data Summary'!A81),"",'Data Summary'!A81)</f>
        <v/>
      </c>
      <c r="B79" s="128"/>
      <c r="L79" s="128"/>
      <c r="V79" s="128"/>
      <c r="AF79" s="128"/>
      <c r="AP79" s="128"/>
      <c r="AZ79" s="128"/>
      <c r="BJ79" s="128"/>
      <c r="BT79" s="128"/>
      <c r="BU79" s="128"/>
      <c r="BV79" s="128"/>
      <c r="BW79" s="128"/>
      <c r="BX79" s="128"/>
      <c r="BY79" s="128"/>
      <c r="BZ79" s="128"/>
      <c r="CA79" s="128"/>
      <c r="CD79" s="128"/>
      <c r="CN79" s="128"/>
      <c r="CX79" s="128"/>
      <c r="DH79" s="128"/>
      <c r="DR79" s="128"/>
      <c r="EB79" s="128"/>
      <c r="EL79" s="128"/>
      <c r="EV79" s="128"/>
      <c r="FF79" s="128"/>
      <c r="FP79" s="128"/>
      <c r="FZ79" s="128"/>
      <c r="GJ79" s="128"/>
      <c r="GT79" s="128"/>
      <c r="HD79" s="128"/>
      <c r="HN79" s="128"/>
      <c r="HX79" s="128"/>
      <c r="IH79" s="128"/>
      <c r="IR79" s="128"/>
      <c r="JB79" s="128"/>
      <c r="JL79" s="128"/>
      <c r="JV79" s="128"/>
      <c r="KF79" s="128"/>
    </row>
    <row xmlns:x14ac="http://schemas.microsoft.com/office/spreadsheetml/2009/9/ac" r="80" s="3" customFormat="true" x14ac:dyDescent="0.25">
      <c r="A80" s="393" t="str">
        <f ca="true">IF(ISBLANK('Data Summary'!A82),"",'Data Summary'!A82)</f>
        <v/>
      </c>
      <c r="B80" s="128"/>
      <c r="L80" s="128"/>
      <c r="V80" s="128"/>
      <c r="AF80" s="128"/>
      <c r="AP80" s="128"/>
      <c r="AZ80" s="128"/>
      <c r="BJ80" s="128"/>
      <c r="BT80" s="128"/>
      <c r="BU80" s="128"/>
      <c r="BV80" s="128"/>
      <c r="BW80" s="128"/>
      <c r="BX80" s="128"/>
      <c r="BY80" s="128"/>
      <c r="BZ80" s="128"/>
      <c r="CA80" s="128"/>
      <c r="CD80" s="128"/>
      <c r="CN80" s="128"/>
      <c r="CX80" s="128"/>
      <c r="DH80" s="128"/>
      <c r="DR80" s="128"/>
      <c r="EB80" s="128"/>
      <c r="EL80" s="128"/>
      <c r="EV80" s="128"/>
      <c r="FF80" s="128"/>
      <c r="FP80" s="128"/>
      <c r="FZ80" s="128"/>
      <c r="GJ80" s="128"/>
      <c r="GT80" s="128"/>
      <c r="HD80" s="128"/>
      <c r="HN80" s="128"/>
      <c r="HX80" s="128"/>
      <c r="IH80" s="128"/>
      <c r="IR80" s="128"/>
      <c r="JB80" s="128"/>
      <c r="JL80" s="128"/>
      <c r="JV80" s="128"/>
      <c r="KF80" s="128"/>
    </row>
    <row xmlns:x14ac="http://schemas.microsoft.com/office/spreadsheetml/2009/9/ac" r="81" s="3" customFormat="true" x14ac:dyDescent="0.25">
      <c r="A81" s="393" t="str">
        <f ca="true">IF(ISBLANK('Data Summary'!A83),"",'Data Summary'!A83)</f>
        <v/>
      </c>
      <c r="B81" s="128"/>
      <c r="L81" s="128"/>
      <c r="V81" s="128"/>
      <c r="AF81" s="128"/>
      <c r="AP81" s="128"/>
      <c r="AZ81" s="128"/>
      <c r="BJ81" s="128"/>
      <c r="BT81" s="128"/>
      <c r="BU81" s="128"/>
      <c r="BV81" s="128"/>
      <c r="BW81" s="128"/>
      <c r="BX81" s="128"/>
      <c r="BY81" s="128"/>
      <c r="BZ81" s="128"/>
      <c r="CA81" s="128"/>
      <c r="CD81" s="128"/>
      <c r="CN81" s="128"/>
      <c r="CX81" s="128"/>
      <c r="DH81" s="128"/>
      <c r="DR81" s="128"/>
      <c r="EB81" s="128"/>
      <c r="EL81" s="128"/>
      <c r="EV81" s="128"/>
      <c r="FF81" s="128"/>
      <c r="FP81" s="128"/>
      <c r="FZ81" s="128"/>
      <c r="GJ81" s="128"/>
      <c r="GT81" s="128"/>
      <c r="HD81" s="128"/>
      <c r="HN81" s="128"/>
      <c r="HX81" s="128"/>
      <c r="IH81" s="128"/>
      <c r="IR81" s="128"/>
      <c r="JB81" s="128"/>
      <c r="JL81" s="128"/>
      <c r="JV81" s="128"/>
      <c r="KF81" s="128"/>
    </row>
    <row xmlns:x14ac="http://schemas.microsoft.com/office/spreadsheetml/2009/9/ac" r="82" s="3" customFormat="true" x14ac:dyDescent="0.25">
      <c r="A82" s="393" t="str">
        <f ca="true">IF(ISBLANK('Data Summary'!A84),"",'Data Summary'!A84)</f>
        <v/>
      </c>
      <c r="B82" s="128"/>
      <c r="L82" s="128"/>
      <c r="V82" s="128"/>
      <c r="AF82" s="128"/>
      <c r="AP82" s="128"/>
      <c r="AZ82" s="128"/>
      <c r="BJ82" s="128"/>
      <c r="BT82" s="128"/>
      <c r="BU82" s="128"/>
      <c r="BV82" s="128"/>
      <c r="BW82" s="128"/>
      <c r="BX82" s="128"/>
      <c r="BY82" s="128"/>
      <c r="BZ82" s="128"/>
      <c r="CA82" s="128"/>
      <c r="CD82" s="128"/>
      <c r="CN82" s="128"/>
      <c r="CX82" s="128"/>
      <c r="DH82" s="128"/>
      <c r="DR82" s="128"/>
      <c r="EB82" s="128"/>
      <c r="EL82" s="128"/>
      <c r="EV82" s="128"/>
      <c r="FF82" s="128"/>
      <c r="FP82" s="128"/>
      <c r="FZ82" s="128"/>
      <c r="GJ82" s="128"/>
      <c r="GT82" s="128"/>
      <c r="HD82" s="128"/>
      <c r="HN82" s="128"/>
      <c r="HX82" s="128"/>
      <c r="IH82" s="128"/>
      <c r="IR82" s="128"/>
      <c r="JB82" s="128"/>
      <c r="JL82" s="128"/>
      <c r="JV82" s="128"/>
      <c r="KF82" s="128"/>
    </row>
    <row xmlns:x14ac="http://schemas.microsoft.com/office/spreadsheetml/2009/9/ac" r="83" s="3" customFormat="true" x14ac:dyDescent="0.25">
      <c r="A83" s="393" t="str">
        <f ca="true">IF(ISBLANK('Data Summary'!A85),"",'Data Summary'!A85)</f>
        <v/>
      </c>
      <c r="B83" s="128"/>
      <c r="L83" s="128"/>
      <c r="V83" s="128"/>
      <c r="AF83" s="128"/>
      <c r="AP83" s="128"/>
      <c r="AZ83" s="128"/>
      <c r="BJ83" s="128"/>
      <c r="BT83" s="128"/>
      <c r="BU83" s="128"/>
      <c r="BV83" s="128"/>
      <c r="BW83" s="128"/>
      <c r="BX83" s="128"/>
      <c r="BY83" s="128"/>
      <c r="BZ83" s="128"/>
      <c r="CA83" s="128"/>
      <c r="CD83" s="128"/>
      <c r="CN83" s="128"/>
      <c r="CX83" s="128"/>
      <c r="DH83" s="128"/>
      <c r="DR83" s="128"/>
      <c r="EB83" s="128"/>
      <c r="EL83" s="128"/>
      <c r="EV83" s="128"/>
      <c r="FF83" s="128"/>
      <c r="FP83" s="128"/>
      <c r="FZ83" s="128"/>
      <c r="GJ83" s="128"/>
      <c r="GT83" s="128"/>
      <c r="HD83" s="128"/>
      <c r="HN83" s="128"/>
      <c r="HX83" s="128"/>
      <c r="IH83" s="128"/>
      <c r="IR83" s="128"/>
      <c r="JB83" s="128"/>
      <c r="JL83" s="128"/>
      <c r="JV83" s="128"/>
      <c r="KF83" s="128"/>
    </row>
    <row xmlns:x14ac="http://schemas.microsoft.com/office/spreadsheetml/2009/9/ac" r="84" s="3" customFormat="true" x14ac:dyDescent="0.25">
      <c r="A84" s="393" t="str">
        <f ca="true">IF(ISBLANK('Data Summary'!A86),"",'Data Summary'!A86)</f>
        <v/>
      </c>
      <c r="B84" s="128"/>
      <c r="L84" s="128"/>
      <c r="V84" s="128"/>
      <c r="AF84" s="128"/>
      <c r="AP84" s="128"/>
      <c r="AZ84" s="128"/>
      <c r="BJ84" s="128"/>
      <c r="BT84" s="128"/>
      <c r="BU84" s="128"/>
      <c r="BV84" s="128"/>
      <c r="BW84" s="128"/>
      <c r="BX84" s="128"/>
      <c r="BY84" s="128"/>
      <c r="BZ84" s="128"/>
      <c r="CA84" s="128"/>
      <c r="CD84" s="128"/>
      <c r="CN84" s="128"/>
      <c r="CX84" s="128"/>
      <c r="DH84" s="128"/>
      <c r="DR84" s="128"/>
      <c r="EB84" s="128"/>
      <c r="EL84" s="128"/>
      <c r="EV84" s="128"/>
      <c r="FF84" s="128"/>
      <c r="FP84" s="128"/>
      <c r="FZ84" s="128"/>
      <c r="GJ84" s="128"/>
      <c r="GT84" s="128"/>
      <c r="HD84" s="128"/>
      <c r="HN84" s="128"/>
      <c r="HX84" s="128"/>
      <c r="IH84" s="128"/>
      <c r="IR84" s="128"/>
      <c r="JB84" s="128"/>
      <c r="JL84" s="128"/>
      <c r="JV84" s="128"/>
      <c r="KF84" s="128"/>
    </row>
    <row xmlns:x14ac="http://schemas.microsoft.com/office/spreadsheetml/2009/9/ac" r="85" s="3" customFormat="true" x14ac:dyDescent="0.25">
      <c r="A85" s="393" t="str">
        <f ca="true">IF(ISBLANK('Data Summary'!A87),"",'Data Summary'!A87)</f>
        <v/>
      </c>
      <c r="B85" s="128"/>
      <c r="L85" s="128"/>
      <c r="V85" s="128"/>
      <c r="AF85" s="128"/>
      <c r="AP85" s="128"/>
      <c r="AZ85" s="128"/>
      <c r="BJ85" s="128"/>
      <c r="BT85" s="128"/>
      <c r="BU85" s="128"/>
      <c r="BV85" s="128"/>
      <c r="BW85" s="128"/>
      <c r="BX85" s="128"/>
      <c r="BY85" s="128"/>
      <c r="BZ85" s="128"/>
      <c r="CA85" s="128"/>
      <c r="CD85" s="128"/>
      <c r="CN85" s="128"/>
      <c r="CX85" s="128"/>
      <c r="DH85" s="128"/>
      <c r="DR85" s="128"/>
      <c r="EB85" s="128"/>
      <c r="EL85" s="128"/>
      <c r="EV85" s="128"/>
      <c r="FF85" s="128"/>
      <c r="FP85" s="128"/>
      <c r="FZ85" s="128"/>
      <c r="GJ85" s="128"/>
      <c r="GT85" s="128"/>
      <c r="HD85" s="128"/>
      <c r="HN85" s="128"/>
      <c r="HX85" s="128"/>
      <c r="IH85" s="128"/>
      <c r="IR85" s="128"/>
      <c r="JB85" s="128"/>
      <c r="JL85" s="128"/>
      <c r="JV85" s="128"/>
      <c r="KF85" s="128"/>
    </row>
    <row xmlns:x14ac="http://schemas.microsoft.com/office/spreadsheetml/2009/9/ac" r="86" s="3" customFormat="true" x14ac:dyDescent="0.25">
      <c r="A86" s="393" t="str">
        <f ca="true">IF(ISBLANK('Data Summary'!A88),"",'Data Summary'!A88)</f>
        <v/>
      </c>
      <c r="B86" s="128"/>
      <c r="L86" s="128"/>
      <c r="V86" s="128"/>
      <c r="AF86" s="128"/>
      <c r="AP86" s="128"/>
      <c r="AZ86" s="128"/>
      <c r="BJ86" s="128"/>
      <c r="BT86" s="128"/>
      <c r="BU86" s="128"/>
      <c r="BV86" s="128"/>
      <c r="BW86" s="128"/>
      <c r="BX86" s="128"/>
      <c r="BY86" s="128"/>
      <c r="BZ86" s="128"/>
      <c r="CA86" s="128"/>
      <c r="CD86" s="128"/>
      <c r="CN86" s="128"/>
      <c r="CX86" s="128"/>
      <c r="DH86" s="128"/>
      <c r="DR86" s="128"/>
      <c r="EB86" s="128"/>
      <c r="EL86" s="128"/>
      <c r="EV86" s="128"/>
      <c r="FF86" s="128"/>
      <c r="FP86" s="128"/>
      <c r="FZ86" s="128"/>
      <c r="GJ86" s="128"/>
      <c r="GT86" s="128"/>
      <c r="HD86" s="128"/>
      <c r="HN86" s="128"/>
      <c r="HX86" s="128"/>
      <c r="IH86" s="128"/>
      <c r="IR86" s="128"/>
      <c r="JB86" s="128"/>
      <c r="JL86" s="128"/>
      <c r="JV86" s="128"/>
      <c r="KF86" s="128"/>
    </row>
    <row xmlns:x14ac="http://schemas.microsoft.com/office/spreadsheetml/2009/9/ac" r="87" s="3" customFormat="true" x14ac:dyDescent="0.25">
      <c r="A87" s="393" t="str">
        <f ca="true">IF(ISBLANK('Data Summary'!A89),"",'Data Summary'!A89)</f>
        <v/>
      </c>
      <c r="B87" s="128"/>
      <c r="L87" s="128"/>
      <c r="V87" s="128"/>
      <c r="AF87" s="128"/>
      <c r="AP87" s="128"/>
      <c r="AZ87" s="128"/>
      <c r="BJ87" s="128"/>
      <c r="BT87" s="128"/>
      <c r="BU87" s="128"/>
      <c r="BV87" s="128"/>
      <c r="BW87" s="128"/>
      <c r="BX87" s="128"/>
      <c r="BY87" s="128"/>
      <c r="BZ87" s="128"/>
      <c r="CA87" s="128"/>
      <c r="CD87" s="128"/>
      <c r="CN87" s="128"/>
      <c r="CX87" s="128"/>
      <c r="DH87" s="128"/>
      <c r="DR87" s="128"/>
      <c r="EB87" s="128"/>
      <c r="EL87" s="128"/>
      <c r="EV87" s="128"/>
      <c r="FF87" s="128"/>
      <c r="FP87" s="128"/>
      <c r="FZ87" s="128"/>
      <c r="GJ87" s="128"/>
      <c r="GT87" s="128"/>
      <c r="HD87" s="128"/>
      <c r="HN87" s="128"/>
      <c r="HX87" s="128"/>
      <c r="IH87" s="128"/>
      <c r="IR87" s="128"/>
      <c r="JB87" s="128"/>
      <c r="JL87" s="128"/>
      <c r="JV87" s="128"/>
      <c r="KF87" s="128"/>
    </row>
    <row xmlns:x14ac="http://schemas.microsoft.com/office/spreadsheetml/2009/9/ac" r="88" s="3" customFormat="true" x14ac:dyDescent="0.25">
      <c r="A88" s="393" t="str">
        <f ca="true">IF(ISBLANK('Data Summary'!A90),"",'Data Summary'!A90)</f>
        <v/>
      </c>
      <c r="B88" s="128"/>
      <c r="L88" s="128"/>
      <c r="V88" s="128"/>
      <c r="AF88" s="128"/>
      <c r="AP88" s="128"/>
      <c r="AZ88" s="128"/>
      <c r="BJ88" s="128"/>
      <c r="BT88" s="128"/>
      <c r="BU88" s="128"/>
      <c r="BV88" s="128"/>
      <c r="BW88" s="128"/>
      <c r="BX88" s="128"/>
      <c r="BY88" s="128"/>
      <c r="BZ88" s="128"/>
      <c r="CA88" s="128"/>
      <c r="CD88" s="128"/>
      <c r="CN88" s="128"/>
      <c r="CX88" s="128"/>
      <c r="DH88" s="128"/>
      <c r="DR88" s="128"/>
      <c r="EB88" s="128"/>
      <c r="EL88" s="128"/>
      <c r="EV88" s="128"/>
      <c r="FF88" s="128"/>
      <c r="FP88" s="128"/>
      <c r="FZ88" s="128"/>
      <c r="GJ88" s="128"/>
      <c r="GT88" s="128"/>
      <c r="HD88" s="128"/>
      <c r="HN88" s="128"/>
      <c r="HX88" s="128"/>
      <c r="IH88" s="128"/>
      <c r="IR88" s="128"/>
      <c r="JB88" s="128"/>
      <c r="JL88" s="128"/>
      <c r="JV88" s="128"/>
      <c r="KF88" s="128"/>
    </row>
    <row xmlns:x14ac="http://schemas.microsoft.com/office/spreadsheetml/2009/9/ac" r="89" s="3" customFormat="true" x14ac:dyDescent="0.25">
      <c r="A89" s="393" t="str">
        <f ca="true">IF(ISBLANK('Data Summary'!A91),"",'Data Summary'!A91)</f>
        <v/>
      </c>
      <c r="B89" s="128"/>
      <c r="L89" s="128"/>
      <c r="V89" s="128"/>
      <c r="AF89" s="128"/>
      <c r="AP89" s="128"/>
      <c r="AZ89" s="128"/>
      <c r="BJ89" s="128"/>
      <c r="BT89" s="128"/>
      <c r="BU89" s="128"/>
      <c r="BV89" s="128"/>
      <c r="BW89" s="128"/>
      <c r="BX89" s="128"/>
      <c r="BY89" s="128"/>
      <c r="BZ89" s="128"/>
      <c r="CA89" s="128"/>
      <c r="CD89" s="128"/>
      <c r="CN89" s="128"/>
      <c r="CX89" s="128"/>
      <c r="DH89" s="128"/>
      <c r="DR89" s="128"/>
      <c r="EB89" s="128"/>
      <c r="EL89" s="128"/>
      <c r="EV89" s="128"/>
      <c r="FF89" s="128"/>
      <c r="FP89" s="128"/>
      <c r="FZ89" s="128"/>
      <c r="GJ89" s="128"/>
      <c r="GT89" s="128"/>
      <c r="HD89" s="128"/>
      <c r="HN89" s="128"/>
      <c r="HX89" s="128"/>
      <c r="IH89" s="128"/>
      <c r="IR89" s="128"/>
      <c r="JB89" s="128"/>
      <c r="JL89" s="128"/>
      <c r="JV89" s="128"/>
      <c r="KF89" s="128"/>
    </row>
    <row xmlns:x14ac="http://schemas.microsoft.com/office/spreadsheetml/2009/9/ac" r="90" s="3" customFormat="true" x14ac:dyDescent="0.25">
      <c r="A90" s="393" t="str">
        <f ca="true">IF(ISBLANK('Data Summary'!A92),"",'Data Summary'!A92)</f>
        <v/>
      </c>
      <c r="B90" s="128"/>
      <c r="L90" s="128"/>
      <c r="V90" s="128"/>
      <c r="AF90" s="128"/>
      <c r="AP90" s="128"/>
      <c r="AZ90" s="128"/>
      <c r="BJ90" s="128"/>
      <c r="BT90" s="128"/>
      <c r="BU90" s="128"/>
      <c r="BV90" s="128"/>
      <c r="BW90" s="128"/>
      <c r="BX90" s="128"/>
      <c r="BY90" s="128"/>
      <c r="BZ90" s="128"/>
      <c r="CA90" s="128"/>
      <c r="CD90" s="128"/>
      <c r="CN90" s="128"/>
      <c r="CX90" s="128"/>
      <c r="DH90" s="128"/>
      <c r="DR90" s="128"/>
      <c r="EB90" s="128"/>
      <c r="EL90" s="128"/>
      <c r="EV90" s="128"/>
      <c r="FF90" s="128"/>
      <c r="FP90" s="128"/>
      <c r="FZ90" s="128"/>
      <c r="GJ90" s="128"/>
      <c r="GT90" s="128"/>
      <c r="HD90" s="128"/>
      <c r="HN90" s="128"/>
      <c r="HX90" s="128"/>
      <c r="IH90" s="128"/>
      <c r="IR90" s="128"/>
      <c r="JB90" s="128"/>
      <c r="JL90" s="128"/>
      <c r="JV90" s="128"/>
      <c r="KF90" s="128"/>
    </row>
    <row xmlns:x14ac="http://schemas.microsoft.com/office/spreadsheetml/2009/9/ac" r="91" s="3" customFormat="true" x14ac:dyDescent="0.25">
      <c r="A91" s="393" t="str">
        <f ca="true">IF(ISBLANK('Data Summary'!A93),"",'Data Summary'!A93)</f>
        <v/>
      </c>
      <c r="B91" s="128"/>
      <c r="L91" s="128"/>
      <c r="V91" s="128"/>
      <c r="AF91" s="128"/>
      <c r="AP91" s="128"/>
      <c r="AZ91" s="128"/>
      <c r="BJ91" s="128"/>
      <c r="BT91" s="128"/>
      <c r="BU91" s="128"/>
      <c r="BV91" s="128"/>
      <c r="BW91" s="128"/>
      <c r="BX91" s="128"/>
      <c r="BY91" s="128"/>
      <c r="BZ91" s="128"/>
      <c r="CA91" s="128"/>
      <c r="CD91" s="128"/>
      <c r="CN91" s="128"/>
      <c r="CX91" s="128"/>
      <c r="DH91" s="128"/>
      <c r="DR91" s="128"/>
      <c r="EB91" s="128"/>
      <c r="EL91" s="128"/>
      <c r="EV91" s="128"/>
      <c r="FF91" s="128"/>
      <c r="FP91" s="128"/>
      <c r="FZ91" s="128"/>
      <c r="GJ91" s="128"/>
      <c r="GT91" s="128"/>
      <c r="HD91" s="128"/>
      <c r="HN91" s="128"/>
      <c r="HX91" s="128"/>
      <c r="IH91" s="128"/>
      <c r="IR91" s="128"/>
      <c r="JB91" s="128"/>
      <c r="JL91" s="128"/>
      <c r="JV91" s="128"/>
      <c r="KF91" s="128"/>
    </row>
    <row xmlns:x14ac="http://schemas.microsoft.com/office/spreadsheetml/2009/9/ac" r="92" s="3" customFormat="true" x14ac:dyDescent="0.25">
      <c r="A92" s="393" t="str">
        <f ca="true">IF(ISBLANK('Data Summary'!A94),"",'Data Summary'!A94)</f>
        <v/>
      </c>
      <c r="B92" s="128"/>
      <c r="L92" s="128"/>
      <c r="V92" s="128"/>
      <c r="AF92" s="128"/>
      <c r="AP92" s="128"/>
      <c r="AZ92" s="128"/>
      <c r="BJ92" s="128"/>
      <c r="BT92" s="128"/>
      <c r="BU92" s="128"/>
      <c r="BV92" s="128"/>
      <c r="BW92" s="128"/>
      <c r="BX92" s="128"/>
      <c r="BY92" s="128"/>
      <c r="BZ92" s="128"/>
      <c r="CA92" s="128"/>
      <c r="CD92" s="128"/>
      <c r="CN92" s="128"/>
      <c r="CX92" s="128"/>
      <c r="DH92" s="128"/>
      <c r="DR92" s="128"/>
      <c r="EB92" s="128"/>
      <c r="EL92" s="128"/>
      <c r="EV92" s="128"/>
      <c r="FF92" s="128"/>
      <c r="FP92" s="128"/>
      <c r="FZ92" s="128"/>
      <c r="GJ92" s="128"/>
      <c r="GT92" s="128"/>
      <c r="HD92" s="128"/>
      <c r="HN92" s="128"/>
      <c r="HX92" s="128"/>
      <c r="IH92" s="128"/>
      <c r="IR92" s="128"/>
      <c r="JB92" s="128"/>
      <c r="JL92" s="128"/>
      <c r="JV92" s="128"/>
      <c r="KF92" s="128"/>
    </row>
    <row xmlns:x14ac="http://schemas.microsoft.com/office/spreadsheetml/2009/9/ac" r="93" s="3" customFormat="true" x14ac:dyDescent="0.25">
      <c r="A93" s="393" t="str">
        <f ca="true">IF(ISBLANK('Data Summary'!A95),"",'Data Summary'!A95)</f>
        <v/>
      </c>
      <c r="B93" s="128"/>
      <c r="L93" s="128"/>
      <c r="V93" s="128"/>
      <c r="AF93" s="128"/>
      <c r="AP93" s="128"/>
      <c r="AZ93" s="128"/>
      <c r="BJ93" s="128"/>
      <c r="BT93" s="128"/>
      <c r="BU93" s="128"/>
      <c r="BV93" s="128"/>
      <c r="BW93" s="128"/>
      <c r="BX93" s="128"/>
      <c r="BY93" s="128"/>
      <c r="BZ93" s="128"/>
      <c r="CA93" s="128"/>
      <c r="CD93" s="128"/>
      <c r="CN93" s="128"/>
      <c r="CX93" s="128"/>
      <c r="DH93" s="128"/>
      <c r="DR93" s="128"/>
      <c r="EB93" s="128"/>
      <c r="EL93" s="128"/>
      <c r="EV93" s="128"/>
      <c r="FF93" s="128"/>
      <c r="FP93" s="128"/>
      <c r="FZ93" s="128"/>
      <c r="GJ93" s="128"/>
      <c r="GT93" s="128"/>
      <c r="HD93" s="128"/>
      <c r="HN93" s="128"/>
      <c r="HX93" s="128"/>
      <c r="IH93" s="128"/>
      <c r="IR93" s="128"/>
      <c r="JB93" s="128"/>
      <c r="JL93" s="128"/>
      <c r="JV93" s="128"/>
      <c r="KF93" s="128"/>
    </row>
    <row xmlns:x14ac="http://schemas.microsoft.com/office/spreadsheetml/2009/9/ac" r="94" s="3" customFormat="true" x14ac:dyDescent="0.25">
      <c r="A94" s="393" t="str">
        <f ca="true">IF(ISBLANK('Data Summary'!A96),"",'Data Summary'!A96)</f>
        <v/>
      </c>
      <c r="B94" s="128"/>
      <c r="L94" s="128"/>
      <c r="V94" s="128"/>
      <c r="AF94" s="128"/>
      <c r="AP94" s="128"/>
      <c r="AZ94" s="128"/>
      <c r="BJ94" s="128"/>
      <c r="BT94" s="128"/>
      <c r="BU94" s="128"/>
      <c r="BV94" s="128"/>
      <c r="BW94" s="128"/>
      <c r="BX94" s="128"/>
      <c r="BY94" s="128"/>
      <c r="BZ94" s="128"/>
      <c r="CA94" s="128"/>
      <c r="CD94" s="128"/>
      <c r="CN94" s="128"/>
      <c r="CX94" s="128"/>
      <c r="DH94" s="128"/>
      <c r="DR94" s="128"/>
      <c r="EB94" s="128"/>
      <c r="EL94" s="128"/>
      <c r="EV94" s="128"/>
      <c r="FF94" s="128"/>
      <c r="FP94" s="128"/>
      <c r="FZ94" s="128"/>
      <c r="GJ94" s="128"/>
      <c r="GT94" s="128"/>
      <c r="HD94" s="128"/>
      <c r="HN94" s="128"/>
      <c r="HX94" s="128"/>
      <c r="IH94" s="128"/>
      <c r="IR94" s="128"/>
      <c r="JB94" s="128"/>
      <c r="JL94" s="128"/>
      <c r="JV94" s="128"/>
      <c r="KF94" s="128"/>
    </row>
    <row xmlns:x14ac="http://schemas.microsoft.com/office/spreadsheetml/2009/9/ac" r="95" s="3" customFormat="true" x14ac:dyDescent="0.25">
      <c r="A95" s="393" t="str">
        <f ca="true">IF(ISBLANK('Data Summary'!A97),"",'Data Summary'!A97)</f>
        <v/>
      </c>
      <c r="B95" s="128"/>
      <c r="L95" s="128"/>
      <c r="V95" s="128"/>
      <c r="AF95" s="128"/>
      <c r="AP95" s="128"/>
      <c r="AZ95" s="128"/>
      <c r="BJ95" s="128"/>
      <c r="BT95" s="128"/>
      <c r="BU95" s="128"/>
      <c r="BV95" s="128"/>
      <c r="BW95" s="128"/>
      <c r="BX95" s="128"/>
      <c r="BY95" s="128"/>
      <c r="BZ95" s="128"/>
      <c r="CA95" s="128"/>
      <c r="CD95" s="128"/>
      <c r="CN95" s="128"/>
      <c r="CX95" s="128"/>
      <c r="DH95" s="128"/>
      <c r="DR95" s="128"/>
      <c r="EB95" s="128"/>
      <c r="EL95" s="128"/>
      <c r="EV95" s="128"/>
      <c r="FF95" s="128"/>
      <c r="FP95" s="128"/>
      <c r="FZ95" s="128"/>
      <c r="GJ95" s="128"/>
      <c r="GT95" s="128"/>
      <c r="HD95" s="128"/>
      <c r="HN95" s="128"/>
      <c r="HX95" s="128"/>
      <c r="IH95" s="128"/>
      <c r="IR95" s="128"/>
      <c r="JB95" s="128"/>
      <c r="JL95" s="128"/>
      <c r="JV95" s="128"/>
      <c r="KF95" s="128"/>
    </row>
    <row xmlns:x14ac="http://schemas.microsoft.com/office/spreadsheetml/2009/9/ac" r="96" s="3" customFormat="true" x14ac:dyDescent="0.25">
      <c r="A96" s="393" t="str">
        <f ca="true">IF(ISBLANK('Data Summary'!A98),"",'Data Summary'!A98)</f>
        <v/>
      </c>
      <c r="B96" s="128"/>
      <c r="L96" s="128"/>
      <c r="V96" s="128"/>
      <c r="AF96" s="128"/>
      <c r="AP96" s="128"/>
      <c r="AZ96" s="128"/>
      <c r="BJ96" s="128"/>
      <c r="BT96" s="128"/>
      <c r="BU96" s="128"/>
      <c r="BV96" s="128"/>
      <c r="BW96" s="128"/>
      <c r="BX96" s="128"/>
      <c r="BY96" s="128"/>
      <c r="BZ96" s="128"/>
      <c r="CA96" s="128"/>
      <c r="CD96" s="128"/>
      <c r="CN96" s="128"/>
      <c r="CX96" s="128"/>
      <c r="DH96" s="128"/>
      <c r="DR96" s="128"/>
      <c r="EB96" s="128"/>
      <c r="EL96" s="128"/>
      <c r="EV96" s="128"/>
      <c r="FF96" s="128"/>
      <c r="FP96" s="128"/>
      <c r="FZ96" s="128"/>
      <c r="GJ96" s="128"/>
      <c r="GT96" s="128"/>
      <c r="HD96" s="128"/>
      <c r="HN96" s="128"/>
      <c r="HX96" s="128"/>
      <c r="IH96" s="128"/>
      <c r="IR96" s="128"/>
      <c r="JB96" s="128"/>
      <c r="JL96" s="128"/>
      <c r="JV96" s="128"/>
      <c r="KF96" s="128"/>
    </row>
    <row xmlns:x14ac="http://schemas.microsoft.com/office/spreadsheetml/2009/9/ac" r="97" s="3" customFormat="true" x14ac:dyDescent="0.25">
      <c r="A97" s="393" t="str">
        <f ca="true">IF(ISBLANK('Data Summary'!A99),"",'Data Summary'!A99)</f>
        <v/>
      </c>
      <c r="B97" s="128"/>
      <c r="L97" s="128"/>
      <c r="V97" s="128"/>
      <c r="AF97" s="128"/>
      <c r="AP97" s="128"/>
      <c r="AZ97" s="128"/>
      <c r="BJ97" s="128"/>
      <c r="BT97" s="128"/>
      <c r="BU97" s="128"/>
      <c r="BV97" s="128"/>
      <c r="BW97" s="128"/>
      <c r="BX97" s="128"/>
      <c r="BY97" s="128"/>
      <c r="BZ97" s="128"/>
      <c r="CA97" s="128"/>
      <c r="CD97" s="128"/>
      <c r="CN97" s="128"/>
      <c r="CX97" s="128"/>
      <c r="DH97" s="128"/>
      <c r="DR97" s="128"/>
      <c r="EB97" s="128"/>
      <c r="EL97" s="128"/>
      <c r="EV97" s="128"/>
      <c r="FF97" s="128"/>
      <c r="FP97" s="128"/>
      <c r="FZ97" s="128"/>
      <c r="GJ97" s="128"/>
      <c r="GT97" s="128"/>
      <c r="HD97" s="128"/>
      <c r="HN97" s="128"/>
      <c r="HX97" s="128"/>
      <c r="IH97" s="128"/>
      <c r="IR97" s="128"/>
      <c r="JB97" s="128"/>
      <c r="JL97" s="128"/>
      <c r="JV97" s="128"/>
      <c r="KF97" s="128"/>
    </row>
    <row xmlns:x14ac="http://schemas.microsoft.com/office/spreadsheetml/2009/9/ac" r="98" s="3" customFormat="true" x14ac:dyDescent="0.25">
      <c r="A98" s="393" t="str">
        <f ca="true">IF(ISBLANK('Data Summary'!A100),"",'Data Summary'!A100)</f>
        <v/>
      </c>
      <c r="B98" s="128"/>
      <c r="L98" s="128"/>
      <c r="V98" s="128"/>
      <c r="AF98" s="128"/>
      <c r="AP98" s="128"/>
      <c r="AZ98" s="128"/>
      <c r="BJ98" s="128"/>
      <c r="BT98" s="128"/>
      <c r="BU98" s="128"/>
      <c r="BV98" s="128"/>
      <c r="BW98" s="128"/>
      <c r="BX98" s="128"/>
      <c r="BY98" s="128"/>
      <c r="BZ98" s="128"/>
      <c r="CA98" s="128"/>
      <c r="CD98" s="128"/>
      <c r="CN98" s="128"/>
      <c r="CX98" s="128"/>
      <c r="DH98" s="128"/>
      <c r="DR98" s="128"/>
      <c r="EB98" s="128"/>
      <c r="EL98" s="128"/>
      <c r="EV98" s="128"/>
      <c r="FF98" s="128"/>
      <c r="FP98" s="128"/>
      <c r="FZ98" s="128"/>
      <c r="GJ98" s="128"/>
      <c r="GT98" s="128"/>
      <c r="HD98" s="128"/>
      <c r="HN98" s="128"/>
      <c r="HX98" s="128"/>
      <c r="IH98" s="128"/>
      <c r="IR98" s="128"/>
      <c r="JB98" s="128"/>
      <c r="JL98" s="128"/>
      <c r="JV98" s="128"/>
      <c r="KF98" s="128"/>
    </row>
    <row xmlns:x14ac="http://schemas.microsoft.com/office/spreadsheetml/2009/9/ac" r="99" s="3" customFormat="true" x14ac:dyDescent="0.25">
      <c r="A99" s="393" t="str">
        <f ca="true">IF(ISBLANK('Data Summary'!A101),"",'Data Summary'!A101)</f>
        <v/>
      </c>
      <c r="B99" s="128"/>
      <c r="L99" s="128"/>
      <c r="V99" s="128"/>
      <c r="AF99" s="128"/>
      <c r="AP99" s="128"/>
      <c r="AZ99" s="128"/>
      <c r="BJ99" s="128"/>
      <c r="BT99" s="128"/>
      <c r="BU99" s="128"/>
      <c r="BV99" s="128"/>
      <c r="BW99" s="128"/>
      <c r="BX99" s="128"/>
      <c r="BY99" s="128"/>
      <c r="BZ99" s="128"/>
      <c r="CA99" s="128"/>
      <c r="CD99" s="128"/>
      <c r="CN99" s="128"/>
      <c r="CX99" s="128"/>
      <c r="DH99" s="128"/>
      <c r="DR99" s="128"/>
      <c r="EB99" s="128"/>
      <c r="EL99" s="128"/>
      <c r="EV99" s="128"/>
      <c r="FF99" s="128"/>
      <c r="FP99" s="128"/>
      <c r="FZ99" s="128"/>
      <c r="GJ99" s="128"/>
      <c r="GT99" s="128"/>
      <c r="HD99" s="128"/>
      <c r="HN99" s="128"/>
      <c r="HX99" s="128"/>
      <c r="IH99" s="128"/>
      <c r="IR99" s="128"/>
      <c r="JB99" s="128"/>
      <c r="JL99" s="128"/>
      <c r="JV99" s="128"/>
      <c r="KF99" s="128"/>
    </row>
    <row xmlns:x14ac="http://schemas.microsoft.com/office/spreadsheetml/2009/9/ac" r="100" s="3" customFormat="true" x14ac:dyDescent="0.25">
      <c r="A100" s="393" t="str">
        <f ca="true">IF(ISBLANK('Data Summary'!A102),"",'Data Summary'!A102)</f>
        <v/>
      </c>
      <c r="B100" s="128"/>
      <c r="L100" s="128"/>
      <c r="V100" s="128"/>
      <c r="AF100" s="128"/>
      <c r="AP100" s="128"/>
      <c r="AZ100" s="128"/>
      <c r="BJ100" s="128"/>
      <c r="BT100" s="128"/>
      <c r="BU100" s="128"/>
      <c r="BV100" s="128"/>
      <c r="BW100" s="128"/>
      <c r="BX100" s="128"/>
      <c r="BY100" s="128"/>
      <c r="BZ100" s="128"/>
      <c r="CA100" s="128"/>
      <c r="CD100" s="128"/>
      <c r="CN100" s="128"/>
      <c r="CX100" s="128"/>
      <c r="DH100" s="128"/>
      <c r="DR100" s="128"/>
      <c r="EB100" s="128"/>
      <c r="EL100" s="128"/>
      <c r="EV100" s="128"/>
      <c r="FF100" s="128"/>
      <c r="FP100" s="128"/>
      <c r="FZ100" s="128"/>
      <c r="GJ100" s="128"/>
      <c r="GT100" s="128"/>
      <c r="HD100" s="128"/>
      <c r="HN100" s="128"/>
      <c r="HX100" s="128"/>
      <c r="IH100" s="128"/>
      <c r="IR100" s="128"/>
      <c r="JB100" s="128"/>
      <c r="JL100" s="128"/>
      <c r="JV100" s="128"/>
      <c r="KF100" s="128"/>
    </row>
    <row xmlns:x14ac="http://schemas.microsoft.com/office/spreadsheetml/2009/9/ac" r="101" s="3" customFormat="true" x14ac:dyDescent="0.25">
      <c r="A101" s="393" t="str">
        <f ca="true">IF(ISBLANK('Data Summary'!A103),"",'Data Summary'!A103)</f>
        <v/>
      </c>
      <c r="B101" s="128"/>
      <c r="L101" s="128"/>
      <c r="V101" s="128"/>
      <c r="AF101" s="128"/>
      <c r="AP101" s="128"/>
      <c r="AZ101" s="128"/>
      <c r="BJ101" s="128"/>
      <c r="BT101" s="128"/>
      <c r="BU101" s="128"/>
      <c r="BV101" s="128"/>
      <c r="BW101" s="128"/>
      <c r="BX101" s="128"/>
      <c r="BY101" s="128"/>
      <c r="BZ101" s="128"/>
      <c r="CA101" s="128"/>
      <c r="CD101" s="128"/>
      <c r="CN101" s="128"/>
      <c r="CX101" s="128"/>
      <c r="DH101" s="128"/>
      <c r="DR101" s="128"/>
      <c r="EB101" s="128"/>
      <c r="EL101" s="128"/>
      <c r="EV101" s="128"/>
      <c r="FF101" s="128"/>
      <c r="FP101" s="128"/>
      <c r="FZ101" s="128"/>
      <c r="GJ101" s="128"/>
      <c r="GT101" s="128"/>
      <c r="HD101" s="128"/>
      <c r="HN101" s="128"/>
      <c r="HX101" s="128"/>
      <c r="IH101" s="128"/>
      <c r="IR101" s="128"/>
      <c r="JB101" s="128"/>
      <c r="JL101" s="128"/>
      <c r="JV101" s="128"/>
      <c r="KF101" s="128"/>
    </row>
    <row xmlns:x14ac="http://schemas.microsoft.com/office/spreadsheetml/2009/9/ac" r="102" s="3" customFormat="true" x14ac:dyDescent="0.25">
      <c r="A102" s="393" t="str">
        <f ca="true">IF(ISBLANK('Data Summary'!A104),"",'Data Summary'!A104)</f>
        <v/>
      </c>
      <c r="B102" s="128"/>
      <c r="L102" s="128"/>
      <c r="V102" s="128"/>
      <c r="AF102" s="128"/>
      <c r="AP102" s="128"/>
      <c r="AZ102" s="128"/>
      <c r="BJ102" s="128"/>
      <c r="BT102" s="128"/>
      <c r="BU102" s="128"/>
      <c r="BV102" s="128"/>
      <c r="BW102" s="128"/>
      <c r="BX102" s="128"/>
      <c r="BY102" s="128"/>
      <c r="BZ102" s="128"/>
      <c r="CA102" s="128"/>
      <c r="CD102" s="128"/>
      <c r="CN102" s="128"/>
      <c r="CX102" s="128"/>
      <c r="DH102" s="128"/>
      <c r="DR102" s="128"/>
      <c r="EB102" s="128"/>
      <c r="EL102" s="128"/>
      <c r="EV102" s="128"/>
      <c r="FF102" s="128"/>
      <c r="FP102" s="128"/>
      <c r="FZ102" s="128"/>
      <c r="GJ102" s="128"/>
      <c r="GT102" s="128"/>
      <c r="HD102" s="128"/>
      <c r="HN102" s="128"/>
      <c r="HX102" s="128"/>
      <c r="IH102" s="128"/>
      <c r="IR102" s="128"/>
      <c r="JB102" s="128"/>
      <c r="JL102" s="128"/>
      <c r="JV102" s="128"/>
      <c r="KF102" s="128"/>
    </row>
    <row xmlns:x14ac="http://schemas.microsoft.com/office/spreadsheetml/2009/9/ac" r="103" s="3" customFormat="true" x14ac:dyDescent="0.25">
      <c r="A103" s="393" t="str">
        <f ca="true">IF(ISBLANK('Data Summary'!A105),"",'Data Summary'!A105)</f>
        <v/>
      </c>
      <c r="B103" s="128"/>
      <c r="L103" s="128"/>
      <c r="V103" s="128"/>
      <c r="AF103" s="128"/>
      <c r="AP103" s="128"/>
      <c r="AZ103" s="128"/>
      <c r="BJ103" s="128"/>
      <c r="BT103" s="128"/>
      <c r="BU103" s="128"/>
      <c r="BV103" s="128"/>
      <c r="BW103" s="128"/>
      <c r="BX103" s="128"/>
      <c r="BY103" s="128"/>
      <c r="BZ103" s="128"/>
      <c r="CA103" s="128"/>
      <c r="CD103" s="128"/>
      <c r="CN103" s="128"/>
      <c r="CX103" s="128"/>
      <c r="DH103" s="128"/>
      <c r="DR103" s="128"/>
      <c r="EB103" s="128"/>
      <c r="EL103" s="128"/>
      <c r="EV103" s="128"/>
      <c r="FF103" s="128"/>
      <c r="FP103" s="128"/>
      <c r="FZ103" s="128"/>
      <c r="GJ103" s="128"/>
      <c r="GT103" s="128"/>
      <c r="HD103" s="128"/>
      <c r="HN103" s="128"/>
      <c r="HX103" s="128"/>
      <c r="IH103" s="128"/>
      <c r="IR103" s="128"/>
      <c r="JB103" s="128"/>
      <c r="JL103" s="128"/>
      <c r="JV103" s="128"/>
      <c r="KF103" s="128"/>
    </row>
    <row xmlns:x14ac="http://schemas.microsoft.com/office/spreadsheetml/2009/9/ac" r="104" s="3" customFormat="true" x14ac:dyDescent="0.25">
      <c r="A104" s="393" t="str">
        <f ca="true">IF(ISBLANK('Data Summary'!A106),"",'Data Summary'!A106)</f>
        <v/>
      </c>
      <c r="B104" s="128"/>
      <c r="L104" s="128"/>
      <c r="V104" s="128"/>
      <c r="AF104" s="128"/>
      <c r="AP104" s="128"/>
      <c r="AZ104" s="128"/>
      <c r="BJ104" s="128"/>
      <c r="BT104" s="128"/>
      <c r="BU104" s="128"/>
      <c r="BV104" s="128"/>
      <c r="BW104" s="128"/>
      <c r="BX104" s="128"/>
      <c r="BY104" s="128"/>
      <c r="BZ104" s="128"/>
      <c r="CA104" s="128"/>
      <c r="CD104" s="128"/>
      <c r="CN104" s="128"/>
      <c r="CX104" s="128"/>
      <c r="DH104" s="128"/>
      <c r="DR104" s="128"/>
      <c r="EB104" s="128"/>
      <c r="EL104" s="128"/>
      <c r="EV104" s="128"/>
      <c r="FF104" s="128"/>
      <c r="FP104" s="128"/>
      <c r="FZ104" s="128"/>
      <c r="GJ104" s="128"/>
      <c r="GT104" s="128"/>
      <c r="HD104" s="128"/>
      <c r="HN104" s="128"/>
      <c r="HX104" s="128"/>
      <c r="IH104" s="128"/>
      <c r="IR104" s="128"/>
      <c r="JB104" s="128"/>
      <c r="JL104" s="128"/>
      <c r="JV104" s="128"/>
      <c r="KF104" s="128"/>
    </row>
    <row xmlns:x14ac="http://schemas.microsoft.com/office/spreadsheetml/2009/9/ac" r="105" s="3" customFormat="true" x14ac:dyDescent="0.25">
      <c r="A105" s="393" t="str">
        <f ca="true">IF(ISBLANK('Data Summary'!A107),"",'Data Summary'!A107)</f>
        <v/>
      </c>
      <c r="B105" s="128"/>
      <c r="L105" s="128"/>
      <c r="V105" s="128"/>
      <c r="AF105" s="128"/>
      <c r="AP105" s="128"/>
      <c r="AZ105" s="128"/>
      <c r="BJ105" s="128"/>
      <c r="BT105" s="128"/>
      <c r="BU105" s="128"/>
      <c r="BV105" s="128"/>
      <c r="BW105" s="128"/>
      <c r="BX105" s="128"/>
      <c r="BY105" s="128"/>
      <c r="BZ105" s="128"/>
      <c r="CA105" s="128"/>
      <c r="CD105" s="128"/>
      <c r="CN105" s="128"/>
      <c r="CX105" s="128"/>
      <c r="DH105" s="128"/>
      <c r="DR105" s="128"/>
      <c r="EB105" s="128"/>
      <c r="EL105" s="128"/>
      <c r="EV105" s="128"/>
      <c r="FF105" s="128"/>
      <c r="FP105" s="128"/>
      <c r="FZ105" s="128"/>
      <c r="GJ105" s="128"/>
      <c r="GT105" s="128"/>
      <c r="HD105" s="128"/>
      <c r="HN105" s="128"/>
      <c r="HX105" s="128"/>
      <c r="IH105" s="128"/>
      <c r="IR105" s="128"/>
      <c r="JB105" s="128"/>
      <c r="JL105" s="128"/>
      <c r="JV105" s="128"/>
      <c r="KF105" s="128"/>
    </row>
    <row xmlns:x14ac="http://schemas.microsoft.com/office/spreadsheetml/2009/9/ac" r="106" s="3" customFormat="true" x14ac:dyDescent="0.25">
      <c r="A106" s="393" t="str">
        <f ca="true">IF(ISBLANK('Data Summary'!A108),"",'Data Summary'!A108)</f>
        <v/>
      </c>
      <c r="B106" s="128"/>
      <c r="L106" s="128"/>
      <c r="V106" s="128"/>
      <c r="AF106" s="128"/>
      <c r="AP106" s="128"/>
      <c r="AZ106" s="128"/>
      <c r="BJ106" s="128"/>
      <c r="BT106" s="128"/>
      <c r="BU106" s="128"/>
      <c r="BV106" s="128"/>
      <c r="BW106" s="128"/>
      <c r="BX106" s="128"/>
      <c r="BY106" s="128"/>
      <c r="BZ106" s="128"/>
      <c r="CA106" s="128"/>
      <c r="CD106" s="128"/>
      <c r="CN106" s="128"/>
      <c r="CX106" s="128"/>
      <c r="DH106" s="128"/>
      <c r="DR106" s="128"/>
      <c r="EB106" s="128"/>
      <c r="EL106" s="128"/>
      <c r="EV106" s="128"/>
      <c r="FF106" s="128"/>
      <c r="FP106" s="128"/>
      <c r="FZ106" s="128"/>
      <c r="GJ106" s="128"/>
      <c r="GT106" s="128"/>
      <c r="HD106" s="128"/>
      <c r="HN106" s="128"/>
      <c r="HX106" s="128"/>
      <c r="IH106" s="128"/>
      <c r="IR106" s="128"/>
      <c r="JB106" s="128"/>
      <c r="JL106" s="128"/>
      <c r="JV106" s="128"/>
      <c r="KF106" s="128"/>
    </row>
    <row xmlns:x14ac="http://schemas.microsoft.com/office/spreadsheetml/2009/9/ac" r="107" s="3" customFormat="true" x14ac:dyDescent="0.25">
      <c r="A107" s="393" t="str">
        <f ca="true">IF(ISBLANK('Data Summary'!A109),"",'Data Summary'!A109)</f>
        <v/>
      </c>
      <c r="B107" s="128"/>
      <c r="L107" s="128"/>
      <c r="V107" s="128"/>
      <c r="AF107" s="128"/>
      <c r="AP107" s="128"/>
      <c r="AZ107" s="128"/>
      <c r="BJ107" s="128"/>
      <c r="BT107" s="128"/>
      <c r="BU107" s="128"/>
      <c r="BV107" s="128"/>
      <c r="BW107" s="128"/>
      <c r="BX107" s="128"/>
      <c r="BY107" s="128"/>
      <c r="BZ107" s="128"/>
      <c r="CA107" s="128"/>
      <c r="CD107" s="128"/>
      <c r="CN107" s="128"/>
      <c r="CX107" s="128"/>
      <c r="DH107" s="128"/>
      <c r="DR107" s="128"/>
      <c r="EB107" s="128"/>
      <c r="EL107" s="128"/>
      <c r="EV107" s="128"/>
      <c r="FF107" s="128"/>
      <c r="FP107" s="128"/>
      <c r="FZ107" s="128"/>
      <c r="GJ107" s="128"/>
      <c r="GT107" s="128"/>
      <c r="HD107" s="128"/>
      <c r="HN107" s="128"/>
      <c r="HX107" s="128"/>
      <c r="IH107" s="128"/>
      <c r="IR107" s="128"/>
      <c r="JB107" s="128"/>
      <c r="JL107" s="128"/>
      <c r="JV107" s="128"/>
      <c r="KF107" s="128"/>
    </row>
    <row xmlns:x14ac="http://schemas.microsoft.com/office/spreadsheetml/2009/9/ac" r="108" s="3" customFormat="true" x14ac:dyDescent="0.25">
      <c r="A108" s="393" t="str">
        <f ca="true">IF(ISBLANK('Data Summary'!A110),"",'Data Summary'!A110)</f>
        <v/>
      </c>
      <c r="B108" s="128"/>
      <c r="L108" s="128"/>
      <c r="V108" s="128"/>
      <c r="AF108" s="128"/>
      <c r="AP108" s="128"/>
      <c r="AZ108" s="128"/>
      <c r="BJ108" s="128"/>
      <c r="BT108" s="128"/>
      <c r="BU108" s="128"/>
      <c r="BV108" s="128"/>
      <c r="BW108" s="128"/>
      <c r="BX108" s="128"/>
      <c r="BY108" s="128"/>
      <c r="BZ108" s="128"/>
      <c r="CA108" s="128"/>
      <c r="CD108" s="128"/>
      <c r="CN108" s="128"/>
      <c r="CX108" s="128"/>
      <c r="DH108" s="128"/>
      <c r="DR108" s="128"/>
      <c r="EB108" s="128"/>
      <c r="EL108" s="128"/>
      <c r="EV108" s="128"/>
      <c r="FF108" s="128"/>
      <c r="FP108" s="128"/>
      <c r="FZ108" s="128"/>
      <c r="GJ108" s="128"/>
      <c r="GT108" s="128"/>
      <c r="HD108" s="128"/>
      <c r="HN108" s="128"/>
      <c r="HX108" s="128"/>
      <c r="IH108" s="128"/>
      <c r="IR108" s="128"/>
      <c r="JB108" s="128"/>
      <c r="JL108" s="128"/>
      <c r="JV108" s="128"/>
      <c r="KF108" s="128"/>
    </row>
    <row xmlns:x14ac="http://schemas.microsoft.com/office/spreadsheetml/2009/9/ac" r="109" s="3" customFormat="true" x14ac:dyDescent="0.25">
      <c r="A109" s="393" t="str">
        <f ca="true">IF(ISBLANK('Data Summary'!A111),"",'Data Summary'!A111)</f>
        <v/>
      </c>
      <c r="B109" s="128"/>
      <c r="L109" s="128"/>
      <c r="V109" s="128"/>
      <c r="AF109" s="128"/>
      <c r="AP109" s="128"/>
      <c r="AZ109" s="128"/>
      <c r="BJ109" s="128"/>
      <c r="BT109" s="128"/>
      <c r="BU109" s="128"/>
      <c r="BV109" s="128"/>
      <c r="BW109" s="128"/>
      <c r="BX109" s="128"/>
      <c r="BY109" s="128"/>
      <c r="BZ109" s="128"/>
      <c r="CA109" s="128"/>
      <c r="CD109" s="128"/>
      <c r="CN109" s="128"/>
      <c r="CX109" s="128"/>
      <c r="DH109" s="128"/>
      <c r="DR109" s="128"/>
      <c r="EB109" s="128"/>
      <c r="EL109" s="128"/>
      <c r="EV109" s="128"/>
      <c r="FF109" s="128"/>
      <c r="FP109" s="128"/>
      <c r="FZ109" s="128"/>
      <c r="GJ109" s="128"/>
      <c r="GT109" s="128"/>
      <c r="HD109" s="128"/>
      <c r="HN109" s="128"/>
      <c r="HX109" s="128"/>
      <c r="IH109" s="128"/>
      <c r="IR109" s="128"/>
      <c r="JB109" s="128"/>
      <c r="JL109" s="128"/>
      <c r="JV109" s="128"/>
      <c r="KF109" s="128"/>
    </row>
    <row xmlns:x14ac="http://schemas.microsoft.com/office/spreadsheetml/2009/9/ac" r="110" s="3" customFormat="true" x14ac:dyDescent="0.25">
      <c r="A110" s="393" t="str">
        <f ca="true">IF(ISBLANK('Data Summary'!A112),"",'Data Summary'!A112)</f>
        <v/>
      </c>
      <c r="B110" s="128"/>
      <c r="L110" s="128"/>
      <c r="V110" s="128"/>
      <c r="AF110" s="128"/>
      <c r="AP110" s="128"/>
      <c r="AZ110" s="128"/>
      <c r="BJ110" s="128"/>
      <c r="BT110" s="128"/>
      <c r="BU110" s="128"/>
      <c r="BV110" s="128"/>
      <c r="BW110" s="128"/>
      <c r="BX110" s="128"/>
      <c r="BY110" s="128"/>
      <c r="BZ110" s="128"/>
      <c r="CA110" s="128"/>
      <c r="CD110" s="128"/>
      <c r="CN110" s="128"/>
      <c r="CX110" s="128"/>
      <c r="DH110" s="128"/>
      <c r="DR110" s="128"/>
      <c r="EB110" s="128"/>
      <c r="EL110" s="128"/>
      <c r="EV110" s="128"/>
      <c r="FF110" s="128"/>
      <c r="FP110" s="128"/>
      <c r="FZ110" s="128"/>
      <c r="GJ110" s="128"/>
      <c r="GT110" s="128"/>
      <c r="HD110" s="128"/>
      <c r="HN110" s="128"/>
      <c r="HX110" s="128"/>
      <c r="IH110" s="128"/>
      <c r="IR110" s="128"/>
      <c r="JB110" s="128"/>
      <c r="JL110" s="128"/>
      <c r="JV110" s="128"/>
      <c r="KF110" s="128"/>
    </row>
    <row xmlns:x14ac="http://schemas.microsoft.com/office/spreadsheetml/2009/9/ac" r="111" s="3" customFormat="true" x14ac:dyDescent="0.25">
      <c r="A111" s="393" t="str">
        <f ca="true">IF(ISBLANK('Data Summary'!A113),"",'Data Summary'!A113)</f>
        <v/>
      </c>
      <c r="B111" s="128"/>
      <c r="L111" s="128"/>
      <c r="V111" s="128"/>
      <c r="AF111" s="128"/>
      <c r="AP111" s="128"/>
      <c r="AZ111" s="128"/>
      <c r="BJ111" s="128"/>
      <c r="BT111" s="128"/>
      <c r="BU111" s="128"/>
      <c r="BV111" s="128"/>
      <c r="BW111" s="128"/>
      <c r="BX111" s="128"/>
      <c r="BY111" s="128"/>
      <c r="BZ111" s="128"/>
      <c r="CA111" s="128"/>
      <c r="CD111" s="128"/>
      <c r="CN111" s="128"/>
      <c r="CX111" s="128"/>
      <c r="DH111" s="128"/>
      <c r="DR111" s="128"/>
      <c r="EB111" s="128"/>
      <c r="EL111" s="128"/>
      <c r="EV111" s="128"/>
      <c r="FF111" s="128"/>
      <c r="FP111" s="128"/>
      <c r="FZ111" s="128"/>
      <c r="GJ111" s="128"/>
      <c r="GT111" s="128"/>
      <c r="HD111" s="128"/>
      <c r="HN111" s="128"/>
      <c r="HX111" s="128"/>
      <c r="IH111" s="128"/>
      <c r="IR111" s="128"/>
      <c r="JB111" s="128"/>
      <c r="JL111" s="128"/>
      <c r="JV111" s="128"/>
      <c r="KF111" s="128"/>
    </row>
    <row xmlns:x14ac="http://schemas.microsoft.com/office/spreadsheetml/2009/9/ac" r="112" s="3" customFormat="true" x14ac:dyDescent="0.25">
      <c r="A112" s="393" t="str">
        <f ca="true">IF(ISBLANK('Data Summary'!A114),"",'Data Summary'!A114)</f>
        <v/>
      </c>
      <c r="B112" s="128"/>
      <c r="L112" s="128"/>
      <c r="V112" s="128"/>
      <c r="AF112" s="128"/>
      <c r="AP112" s="128"/>
      <c r="AZ112" s="128"/>
      <c r="BJ112" s="128"/>
      <c r="BT112" s="128"/>
      <c r="BU112" s="128"/>
      <c r="BV112" s="128"/>
      <c r="BW112" s="128"/>
      <c r="BX112" s="128"/>
      <c r="BY112" s="128"/>
      <c r="BZ112" s="128"/>
      <c r="CA112" s="128"/>
      <c r="CD112" s="128"/>
      <c r="CN112" s="128"/>
      <c r="CX112" s="128"/>
      <c r="DH112" s="128"/>
      <c r="DR112" s="128"/>
      <c r="EB112" s="128"/>
      <c r="EL112" s="128"/>
      <c r="EV112" s="128"/>
      <c r="FF112" s="128"/>
      <c r="FP112" s="128"/>
      <c r="FZ112" s="128"/>
      <c r="GJ112" s="128"/>
      <c r="GT112" s="128"/>
      <c r="HD112" s="128"/>
      <c r="HN112" s="128"/>
      <c r="HX112" s="128"/>
      <c r="IH112" s="128"/>
      <c r="IR112" s="128"/>
      <c r="JB112" s="128"/>
      <c r="JL112" s="128"/>
      <c r="JV112" s="128"/>
      <c r="KF112" s="128"/>
    </row>
    <row xmlns:x14ac="http://schemas.microsoft.com/office/spreadsheetml/2009/9/ac" r="113" s="3" customFormat="true" x14ac:dyDescent="0.25">
      <c r="A113" s="393" t="str">
        <f ca="true">IF(ISBLANK('Data Summary'!A115),"",'Data Summary'!A115)</f>
        <v/>
      </c>
      <c r="B113" s="128"/>
      <c r="L113" s="128"/>
      <c r="V113" s="128"/>
      <c r="AF113" s="128"/>
      <c r="AP113" s="128"/>
      <c r="AZ113" s="128"/>
      <c r="BJ113" s="128"/>
      <c r="BT113" s="128"/>
      <c r="BU113" s="128"/>
      <c r="BV113" s="128"/>
      <c r="BW113" s="128"/>
      <c r="BX113" s="128"/>
      <c r="BY113" s="128"/>
      <c r="BZ113" s="128"/>
      <c r="CA113" s="128"/>
      <c r="CD113" s="128"/>
      <c r="CN113" s="128"/>
      <c r="CX113" s="128"/>
      <c r="DH113" s="128"/>
      <c r="DR113" s="128"/>
      <c r="EB113" s="128"/>
      <c r="EL113" s="128"/>
      <c r="EV113" s="128"/>
      <c r="FF113" s="128"/>
      <c r="FP113" s="128"/>
      <c r="FZ113" s="128"/>
      <c r="GJ113" s="128"/>
      <c r="GT113" s="128"/>
      <c r="HD113" s="128"/>
      <c r="HN113" s="128"/>
      <c r="HX113" s="128"/>
      <c r="IH113" s="128"/>
      <c r="IR113" s="128"/>
      <c r="JB113" s="128"/>
      <c r="JL113" s="128"/>
      <c r="JV113" s="128"/>
      <c r="KF113" s="128"/>
    </row>
    <row xmlns:x14ac="http://schemas.microsoft.com/office/spreadsheetml/2009/9/ac" r="114" s="3" customFormat="true" x14ac:dyDescent="0.25">
      <c r="A114" s="393" t="str">
        <f ca="true">IF(ISBLANK('Data Summary'!A116),"",'Data Summary'!A116)</f>
        <v/>
      </c>
      <c r="B114" s="128"/>
      <c r="L114" s="128"/>
      <c r="V114" s="128"/>
      <c r="AF114" s="128"/>
      <c r="AP114" s="128"/>
      <c r="AZ114" s="128"/>
      <c r="BJ114" s="128"/>
      <c r="BT114" s="128"/>
      <c r="BU114" s="128"/>
      <c r="BV114" s="128"/>
      <c r="BW114" s="128"/>
      <c r="BX114" s="128"/>
      <c r="BY114" s="128"/>
      <c r="BZ114" s="128"/>
      <c r="CA114" s="128"/>
      <c r="CD114" s="128"/>
      <c r="CN114" s="128"/>
      <c r="CX114" s="128"/>
      <c r="DH114" s="128"/>
      <c r="DR114" s="128"/>
      <c r="EB114" s="128"/>
      <c r="EL114" s="128"/>
      <c r="EV114" s="128"/>
      <c r="FF114" s="128"/>
      <c r="FP114" s="128"/>
      <c r="FZ114" s="128"/>
      <c r="GJ114" s="128"/>
      <c r="GT114" s="128"/>
      <c r="HD114" s="128"/>
      <c r="HN114" s="128"/>
      <c r="HX114" s="128"/>
      <c r="IH114" s="128"/>
      <c r="IR114" s="128"/>
      <c r="JB114" s="128"/>
      <c r="JL114" s="128"/>
      <c r="JV114" s="128"/>
      <c r="KF114" s="128"/>
    </row>
    <row xmlns:x14ac="http://schemas.microsoft.com/office/spreadsheetml/2009/9/ac" r="115" s="3" customFormat="true" x14ac:dyDescent="0.25">
      <c r="A115" s="393" t="str">
        <f ca="true">IF(ISBLANK('Data Summary'!A117),"",'Data Summary'!A117)</f>
        <v/>
      </c>
      <c r="B115" s="128"/>
      <c r="L115" s="128"/>
      <c r="V115" s="128"/>
      <c r="AF115" s="128"/>
      <c r="AP115" s="128"/>
      <c r="AZ115" s="128"/>
      <c r="BJ115" s="128"/>
      <c r="BT115" s="128"/>
      <c r="BU115" s="128"/>
      <c r="BV115" s="128"/>
      <c r="BW115" s="128"/>
      <c r="BX115" s="128"/>
      <c r="BY115" s="128"/>
      <c r="BZ115" s="128"/>
      <c r="CA115" s="128"/>
      <c r="CD115" s="128"/>
      <c r="CN115" s="128"/>
      <c r="CX115" s="128"/>
      <c r="DH115" s="128"/>
      <c r="DR115" s="128"/>
      <c r="EB115" s="128"/>
      <c r="EL115" s="128"/>
      <c r="EV115" s="128"/>
      <c r="FF115" s="128"/>
      <c r="FP115" s="128"/>
      <c r="FZ115" s="128"/>
      <c r="GJ115" s="128"/>
      <c r="GT115" s="128"/>
      <c r="HD115" s="128"/>
      <c r="HN115" s="128"/>
      <c r="HX115" s="128"/>
      <c r="IH115" s="128"/>
      <c r="IR115" s="128"/>
      <c r="JB115" s="128"/>
      <c r="JL115" s="128"/>
      <c r="JV115" s="128"/>
      <c r="KF115" s="128"/>
    </row>
    <row xmlns:x14ac="http://schemas.microsoft.com/office/spreadsheetml/2009/9/ac" r="116" s="3" customFormat="true" x14ac:dyDescent="0.25">
      <c r="A116" s="393" t="str">
        <f ca="true">IF(ISBLANK('Data Summary'!A118),"",'Data Summary'!A118)</f>
        <v/>
      </c>
      <c r="B116" s="128"/>
      <c r="L116" s="128"/>
      <c r="V116" s="128"/>
      <c r="AF116" s="128"/>
      <c r="AP116" s="128"/>
      <c r="AZ116" s="128"/>
      <c r="BJ116" s="128"/>
      <c r="BT116" s="128"/>
      <c r="BU116" s="128"/>
      <c r="BV116" s="128"/>
      <c r="BW116" s="128"/>
      <c r="BX116" s="128"/>
      <c r="BY116" s="128"/>
      <c r="BZ116" s="128"/>
      <c r="CA116" s="128"/>
      <c r="CD116" s="128"/>
      <c r="CN116" s="128"/>
      <c r="CX116" s="128"/>
      <c r="DH116" s="128"/>
      <c r="DR116" s="128"/>
      <c r="EB116" s="128"/>
      <c r="EL116" s="128"/>
      <c r="EV116" s="128"/>
      <c r="FF116" s="128"/>
      <c r="FP116" s="128"/>
      <c r="FZ116" s="128"/>
      <c r="GJ116" s="128"/>
      <c r="GT116" s="128"/>
      <c r="HD116" s="128"/>
      <c r="HN116" s="128"/>
      <c r="HX116" s="128"/>
      <c r="IH116" s="128"/>
      <c r="IR116" s="128"/>
      <c r="JB116" s="128"/>
      <c r="JL116" s="128"/>
      <c r="JV116" s="128"/>
      <c r="KF116" s="128"/>
    </row>
    <row xmlns:x14ac="http://schemas.microsoft.com/office/spreadsheetml/2009/9/ac" r="117" s="3" customFormat="true" x14ac:dyDescent="0.25">
      <c r="A117" s="393" t="str">
        <f ca="true">IF(ISBLANK('Data Summary'!A119),"",'Data Summary'!A119)</f>
        <v/>
      </c>
      <c r="B117" s="128"/>
      <c r="L117" s="128"/>
      <c r="V117" s="128"/>
      <c r="AF117" s="128"/>
      <c r="AP117" s="128"/>
      <c r="AZ117" s="128"/>
      <c r="BJ117" s="128"/>
      <c r="BT117" s="128"/>
      <c r="BU117" s="128"/>
      <c r="BV117" s="128"/>
      <c r="BW117" s="128"/>
      <c r="BX117" s="128"/>
      <c r="BY117" s="128"/>
      <c r="BZ117" s="128"/>
      <c r="CA117" s="128"/>
      <c r="CD117" s="128"/>
      <c r="CN117" s="128"/>
      <c r="CX117" s="128"/>
      <c r="DH117" s="128"/>
      <c r="DR117" s="128"/>
      <c r="EB117" s="128"/>
      <c r="EL117" s="128"/>
      <c r="EV117" s="128"/>
      <c r="FF117" s="128"/>
      <c r="FP117" s="128"/>
      <c r="FZ117" s="128"/>
      <c r="GJ117" s="128"/>
      <c r="GT117" s="128"/>
      <c r="HD117" s="128"/>
      <c r="HN117" s="128"/>
      <c r="HX117" s="128"/>
      <c r="IH117" s="128"/>
      <c r="IR117" s="128"/>
      <c r="JB117" s="128"/>
      <c r="JL117" s="128"/>
      <c r="JV117" s="128"/>
      <c r="KF117" s="128"/>
    </row>
    <row xmlns:x14ac="http://schemas.microsoft.com/office/spreadsheetml/2009/9/ac" r="118" s="3" customFormat="true" x14ac:dyDescent="0.25">
      <c r="A118" s="393" t="str">
        <f ca="true">IF(ISBLANK('Data Summary'!A120),"",'Data Summary'!A120)</f>
        <v/>
      </c>
      <c r="B118" s="128"/>
      <c r="L118" s="128"/>
      <c r="V118" s="128"/>
      <c r="AF118" s="128"/>
      <c r="AP118" s="128"/>
      <c r="AZ118" s="128"/>
      <c r="BJ118" s="128"/>
      <c r="BT118" s="128"/>
      <c r="BU118" s="128"/>
      <c r="BV118" s="128"/>
      <c r="BW118" s="128"/>
      <c r="BX118" s="128"/>
      <c r="BY118" s="128"/>
      <c r="BZ118" s="128"/>
      <c r="CA118" s="128"/>
      <c r="CD118" s="128"/>
      <c r="CN118" s="128"/>
      <c r="CX118" s="128"/>
      <c r="DH118" s="128"/>
      <c r="DR118" s="128"/>
      <c r="EB118" s="128"/>
      <c r="EL118" s="128"/>
      <c r="EV118" s="128"/>
      <c r="FF118" s="128"/>
      <c r="FP118" s="128"/>
      <c r="FZ118" s="128"/>
      <c r="GJ118" s="128"/>
      <c r="GT118" s="128"/>
      <c r="HD118" s="128"/>
      <c r="HN118" s="128"/>
      <c r="HX118" s="128"/>
      <c r="IH118" s="128"/>
      <c r="IR118" s="128"/>
      <c r="JB118" s="128"/>
      <c r="JL118" s="128"/>
      <c r="JV118" s="128"/>
      <c r="KF118" s="128"/>
    </row>
    <row xmlns:x14ac="http://schemas.microsoft.com/office/spreadsheetml/2009/9/ac" r="119" s="3" customFormat="true" x14ac:dyDescent="0.25">
      <c r="A119" s="393" t="str">
        <f ca="true">IF(ISBLANK('Data Summary'!A121),"",'Data Summary'!A121)</f>
        <v/>
      </c>
      <c r="B119" s="128"/>
      <c r="L119" s="128"/>
      <c r="V119" s="128"/>
      <c r="AF119" s="128"/>
      <c r="AP119" s="128"/>
      <c r="AZ119" s="128"/>
      <c r="BJ119" s="128"/>
      <c r="BT119" s="128"/>
      <c r="BU119" s="128"/>
      <c r="BV119" s="128"/>
      <c r="BW119" s="128"/>
      <c r="BX119" s="128"/>
      <c r="BY119" s="128"/>
      <c r="BZ119" s="128"/>
      <c r="CA119" s="128"/>
      <c r="CD119" s="128"/>
      <c r="CN119" s="128"/>
      <c r="CX119" s="128"/>
      <c r="DH119" s="128"/>
      <c r="DR119" s="128"/>
      <c r="EB119" s="128"/>
      <c r="EL119" s="128"/>
      <c r="EV119" s="128"/>
      <c r="FF119" s="128"/>
      <c r="FP119" s="128"/>
      <c r="FZ119" s="128"/>
      <c r="GJ119" s="128"/>
      <c r="GT119" s="128"/>
      <c r="HD119" s="128"/>
      <c r="HN119" s="128"/>
      <c r="HX119" s="128"/>
      <c r="IH119" s="128"/>
      <c r="IR119" s="128"/>
      <c r="JB119" s="128"/>
      <c r="JL119" s="128"/>
      <c r="JV119" s="128"/>
      <c r="KF119" s="128"/>
    </row>
    <row xmlns:x14ac="http://schemas.microsoft.com/office/spreadsheetml/2009/9/ac" r="120" s="3" customFormat="true" x14ac:dyDescent="0.25">
      <c r="A120" s="393" t="str">
        <f ca="true">IF(ISBLANK('Data Summary'!A122),"",'Data Summary'!A122)</f>
        <v/>
      </c>
      <c r="B120" s="128"/>
      <c r="L120" s="128"/>
      <c r="V120" s="128"/>
      <c r="AF120" s="128"/>
      <c r="AP120" s="128"/>
      <c r="AZ120" s="128"/>
      <c r="BJ120" s="128"/>
      <c r="BT120" s="128"/>
      <c r="BU120" s="128"/>
      <c r="BV120" s="128"/>
      <c r="BW120" s="128"/>
      <c r="BX120" s="128"/>
      <c r="BY120" s="128"/>
      <c r="BZ120" s="128"/>
      <c r="CA120" s="128"/>
      <c r="CD120" s="128"/>
      <c r="CN120" s="128"/>
      <c r="CX120" s="128"/>
      <c r="DH120" s="128"/>
      <c r="DR120" s="128"/>
      <c r="EB120" s="128"/>
      <c r="EL120" s="128"/>
      <c r="EV120" s="128"/>
      <c r="FF120" s="128"/>
      <c r="FP120" s="128"/>
      <c r="FZ120" s="128"/>
      <c r="GJ120" s="128"/>
      <c r="GT120" s="128"/>
      <c r="HD120" s="128"/>
      <c r="HN120" s="128"/>
      <c r="HX120" s="128"/>
      <c r="IH120" s="128"/>
      <c r="IR120" s="128"/>
      <c r="JB120" s="128"/>
      <c r="JL120" s="128"/>
      <c r="JV120" s="128"/>
      <c r="KF120" s="128"/>
    </row>
    <row xmlns:x14ac="http://schemas.microsoft.com/office/spreadsheetml/2009/9/ac" r="121" s="3" customFormat="true" x14ac:dyDescent="0.25">
      <c r="A121" s="393" t="str">
        <f ca="true">IF(ISBLANK('Data Summary'!A123),"",'Data Summary'!A123)</f>
        <v/>
      </c>
      <c r="B121" s="128"/>
      <c r="L121" s="128"/>
      <c r="V121" s="128"/>
      <c r="AF121" s="128"/>
      <c r="AP121" s="128"/>
      <c r="AZ121" s="128"/>
      <c r="BJ121" s="128"/>
      <c r="BT121" s="128"/>
      <c r="BU121" s="128"/>
      <c r="BV121" s="128"/>
      <c r="BW121" s="128"/>
      <c r="BX121" s="128"/>
      <c r="BY121" s="128"/>
      <c r="BZ121" s="128"/>
      <c r="CA121" s="128"/>
      <c r="CD121" s="128"/>
      <c r="CN121" s="128"/>
      <c r="CX121" s="128"/>
      <c r="DH121" s="128"/>
      <c r="DR121" s="128"/>
      <c r="EB121" s="128"/>
      <c r="EL121" s="128"/>
      <c r="EV121" s="128"/>
      <c r="FF121" s="128"/>
      <c r="FP121" s="128"/>
      <c r="FZ121" s="128"/>
      <c r="GJ121" s="128"/>
      <c r="GT121" s="128"/>
      <c r="HD121" s="128"/>
      <c r="HN121" s="128"/>
      <c r="HX121" s="128"/>
      <c r="IH121" s="128"/>
      <c r="IR121" s="128"/>
      <c r="JB121" s="128"/>
      <c r="JL121" s="128"/>
      <c r="JV121" s="128"/>
      <c r="KF121" s="128"/>
    </row>
    <row xmlns:x14ac="http://schemas.microsoft.com/office/spreadsheetml/2009/9/ac" r="122" s="3" customFormat="true" x14ac:dyDescent="0.25">
      <c r="A122" s="393" t="str">
        <f ca="true">IF(ISBLANK('Data Summary'!A124),"",'Data Summary'!A124)</f>
        <v/>
      </c>
      <c r="B122" s="128"/>
      <c r="L122" s="128"/>
      <c r="V122" s="128"/>
      <c r="AF122" s="128"/>
      <c r="AP122" s="128"/>
      <c r="AZ122" s="128"/>
      <c r="BJ122" s="128"/>
      <c r="BT122" s="128"/>
      <c r="BU122" s="128"/>
      <c r="BV122" s="128"/>
      <c r="BW122" s="128"/>
      <c r="BX122" s="128"/>
      <c r="BY122" s="128"/>
      <c r="BZ122" s="128"/>
      <c r="CA122" s="128"/>
      <c r="CD122" s="128"/>
      <c r="CN122" s="128"/>
      <c r="CX122" s="128"/>
      <c r="DH122" s="128"/>
      <c r="DR122" s="128"/>
      <c r="EB122" s="128"/>
      <c r="EL122" s="128"/>
      <c r="EV122" s="128"/>
      <c r="FF122" s="128"/>
      <c r="FP122" s="128"/>
      <c r="FZ122" s="128"/>
      <c r="GJ122" s="128"/>
      <c r="GT122" s="128"/>
      <c r="HD122" s="128"/>
      <c r="HN122" s="128"/>
      <c r="HX122" s="128"/>
      <c r="IH122" s="128"/>
      <c r="IR122" s="128"/>
      <c r="JB122" s="128"/>
      <c r="JL122" s="128"/>
      <c r="JV122" s="128"/>
      <c r="KF122" s="128"/>
    </row>
    <row xmlns:x14ac="http://schemas.microsoft.com/office/spreadsheetml/2009/9/ac" r="123" s="3" customFormat="true" x14ac:dyDescent="0.25">
      <c r="A123" s="393" t="str">
        <f ca="true">IF(ISBLANK('Data Summary'!A125),"",'Data Summary'!A125)</f>
        <v/>
      </c>
      <c r="B123" s="128"/>
      <c r="L123" s="128"/>
      <c r="V123" s="128"/>
      <c r="AF123" s="128"/>
      <c r="AP123" s="128"/>
      <c r="AZ123" s="128"/>
      <c r="BJ123" s="128"/>
      <c r="BT123" s="128"/>
      <c r="BU123" s="128"/>
      <c r="BV123" s="128"/>
      <c r="BW123" s="128"/>
      <c r="BX123" s="128"/>
      <c r="BY123" s="128"/>
      <c r="BZ123" s="128"/>
      <c r="CA123" s="128"/>
      <c r="CD123" s="128"/>
      <c r="CN123" s="128"/>
      <c r="CX123" s="128"/>
      <c r="DH123" s="128"/>
      <c r="DR123" s="128"/>
      <c r="EB123" s="128"/>
      <c r="EL123" s="128"/>
      <c r="EV123" s="128"/>
      <c r="FF123" s="128"/>
      <c r="FP123" s="128"/>
      <c r="FZ123" s="128"/>
      <c r="GJ123" s="128"/>
      <c r="GT123" s="128"/>
      <c r="HD123" s="128"/>
      <c r="HN123" s="128"/>
      <c r="HX123" s="128"/>
      <c r="IH123" s="128"/>
      <c r="IR123" s="128"/>
      <c r="JB123" s="128"/>
      <c r="JL123" s="128"/>
      <c r="JV123" s="128"/>
      <c r="KF123" s="128"/>
    </row>
    <row xmlns:x14ac="http://schemas.microsoft.com/office/spreadsheetml/2009/9/ac" r="124" s="3" customFormat="true" x14ac:dyDescent="0.25">
      <c r="A124" s="393" t="str">
        <f ca="true">IF(ISBLANK('Data Summary'!A126),"",'Data Summary'!A126)</f>
        <v/>
      </c>
      <c r="B124" s="128"/>
      <c r="L124" s="128"/>
      <c r="V124" s="128"/>
      <c r="AF124" s="128"/>
      <c r="AP124" s="128"/>
      <c r="AZ124" s="128"/>
      <c r="BJ124" s="128"/>
      <c r="BT124" s="128"/>
      <c r="BU124" s="128"/>
      <c r="BV124" s="128"/>
      <c r="BW124" s="128"/>
      <c r="BX124" s="128"/>
      <c r="BY124" s="128"/>
      <c r="BZ124" s="128"/>
      <c r="CA124" s="128"/>
      <c r="CD124" s="128"/>
      <c r="CN124" s="128"/>
      <c r="CX124" s="128"/>
      <c r="DH124" s="128"/>
      <c r="DR124" s="128"/>
      <c r="EB124" s="128"/>
      <c r="EL124" s="128"/>
      <c r="EV124" s="128"/>
      <c r="FF124" s="128"/>
      <c r="FP124" s="128"/>
      <c r="FZ124" s="128"/>
      <c r="GJ124" s="128"/>
      <c r="GT124" s="128"/>
      <c r="HD124" s="128"/>
      <c r="HN124" s="128"/>
      <c r="HX124" s="128"/>
      <c r="IH124" s="128"/>
      <c r="IR124" s="128"/>
      <c r="JB124" s="128"/>
      <c r="JL124" s="128"/>
      <c r="JV124" s="128"/>
      <c r="KF124" s="128"/>
    </row>
    <row xmlns:x14ac="http://schemas.microsoft.com/office/spreadsheetml/2009/9/ac" r="125" s="3" customFormat="true" x14ac:dyDescent="0.25">
      <c r="A125" s="393" t="str">
        <f ca="true">IF(ISBLANK('Data Summary'!A127),"",'Data Summary'!A127)</f>
        <v/>
      </c>
      <c r="B125" s="128"/>
      <c r="L125" s="128"/>
      <c r="V125" s="128"/>
      <c r="AF125" s="128"/>
      <c r="AP125" s="128"/>
      <c r="AZ125" s="128"/>
      <c r="BJ125" s="128"/>
      <c r="BT125" s="128"/>
      <c r="BU125" s="128"/>
      <c r="BV125" s="128"/>
      <c r="BW125" s="128"/>
      <c r="BX125" s="128"/>
      <c r="BY125" s="128"/>
      <c r="BZ125" s="128"/>
      <c r="CA125" s="128"/>
      <c r="CD125" s="128"/>
      <c r="CN125" s="128"/>
      <c r="CX125" s="128"/>
      <c r="DH125" s="128"/>
      <c r="DR125" s="128"/>
      <c r="EB125" s="128"/>
      <c r="EL125" s="128"/>
      <c r="EV125" s="128"/>
      <c r="FF125" s="128"/>
      <c r="FP125" s="128"/>
      <c r="FZ125" s="128"/>
      <c r="GJ125" s="128"/>
      <c r="GT125" s="128"/>
      <c r="HD125" s="128"/>
      <c r="HN125" s="128"/>
      <c r="HX125" s="128"/>
      <c r="IH125" s="128"/>
      <c r="IR125" s="128"/>
      <c r="JB125" s="128"/>
      <c r="JL125" s="128"/>
      <c r="JV125" s="128"/>
      <c r="KF125" s="128"/>
    </row>
    <row xmlns:x14ac="http://schemas.microsoft.com/office/spreadsheetml/2009/9/ac" r="126" s="3" customFormat="true" x14ac:dyDescent="0.25">
      <c r="A126" s="393" t="str">
        <f ca="true">IF(ISBLANK('Data Summary'!A128),"",'Data Summary'!A128)</f>
        <v/>
      </c>
      <c r="B126" s="128"/>
      <c r="L126" s="128"/>
      <c r="V126" s="128"/>
      <c r="AF126" s="128"/>
      <c r="AP126" s="128"/>
      <c r="AZ126" s="128"/>
      <c r="BJ126" s="128"/>
      <c r="BT126" s="128"/>
      <c r="BU126" s="128"/>
      <c r="BV126" s="128"/>
      <c r="BW126" s="128"/>
      <c r="BX126" s="128"/>
      <c r="BY126" s="128"/>
      <c r="BZ126" s="128"/>
      <c r="CA126" s="128"/>
      <c r="CD126" s="128"/>
      <c r="CN126" s="128"/>
      <c r="CX126" s="128"/>
      <c r="DH126" s="128"/>
      <c r="DR126" s="128"/>
      <c r="EB126" s="128"/>
      <c r="EL126" s="128"/>
      <c r="EV126" s="128"/>
      <c r="FF126" s="128"/>
      <c r="FP126" s="128"/>
      <c r="FZ126" s="128"/>
      <c r="GJ126" s="128"/>
      <c r="GT126" s="128"/>
      <c r="HD126" s="128"/>
      <c r="HN126" s="128"/>
      <c r="HX126" s="128"/>
      <c r="IH126" s="128"/>
      <c r="IR126" s="128"/>
      <c r="JB126" s="128"/>
      <c r="JL126" s="128"/>
      <c r="JV126" s="128"/>
      <c r="KF126" s="128"/>
    </row>
    <row xmlns:x14ac="http://schemas.microsoft.com/office/spreadsheetml/2009/9/ac" r="127" s="3" customFormat="true" x14ac:dyDescent="0.25">
      <c r="A127" s="393" t="str">
        <f ca="true">IF(ISBLANK('Data Summary'!A129),"",'Data Summary'!A129)</f>
        <v/>
      </c>
      <c r="B127" s="128"/>
      <c r="L127" s="128"/>
      <c r="V127" s="128"/>
      <c r="AF127" s="128"/>
      <c r="AP127" s="128"/>
      <c r="AZ127" s="128"/>
      <c r="BJ127" s="128"/>
      <c r="BT127" s="128"/>
      <c r="BU127" s="128"/>
      <c r="BV127" s="128"/>
      <c r="BW127" s="128"/>
      <c r="BX127" s="128"/>
      <c r="BY127" s="128"/>
      <c r="BZ127" s="128"/>
      <c r="CA127" s="128"/>
      <c r="CD127" s="128"/>
      <c r="CN127" s="128"/>
      <c r="CX127" s="128"/>
      <c r="DH127" s="128"/>
      <c r="DR127" s="128"/>
      <c r="EB127" s="128"/>
      <c r="EL127" s="128"/>
      <c r="EV127" s="128"/>
      <c r="FF127" s="128"/>
      <c r="FP127" s="128"/>
      <c r="FZ127" s="128"/>
      <c r="GJ127" s="128"/>
      <c r="GT127" s="128"/>
      <c r="HD127" s="128"/>
      <c r="HN127" s="128"/>
      <c r="HX127" s="128"/>
      <c r="IH127" s="128"/>
      <c r="IR127" s="128"/>
      <c r="JB127" s="128"/>
      <c r="JL127" s="128"/>
      <c r="JV127" s="128"/>
      <c r="KF127" s="128"/>
    </row>
    <row xmlns:x14ac="http://schemas.microsoft.com/office/spreadsheetml/2009/9/ac" r="128" s="3" customFormat="true" x14ac:dyDescent="0.25">
      <c r="A128" s="393" t="str">
        <f ca="true">IF(ISBLANK('Data Summary'!A130),"",'Data Summary'!A130)</f>
        <v/>
      </c>
      <c r="B128" s="128"/>
      <c r="L128" s="128"/>
      <c r="V128" s="128"/>
      <c r="AF128" s="128"/>
      <c r="AP128" s="128"/>
      <c r="AZ128" s="128"/>
      <c r="BJ128" s="128"/>
      <c r="BT128" s="128"/>
      <c r="BU128" s="128"/>
      <c r="BV128" s="128"/>
      <c r="BW128" s="128"/>
      <c r="BX128" s="128"/>
      <c r="BY128" s="128"/>
      <c r="BZ128" s="128"/>
      <c r="CA128" s="128"/>
      <c r="CD128" s="128"/>
      <c r="CN128" s="128"/>
      <c r="CX128" s="128"/>
      <c r="DH128" s="128"/>
      <c r="DR128" s="128"/>
      <c r="EB128" s="128"/>
      <c r="EL128" s="128"/>
      <c r="EV128" s="128"/>
      <c r="FF128" s="128"/>
      <c r="FP128" s="128"/>
      <c r="FZ128" s="128"/>
      <c r="GJ128" s="128"/>
      <c r="GT128" s="128"/>
      <c r="HD128" s="128"/>
      <c r="HN128" s="128"/>
      <c r="HX128" s="128"/>
      <c r="IH128" s="128"/>
      <c r="IR128" s="128"/>
      <c r="JB128" s="128"/>
      <c r="JL128" s="128"/>
      <c r="JV128" s="128"/>
      <c r="KF128" s="128"/>
    </row>
    <row xmlns:x14ac="http://schemas.microsoft.com/office/spreadsheetml/2009/9/ac" r="129" s="3" customFormat="true" x14ac:dyDescent="0.25">
      <c r="A129" s="393" t="str">
        <f ca="true">IF(ISBLANK('Data Summary'!A131),"",'Data Summary'!A131)</f>
        <v/>
      </c>
      <c r="B129" s="128"/>
      <c r="L129" s="128"/>
      <c r="V129" s="128"/>
      <c r="AF129" s="128"/>
      <c r="AP129" s="128"/>
      <c r="AZ129" s="128"/>
      <c r="BJ129" s="128"/>
      <c r="BT129" s="128"/>
      <c r="BU129" s="128"/>
      <c r="BV129" s="128"/>
      <c r="BW129" s="128"/>
      <c r="BX129" s="128"/>
      <c r="BY129" s="128"/>
      <c r="BZ129" s="128"/>
      <c r="CA129" s="128"/>
      <c r="CD129" s="128"/>
      <c r="CN129" s="128"/>
      <c r="CX129" s="128"/>
      <c r="DH129" s="128"/>
      <c r="DR129" s="128"/>
      <c r="EB129" s="128"/>
      <c r="EL129" s="128"/>
      <c r="EV129" s="128"/>
      <c r="FF129" s="128"/>
      <c r="FP129" s="128"/>
      <c r="FZ129" s="128"/>
      <c r="GJ129" s="128"/>
      <c r="GT129" s="128"/>
      <c r="HD129" s="128"/>
      <c r="HN129" s="128"/>
      <c r="HX129" s="128"/>
      <c r="IH129" s="128"/>
      <c r="IR129" s="128"/>
      <c r="JB129" s="128"/>
      <c r="JL129" s="128"/>
      <c r="JV129" s="128"/>
      <c r="KF129" s="128"/>
    </row>
    <row xmlns:x14ac="http://schemas.microsoft.com/office/spreadsheetml/2009/9/ac" r="130" s="3" customFormat="true" x14ac:dyDescent="0.25">
      <c r="A130" s="393" t="str">
        <f ca="true">IF(ISBLANK('Data Summary'!A132),"",'Data Summary'!A132)</f>
        <v/>
      </c>
      <c r="B130" s="128"/>
      <c r="L130" s="128"/>
      <c r="V130" s="128"/>
      <c r="AF130" s="128"/>
      <c r="AP130" s="128"/>
      <c r="AZ130" s="128"/>
      <c r="BJ130" s="128"/>
      <c r="BT130" s="128"/>
      <c r="BU130" s="128"/>
      <c r="BV130" s="128"/>
      <c r="BW130" s="128"/>
      <c r="BX130" s="128"/>
      <c r="BY130" s="128"/>
      <c r="BZ130" s="128"/>
      <c r="CA130" s="128"/>
      <c r="CD130" s="128"/>
      <c r="CN130" s="128"/>
      <c r="CX130" s="128"/>
      <c r="DH130" s="128"/>
      <c r="DR130" s="128"/>
      <c r="EB130" s="128"/>
      <c r="EL130" s="128"/>
      <c r="EV130" s="128"/>
      <c r="FF130" s="128"/>
      <c r="FP130" s="128"/>
      <c r="FZ130" s="128"/>
      <c r="GJ130" s="128"/>
      <c r="GT130" s="128"/>
      <c r="HD130" s="128"/>
      <c r="HN130" s="128"/>
      <c r="HX130" s="128"/>
      <c r="IH130" s="128"/>
      <c r="IR130" s="128"/>
      <c r="JB130" s="128"/>
      <c r="JL130" s="128"/>
      <c r="JV130" s="128"/>
      <c r="KF130" s="128"/>
    </row>
    <row xmlns:x14ac="http://schemas.microsoft.com/office/spreadsheetml/2009/9/ac" r="131" s="3" customFormat="true" x14ac:dyDescent="0.25">
      <c r="A131" s="393" t="str">
        <f ca="true">IF(ISBLANK('Data Summary'!A133),"",'Data Summary'!A133)</f>
        <v/>
      </c>
      <c r="B131" s="128"/>
      <c r="L131" s="128"/>
      <c r="V131" s="128"/>
      <c r="AF131" s="128"/>
      <c r="AP131" s="128"/>
      <c r="AZ131" s="128"/>
      <c r="BJ131" s="128"/>
      <c r="BT131" s="128"/>
      <c r="BU131" s="128"/>
      <c r="BV131" s="128"/>
      <c r="BW131" s="128"/>
      <c r="BX131" s="128"/>
      <c r="BY131" s="128"/>
      <c r="BZ131" s="128"/>
      <c r="CA131" s="128"/>
      <c r="CD131" s="128"/>
      <c r="CN131" s="128"/>
      <c r="CX131" s="128"/>
      <c r="DH131" s="128"/>
      <c r="DR131" s="128"/>
      <c r="EB131" s="128"/>
      <c r="EL131" s="128"/>
      <c r="EV131" s="128"/>
      <c r="FF131" s="128"/>
      <c r="FP131" s="128"/>
      <c r="FZ131" s="128"/>
      <c r="GJ131" s="128"/>
      <c r="GT131" s="128"/>
      <c r="HD131" s="128"/>
      <c r="HN131" s="128"/>
      <c r="HX131" s="128"/>
      <c r="IH131" s="128"/>
      <c r="IR131" s="128"/>
      <c r="JB131" s="128"/>
      <c r="JL131" s="128"/>
      <c r="JV131" s="128"/>
      <c r="KF131" s="128"/>
    </row>
    <row xmlns:x14ac="http://schemas.microsoft.com/office/spreadsheetml/2009/9/ac" r="132" s="3" customFormat="true" x14ac:dyDescent="0.25">
      <c r="A132" s="393" t="str">
        <f ca="true">IF(ISBLANK('Data Summary'!A134),"",'Data Summary'!A134)</f>
        <v/>
      </c>
      <c r="B132" s="128"/>
      <c r="L132" s="128"/>
      <c r="V132" s="128"/>
      <c r="AF132" s="128"/>
      <c r="AP132" s="128"/>
      <c r="AZ132" s="128"/>
      <c r="BJ132" s="128"/>
      <c r="BT132" s="128"/>
      <c r="BU132" s="128"/>
      <c r="BV132" s="128"/>
      <c r="BW132" s="128"/>
      <c r="BX132" s="128"/>
      <c r="BY132" s="128"/>
      <c r="BZ132" s="128"/>
      <c r="CA132" s="128"/>
      <c r="CD132" s="128"/>
      <c r="CN132" s="128"/>
      <c r="CX132" s="128"/>
      <c r="DH132" s="128"/>
      <c r="DR132" s="128"/>
      <c r="EB132" s="128"/>
      <c r="EL132" s="128"/>
      <c r="EV132" s="128"/>
      <c r="FF132" s="128"/>
      <c r="FP132" s="128"/>
      <c r="FZ132" s="128"/>
      <c r="GJ132" s="128"/>
      <c r="GT132" s="128"/>
      <c r="HD132" s="128"/>
      <c r="HN132" s="128"/>
      <c r="HX132" s="128"/>
      <c r="IH132" s="128"/>
      <c r="IR132" s="128"/>
      <c r="JB132" s="128"/>
      <c r="JL132" s="128"/>
      <c r="JV132" s="128"/>
      <c r="KF132" s="128"/>
    </row>
    <row xmlns:x14ac="http://schemas.microsoft.com/office/spreadsheetml/2009/9/ac" r="133" s="3" customFormat="true" x14ac:dyDescent="0.25">
      <c r="A133" s="393" t="str">
        <f ca="true">IF(ISBLANK('Data Summary'!A135),"",'Data Summary'!A135)</f>
        <v/>
      </c>
      <c r="B133" s="128"/>
      <c r="L133" s="128"/>
      <c r="V133" s="128"/>
      <c r="AF133" s="128"/>
      <c r="AP133" s="128"/>
      <c r="AZ133" s="128"/>
      <c r="BJ133" s="128"/>
      <c r="BT133" s="128"/>
      <c r="BU133" s="128"/>
      <c r="BV133" s="128"/>
      <c r="BW133" s="128"/>
      <c r="BX133" s="128"/>
      <c r="BY133" s="128"/>
      <c r="BZ133" s="128"/>
      <c r="CA133" s="128"/>
      <c r="CD133" s="128"/>
      <c r="CN133" s="128"/>
      <c r="CX133" s="128"/>
      <c r="DH133" s="128"/>
      <c r="DR133" s="128"/>
      <c r="EB133" s="128"/>
      <c r="EL133" s="128"/>
      <c r="EV133" s="128"/>
      <c r="FF133" s="128"/>
      <c r="FP133" s="128"/>
      <c r="FZ133" s="128"/>
      <c r="GJ133" s="128"/>
      <c r="GT133" s="128"/>
      <c r="HD133" s="128"/>
      <c r="HN133" s="128"/>
      <c r="HX133" s="128"/>
      <c r="IH133" s="128"/>
      <c r="IR133" s="128"/>
      <c r="JB133" s="128"/>
      <c r="JL133" s="128"/>
      <c r="JV133" s="128"/>
      <c r="KF133" s="128"/>
    </row>
    <row xmlns:x14ac="http://schemas.microsoft.com/office/spreadsheetml/2009/9/ac" r="134" s="3" customFormat="true" x14ac:dyDescent="0.25">
      <c r="A134" s="393" t="str">
        <f ca="true">IF(ISBLANK('Data Summary'!A136),"",'Data Summary'!A136)</f>
        <v/>
      </c>
      <c r="B134" s="128"/>
      <c r="L134" s="128"/>
      <c r="V134" s="128"/>
      <c r="AF134" s="128"/>
      <c r="AP134" s="128"/>
      <c r="AZ134" s="128"/>
      <c r="BJ134" s="128"/>
      <c r="BT134" s="128"/>
      <c r="BU134" s="128"/>
      <c r="BV134" s="128"/>
      <c r="BW134" s="128"/>
      <c r="BX134" s="128"/>
      <c r="BY134" s="128"/>
      <c r="BZ134" s="128"/>
      <c r="CA134" s="128"/>
      <c r="CD134" s="128"/>
      <c r="CN134" s="128"/>
      <c r="CX134" s="128"/>
      <c r="DH134" s="128"/>
      <c r="DR134" s="128"/>
      <c r="EB134" s="128"/>
      <c r="EL134" s="128"/>
      <c r="EV134" s="128"/>
      <c r="FF134" s="128"/>
      <c r="FP134" s="128"/>
      <c r="FZ134" s="128"/>
      <c r="GJ134" s="128"/>
      <c r="GT134" s="128"/>
      <c r="HD134" s="128"/>
      <c r="HN134" s="128"/>
      <c r="HX134" s="128"/>
      <c r="IH134" s="128"/>
      <c r="IR134" s="128"/>
      <c r="JB134" s="128"/>
      <c r="JL134" s="128"/>
      <c r="JV134" s="128"/>
      <c r="KF134" s="128"/>
    </row>
    <row xmlns:x14ac="http://schemas.microsoft.com/office/spreadsheetml/2009/9/ac" r="135" s="3" customFormat="true" x14ac:dyDescent="0.25">
      <c r="A135" s="393" t="str">
        <f ca="true">IF(ISBLANK('Data Summary'!A137),"",'Data Summary'!A137)</f>
        <v/>
      </c>
      <c r="B135" s="128"/>
      <c r="L135" s="128"/>
      <c r="V135" s="128"/>
      <c r="AF135" s="128"/>
      <c r="AP135" s="128"/>
      <c r="AZ135" s="128"/>
      <c r="BJ135" s="128"/>
      <c r="BT135" s="128"/>
      <c r="BU135" s="128"/>
      <c r="BV135" s="128"/>
      <c r="BW135" s="128"/>
      <c r="BX135" s="128"/>
      <c r="BY135" s="128"/>
      <c r="BZ135" s="128"/>
      <c r="CA135" s="128"/>
      <c r="CD135" s="128"/>
      <c r="CN135" s="128"/>
      <c r="CX135" s="128"/>
      <c r="DH135" s="128"/>
      <c r="DR135" s="128"/>
      <c r="EB135" s="128"/>
      <c r="EL135" s="128"/>
      <c r="EV135" s="128"/>
      <c r="FF135" s="128"/>
      <c r="FP135" s="128"/>
      <c r="FZ135" s="128"/>
      <c r="GJ135" s="128"/>
      <c r="GT135" s="128"/>
      <c r="HD135" s="128"/>
      <c r="HN135" s="128"/>
      <c r="HX135" s="128"/>
      <c r="IH135" s="128"/>
      <c r="IR135" s="128"/>
      <c r="JB135" s="128"/>
      <c r="JL135" s="128"/>
      <c r="JV135" s="128"/>
      <c r="KF135" s="128"/>
    </row>
    <row xmlns:x14ac="http://schemas.microsoft.com/office/spreadsheetml/2009/9/ac" r="136" s="3" customFormat="true" x14ac:dyDescent="0.25">
      <c r="A136" s="393" t="str">
        <f ca="true">IF(ISBLANK('Data Summary'!A138),"",'Data Summary'!A138)</f>
        <v/>
      </c>
      <c r="B136" s="128"/>
      <c r="L136" s="128"/>
      <c r="V136" s="128"/>
      <c r="AF136" s="128"/>
      <c r="AP136" s="128"/>
      <c r="AZ136" s="128"/>
      <c r="BJ136" s="128"/>
      <c r="BT136" s="128"/>
      <c r="BU136" s="128"/>
      <c r="BV136" s="128"/>
      <c r="BW136" s="128"/>
      <c r="BX136" s="128"/>
      <c r="BY136" s="128"/>
      <c r="BZ136" s="128"/>
      <c r="CA136" s="128"/>
      <c r="CD136" s="128"/>
      <c r="CN136" s="128"/>
      <c r="CX136" s="128"/>
      <c r="DH136" s="128"/>
      <c r="DR136" s="128"/>
      <c r="EB136" s="128"/>
      <c r="EL136" s="128"/>
      <c r="EV136" s="128"/>
      <c r="FF136" s="128"/>
      <c r="FP136" s="128"/>
      <c r="FZ136" s="128"/>
      <c r="GJ136" s="128"/>
      <c r="GT136" s="128"/>
      <c r="HD136" s="128"/>
      <c r="HN136" s="128"/>
      <c r="HX136" s="128"/>
      <c r="IH136" s="128"/>
      <c r="IR136" s="128"/>
      <c r="JB136" s="128"/>
      <c r="JL136" s="128"/>
      <c r="JV136" s="128"/>
      <c r="KF136" s="128"/>
    </row>
    <row xmlns:x14ac="http://schemas.microsoft.com/office/spreadsheetml/2009/9/ac" r="137" s="3" customFormat="true" x14ac:dyDescent="0.25">
      <c r="A137" s="393" t="str">
        <f ca="true">IF(ISBLANK('Data Summary'!A139),"",'Data Summary'!A139)</f>
        <v/>
      </c>
      <c r="B137" s="128"/>
      <c r="L137" s="128"/>
      <c r="V137" s="128"/>
      <c r="AF137" s="128"/>
      <c r="AP137" s="128"/>
      <c r="AZ137" s="128"/>
      <c r="BJ137" s="128"/>
      <c r="BT137" s="128"/>
      <c r="BU137" s="128"/>
      <c r="BV137" s="128"/>
      <c r="BW137" s="128"/>
      <c r="BX137" s="128"/>
      <c r="BY137" s="128"/>
      <c r="BZ137" s="128"/>
      <c r="CA137" s="128"/>
      <c r="CD137" s="128"/>
      <c r="CN137" s="128"/>
      <c r="CX137" s="128"/>
      <c r="DH137" s="128"/>
      <c r="DR137" s="128"/>
      <c r="EB137" s="128"/>
      <c r="EL137" s="128"/>
      <c r="EV137" s="128"/>
      <c r="FF137" s="128"/>
      <c r="FP137" s="128"/>
      <c r="FZ137" s="128"/>
      <c r="GJ137" s="128"/>
      <c r="GT137" s="128"/>
      <c r="HD137" s="128"/>
      <c r="HN137" s="128"/>
      <c r="HX137" s="128"/>
      <c r="IH137" s="128"/>
      <c r="IR137" s="128"/>
      <c r="JB137" s="128"/>
      <c r="JL137" s="128"/>
      <c r="JV137" s="128"/>
      <c r="KF137" s="128"/>
    </row>
    <row xmlns:x14ac="http://schemas.microsoft.com/office/spreadsheetml/2009/9/ac" r="138" s="3" customFormat="true" x14ac:dyDescent="0.25">
      <c r="A138" s="393" t="str">
        <f ca="true">IF(ISBLANK('Data Summary'!A140),"",'Data Summary'!A140)</f>
        <v/>
      </c>
      <c r="B138" s="128"/>
      <c r="L138" s="128"/>
      <c r="V138" s="128"/>
      <c r="AF138" s="128"/>
      <c r="AP138" s="128"/>
      <c r="AZ138" s="128"/>
      <c r="BJ138" s="128"/>
      <c r="BT138" s="128"/>
      <c r="BU138" s="128"/>
      <c r="BV138" s="128"/>
      <c r="BW138" s="128"/>
      <c r="BX138" s="128"/>
      <c r="BY138" s="128"/>
      <c r="BZ138" s="128"/>
      <c r="CA138" s="128"/>
      <c r="CD138" s="128"/>
      <c r="CN138" s="128"/>
      <c r="CX138" s="128"/>
      <c r="DH138" s="128"/>
      <c r="DR138" s="128"/>
      <c r="EB138" s="128"/>
      <c r="EL138" s="128"/>
      <c r="EV138" s="128"/>
      <c r="FF138" s="128"/>
      <c r="FP138" s="128"/>
      <c r="FZ138" s="128"/>
      <c r="GJ138" s="128"/>
      <c r="GT138" s="128"/>
      <c r="HD138" s="128"/>
      <c r="HN138" s="128"/>
      <c r="HX138" s="128"/>
      <c r="IH138" s="128"/>
      <c r="IR138" s="128"/>
      <c r="JB138" s="128"/>
      <c r="JL138" s="128"/>
      <c r="JV138" s="128"/>
      <c r="KF138" s="128"/>
    </row>
    <row xmlns:x14ac="http://schemas.microsoft.com/office/spreadsheetml/2009/9/ac" r="139" s="3" customFormat="true" x14ac:dyDescent="0.25">
      <c r="A139" s="393" t="str">
        <f ca="true">IF(ISBLANK('Data Summary'!A141),"",'Data Summary'!A141)</f>
        <v/>
      </c>
      <c r="B139" s="128"/>
      <c r="L139" s="128"/>
      <c r="V139" s="128"/>
      <c r="AF139" s="128"/>
      <c r="AP139" s="128"/>
      <c r="AZ139" s="128"/>
      <c r="BJ139" s="128"/>
      <c r="BT139" s="128"/>
      <c r="BU139" s="128"/>
      <c r="BV139" s="128"/>
      <c r="BW139" s="128"/>
      <c r="BX139" s="128"/>
      <c r="BY139" s="128"/>
      <c r="BZ139" s="128"/>
      <c r="CA139" s="128"/>
      <c r="CD139" s="128"/>
      <c r="CN139" s="128"/>
      <c r="CX139" s="128"/>
      <c r="DH139" s="128"/>
      <c r="DR139" s="128"/>
      <c r="EB139" s="128"/>
      <c r="EL139" s="128"/>
      <c r="EV139" s="128"/>
      <c r="FF139" s="128"/>
      <c r="FP139" s="128"/>
      <c r="FZ139" s="128"/>
      <c r="GJ139" s="128"/>
      <c r="GT139" s="128"/>
      <c r="HD139" s="128"/>
      <c r="HN139" s="128"/>
      <c r="HX139" s="128"/>
      <c r="IH139" s="128"/>
      <c r="IR139" s="128"/>
      <c r="JB139" s="128"/>
      <c r="JL139" s="128"/>
      <c r="JV139" s="128"/>
      <c r="KF139" s="128"/>
    </row>
    <row xmlns:x14ac="http://schemas.microsoft.com/office/spreadsheetml/2009/9/ac" r="140" s="3" customFormat="true" x14ac:dyDescent="0.25">
      <c r="A140" s="393" t="str">
        <f ca="true">IF(ISBLANK('Data Summary'!A142),"",'Data Summary'!A142)</f>
        <v/>
      </c>
      <c r="B140" s="128"/>
      <c r="L140" s="128"/>
      <c r="V140" s="128"/>
      <c r="AF140" s="128"/>
      <c r="AP140" s="128"/>
      <c r="AZ140" s="128"/>
      <c r="BJ140" s="128"/>
      <c r="BT140" s="128"/>
      <c r="BU140" s="128"/>
      <c r="BV140" s="128"/>
      <c r="BW140" s="128"/>
      <c r="BX140" s="128"/>
      <c r="BY140" s="128"/>
      <c r="BZ140" s="128"/>
      <c r="CA140" s="128"/>
      <c r="CD140" s="128"/>
      <c r="CN140" s="128"/>
      <c r="CX140" s="128"/>
      <c r="DH140" s="128"/>
      <c r="DR140" s="128"/>
      <c r="EB140" s="128"/>
      <c r="EL140" s="128"/>
      <c r="EV140" s="128"/>
      <c r="FF140" s="128"/>
      <c r="FP140" s="128"/>
      <c r="FZ140" s="128"/>
      <c r="GJ140" s="128"/>
      <c r="GT140" s="128"/>
      <c r="HD140" s="128"/>
      <c r="HN140" s="128"/>
      <c r="HX140" s="128"/>
      <c r="IH140" s="128"/>
      <c r="IR140" s="128"/>
      <c r="JB140" s="128"/>
      <c r="JL140" s="128"/>
      <c r="JV140" s="128"/>
      <c r="KF140" s="128"/>
    </row>
    <row xmlns:x14ac="http://schemas.microsoft.com/office/spreadsheetml/2009/9/ac" r="141" s="3" customFormat="true" x14ac:dyDescent="0.25">
      <c r="A141" s="393" t="str">
        <f ca="true">IF(ISBLANK('Data Summary'!A143),"",'Data Summary'!A143)</f>
        <v/>
      </c>
      <c r="B141" s="128"/>
      <c r="L141" s="128"/>
      <c r="V141" s="128"/>
      <c r="AF141" s="128"/>
      <c r="AP141" s="128"/>
      <c r="AZ141" s="128"/>
      <c r="BJ141" s="128"/>
      <c r="BT141" s="128"/>
      <c r="BU141" s="128"/>
      <c r="BV141" s="128"/>
      <c r="BW141" s="128"/>
      <c r="BX141" s="128"/>
      <c r="BY141" s="128"/>
      <c r="BZ141" s="128"/>
      <c r="CA141" s="128"/>
      <c r="CD141" s="128"/>
      <c r="CN141" s="128"/>
      <c r="CX141" s="128"/>
      <c r="DH141" s="128"/>
      <c r="DR141" s="128"/>
      <c r="EB141" s="128"/>
      <c r="EL141" s="128"/>
      <c r="EV141" s="128"/>
      <c r="FF141" s="128"/>
      <c r="FP141" s="128"/>
      <c r="FZ141" s="128"/>
      <c r="GJ141" s="128"/>
      <c r="GT141" s="128"/>
      <c r="HD141" s="128"/>
      <c r="HN141" s="128"/>
      <c r="HX141" s="128"/>
      <c r="IH141" s="128"/>
      <c r="IR141" s="128"/>
      <c r="JB141" s="128"/>
      <c r="JL141" s="128"/>
      <c r="JV141" s="128"/>
      <c r="KF141" s="128"/>
    </row>
    <row xmlns:x14ac="http://schemas.microsoft.com/office/spreadsheetml/2009/9/ac" r="142" s="3" customFormat="true" x14ac:dyDescent="0.25">
      <c r="A142" s="393" t="str">
        <f ca="true">IF(ISBLANK('Data Summary'!A144),"",'Data Summary'!A144)</f>
        <v/>
      </c>
      <c r="B142" s="128"/>
      <c r="L142" s="128"/>
      <c r="V142" s="128"/>
      <c r="AF142" s="128"/>
      <c r="AP142" s="128"/>
      <c r="AZ142" s="128"/>
      <c r="BJ142" s="128"/>
      <c r="BT142" s="128"/>
      <c r="BU142" s="128"/>
      <c r="BV142" s="128"/>
      <c r="BW142" s="128"/>
      <c r="BX142" s="128"/>
      <c r="BY142" s="128"/>
      <c r="BZ142" s="128"/>
      <c r="CA142" s="128"/>
      <c r="CD142" s="128"/>
      <c r="CN142" s="128"/>
      <c r="CX142" s="128"/>
      <c r="DH142" s="128"/>
      <c r="DR142" s="128"/>
      <c r="EB142" s="128"/>
      <c r="EL142" s="128"/>
      <c r="EV142" s="128"/>
      <c r="FF142" s="128"/>
      <c r="FP142" s="128"/>
      <c r="FZ142" s="128"/>
      <c r="GJ142" s="128"/>
      <c r="GT142" s="128"/>
      <c r="HD142" s="128"/>
      <c r="HN142" s="128"/>
      <c r="HX142" s="128"/>
      <c r="IH142" s="128"/>
      <c r="IR142" s="128"/>
      <c r="JB142" s="128"/>
      <c r="JL142" s="128"/>
      <c r="JV142" s="128"/>
      <c r="KF142" s="128"/>
    </row>
    <row xmlns:x14ac="http://schemas.microsoft.com/office/spreadsheetml/2009/9/ac" r="143" s="3" customFormat="true" x14ac:dyDescent="0.25">
      <c r="A143" s="393" t="str">
        <f ca="true">IF(ISBLANK('Data Summary'!A145),"",'Data Summary'!A145)</f>
        <v/>
      </c>
      <c r="B143" s="128"/>
      <c r="L143" s="128"/>
      <c r="V143" s="128"/>
      <c r="AF143" s="128"/>
      <c r="AP143" s="128"/>
      <c r="AZ143" s="128"/>
      <c r="BJ143" s="128"/>
      <c r="BT143" s="128"/>
      <c r="BU143" s="128"/>
      <c r="BV143" s="128"/>
      <c r="BW143" s="128"/>
      <c r="BX143" s="128"/>
      <c r="BY143" s="128"/>
      <c r="BZ143" s="128"/>
      <c r="CA143" s="128"/>
      <c r="CD143" s="128"/>
      <c r="CN143" s="128"/>
      <c r="CX143" s="128"/>
      <c r="DH143" s="128"/>
      <c r="DR143" s="128"/>
      <c r="EB143" s="128"/>
      <c r="EL143" s="128"/>
      <c r="EV143" s="128"/>
      <c r="FF143" s="128"/>
      <c r="FP143" s="128"/>
      <c r="FZ143" s="128"/>
      <c r="GJ143" s="128"/>
      <c r="GT143" s="128"/>
      <c r="HD143" s="128"/>
      <c r="HN143" s="128"/>
      <c r="HX143" s="128"/>
      <c r="IH143" s="128"/>
      <c r="IR143" s="128"/>
      <c r="JB143" s="128"/>
      <c r="JL143" s="128"/>
      <c r="JV143" s="128"/>
      <c r="KF143" s="128"/>
    </row>
    <row xmlns:x14ac="http://schemas.microsoft.com/office/spreadsheetml/2009/9/ac" r="144" s="3" customFormat="true" x14ac:dyDescent="0.25">
      <c r="A144" s="393" t="str">
        <f ca="true">IF(ISBLANK('Data Summary'!A146),"",'Data Summary'!A146)</f>
        <v/>
      </c>
      <c r="B144" s="128"/>
      <c r="L144" s="128"/>
      <c r="V144" s="128"/>
      <c r="AF144" s="128"/>
      <c r="AP144" s="128"/>
      <c r="AZ144" s="128"/>
      <c r="BJ144" s="128"/>
      <c r="BT144" s="128"/>
      <c r="BU144" s="128"/>
      <c r="BV144" s="128"/>
      <c r="BW144" s="128"/>
      <c r="BX144" s="128"/>
      <c r="BY144" s="128"/>
      <c r="BZ144" s="128"/>
      <c r="CA144" s="128"/>
      <c r="CD144" s="128"/>
      <c r="CN144" s="128"/>
      <c r="CX144" s="128"/>
      <c r="DH144" s="128"/>
      <c r="DR144" s="128"/>
      <c r="EB144" s="128"/>
      <c r="EL144" s="128"/>
      <c r="EV144" s="128"/>
      <c r="FF144" s="128"/>
      <c r="FP144" s="128"/>
      <c r="FZ144" s="128"/>
      <c r="GJ144" s="128"/>
      <c r="GT144" s="128"/>
      <c r="HD144" s="128"/>
      <c r="HN144" s="128"/>
      <c r="HX144" s="128"/>
      <c r="IH144" s="128"/>
      <c r="IR144" s="128"/>
      <c r="JB144" s="128"/>
      <c r="JL144" s="128"/>
      <c r="JV144" s="128"/>
      <c r="KF144" s="128"/>
    </row>
    <row xmlns:x14ac="http://schemas.microsoft.com/office/spreadsheetml/2009/9/ac" r="145" s="3" customFormat="true" x14ac:dyDescent="0.25">
      <c r="A145" s="393" t="str">
        <f ca="true">IF(ISBLANK('Data Summary'!A147),"",'Data Summary'!A147)</f>
        <v/>
      </c>
      <c r="B145" s="128"/>
      <c r="L145" s="128"/>
      <c r="V145" s="128"/>
      <c r="AF145" s="128"/>
      <c r="AP145" s="128"/>
      <c r="AZ145" s="128"/>
      <c r="BJ145" s="128"/>
      <c r="BT145" s="128"/>
      <c r="BU145" s="128"/>
      <c r="BV145" s="128"/>
      <c r="BW145" s="128"/>
      <c r="BX145" s="128"/>
      <c r="BY145" s="128"/>
      <c r="BZ145" s="128"/>
      <c r="CA145" s="128"/>
      <c r="CD145" s="128"/>
      <c r="CN145" s="128"/>
      <c r="CX145" s="128"/>
      <c r="DH145" s="128"/>
      <c r="DR145" s="128"/>
      <c r="EB145" s="128"/>
      <c r="EL145" s="128"/>
      <c r="EV145" s="128"/>
      <c r="FF145" s="128"/>
      <c r="FP145" s="128"/>
      <c r="FZ145" s="128"/>
      <c r="GJ145" s="128"/>
      <c r="GT145" s="128"/>
      <c r="HD145" s="128"/>
      <c r="HN145" s="128"/>
      <c r="HX145" s="128"/>
      <c r="IH145" s="128"/>
      <c r="IR145" s="128"/>
      <c r="JB145" s="128"/>
      <c r="JL145" s="128"/>
      <c r="JV145" s="128"/>
      <c r="KF145" s="128"/>
    </row>
    <row xmlns:x14ac="http://schemas.microsoft.com/office/spreadsheetml/2009/9/ac" r="146" s="3" customFormat="true" x14ac:dyDescent="0.25">
      <c r="A146" s="393" t="str">
        <f ca="true">IF(ISBLANK('Data Summary'!A148),"",'Data Summary'!A148)</f>
        <v/>
      </c>
      <c r="B146" s="128"/>
      <c r="L146" s="128"/>
      <c r="V146" s="128"/>
      <c r="AF146" s="128"/>
      <c r="AP146" s="128"/>
      <c r="AZ146" s="128"/>
      <c r="BJ146" s="128"/>
      <c r="BT146" s="128"/>
      <c r="BU146" s="128"/>
      <c r="BV146" s="128"/>
      <c r="BW146" s="128"/>
      <c r="BX146" s="128"/>
      <c r="BY146" s="128"/>
      <c r="BZ146" s="128"/>
      <c r="CA146" s="128"/>
      <c r="CD146" s="128"/>
      <c r="CN146" s="128"/>
      <c r="CX146" s="128"/>
      <c r="DH146" s="128"/>
      <c r="DR146" s="128"/>
      <c r="EB146" s="128"/>
      <c r="EL146" s="128"/>
      <c r="EV146" s="128"/>
      <c r="FF146" s="128"/>
      <c r="FP146" s="128"/>
      <c r="FZ146" s="128"/>
      <c r="GJ146" s="128"/>
      <c r="GT146" s="128"/>
      <c r="HD146" s="128"/>
      <c r="HN146" s="128"/>
      <c r="HX146" s="128"/>
      <c r="IH146" s="128"/>
      <c r="IR146" s="128"/>
      <c r="JB146" s="128"/>
      <c r="JL146" s="128"/>
      <c r="JV146" s="128"/>
      <c r="KF146" s="128"/>
    </row>
    <row xmlns:x14ac="http://schemas.microsoft.com/office/spreadsheetml/2009/9/ac" r="147" s="3" customFormat="true" x14ac:dyDescent="0.25">
      <c r="A147" s="393" t="str">
        <f ca="true">IF(ISBLANK('Data Summary'!A149),"",'Data Summary'!A149)</f>
        <v/>
      </c>
      <c r="B147" s="128"/>
      <c r="L147" s="128"/>
      <c r="V147" s="128"/>
      <c r="AF147" s="128"/>
      <c r="AP147" s="128"/>
      <c r="AZ147" s="128"/>
      <c r="BJ147" s="128"/>
      <c r="BT147" s="128"/>
      <c r="BU147" s="128"/>
      <c r="BV147" s="128"/>
      <c r="BW147" s="128"/>
      <c r="BX147" s="128"/>
      <c r="BY147" s="128"/>
      <c r="BZ147" s="128"/>
      <c r="CA147" s="128"/>
      <c r="CD147" s="128"/>
      <c r="CN147" s="128"/>
      <c r="CX147" s="128"/>
      <c r="DH147" s="128"/>
      <c r="DR147" s="128"/>
      <c r="EB147" s="128"/>
      <c r="EL147" s="128"/>
      <c r="EV147" s="128"/>
      <c r="FF147" s="128"/>
      <c r="FP147" s="128"/>
      <c r="FZ147" s="128"/>
      <c r="GJ147" s="128"/>
      <c r="GT147" s="128"/>
      <c r="HD147" s="128"/>
      <c r="HN147" s="128"/>
      <c r="HX147" s="128"/>
      <c r="IH147" s="128"/>
      <c r="IR147" s="128"/>
      <c r="JB147" s="128"/>
      <c r="JL147" s="128"/>
      <c r="JV147" s="128"/>
      <c r="KF147" s="128"/>
    </row>
    <row xmlns:x14ac="http://schemas.microsoft.com/office/spreadsheetml/2009/9/ac" r="148" s="3" customFormat="true" x14ac:dyDescent="0.25">
      <c r="A148" s="393" t="str">
        <f ca="true">IF(ISBLANK('Data Summary'!A150),"",'Data Summary'!A150)</f>
        <v/>
      </c>
      <c r="B148" s="128"/>
      <c r="L148" s="128"/>
      <c r="V148" s="128"/>
      <c r="AF148" s="128"/>
      <c r="AP148" s="128"/>
      <c r="AZ148" s="128"/>
      <c r="BJ148" s="128"/>
      <c r="BT148" s="128"/>
      <c r="BU148" s="128"/>
      <c r="BV148" s="128"/>
      <c r="BW148" s="128"/>
      <c r="BX148" s="128"/>
      <c r="BY148" s="128"/>
      <c r="BZ148" s="128"/>
      <c r="CA148" s="128"/>
      <c r="CD148" s="128"/>
      <c r="CN148" s="128"/>
      <c r="CX148" s="128"/>
      <c r="DH148" s="128"/>
      <c r="DR148" s="128"/>
      <c r="EB148" s="128"/>
      <c r="EL148" s="128"/>
      <c r="EV148" s="128"/>
      <c r="FF148" s="128"/>
      <c r="FP148" s="128"/>
      <c r="FZ148" s="128"/>
      <c r="GJ148" s="128"/>
      <c r="GT148" s="128"/>
      <c r="HD148" s="128"/>
      <c r="HN148" s="128"/>
      <c r="HX148" s="128"/>
      <c r="IH148" s="128"/>
      <c r="IR148" s="128"/>
      <c r="JB148" s="128"/>
      <c r="JL148" s="128"/>
      <c r="JV148" s="128"/>
      <c r="KF148" s="128"/>
    </row>
    <row xmlns:x14ac="http://schemas.microsoft.com/office/spreadsheetml/2009/9/ac" r="149" s="3" customFormat="true" x14ac:dyDescent="0.25">
      <c r="A149" s="393" t="str">
        <f ca="true">IF(ISBLANK('Data Summary'!A151),"",'Data Summary'!A151)</f>
        <v/>
      </c>
      <c r="B149" s="128"/>
      <c r="L149" s="128"/>
      <c r="V149" s="128"/>
      <c r="AF149" s="128"/>
      <c r="AP149" s="128"/>
      <c r="AZ149" s="128"/>
      <c r="BJ149" s="128"/>
      <c r="BT149" s="128"/>
      <c r="BU149" s="128"/>
      <c r="BV149" s="128"/>
      <c r="BW149" s="128"/>
      <c r="BX149" s="128"/>
      <c r="BY149" s="128"/>
      <c r="BZ149" s="128"/>
      <c r="CA149" s="128"/>
      <c r="CD149" s="128"/>
      <c r="CN149" s="128"/>
      <c r="CX149" s="128"/>
      <c r="DH149" s="128"/>
      <c r="DR149" s="128"/>
      <c r="EB149" s="128"/>
      <c r="EL149" s="128"/>
      <c r="EV149" s="128"/>
      <c r="FF149" s="128"/>
      <c r="FP149" s="128"/>
      <c r="FZ149" s="128"/>
      <c r="GJ149" s="128"/>
      <c r="GT149" s="128"/>
      <c r="HD149" s="128"/>
      <c r="HN149" s="128"/>
      <c r="HX149" s="128"/>
      <c r="IH149" s="128"/>
      <c r="IR149" s="128"/>
      <c r="JB149" s="128"/>
      <c r="JL149" s="128"/>
      <c r="JV149" s="128"/>
      <c r="KF149" s="128"/>
    </row>
    <row xmlns:x14ac="http://schemas.microsoft.com/office/spreadsheetml/2009/9/ac" r="150" s="3" customFormat="true" x14ac:dyDescent="0.25">
      <c r="A150" s="393" t="str">
        <f ca="true">IF(ISBLANK('Data Summary'!A152),"",'Data Summary'!A152)</f>
        <v/>
      </c>
      <c r="B150" s="128"/>
      <c r="L150" s="128"/>
      <c r="V150" s="128"/>
      <c r="AF150" s="128"/>
      <c r="AP150" s="128"/>
      <c r="AZ150" s="128"/>
      <c r="BJ150" s="128"/>
      <c r="BT150" s="128"/>
      <c r="BU150" s="128"/>
      <c r="BV150" s="128"/>
      <c r="BW150" s="128"/>
      <c r="BX150" s="128"/>
      <c r="BY150" s="128"/>
      <c r="BZ150" s="128"/>
      <c r="CA150" s="128"/>
      <c r="CD150" s="128"/>
      <c r="CN150" s="128"/>
      <c r="CX150" s="128"/>
      <c r="DH150" s="128"/>
      <c r="DR150" s="128"/>
      <c r="EB150" s="128"/>
      <c r="EL150" s="128"/>
      <c r="EV150" s="128"/>
      <c r="FF150" s="128"/>
      <c r="FP150" s="128"/>
      <c r="FZ150" s="128"/>
      <c r="GJ150" s="128"/>
      <c r="GT150" s="128"/>
      <c r="HD150" s="128"/>
      <c r="HN150" s="128"/>
      <c r="HX150" s="128"/>
      <c r="IH150" s="128"/>
      <c r="IR150" s="128"/>
      <c r="JB150" s="128"/>
      <c r="JL150" s="128"/>
      <c r="JV150" s="128"/>
      <c r="KF150" s="128"/>
    </row>
    <row xmlns:x14ac="http://schemas.microsoft.com/office/spreadsheetml/2009/9/ac" r="151" s="3" customFormat="true" x14ac:dyDescent="0.25">
      <c r="A151" s="393" t="str">
        <f ca="true">IF(ISBLANK('Data Summary'!A153),"",'Data Summary'!A153)</f>
        <v/>
      </c>
      <c r="B151" s="128"/>
      <c r="L151" s="128"/>
      <c r="V151" s="128"/>
      <c r="AF151" s="128"/>
      <c r="AP151" s="128"/>
      <c r="AZ151" s="128"/>
      <c r="BJ151" s="128"/>
      <c r="BT151" s="128"/>
      <c r="BU151" s="128"/>
      <c r="BV151" s="128"/>
      <c r="BW151" s="128"/>
      <c r="BX151" s="128"/>
      <c r="BY151" s="128"/>
      <c r="BZ151" s="128"/>
      <c r="CA151" s="128"/>
      <c r="CD151" s="128"/>
      <c r="CN151" s="128"/>
      <c r="CX151" s="128"/>
      <c r="DH151" s="128"/>
      <c r="DR151" s="128"/>
      <c r="EB151" s="128"/>
      <c r="EL151" s="128"/>
      <c r="EV151" s="128"/>
      <c r="FF151" s="128"/>
      <c r="FP151" s="128"/>
      <c r="FZ151" s="128"/>
      <c r="GJ151" s="128"/>
      <c r="GT151" s="128"/>
      <c r="HD151" s="128"/>
      <c r="HN151" s="128"/>
      <c r="HX151" s="128"/>
      <c r="IH151" s="128"/>
      <c r="IR151" s="128"/>
      <c r="JB151" s="128"/>
      <c r="JL151" s="128"/>
      <c r="JV151" s="128"/>
      <c r="KF151" s="128"/>
    </row>
    <row xmlns:x14ac="http://schemas.microsoft.com/office/spreadsheetml/2009/9/ac" r="152" s="3" customFormat="true" x14ac:dyDescent="0.25">
      <c r="A152" s="389"/>
      <c r="B152" s="128"/>
      <c r="L152" s="128"/>
      <c r="V152" s="128"/>
      <c r="AF152" s="128"/>
      <c r="AP152" s="128"/>
      <c r="AZ152" s="128"/>
      <c r="BJ152" s="128"/>
      <c r="BT152" s="128"/>
      <c r="BU152" s="128"/>
      <c r="BV152" s="128"/>
      <c r="BW152" s="128"/>
      <c r="BX152" s="128"/>
      <c r="BY152" s="128"/>
      <c r="BZ152" s="128"/>
      <c r="CA152" s="128"/>
      <c r="CD152" s="128"/>
      <c r="CN152" s="128"/>
      <c r="CX152" s="128"/>
      <c r="DH152" s="128"/>
      <c r="DR152" s="128"/>
      <c r="EB152" s="128"/>
      <c r="EL152" s="128"/>
      <c r="EV152" s="128"/>
      <c r="FF152" s="128"/>
      <c r="FP152" s="128"/>
      <c r="FZ152" s="128"/>
      <c r="GJ152" s="128"/>
      <c r="GT152" s="128"/>
      <c r="HD152" s="128"/>
      <c r="HN152" s="128"/>
      <c r="HX152" s="128"/>
      <c r="IH152" s="128"/>
      <c r="IR152" s="128"/>
      <c r="JB152" s="128"/>
      <c r="JL152" s="128"/>
      <c r="JV152" s="128"/>
      <c r="KF152" s="128"/>
    </row>
    <row xmlns:x14ac="http://schemas.microsoft.com/office/spreadsheetml/2009/9/ac" r="153" s="3" customFormat="true" x14ac:dyDescent="0.25">
      <c r="A153" s="389"/>
      <c r="B153" s="128"/>
      <c r="L153" s="128"/>
      <c r="V153" s="128"/>
      <c r="AF153" s="128"/>
      <c r="AP153" s="128"/>
      <c r="AZ153" s="128"/>
      <c r="BJ153" s="128"/>
      <c r="BT153" s="128"/>
      <c r="BU153" s="128"/>
      <c r="BV153" s="128"/>
      <c r="BW153" s="128"/>
      <c r="BX153" s="128"/>
      <c r="BY153" s="128"/>
      <c r="BZ153" s="128"/>
      <c r="CA153" s="128"/>
      <c r="CD153" s="128"/>
      <c r="CN153" s="128"/>
      <c r="CX153" s="128"/>
      <c r="DH153" s="128"/>
      <c r="DR153" s="128"/>
      <c r="EB153" s="128"/>
      <c r="EL153" s="128"/>
      <c r="EV153" s="128"/>
      <c r="FF153" s="128"/>
      <c r="FP153" s="128"/>
      <c r="FZ153" s="128"/>
      <c r="GJ153" s="128"/>
      <c r="GT153" s="128"/>
      <c r="HD153" s="128"/>
      <c r="HN153" s="128"/>
      <c r="HX153" s="128"/>
      <c r="IH153" s="128"/>
      <c r="IR153" s="128"/>
      <c r="JB153" s="128"/>
      <c r="JL153" s="128"/>
      <c r="JV153" s="128"/>
      <c r="KF153" s="128"/>
    </row>
    <row xmlns:x14ac="http://schemas.microsoft.com/office/spreadsheetml/2009/9/ac" r="154" s="3" customFormat="true" x14ac:dyDescent="0.25">
      <c r="A154" s="389"/>
      <c r="B154" s="128"/>
      <c r="L154" s="128"/>
      <c r="V154" s="128"/>
      <c r="AF154" s="128"/>
      <c r="AP154" s="128"/>
      <c r="AZ154" s="128"/>
      <c r="BJ154" s="128"/>
      <c r="BT154" s="128"/>
      <c r="BU154" s="128"/>
      <c r="BV154" s="128"/>
      <c r="BW154" s="128"/>
      <c r="BX154" s="128"/>
      <c r="BY154" s="128"/>
      <c r="BZ154" s="128"/>
      <c r="CA154" s="128"/>
      <c r="CD154" s="128"/>
      <c r="CN154" s="128"/>
      <c r="CX154" s="128"/>
      <c r="DH154" s="128"/>
      <c r="DR154" s="128"/>
      <c r="EB154" s="128"/>
      <c r="EL154" s="128"/>
      <c r="EV154" s="128"/>
      <c r="FF154" s="128"/>
      <c r="FP154" s="128"/>
      <c r="FZ154" s="128"/>
      <c r="GJ154" s="128"/>
      <c r="GT154" s="128"/>
      <c r="HD154" s="128"/>
      <c r="HN154" s="128"/>
      <c r="HX154" s="128"/>
      <c r="IH154" s="128"/>
      <c r="IR154" s="128"/>
      <c r="JB154" s="128"/>
      <c r="JL154" s="128"/>
      <c r="JV154" s="128"/>
      <c r="KF154" s="128"/>
    </row>
    <row xmlns:x14ac="http://schemas.microsoft.com/office/spreadsheetml/2009/9/ac" r="155" s="3" customFormat="true" x14ac:dyDescent="0.25">
      <c r="A155" s="389"/>
      <c r="B155" s="128"/>
      <c r="L155" s="128"/>
      <c r="V155" s="128"/>
      <c r="AF155" s="128"/>
      <c r="AP155" s="128"/>
      <c r="AZ155" s="128"/>
      <c r="BJ155" s="128"/>
      <c r="BT155" s="128"/>
      <c r="BU155" s="128"/>
      <c r="BV155" s="128"/>
      <c r="BW155" s="128"/>
      <c r="BX155" s="128"/>
      <c r="BY155" s="128"/>
      <c r="BZ155" s="128"/>
      <c r="CA155" s="128"/>
      <c r="CD155" s="128"/>
      <c r="CN155" s="128"/>
      <c r="CX155" s="128"/>
      <c r="DH155" s="128"/>
      <c r="DR155" s="128"/>
      <c r="EB155" s="128"/>
      <c r="EL155" s="128"/>
      <c r="EV155" s="128"/>
      <c r="FF155" s="128"/>
      <c r="FP155" s="128"/>
      <c r="FZ155" s="128"/>
      <c r="GJ155" s="128"/>
      <c r="GT155" s="128"/>
      <c r="HD155" s="128"/>
      <c r="HN155" s="128"/>
      <c r="HX155" s="128"/>
      <c r="IH155" s="128"/>
      <c r="IR155" s="128"/>
      <c r="JB155" s="128"/>
      <c r="JL155" s="128"/>
      <c r="JV155" s="128"/>
      <c r="KF155" s="128"/>
    </row>
    <row xmlns:x14ac="http://schemas.microsoft.com/office/spreadsheetml/2009/9/ac" r="156" s="3" customFormat="true" x14ac:dyDescent="0.25">
      <c r="A156" s="389"/>
      <c r="B156" s="128"/>
      <c r="L156" s="128"/>
      <c r="V156" s="128"/>
      <c r="AF156" s="128"/>
      <c r="AP156" s="128"/>
      <c r="AZ156" s="128"/>
      <c r="BJ156" s="128"/>
      <c r="BT156" s="128"/>
      <c r="BU156" s="128"/>
      <c r="BV156" s="128"/>
      <c r="BW156" s="128"/>
      <c r="BX156" s="128"/>
      <c r="BY156" s="128"/>
      <c r="BZ156" s="128"/>
      <c r="CA156" s="128"/>
      <c r="CD156" s="128"/>
      <c r="CN156" s="128"/>
      <c r="CX156" s="128"/>
      <c r="DH156" s="128"/>
      <c r="DR156" s="128"/>
      <c r="EB156" s="128"/>
      <c r="EL156" s="128"/>
      <c r="EV156" s="128"/>
      <c r="FF156" s="128"/>
      <c r="FP156" s="128"/>
      <c r="FZ156" s="128"/>
      <c r="GJ156" s="128"/>
      <c r="GT156" s="128"/>
      <c r="HD156" s="128"/>
      <c r="HN156" s="128"/>
      <c r="HX156" s="128"/>
      <c r="IH156" s="128"/>
      <c r="IR156" s="128"/>
      <c r="JB156" s="128"/>
      <c r="JL156" s="128"/>
      <c r="JV156" s="128"/>
      <c r="KF156" s="128"/>
    </row>
    <row xmlns:x14ac="http://schemas.microsoft.com/office/spreadsheetml/2009/9/ac" r="157" s="3" customFormat="true" x14ac:dyDescent="0.25">
      <c r="A157" s="389"/>
      <c r="B157" s="128"/>
      <c r="L157" s="128"/>
      <c r="V157" s="128"/>
      <c r="AF157" s="128"/>
      <c r="AP157" s="128"/>
      <c r="AZ157" s="128"/>
      <c r="BJ157" s="128"/>
      <c r="BT157" s="128"/>
      <c r="BU157" s="128"/>
      <c r="BV157" s="128"/>
      <c r="BW157" s="128"/>
      <c r="BX157" s="128"/>
      <c r="BY157" s="128"/>
      <c r="BZ157" s="128"/>
      <c r="CA157" s="128"/>
      <c r="CD157" s="128"/>
      <c r="CN157" s="128"/>
      <c r="CX157" s="128"/>
      <c r="DH157" s="128"/>
      <c r="DR157" s="128"/>
      <c r="EB157" s="128"/>
      <c r="EL157" s="128"/>
      <c r="EV157" s="128"/>
      <c r="FF157" s="128"/>
      <c r="FP157" s="128"/>
      <c r="FZ157" s="128"/>
      <c r="GJ157" s="128"/>
      <c r="GT157" s="128"/>
      <c r="HD157" s="128"/>
      <c r="HN157" s="128"/>
      <c r="HX157" s="128"/>
      <c r="IH157" s="128"/>
      <c r="IR157" s="128"/>
      <c r="JB157" s="128"/>
      <c r="JL157" s="128"/>
      <c r="JV157" s="128"/>
      <c r="KF157" s="128"/>
    </row>
    <row xmlns:x14ac="http://schemas.microsoft.com/office/spreadsheetml/2009/9/ac" r="158" s="3" customFormat="true" x14ac:dyDescent="0.25">
      <c r="A158" s="389"/>
      <c r="B158" s="128"/>
      <c r="L158" s="128"/>
      <c r="V158" s="128"/>
      <c r="AF158" s="128"/>
      <c r="AP158" s="128"/>
      <c r="AZ158" s="128"/>
      <c r="BJ158" s="128"/>
      <c r="BT158" s="128"/>
      <c r="BU158" s="128"/>
      <c r="BV158" s="128"/>
      <c r="BW158" s="128"/>
      <c r="BX158" s="128"/>
      <c r="BY158" s="128"/>
      <c r="BZ158" s="128"/>
      <c r="CA158" s="128"/>
      <c r="CD158" s="128"/>
      <c r="CN158" s="128"/>
      <c r="CX158" s="128"/>
      <c r="DH158" s="128"/>
      <c r="DR158" s="128"/>
      <c r="EB158" s="128"/>
      <c r="EL158" s="128"/>
      <c r="EV158" s="128"/>
      <c r="FF158" s="128"/>
      <c r="FP158" s="128"/>
      <c r="FZ158" s="128"/>
      <c r="GJ158" s="128"/>
      <c r="GT158" s="128"/>
      <c r="HD158" s="128"/>
      <c r="HN158" s="128"/>
      <c r="HX158" s="128"/>
      <c r="IH158" s="128"/>
      <c r="IR158" s="128"/>
      <c r="JB158" s="128"/>
      <c r="JL158" s="128"/>
      <c r="JV158" s="128"/>
      <c r="KF158" s="128"/>
    </row>
    <row xmlns:x14ac="http://schemas.microsoft.com/office/spreadsheetml/2009/9/ac" r="159" s="3" customFormat="true" x14ac:dyDescent="0.25">
      <c r="A159" s="389"/>
      <c r="B159" s="128"/>
      <c r="L159" s="128"/>
      <c r="V159" s="128"/>
      <c r="AF159" s="128"/>
      <c r="AP159" s="128"/>
      <c r="AZ159" s="128"/>
      <c r="BJ159" s="128"/>
      <c r="BT159" s="128"/>
      <c r="BU159" s="128"/>
      <c r="BV159" s="128"/>
      <c r="BW159" s="128"/>
      <c r="BX159" s="128"/>
      <c r="BY159" s="128"/>
      <c r="BZ159" s="128"/>
      <c r="CA159" s="128"/>
      <c r="CD159" s="128"/>
      <c r="CN159" s="128"/>
      <c r="CX159" s="128"/>
      <c r="DH159" s="128"/>
      <c r="DR159" s="128"/>
      <c r="EB159" s="128"/>
      <c r="EL159" s="128"/>
      <c r="EV159" s="128"/>
      <c r="FF159" s="128"/>
      <c r="FP159" s="128"/>
      <c r="FZ159" s="128"/>
      <c r="GJ159" s="128"/>
      <c r="GT159" s="128"/>
      <c r="HD159" s="128"/>
      <c r="HN159" s="128"/>
      <c r="HX159" s="128"/>
      <c r="IH159" s="128"/>
      <c r="IR159" s="128"/>
      <c r="JB159" s="128"/>
      <c r="JL159" s="128"/>
      <c r="JV159" s="128"/>
      <c r="KF159" s="128"/>
    </row>
    <row xmlns:x14ac="http://schemas.microsoft.com/office/spreadsheetml/2009/9/ac" r="160" s="3" customFormat="true" x14ac:dyDescent="0.25">
      <c r="A160" s="389"/>
      <c r="B160" s="128"/>
      <c r="L160" s="128"/>
      <c r="V160" s="128"/>
      <c r="AF160" s="128"/>
      <c r="AP160" s="128"/>
      <c r="AZ160" s="128"/>
      <c r="BJ160" s="128"/>
      <c r="BT160" s="128"/>
      <c r="BU160" s="128"/>
      <c r="BV160" s="128"/>
      <c r="BW160" s="128"/>
      <c r="BX160" s="128"/>
      <c r="BY160" s="128"/>
      <c r="BZ160" s="128"/>
      <c r="CA160" s="128"/>
      <c r="CD160" s="128"/>
      <c r="CN160" s="128"/>
      <c r="CX160" s="128"/>
      <c r="DH160" s="128"/>
      <c r="DR160" s="128"/>
      <c r="EB160" s="128"/>
      <c r="EL160" s="128"/>
      <c r="EV160" s="128"/>
      <c r="FF160" s="128"/>
      <c r="FP160" s="128"/>
      <c r="FZ160" s="128"/>
      <c r="GJ160" s="128"/>
      <c r="GT160" s="128"/>
      <c r="HD160" s="128"/>
      <c r="HN160" s="128"/>
      <c r="HX160" s="128"/>
      <c r="IH160" s="128"/>
      <c r="IR160" s="128"/>
      <c r="JB160" s="128"/>
      <c r="JL160" s="128"/>
      <c r="JV160" s="128"/>
      <c r="KF160" s="128"/>
    </row>
    <row xmlns:x14ac="http://schemas.microsoft.com/office/spreadsheetml/2009/9/ac" r="161" s="3" customFormat="true" x14ac:dyDescent="0.25">
      <c r="A161" s="389"/>
      <c r="B161" s="128"/>
      <c r="L161" s="128"/>
      <c r="V161" s="128"/>
      <c r="AF161" s="128"/>
      <c r="AP161" s="128"/>
      <c r="AZ161" s="128"/>
      <c r="BJ161" s="128"/>
      <c r="BT161" s="128"/>
      <c r="BU161" s="128"/>
      <c r="BV161" s="128"/>
      <c r="BW161" s="128"/>
      <c r="BX161" s="128"/>
      <c r="BY161" s="128"/>
      <c r="BZ161" s="128"/>
      <c r="CA161" s="128"/>
      <c r="CD161" s="128"/>
      <c r="CN161" s="128"/>
      <c r="CX161" s="128"/>
      <c r="DH161" s="128"/>
      <c r="DR161" s="128"/>
      <c r="EB161" s="128"/>
      <c r="EL161" s="128"/>
      <c r="EV161" s="128"/>
      <c r="FF161" s="128"/>
      <c r="FP161" s="128"/>
      <c r="FZ161" s="128"/>
      <c r="GJ161" s="128"/>
      <c r="GT161" s="128"/>
      <c r="HD161" s="128"/>
      <c r="HN161" s="128"/>
      <c r="HX161" s="128"/>
      <c r="IH161" s="128"/>
      <c r="IR161" s="128"/>
      <c r="JB161" s="128"/>
      <c r="JL161" s="128"/>
      <c r="JV161" s="128"/>
      <c r="KF161" s="128"/>
    </row>
    <row xmlns:x14ac="http://schemas.microsoft.com/office/spreadsheetml/2009/9/ac" r="162" s="3" customFormat="true" x14ac:dyDescent="0.25">
      <c r="A162" s="389"/>
      <c r="B162" s="128"/>
      <c r="L162" s="128"/>
      <c r="V162" s="128"/>
      <c r="AF162" s="128"/>
      <c r="AP162" s="128"/>
      <c r="AZ162" s="128"/>
      <c r="BJ162" s="128"/>
      <c r="BT162" s="128"/>
      <c r="BU162" s="128"/>
      <c r="BV162" s="128"/>
      <c r="BW162" s="128"/>
      <c r="BX162" s="128"/>
      <c r="BY162" s="128"/>
      <c r="BZ162" s="128"/>
      <c r="CA162" s="128"/>
      <c r="CD162" s="128"/>
      <c r="CN162" s="128"/>
      <c r="CX162" s="128"/>
      <c r="DH162" s="128"/>
      <c r="DR162" s="128"/>
      <c r="EB162" s="128"/>
      <c r="EL162" s="128"/>
      <c r="EV162" s="128"/>
      <c r="FF162" s="128"/>
      <c r="FP162" s="128"/>
      <c r="FZ162" s="128"/>
      <c r="GJ162" s="128"/>
      <c r="GT162" s="128"/>
      <c r="HD162" s="128"/>
      <c r="HN162" s="128"/>
      <c r="HX162" s="128"/>
      <c r="IH162" s="128"/>
      <c r="IR162" s="128"/>
      <c r="JB162" s="128"/>
      <c r="JL162" s="128"/>
      <c r="JV162" s="128"/>
      <c r="KF162" s="128"/>
    </row>
    <row xmlns:x14ac="http://schemas.microsoft.com/office/spreadsheetml/2009/9/ac" r="163" s="3" customFormat="true" x14ac:dyDescent="0.25">
      <c r="A163" s="389"/>
      <c r="B163" s="128"/>
      <c r="L163" s="128"/>
      <c r="V163" s="128"/>
      <c r="AF163" s="128"/>
      <c r="AP163" s="128"/>
      <c r="AZ163" s="128"/>
      <c r="BJ163" s="128"/>
      <c r="BT163" s="128"/>
      <c r="BU163" s="128"/>
      <c r="BV163" s="128"/>
      <c r="BW163" s="128"/>
      <c r="BX163" s="128"/>
      <c r="BY163" s="128"/>
      <c r="BZ163" s="128"/>
      <c r="CA163" s="128"/>
      <c r="CD163" s="128"/>
      <c r="CN163" s="128"/>
      <c r="CX163" s="128"/>
      <c r="DH163" s="128"/>
      <c r="DR163" s="128"/>
      <c r="EB163" s="128"/>
      <c r="EL163" s="128"/>
      <c r="EV163" s="128"/>
      <c r="FF163" s="128"/>
      <c r="FP163" s="128"/>
      <c r="FZ163" s="128"/>
      <c r="GJ163" s="128"/>
      <c r="GT163" s="128"/>
      <c r="HD163" s="128"/>
      <c r="HN163" s="128"/>
      <c r="HX163" s="128"/>
      <c r="IH163" s="128"/>
      <c r="IR163" s="128"/>
      <c r="JB163" s="128"/>
      <c r="JL163" s="128"/>
      <c r="JV163" s="128"/>
      <c r="KF163" s="128"/>
    </row>
    <row xmlns:x14ac="http://schemas.microsoft.com/office/spreadsheetml/2009/9/ac" r="164" s="3" customFormat="true" x14ac:dyDescent="0.25">
      <c r="A164" s="389"/>
      <c r="B164" s="128"/>
      <c r="L164" s="128"/>
      <c r="V164" s="128"/>
      <c r="AF164" s="128"/>
      <c r="AP164" s="128"/>
      <c r="AZ164" s="128"/>
      <c r="BJ164" s="128"/>
      <c r="BT164" s="128"/>
      <c r="BU164" s="128"/>
      <c r="BV164" s="128"/>
      <c r="BW164" s="128"/>
      <c r="BX164" s="128"/>
      <c r="BY164" s="128"/>
      <c r="BZ164" s="128"/>
      <c r="CA164" s="128"/>
      <c r="CD164" s="128"/>
      <c r="CN164" s="128"/>
      <c r="CX164" s="128"/>
      <c r="DH164" s="128"/>
      <c r="DR164" s="128"/>
      <c r="EB164" s="128"/>
      <c r="EL164" s="128"/>
      <c r="EV164" s="128"/>
      <c r="FF164" s="128"/>
      <c r="FP164" s="128"/>
      <c r="FZ164" s="128"/>
      <c r="GJ164" s="128"/>
      <c r="GT164" s="128"/>
      <c r="HD164" s="128"/>
      <c r="HN164" s="128"/>
      <c r="HX164" s="128"/>
      <c r="IH164" s="128"/>
      <c r="IR164" s="128"/>
      <c r="JB164" s="128"/>
      <c r="JL164" s="128"/>
      <c r="JV164" s="128"/>
      <c r="KF164" s="128"/>
    </row>
    <row xmlns:x14ac="http://schemas.microsoft.com/office/spreadsheetml/2009/9/ac" r="165" s="3" customFormat="true" x14ac:dyDescent="0.25">
      <c r="A165" s="389"/>
      <c r="B165" s="128"/>
      <c r="L165" s="128"/>
      <c r="V165" s="128"/>
      <c r="AF165" s="128"/>
      <c r="AP165" s="128"/>
      <c r="AZ165" s="128"/>
      <c r="BJ165" s="128"/>
      <c r="BT165" s="128"/>
      <c r="BU165" s="128"/>
      <c r="BV165" s="128"/>
      <c r="BW165" s="128"/>
      <c r="BX165" s="128"/>
      <c r="BY165" s="128"/>
      <c r="BZ165" s="128"/>
      <c r="CA165" s="128"/>
      <c r="CD165" s="128"/>
      <c r="CN165" s="128"/>
      <c r="CX165" s="128"/>
      <c r="DH165" s="128"/>
      <c r="DR165" s="128"/>
      <c r="EB165" s="128"/>
      <c r="EL165" s="128"/>
      <c r="EV165" s="128"/>
      <c r="FF165" s="128"/>
      <c r="FP165" s="128"/>
      <c r="FZ165" s="128"/>
      <c r="GJ165" s="128"/>
      <c r="GT165" s="128"/>
      <c r="HD165" s="128"/>
      <c r="HN165" s="128"/>
      <c r="HX165" s="128"/>
      <c r="IH165" s="128"/>
      <c r="IR165" s="128"/>
      <c r="JB165" s="128"/>
      <c r="JL165" s="128"/>
      <c r="JV165" s="128"/>
      <c r="KF165" s="128"/>
    </row>
    <row xmlns:x14ac="http://schemas.microsoft.com/office/spreadsheetml/2009/9/ac" r="166" s="3" customFormat="true" x14ac:dyDescent="0.25">
      <c r="A166" s="389"/>
      <c r="B166" s="128"/>
      <c r="L166" s="128"/>
      <c r="V166" s="128"/>
      <c r="AF166" s="128"/>
      <c r="AP166" s="128"/>
      <c r="AZ166" s="128"/>
      <c r="BJ166" s="128"/>
      <c r="BT166" s="128"/>
      <c r="BU166" s="128"/>
      <c r="BV166" s="128"/>
      <c r="BW166" s="128"/>
      <c r="BX166" s="128"/>
      <c r="BY166" s="128"/>
      <c r="BZ166" s="128"/>
      <c r="CA166" s="128"/>
      <c r="CD166" s="128"/>
      <c r="CN166" s="128"/>
      <c r="CX166" s="128"/>
      <c r="DH166" s="128"/>
      <c r="DR166" s="128"/>
      <c r="EB166" s="128"/>
      <c r="EL166" s="128"/>
      <c r="EV166" s="128"/>
      <c r="FF166" s="128"/>
      <c r="FP166" s="128"/>
      <c r="FZ166" s="128"/>
      <c r="GJ166" s="128"/>
      <c r="GT166" s="128"/>
      <c r="HD166" s="128"/>
      <c r="HN166" s="128"/>
      <c r="HX166" s="128"/>
      <c r="IH166" s="128"/>
      <c r="IR166" s="128"/>
      <c r="JB166" s="128"/>
      <c r="JL166" s="128"/>
      <c r="JV166" s="128"/>
      <c r="KF166" s="128"/>
    </row>
    <row xmlns:x14ac="http://schemas.microsoft.com/office/spreadsheetml/2009/9/ac" r="167" s="3" customFormat="true" x14ac:dyDescent="0.25">
      <c r="A167" s="389"/>
      <c r="B167" s="128"/>
      <c r="L167" s="128"/>
      <c r="V167" s="128"/>
      <c r="AF167" s="128"/>
      <c r="AP167" s="128"/>
      <c r="AZ167" s="128"/>
      <c r="BJ167" s="128"/>
      <c r="BT167" s="128"/>
      <c r="BU167" s="128"/>
      <c r="BV167" s="128"/>
      <c r="BW167" s="128"/>
      <c r="BX167" s="128"/>
      <c r="BY167" s="128"/>
      <c r="BZ167" s="128"/>
      <c r="CA167" s="128"/>
      <c r="CD167" s="128"/>
      <c r="CN167" s="128"/>
      <c r="CX167" s="128"/>
      <c r="DH167" s="128"/>
      <c r="DR167" s="128"/>
      <c r="EB167" s="128"/>
      <c r="EL167" s="128"/>
      <c r="EV167" s="128"/>
      <c r="FF167" s="128"/>
      <c r="FP167" s="128"/>
      <c r="FZ167" s="128"/>
      <c r="GJ167" s="128"/>
      <c r="GT167" s="128"/>
      <c r="HD167" s="128"/>
      <c r="HN167" s="128"/>
      <c r="HX167" s="128"/>
      <c r="IH167" s="128"/>
      <c r="IR167" s="128"/>
      <c r="JB167" s="128"/>
      <c r="JL167" s="128"/>
      <c r="JV167" s="128"/>
      <c r="KF167" s="128"/>
    </row>
    <row xmlns:x14ac="http://schemas.microsoft.com/office/spreadsheetml/2009/9/ac" r="168" s="3" customFormat="true" x14ac:dyDescent="0.25">
      <c r="A168" s="389"/>
      <c r="B168" s="128"/>
      <c r="L168" s="128"/>
      <c r="V168" s="128"/>
      <c r="AF168" s="128"/>
      <c r="AP168" s="128"/>
      <c r="AZ168" s="128"/>
      <c r="BJ168" s="128"/>
      <c r="BT168" s="128"/>
      <c r="BU168" s="128"/>
      <c r="BV168" s="128"/>
      <c r="BW168" s="128"/>
      <c r="BX168" s="128"/>
      <c r="BY168" s="128"/>
      <c r="BZ168" s="128"/>
      <c r="CA168" s="128"/>
      <c r="CD168" s="128"/>
      <c r="CN168" s="128"/>
      <c r="CX168" s="128"/>
      <c r="DH168" s="128"/>
      <c r="DR168" s="128"/>
      <c r="EB168" s="128"/>
      <c r="EL168" s="128"/>
      <c r="EV168" s="128"/>
      <c r="FF168" s="128"/>
      <c r="FP168" s="128"/>
      <c r="FZ168" s="128"/>
      <c r="GJ168" s="128"/>
      <c r="GT168" s="128"/>
      <c r="HD168" s="128"/>
      <c r="HN168" s="128"/>
      <c r="HX168" s="128"/>
      <c r="IH168" s="128"/>
      <c r="IR168" s="128"/>
      <c r="JB168" s="128"/>
      <c r="JL168" s="128"/>
      <c r="JV168" s="128"/>
      <c r="KF168" s="128"/>
    </row>
    <row xmlns:x14ac="http://schemas.microsoft.com/office/spreadsheetml/2009/9/ac" r="169" s="3" customFormat="true" x14ac:dyDescent="0.25">
      <c r="A169" s="389"/>
      <c r="B169" s="128"/>
      <c r="L169" s="128"/>
      <c r="V169" s="128"/>
      <c r="AF169" s="128"/>
      <c r="AP169" s="128"/>
      <c r="AZ169" s="128"/>
      <c r="BJ169" s="128"/>
      <c r="BT169" s="128"/>
      <c r="BU169" s="128"/>
      <c r="BV169" s="128"/>
      <c r="BW169" s="128"/>
      <c r="BX169" s="128"/>
      <c r="BY169" s="128"/>
      <c r="BZ169" s="128"/>
      <c r="CA169" s="128"/>
      <c r="CD169" s="128"/>
      <c r="CN169" s="128"/>
      <c r="CX169" s="128"/>
      <c r="DH169" s="128"/>
      <c r="DR169" s="128"/>
      <c r="EB169" s="128"/>
      <c r="EL169" s="128"/>
      <c r="EV169" s="128"/>
      <c r="FF169" s="128"/>
      <c r="FP169" s="128"/>
      <c r="FZ169" s="128"/>
      <c r="GJ169" s="128"/>
      <c r="GT169" s="128"/>
      <c r="HD169" s="128"/>
      <c r="HN169" s="128"/>
      <c r="HX169" s="128"/>
      <c r="IH169" s="128"/>
      <c r="IR169" s="128"/>
      <c r="JB169" s="128"/>
      <c r="JL169" s="128"/>
      <c r="JV169" s="128"/>
      <c r="KF169" s="128"/>
    </row>
    <row xmlns:x14ac="http://schemas.microsoft.com/office/spreadsheetml/2009/9/ac" r="170" s="3" customFormat="true" x14ac:dyDescent="0.25">
      <c r="A170" s="389"/>
      <c r="B170" s="128"/>
      <c r="L170" s="128"/>
      <c r="V170" s="128"/>
      <c r="AF170" s="128"/>
      <c r="AP170" s="128"/>
      <c r="AZ170" s="128"/>
      <c r="BJ170" s="128"/>
      <c r="BT170" s="128"/>
      <c r="BU170" s="128"/>
      <c r="BV170" s="128"/>
      <c r="BW170" s="128"/>
      <c r="BX170" s="128"/>
      <c r="BY170" s="128"/>
      <c r="BZ170" s="128"/>
      <c r="CA170" s="128"/>
      <c r="CD170" s="128"/>
      <c r="CN170" s="128"/>
      <c r="CX170" s="128"/>
      <c r="DH170" s="128"/>
      <c r="DR170" s="128"/>
      <c r="EB170" s="128"/>
      <c r="EL170" s="128"/>
      <c r="EV170" s="128"/>
      <c r="FF170" s="128"/>
      <c r="FP170" s="128"/>
      <c r="FZ170" s="128"/>
      <c r="GJ170" s="128"/>
      <c r="GT170" s="128"/>
      <c r="HD170" s="128"/>
      <c r="HN170" s="128"/>
      <c r="HX170" s="128"/>
      <c r="IH170" s="128"/>
      <c r="IR170" s="128"/>
      <c r="JB170" s="128"/>
      <c r="JL170" s="128"/>
      <c r="JV170" s="128"/>
      <c r="KF170" s="128"/>
    </row>
    <row xmlns:x14ac="http://schemas.microsoft.com/office/spreadsheetml/2009/9/ac" r="171" s="3" customFormat="true" x14ac:dyDescent="0.25">
      <c r="A171" s="389"/>
      <c r="B171" s="128"/>
      <c r="L171" s="128"/>
      <c r="V171" s="128"/>
      <c r="AF171" s="128"/>
      <c r="AP171" s="128"/>
      <c r="AZ171" s="128"/>
      <c r="BJ171" s="128"/>
      <c r="BT171" s="128"/>
      <c r="BU171" s="128"/>
      <c r="BV171" s="128"/>
      <c r="BW171" s="128"/>
      <c r="BX171" s="128"/>
      <c r="BY171" s="128"/>
      <c r="BZ171" s="128"/>
      <c r="CA171" s="128"/>
      <c r="CD171" s="128"/>
      <c r="CN171" s="128"/>
      <c r="CX171" s="128"/>
      <c r="DH171" s="128"/>
      <c r="DR171" s="128"/>
      <c r="EB171" s="128"/>
      <c r="EL171" s="128"/>
      <c r="EV171" s="128"/>
      <c r="FF171" s="128"/>
      <c r="FP171" s="128"/>
      <c r="FZ171" s="128"/>
      <c r="GJ171" s="128"/>
      <c r="GT171" s="128"/>
      <c r="HD171" s="128"/>
      <c r="HN171" s="128"/>
      <c r="HX171" s="128"/>
      <c r="IH171" s="128"/>
      <c r="IR171" s="128"/>
      <c r="JB171" s="128"/>
      <c r="JL171" s="128"/>
      <c r="JV171" s="128"/>
      <c r="KF171" s="128"/>
    </row>
    <row xmlns:x14ac="http://schemas.microsoft.com/office/spreadsheetml/2009/9/ac" r="172" s="3" customFormat="true" x14ac:dyDescent="0.25">
      <c r="A172" s="389"/>
      <c r="B172" s="128"/>
      <c r="L172" s="128"/>
      <c r="V172" s="128"/>
      <c r="AF172" s="128"/>
      <c r="AP172" s="128"/>
      <c r="AZ172" s="128"/>
      <c r="BJ172" s="128"/>
      <c r="BT172" s="128"/>
      <c r="BU172" s="128"/>
      <c r="BV172" s="128"/>
      <c r="BW172" s="128"/>
      <c r="BX172" s="128"/>
      <c r="BY172" s="128"/>
      <c r="BZ172" s="128"/>
      <c r="CA172" s="128"/>
      <c r="CD172" s="128"/>
      <c r="CN172" s="128"/>
      <c r="CX172" s="128"/>
      <c r="DH172" s="128"/>
      <c r="DR172" s="128"/>
      <c r="EB172" s="128"/>
      <c r="EL172" s="128"/>
      <c r="EV172" s="128"/>
      <c r="FF172" s="128"/>
      <c r="FP172" s="128"/>
      <c r="FZ172" s="128"/>
      <c r="GJ172" s="128"/>
      <c r="GT172" s="128"/>
      <c r="HD172" s="128"/>
      <c r="HN172" s="128"/>
      <c r="HX172" s="128"/>
      <c r="IH172" s="128"/>
      <c r="IR172" s="128"/>
      <c r="JB172" s="128"/>
      <c r="JL172" s="128"/>
      <c r="JV172" s="128"/>
      <c r="KF172" s="128"/>
    </row>
    <row xmlns:x14ac="http://schemas.microsoft.com/office/spreadsheetml/2009/9/ac" r="173" s="3" customFormat="true" x14ac:dyDescent="0.25">
      <c r="A173" s="389"/>
      <c r="B173" s="128"/>
      <c r="L173" s="128"/>
      <c r="V173" s="128"/>
      <c r="AF173" s="128"/>
      <c r="AP173" s="128"/>
      <c r="AZ173" s="128"/>
      <c r="BJ173" s="128"/>
      <c r="BT173" s="128"/>
      <c r="BU173" s="128"/>
      <c r="BV173" s="128"/>
      <c r="BW173" s="128"/>
      <c r="BX173" s="128"/>
      <c r="BY173" s="128"/>
      <c r="BZ173" s="128"/>
      <c r="CA173" s="128"/>
      <c r="CD173" s="128"/>
      <c r="CN173" s="128"/>
      <c r="CX173" s="128"/>
      <c r="DH173" s="128"/>
      <c r="DR173" s="128"/>
      <c r="EB173" s="128"/>
      <c r="EL173" s="128"/>
      <c r="EV173" s="128"/>
      <c r="FF173" s="128"/>
      <c r="FP173" s="128"/>
      <c r="FZ173" s="128"/>
      <c r="GJ173" s="128"/>
      <c r="GT173" s="128"/>
      <c r="HD173" s="128"/>
      <c r="HN173" s="128"/>
      <c r="HX173" s="128"/>
      <c r="IH173" s="128"/>
      <c r="IR173" s="128"/>
      <c r="JB173" s="128"/>
      <c r="JL173" s="128"/>
      <c r="JV173" s="128"/>
      <c r="KF173" s="128"/>
    </row>
    <row xmlns:x14ac="http://schemas.microsoft.com/office/spreadsheetml/2009/9/ac" r="174" s="3" customFormat="true" x14ac:dyDescent="0.25">
      <c r="A174" s="389"/>
      <c r="B174" s="128"/>
      <c r="L174" s="128"/>
      <c r="V174" s="128"/>
      <c r="AF174" s="128"/>
      <c r="AP174" s="128"/>
      <c r="AZ174" s="128"/>
      <c r="BJ174" s="128"/>
      <c r="BT174" s="128"/>
      <c r="BU174" s="128"/>
      <c r="BV174" s="128"/>
      <c r="BW174" s="128"/>
      <c r="BX174" s="128"/>
      <c r="BY174" s="128"/>
      <c r="BZ174" s="128"/>
      <c r="CA174" s="128"/>
      <c r="CD174" s="128"/>
      <c r="CN174" s="128"/>
      <c r="CX174" s="128"/>
      <c r="DH174" s="128"/>
      <c r="DR174" s="128"/>
      <c r="EB174" s="128"/>
      <c r="EL174" s="128"/>
      <c r="EV174" s="128"/>
      <c r="FF174" s="128"/>
      <c r="FP174" s="128"/>
      <c r="FZ174" s="128"/>
      <c r="GJ174" s="128"/>
      <c r="GT174" s="128"/>
      <c r="HD174" s="128"/>
      <c r="HN174" s="128"/>
      <c r="HX174" s="128"/>
      <c r="IH174" s="128"/>
      <c r="IR174" s="128"/>
      <c r="JB174" s="128"/>
      <c r="JL174" s="128"/>
      <c r="JV174" s="128"/>
      <c r="KF174" s="128"/>
    </row>
    <row xmlns:x14ac="http://schemas.microsoft.com/office/spreadsheetml/2009/9/ac" r="175" s="3" customFormat="true" x14ac:dyDescent="0.25">
      <c r="A175" s="389"/>
      <c r="B175" s="128"/>
      <c r="L175" s="128"/>
      <c r="V175" s="128"/>
      <c r="AF175" s="128"/>
      <c r="AP175" s="128"/>
      <c r="AZ175" s="128"/>
      <c r="BJ175" s="128"/>
      <c r="BT175" s="128"/>
      <c r="BU175" s="128"/>
      <c r="BV175" s="128"/>
      <c r="BW175" s="128"/>
      <c r="BX175" s="128"/>
      <c r="BY175" s="128"/>
      <c r="BZ175" s="128"/>
      <c r="CA175" s="128"/>
      <c r="CD175" s="128"/>
      <c r="CN175" s="128"/>
      <c r="CX175" s="128"/>
      <c r="DH175" s="128"/>
      <c r="DR175" s="128"/>
      <c r="EB175" s="128"/>
      <c r="EL175" s="128"/>
      <c r="EV175" s="128"/>
      <c r="FF175" s="128"/>
      <c r="FP175" s="128"/>
      <c r="FZ175" s="128"/>
      <c r="GJ175" s="128"/>
      <c r="GT175" s="128"/>
      <c r="HD175" s="128"/>
      <c r="HN175" s="128"/>
      <c r="HX175" s="128"/>
      <c r="IH175" s="128"/>
      <c r="IR175" s="128"/>
      <c r="JB175" s="128"/>
      <c r="JL175" s="128"/>
      <c r="JV175" s="128"/>
      <c r="KF175" s="128"/>
    </row>
    <row xmlns:x14ac="http://schemas.microsoft.com/office/spreadsheetml/2009/9/ac" r="176" s="3" customFormat="true" x14ac:dyDescent="0.25">
      <c r="A176" s="389"/>
      <c r="B176" s="128"/>
      <c r="L176" s="128"/>
      <c r="V176" s="128"/>
      <c r="AF176" s="128"/>
      <c r="AP176" s="128"/>
      <c r="AZ176" s="128"/>
      <c r="BJ176" s="128"/>
      <c r="BT176" s="128"/>
      <c r="BU176" s="128"/>
      <c r="BV176" s="128"/>
      <c r="BW176" s="128"/>
      <c r="BX176" s="128"/>
      <c r="BY176" s="128"/>
      <c r="BZ176" s="128"/>
      <c r="CA176" s="128"/>
      <c r="CD176" s="128"/>
      <c r="CN176" s="128"/>
      <c r="CX176" s="128"/>
      <c r="DH176" s="128"/>
      <c r="DR176" s="128"/>
      <c r="EB176" s="128"/>
      <c r="EL176" s="128"/>
      <c r="EV176" s="128"/>
      <c r="FF176" s="128"/>
      <c r="FP176" s="128"/>
      <c r="FZ176" s="128"/>
      <c r="GJ176" s="128"/>
      <c r="GT176" s="128"/>
      <c r="HD176" s="128"/>
      <c r="HN176" s="128"/>
      <c r="HX176" s="128"/>
      <c r="IH176" s="128"/>
      <c r="IR176" s="128"/>
      <c r="JB176" s="128"/>
      <c r="JL176" s="128"/>
      <c r="JV176" s="128"/>
      <c r="KF176" s="128"/>
    </row>
    <row xmlns:x14ac="http://schemas.microsoft.com/office/spreadsheetml/2009/9/ac" r="177" s="3" customFormat="true" x14ac:dyDescent="0.25">
      <c r="A177" s="389"/>
      <c r="B177" s="128"/>
      <c r="L177" s="128"/>
      <c r="V177" s="128"/>
      <c r="AF177" s="128"/>
      <c r="AP177" s="128"/>
      <c r="AZ177" s="128"/>
      <c r="BJ177" s="128"/>
      <c r="BT177" s="128"/>
      <c r="BU177" s="128"/>
      <c r="BV177" s="128"/>
      <c r="BW177" s="128"/>
      <c r="BX177" s="128"/>
      <c r="BY177" s="128"/>
      <c r="BZ177" s="128"/>
      <c r="CA177" s="128"/>
      <c r="CD177" s="128"/>
      <c r="CN177" s="128"/>
      <c r="CX177" s="128"/>
      <c r="DH177" s="128"/>
      <c r="DR177" s="128"/>
      <c r="EB177" s="128"/>
      <c r="EL177" s="128"/>
      <c r="EV177" s="128"/>
      <c r="FF177" s="128"/>
      <c r="FP177" s="128"/>
      <c r="FZ177" s="128"/>
      <c r="GJ177" s="128"/>
      <c r="GT177" s="128"/>
      <c r="HD177" s="128"/>
      <c r="HN177" s="128"/>
      <c r="HX177" s="128"/>
      <c r="IH177" s="128"/>
      <c r="IR177" s="128"/>
      <c r="JB177" s="128"/>
      <c r="JL177" s="128"/>
      <c r="JV177" s="128"/>
      <c r="KF177" s="128"/>
    </row>
    <row xmlns:x14ac="http://schemas.microsoft.com/office/spreadsheetml/2009/9/ac" r="178" s="3" customFormat="true" x14ac:dyDescent="0.25">
      <c r="A178" s="389"/>
      <c r="B178" s="128"/>
      <c r="L178" s="128"/>
      <c r="V178" s="128"/>
      <c r="AF178" s="128"/>
      <c r="AP178" s="128"/>
      <c r="AZ178" s="128"/>
      <c r="BJ178" s="128"/>
      <c r="BT178" s="128"/>
      <c r="BU178" s="128"/>
      <c r="BV178" s="128"/>
      <c r="BW178" s="128"/>
      <c r="BX178" s="128"/>
      <c r="BY178" s="128"/>
      <c r="BZ178" s="128"/>
      <c r="CA178" s="128"/>
      <c r="CD178" s="128"/>
      <c r="CN178" s="128"/>
      <c r="CX178" s="128"/>
      <c r="DH178" s="128"/>
      <c r="DR178" s="128"/>
      <c r="EB178" s="128"/>
      <c r="EL178" s="128"/>
      <c r="EV178" s="128"/>
      <c r="FF178" s="128"/>
      <c r="FP178" s="128"/>
      <c r="FZ178" s="128"/>
      <c r="GJ178" s="128"/>
      <c r="GT178" s="128"/>
      <c r="HD178" s="128"/>
      <c r="HN178" s="128"/>
      <c r="HX178" s="128"/>
      <c r="IH178" s="128"/>
      <c r="IR178" s="128"/>
      <c r="JB178" s="128"/>
      <c r="JL178" s="128"/>
      <c r="JV178" s="128"/>
      <c r="KF178" s="128"/>
    </row>
    <row xmlns:x14ac="http://schemas.microsoft.com/office/spreadsheetml/2009/9/ac" r="179" s="3" customFormat="true" x14ac:dyDescent="0.25">
      <c r="A179" s="389"/>
      <c r="B179" s="128"/>
      <c r="L179" s="128"/>
      <c r="V179" s="128"/>
      <c r="AF179" s="128"/>
      <c r="AP179" s="128"/>
      <c r="AZ179" s="128"/>
      <c r="BJ179" s="128"/>
      <c r="BT179" s="128"/>
      <c r="BU179" s="128"/>
      <c r="BV179" s="128"/>
      <c r="BW179" s="128"/>
      <c r="BX179" s="128"/>
      <c r="BY179" s="128"/>
      <c r="BZ179" s="128"/>
      <c r="CA179" s="128"/>
      <c r="CD179" s="128"/>
      <c r="CN179" s="128"/>
      <c r="CX179" s="128"/>
      <c r="DH179" s="128"/>
      <c r="DR179" s="128"/>
      <c r="EB179" s="128"/>
      <c r="EL179" s="128"/>
      <c r="EV179" s="128"/>
      <c r="FF179" s="128"/>
      <c r="FP179" s="128"/>
      <c r="FZ179" s="128"/>
      <c r="GJ179" s="128"/>
      <c r="GT179" s="128"/>
      <c r="HD179" s="128"/>
      <c r="HN179" s="128"/>
      <c r="HX179" s="128"/>
      <c r="IH179" s="128"/>
      <c r="IR179" s="128"/>
      <c r="JB179" s="128"/>
      <c r="JL179" s="128"/>
      <c r="JV179" s="128"/>
      <c r="KF179" s="128"/>
    </row>
    <row xmlns:x14ac="http://schemas.microsoft.com/office/spreadsheetml/2009/9/ac" r="180" s="3" customFormat="true" x14ac:dyDescent="0.25">
      <c r="A180" s="389"/>
      <c r="B180" s="128"/>
      <c r="L180" s="128"/>
      <c r="V180" s="128"/>
      <c r="AF180" s="128"/>
      <c r="AP180" s="128"/>
      <c r="AZ180" s="128"/>
      <c r="BJ180" s="128"/>
      <c r="BT180" s="128"/>
      <c r="BU180" s="128"/>
      <c r="BV180" s="128"/>
      <c r="BW180" s="128"/>
      <c r="BX180" s="128"/>
      <c r="BY180" s="128"/>
      <c r="BZ180" s="128"/>
      <c r="CA180" s="128"/>
      <c r="CD180" s="128"/>
      <c r="CN180" s="128"/>
      <c r="CX180" s="128"/>
      <c r="DH180" s="128"/>
      <c r="DR180" s="128"/>
      <c r="EB180" s="128"/>
      <c r="EL180" s="128"/>
      <c r="EV180" s="128"/>
      <c r="FF180" s="128"/>
      <c r="FP180" s="128"/>
      <c r="FZ180" s="128"/>
      <c r="GJ180" s="128"/>
      <c r="GT180" s="128"/>
      <c r="HD180" s="128"/>
      <c r="HN180" s="128"/>
      <c r="HX180" s="128"/>
      <c r="IH180" s="128"/>
      <c r="IR180" s="128"/>
      <c r="JB180" s="128"/>
      <c r="JL180" s="128"/>
      <c r="JV180" s="128"/>
      <c r="KF180" s="128"/>
    </row>
    <row xmlns:x14ac="http://schemas.microsoft.com/office/spreadsheetml/2009/9/ac" r="181" s="3" customFormat="true" x14ac:dyDescent="0.25">
      <c r="A181" s="389"/>
      <c r="B181" s="128"/>
      <c r="L181" s="128"/>
      <c r="V181" s="128"/>
      <c r="AF181" s="128"/>
      <c r="AP181" s="128"/>
      <c r="AZ181" s="128"/>
      <c r="BJ181" s="128"/>
      <c r="BT181" s="128"/>
      <c r="BU181" s="128"/>
      <c r="BV181" s="128"/>
      <c r="BW181" s="128"/>
      <c r="BX181" s="128"/>
      <c r="BY181" s="128"/>
      <c r="BZ181" s="128"/>
      <c r="CA181" s="128"/>
      <c r="CD181" s="128"/>
      <c r="CN181" s="128"/>
      <c r="CX181" s="128"/>
      <c r="DH181" s="128"/>
      <c r="DR181" s="128"/>
      <c r="EB181" s="128"/>
      <c r="EL181" s="128"/>
      <c r="EV181" s="128"/>
      <c r="FF181" s="128"/>
      <c r="FP181" s="128"/>
      <c r="FZ181" s="128"/>
      <c r="GJ181" s="128"/>
      <c r="GT181" s="128"/>
      <c r="HD181" s="128"/>
      <c r="HN181" s="128"/>
      <c r="HX181" s="128"/>
      <c r="IH181" s="128"/>
      <c r="IR181" s="128"/>
      <c r="JB181" s="128"/>
      <c r="JL181" s="128"/>
      <c r="JV181" s="128"/>
      <c r="KF181" s="128"/>
    </row>
    <row xmlns:x14ac="http://schemas.microsoft.com/office/spreadsheetml/2009/9/ac" r="182" s="3" customFormat="true" x14ac:dyDescent="0.25">
      <c r="A182" s="389"/>
      <c r="B182" s="128"/>
      <c r="L182" s="128"/>
      <c r="V182" s="128"/>
      <c r="AF182" s="128"/>
      <c r="AP182" s="128"/>
      <c r="AZ182" s="128"/>
      <c r="BJ182" s="128"/>
      <c r="BT182" s="128"/>
      <c r="BU182" s="128"/>
      <c r="BV182" s="128"/>
      <c r="BW182" s="128"/>
      <c r="BX182" s="128"/>
      <c r="BY182" s="128"/>
      <c r="BZ182" s="128"/>
      <c r="CA182" s="128"/>
      <c r="CD182" s="128"/>
      <c r="CN182" s="128"/>
      <c r="CX182" s="128"/>
      <c r="DH182" s="128"/>
      <c r="DR182" s="128"/>
      <c r="EB182" s="128"/>
      <c r="EL182" s="128"/>
      <c r="EV182" s="128"/>
      <c r="FF182" s="128"/>
      <c r="FP182" s="128"/>
      <c r="FZ182" s="128"/>
      <c r="GJ182" s="128"/>
      <c r="GT182" s="128"/>
      <c r="HD182" s="128"/>
      <c r="HN182" s="128"/>
      <c r="HX182" s="128"/>
      <c r="IH182" s="128"/>
      <c r="IR182" s="128"/>
      <c r="JB182" s="128"/>
      <c r="JL182" s="128"/>
      <c r="JV182" s="128"/>
      <c r="KF182" s="128"/>
    </row>
    <row xmlns:x14ac="http://schemas.microsoft.com/office/spreadsheetml/2009/9/ac" r="183" s="3" customFormat="true" x14ac:dyDescent="0.25">
      <c r="A183" s="389"/>
      <c r="B183" s="128"/>
      <c r="L183" s="128"/>
      <c r="V183" s="128"/>
      <c r="AF183" s="128"/>
      <c r="AP183" s="128"/>
      <c r="AZ183" s="128"/>
      <c r="BJ183" s="128"/>
      <c r="BT183" s="128"/>
      <c r="BU183" s="128"/>
      <c r="BV183" s="128"/>
      <c r="BW183" s="128"/>
      <c r="BX183" s="128"/>
      <c r="BY183" s="128"/>
      <c r="BZ183" s="128"/>
      <c r="CA183" s="128"/>
      <c r="CD183" s="128"/>
      <c r="CN183" s="128"/>
      <c r="CX183" s="128"/>
      <c r="DH183" s="128"/>
      <c r="DR183" s="128"/>
      <c r="EB183" s="128"/>
      <c r="EL183" s="128"/>
      <c r="EV183" s="128"/>
      <c r="FF183" s="128"/>
      <c r="FP183" s="128"/>
      <c r="FZ183" s="128"/>
      <c r="GJ183" s="128"/>
      <c r="GT183" s="128"/>
      <c r="HD183" s="128"/>
      <c r="HN183" s="128"/>
      <c r="HX183" s="128"/>
      <c r="IH183" s="128"/>
      <c r="IR183" s="128"/>
      <c r="JB183" s="128"/>
      <c r="JL183" s="128"/>
      <c r="JV183" s="128"/>
      <c r="KF183" s="128"/>
    </row>
    <row xmlns:x14ac="http://schemas.microsoft.com/office/spreadsheetml/2009/9/ac" r="184" s="3" customFormat="true" x14ac:dyDescent="0.25">
      <c r="A184" s="389"/>
      <c r="B184" s="128"/>
      <c r="L184" s="128"/>
      <c r="V184" s="128"/>
      <c r="AF184" s="128"/>
      <c r="AP184" s="128"/>
      <c r="AZ184" s="128"/>
      <c r="BJ184" s="128"/>
      <c r="BT184" s="128"/>
      <c r="BU184" s="128"/>
      <c r="BV184" s="128"/>
      <c r="BW184" s="128"/>
      <c r="BX184" s="128"/>
      <c r="BY184" s="128"/>
      <c r="BZ184" s="128"/>
      <c r="CA184" s="128"/>
      <c r="CD184" s="128"/>
      <c r="CN184" s="128"/>
      <c r="CX184" s="128"/>
      <c r="DH184" s="128"/>
      <c r="DR184" s="128"/>
      <c r="EB184" s="128"/>
      <c r="EL184" s="128"/>
      <c r="EV184" s="128"/>
      <c r="FF184" s="128"/>
      <c r="FP184" s="128"/>
      <c r="FZ184" s="128"/>
      <c r="GJ184" s="128"/>
      <c r="GT184" s="128"/>
      <c r="HD184" s="128"/>
      <c r="HN184" s="128"/>
      <c r="HX184" s="128"/>
      <c r="IH184" s="128"/>
      <c r="IR184" s="128"/>
      <c r="JB184" s="128"/>
      <c r="JL184" s="128"/>
      <c r="JV184" s="128"/>
      <c r="KF184" s="128"/>
    </row>
    <row xmlns:x14ac="http://schemas.microsoft.com/office/spreadsheetml/2009/9/ac" r="185" s="3" customFormat="true" x14ac:dyDescent="0.25">
      <c r="A185" s="389"/>
      <c r="B185" s="128"/>
      <c r="L185" s="128"/>
      <c r="V185" s="128"/>
      <c r="AF185" s="128"/>
      <c r="AP185" s="128"/>
      <c r="AZ185" s="128"/>
      <c r="BJ185" s="128"/>
      <c r="BT185" s="128"/>
      <c r="BU185" s="128"/>
      <c r="BV185" s="128"/>
      <c r="BW185" s="128"/>
      <c r="BX185" s="128"/>
      <c r="BY185" s="128"/>
      <c r="BZ185" s="128"/>
      <c r="CA185" s="128"/>
      <c r="CD185" s="128"/>
      <c r="CN185" s="128"/>
      <c r="CX185" s="128"/>
      <c r="DH185" s="128"/>
      <c r="DR185" s="128"/>
      <c r="EB185" s="128"/>
      <c r="EL185" s="128"/>
      <c r="EV185" s="128"/>
      <c r="FF185" s="128"/>
      <c r="FP185" s="128"/>
      <c r="FZ185" s="128"/>
      <c r="GJ185" s="128"/>
      <c r="GT185" s="128"/>
      <c r="HD185" s="128"/>
      <c r="HN185" s="128"/>
      <c r="HX185" s="128"/>
      <c r="IH185" s="128"/>
      <c r="IR185" s="128"/>
      <c r="JB185" s="128"/>
      <c r="JL185" s="128"/>
      <c r="JV185" s="128"/>
      <c r="KF185" s="128"/>
    </row>
    <row xmlns:x14ac="http://schemas.microsoft.com/office/spreadsheetml/2009/9/ac" r="186" s="3" customFormat="true" x14ac:dyDescent="0.25">
      <c r="A186" s="389"/>
      <c r="B186" s="128"/>
      <c r="L186" s="128"/>
      <c r="V186" s="128"/>
      <c r="AF186" s="128"/>
      <c r="AP186" s="128"/>
      <c r="AZ186" s="128"/>
      <c r="BJ186" s="128"/>
      <c r="BT186" s="128"/>
      <c r="BU186" s="128"/>
      <c r="BV186" s="128"/>
      <c r="BW186" s="128"/>
      <c r="BX186" s="128"/>
      <c r="BY186" s="128"/>
      <c r="BZ186" s="128"/>
      <c r="CA186" s="128"/>
      <c r="CD186" s="128"/>
      <c r="CN186" s="128"/>
      <c r="CX186" s="128"/>
      <c r="DH186" s="128"/>
      <c r="DR186" s="128"/>
      <c r="EB186" s="128"/>
      <c r="EL186" s="128"/>
      <c r="EV186" s="128"/>
      <c r="FF186" s="128"/>
      <c r="FP186" s="128"/>
      <c r="FZ186" s="128"/>
      <c r="GJ186" s="128"/>
      <c r="GT186" s="128"/>
      <c r="HD186" s="128"/>
      <c r="HN186" s="128"/>
      <c r="HX186" s="128"/>
      <c r="IH186" s="128"/>
      <c r="IR186" s="128"/>
      <c r="JB186" s="128"/>
      <c r="JL186" s="128"/>
      <c r="JV186" s="128"/>
      <c r="KF186" s="128"/>
    </row>
    <row xmlns:x14ac="http://schemas.microsoft.com/office/spreadsheetml/2009/9/ac" r="187" s="3" customFormat="true" x14ac:dyDescent="0.25">
      <c r="A187" s="389"/>
      <c r="B187" s="128"/>
      <c r="L187" s="128"/>
      <c r="V187" s="128"/>
      <c r="AF187" s="128"/>
      <c r="AP187" s="128"/>
      <c r="AZ187" s="128"/>
      <c r="BJ187" s="128"/>
      <c r="BT187" s="128"/>
      <c r="BU187" s="128"/>
      <c r="BV187" s="128"/>
      <c r="BW187" s="128"/>
      <c r="BX187" s="128"/>
      <c r="BY187" s="128"/>
      <c r="BZ187" s="128"/>
      <c r="CA187" s="128"/>
      <c r="CD187" s="128"/>
      <c r="CN187" s="128"/>
      <c r="CX187" s="128"/>
      <c r="DH187" s="128"/>
      <c r="DR187" s="128"/>
      <c r="EB187" s="128"/>
      <c r="EL187" s="128"/>
      <c r="EV187" s="128"/>
      <c r="FF187" s="128"/>
      <c r="FP187" s="128"/>
      <c r="FZ187" s="128"/>
      <c r="GJ187" s="128"/>
      <c r="GT187" s="128"/>
      <c r="HD187" s="128"/>
      <c r="HN187" s="128"/>
      <c r="HX187" s="128"/>
      <c r="IH187" s="128"/>
      <c r="IR187" s="128"/>
      <c r="JB187" s="128"/>
      <c r="JL187" s="128"/>
      <c r="JV187" s="128"/>
      <c r="KF187" s="128"/>
    </row>
    <row xmlns:x14ac="http://schemas.microsoft.com/office/spreadsheetml/2009/9/ac" r="188" s="3" customFormat="true" x14ac:dyDescent="0.25">
      <c r="A188" s="389"/>
      <c r="B188" s="128"/>
      <c r="L188" s="128"/>
      <c r="V188" s="128"/>
      <c r="AF188" s="128"/>
      <c r="AP188" s="128"/>
      <c r="AZ188" s="128"/>
      <c r="BJ188" s="128"/>
      <c r="BT188" s="128"/>
      <c r="BU188" s="128"/>
      <c r="BV188" s="128"/>
      <c r="BW188" s="128"/>
      <c r="BX188" s="128"/>
      <c r="BY188" s="128"/>
      <c r="BZ188" s="128"/>
      <c r="CA188" s="128"/>
      <c r="CD188" s="128"/>
      <c r="CN188" s="128"/>
      <c r="CX188" s="128"/>
      <c r="DH188" s="128"/>
      <c r="DR188" s="128"/>
      <c r="EB188" s="128"/>
      <c r="EL188" s="128"/>
      <c r="EV188" s="128"/>
      <c r="FF188" s="128"/>
      <c r="FP188" s="128"/>
      <c r="FZ188" s="128"/>
      <c r="GJ188" s="128"/>
      <c r="GT188" s="128"/>
      <c r="HD188" s="128"/>
      <c r="HN188" s="128"/>
      <c r="HX188" s="128"/>
      <c r="IH188" s="128"/>
      <c r="IR188" s="128"/>
      <c r="JB188" s="128"/>
      <c r="JL188" s="128"/>
      <c r="JV188" s="128"/>
      <c r="KF188" s="128"/>
    </row>
    <row xmlns:x14ac="http://schemas.microsoft.com/office/spreadsheetml/2009/9/ac" r="189" s="3" customFormat="true" x14ac:dyDescent="0.25">
      <c r="A189" s="389"/>
      <c r="B189" s="128"/>
      <c r="L189" s="128"/>
      <c r="V189" s="128"/>
      <c r="AF189" s="128"/>
      <c r="AP189" s="128"/>
      <c r="AZ189" s="128"/>
      <c r="BJ189" s="128"/>
      <c r="BT189" s="128"/>
      <c r="BU189" s="128"/>
      <c r="BV189" s="128"/>
      <c r="BW189" s="128"/>
      <c r="BX189" s="128"/>
      <c r="BY189" s="128"/>
      <c r="BZ189" s="128"/>
      <c r="CA189" s="128"/>
      <c r="CD189" s="128"/>
      <c r="CN189" s="128"/>
      <c r="CX189" s="128"/>
      <c r="DH189" s="128"/>
      <c r="DR189" s="128"/>
      <c r="EB189" s="128"/>
      <c r="EL189" s="128"/>
      <c r="EV189" s="128"/>
      <c r="FF189" s="128"/>
      <c r="FP189" s="128"/>
      <c r="FZ189" s="128"/>
      <c r="GJ189" s="128"/>
      <c r="GT189" s="128"/>
      <c r="HD189" s="128"/>
      <c r="HN189" s="128"/>
      <c r="HX189" s="128"/>
      <c r="IH189" s="128"/>
      <c r="IR189" s="128"/>
      <c r="JB189" s="128"/>
      <c r="JL189" s="128"/>
      <c r="JV189" s="128"/>
      <c r="KF189" s="128"/>
    </row>
    <row xmlns:x14ac="http://schemas.microsoft.com/office/spreadsheetml/2009/9/ac" r="190" s="3" customFormat="true" x14ac:dyDescent="0.25">
      <c r="A190" s="389"/>
      <c r="B190" s="128"/>
      <c r="L190" s="128"/>
      <c r="V190" s="128"/>
      <c r="AF190" s="128"/>
      <c r="AP190" s="128"/>
      <c r="AZ190" s="128"/>
      <c r="BJ190" s="128"/>
      <c r="BT190" s="128"/>
      <c r="BU190" s="128"/>
      <c r="BV190" s="128"/>
      <c r="BW190" s="128"/>
      <c r="BX190" s="128"/>
      <c r="BY190" s="128"/>
      <c r="BZ190" s="128"/>
      <c r="CA190" s="128"/>
      <c r="CD190" s="128"/>
      <c r="CN190" s="128"/>
      <c r="CX190" s="128"/>
      <c r="DH190" s="128"/>
      <c r="DR190" s="128"/>
      <c r="EB190" s="128"/>
      <c r="EL190" s="128"/>
      <c r="EV190" s="128"/>
      <c r="FF190" s="128"/>
      <c r="FP190" s="128"/>
      <c r="FZ190" s="128"/>
      <c r="GJ190" s="128"/>
      <c r="GT190" s="128"/>
      <c r="HD190" s="128"/>
      <c r="HN190" s="128"/>
      <c r="HX190" s="128"/>
      <c r="IH190" s="128"/>
      <c r="IR190" s="128"/>
      <c r="JB190" s="128"/>
      <c r="JL190" s="128"/>
      <c r="JV190" s="128"/>
      <c r="KF190" s="128"/>
    </row>
    <row xmlns:x14ac="http://schemas.microsoft.com/office/spreadsheetml/2009/9/ac" r="191" s="3" customFormat="true" x14ac:dyDescent="0.25">
      <c r="A191" s="389"/>
      <c r="B191" s="128"/>
      <c r="L191" s="128"/>
      <c r="V191" s="128"/>
      <c r="AF191" s="128"/>
      <c r="AP191" s="128"/>
      <c r="AZ191" s="128"/>
      <c r="BJ191" s="128"/>
      <c r="BT191" s="128"/>
      <c r="BU191" s="128"/>
      <c r="BV191" s="128"/>
      <c r="BW191" s="128"/>
      <c r="BX191" s="128"/>
      <c r="BY191" s="128"/>
      <c r="BZ191" s="128"/>
      <c r="CA191" s="128"/>
      <c r="CD191" s="128"/>
      <c r="CN191" s="128"/>
      <c r="CX191" s="128"/>
      <c r="DH191" s="128"/>
      <c r="DR191" s="128"/>
      <c r="EB191" s="128"/>
      <c r="EL191" s="128"/>
      <c r="EV191" s="128"/>
      <c r="FF191" s="128"/>
      <c r="FP191" s="128"/>
      <c r="FZ191" s="128"/>
      <c r="GJ191" s="128"/>
      <c r="GT191" s="128"/>
      <c r="HD191" s="128"/>
      <c r="HN191" s="128"/>
      <c r="HX191" s="128"/>
      <c r="IH191" s="128"/>
      <c r="IR191" s="128"/>
      <c r="JB191" s="128"/>
      <c r="JL191" s="128"/>
      <c r="JV191" s="128"/>
      <c r="KF191" s="128"/>
    </row>
    <row xmlns:x14ac="http://schemas.microsoft.com/office/spreadsheetml/2009/9/ac" r="192" s="3" customFormat="true" x14ac:dyDescent="0.25">
      <c r="A192" s="389"/>
      <c r="B192" s="128"/>
      <c r="L192" s="128"/>
      <c r="V192" s="128"/>
      <c r="AF192" s="128"/>
      <c r="AP192" s="128"/>
      <c r="AZ192" s="128"/>
      <c r="BJ192" s="128"/>
      <c r="BT192" s="128"/>
      <c r="BU192" s="128"/>
      <c r="BV192" s="128"/>
      <c r="BW192" s="128"/>
      <c r="BX192" s="128"/>
      <c r="BY192" s="128"/>
      <c r="BZ192" s="128"/>
      <c r="CA192" s="128"/>
      <c r="CD192" s="128"/>
      <c r="CN192" s="128"/>
      <c r="CX192" s="128"/>
      <c r="DH192" s="128"/>
      <c r="DR192" s="128"/>
      <c r="EB192" s="128"/>
      <c r="EL192" s="128"/>
      <c r="EV192" s="128"/>
      <c r="FF192" s="128"/>
      <c r="FP192" s="128"/>
      <c r="FZ192" s="128"/>
      <c r="GJ192" s="128"/>
      <c r="GT192" s="128"/>
      <c r="HD192" s="128"/>
      <c r="HN192" s="128"/>
      <c r="HX192" s="128"/>
      <c r="IH192" s="128"/>
      <c r="IR192" s="128"/>
      <c r="JB192" s="128"/>
      <c r="JL192" s="128"/>
      <c r="JV192" s="128"/>
      <c r="KF192" s="128"/>
    </row>
    <row xmlns:x14ac="http://schemas.microsoft.com/office/spreadsheetml/2009/9/ac" r="193" s="3" customFormat="true" x14ac:dyDescent="0.25">
      <c r="A193" s="389"/>
      <c r="B193" s="128"/>
      <c r="L193" s="128"/>
      <c r="V193" s="128"/>
      <c r="AF193" s="128"/>
      <c r="AP193" s="128"/>
      <c r="AZ193" s="128"/>
      <c r="BJ193" s="128"/>
      <c r="BT193" s="128"/>
      <c r="BU193" s="128"/>
      <c r="BV193" s="128"/>
      <c r="BW193" s="128"/>
      <c r="BX193" s="128"/>
      <c r="BY193" s="128"/>
      <c r="BZ193" s="128"/>
      <c r="CA193" s="128"/>
      <c r="CD193" s="128"/>
      <c r="CN193" s="128"/>
      <c r="CX193" s="128"/>
      <c r="DH193" s="128"/>
      <c r="DR193" s="128"/>
      <c r="EB193" s="128"/>
      <c r="EL193" s="128"/>
      <c r="EV193" s="128"/>
      <c r="FF193" s="128"/>
      <c r="FP193" s="128"/>
      <c r="FZ193" s="128"/>
      <c r="GJ193" s="128"/>
      <c r="GT193" s="128"/>
      <c r="HD193" s="128"/>
      <c r="HN193" s="128"/>
      <c r="HX193" s="128"/>
      <c r="IH193" s="128"/>
      <c r="IR193" s="128"/>
      <c r="JB193" s="128"/>
      <c r="JL193" s="128"/>
      <c r="JV193" s="128"/>
      <c r="KF193" s="128"/>
    </row>
    <row xmlns:x14ac="http://schemas.microsoft.com/office/spreadsheetml/2009/9/ac" r="194" s="3" customFormat="true" x14ac:dyDescent="0.25">
      <c r="A194" s="389"/>
      <c r="B194" s="128"/>
      <c r="L194" s="128"/>
      <c r="V194" s="128"/>
      <c r="AF194" s="128"/>
      <c r="AP194" s="128"/>
      <c r="AZ194" s="128"/>
      <c r="BJ194" s="128"/>
      <c r="BT194" s="128"/>
      <c r="BU194" s="128"/>
      <c r="BV194" s="128"/>
      <c r="BW194" s="128"/>
      <c r="BX194" s="128"/>
      <c r="BY194" s="128"/>
      <c r="BZ194" s="128"/>
      <c r="CA194" s="128"/>
      <c r="CD194" s="128"/>
      <c r="CN194" s="128"/>
      <c r="CX194" s="128"/>
      <c r="DH194" s="128"/>
      <c r="DR194" s="128"/>
      <c r="EB194" s="128"/>
      <c r="EL194" s="128"/>
      <c r="EV194" s="128"/>
      <c r="FF194" s="128"/>
      <c r="FP194" s="128"/>
      <c r="FZ194" s="128"/>
      <c r="GJ194" s="128"/>
      <c r="GT194" s="128"/>
      <c r="HD194" s="128"/>
      <c r="HN194" s="128"/>
      <c r="HX194" s="128"/>
      <c r="IH194" s="128"/>
      <c r="IR194" s="128"/>
      <c r="JB194" s="128"/>
      <c r="JL194" s="128"/>
      <c r="JV194" s="128"/>
      <c r="KF194" s="128"/>
    </row>
    <row xmlns:x14ac="http://schemas.microsoft.com/office/spreadsheetml/2009/9/ac" r="195" s="3" customFormat="true" x14ac:dyDescent="0.25">
      <c r="A195" s="389"/>
      <c r="B195" s="128"/>
      <c r="L195" s="128"/>
      <c r="V195" s="128"/>
      <c r="AF195" s="128"/>
      <c r="AP195" s="128"/>
      <c r="AZ195" s="128"/>
      <c r="BJ195" s="128"/>
      <c r="BT195" s="128"/>
      <c r="BU195" s="128"/>
      <c r="BV195" s="128"/>
      <c r="BW195" s="128"/>
      <c r="BX195" s="128"/>
      <c r="BY195" s="128"/>
      <c r="BZ195" s="128"/>
      <c r="CA195" s="128"/>
      <c r="CD195" s="128"/>
      <c r="CN195" s="128"/>
      <c r="CX195" s="128"/>
      <c r="DH195" s="128"/>
      <c r="DR195" s="128"/>
      <c r="EB195" s="128"/>
      <c r="EL195" s="128"/>
      <c r="EV195" s="128"/>
      <c r="FF195" s="128"/>
      <c r="FP195" s="128"/>
      <c r="FZ195" s="128"/>
      <c r="GJ195" s="128"/>
      <c r="GT195" s="128"/>
      <c r="HD195" s="128"/>
      <c r="HN195" s="128"/>
      <c r="HX195" s="128"/>
      <c r="IH195" s="128"/>
      <c r="IR195" s="128"/>
      <c r="JB195" s="128"/>
      <c r="JL195" s="128"/>
      <c r="JV195" s="128"/>
      <c r="KF195" s="128"/>
    </row>
    <row xmlns:x14ac="http://schemas.microsoft.com/office/spreadsheetml/2009/9/ac" r="196" s="3" customFormat="true" x14ac:dyDescent="0.25">
      <c r="A196" s="389"/>
      <c r="B196" s="128"/>
      <c r="L196" s="128"/>
      <c r="V196" s="128"/>
      <c r="AF196" s="128"/>
      <c r="AP196" s="128"/>
      <c r="AZ196" s="128"/>
      <c r="BJ196" s="128"/>
      <c r="BT196" s="128"/>
      <c r="BU196" s="128"/>
      <c r="BV196" s="128"/>
      <c r="BW196" s="128"/>
      <c r="BX196" s="128"/>
      <c r="BY196" s="128"/>
      <c r="BZ196" s="128"/>
      <c r="CA196" s="128"/>
      <c r="CD196" s="128"/>
      <c r="CN196" s="128"/>
      <c r="CX196" s="128"/>
      <c r="DH196" s="128"/>
      <c r="DR196" s="128"/>
      <c r="EB196" s="128"/>
      <c r="EL196" s="128"/>
      <c r="EV196" s="128"/>
      <c r="FF196" s="128"/>
      <c r="FP196" s="128"/>
      <c r="FZ196" s="128"/>
      <c r="GJ196" s="128"/>
      <c r="GT196" s="128"/>
      <c r="HD196" s="128"/>
      <c r="HN196" s="128"/>
      <c r="HX196" s="128"/>
      <c r="IH196" s="128"/>
      <c r="IR196" s="128"/>
      <c r="JB196" s="128"/>
      <c r="JL196" s="128"/>
      <c r="JV196" s="128"/>
      <c r="KF196" s="128"/>
    </row>
    <row xmlns:x14ac="http://schemas.microsoft.com/office/spreadsheetml/2009/9/ac" r="197" s="3" customFormat="true" x14ac:dyDescent="0.25">
      <c r="A197" s="389"/>
      <c r="B197" s="128"/>
      <c r="L197" s="128"/>
      <c r="V197" s="128"/>
      <c r="AF197" s="128"/>
      <c r="AP197" s="128"/>
      <c r="AZ197" s="128"/>
      <c r="BJ197" s="128"/>
      <c r="BT197" s="128"/>
      <c r="BU197" s="128"/>
      <c r="BV197" s="128"/>
      <c r="BW197" s="128"/>
      <c r="BX197" s="128"/>
      <c r="BY197" s="128"/>
      <c r="BZ197" s="128"/>
      <c r="CA197" s="128"/>
      <c r="CD197" s="128"/>
      <c r="CN197" s="128"/>
      <c r="CX197" s="128"/>
      <c r="DH197" s="128"/>
      <c r="DR197" s="128"/>
      <c r="EB197" s="128"/>
      <c r="EL197" s="128"/>
      <c r="EV197" s="128"/>
      <c r="FF197" s="128"/>
      <c r="FP197" s="128"/>
      <c r="FZ197" s="128"/>
      <c r="GJ197" s="128"/>
      <c r="GT197" s="128"/>
      <c r="HD197" s="128"/>
      <c r="HN197" s="128"/>
      <c r="HX197" s="128"/>
      <c r="IH197" s="128"/>
      <c r="IR197" s="128"/>
      <c r="JB197" s="128"/>
      <c r="JL197" s="128"/>
      <c r="JV197" s="128"/>
      <c r="KF197" s="128"/>
    </row>
    <row xmlns:x14ac="http://schemas.microsoft.com/office/spreadsheetml/2009/9/ac" r="198" s="3" customFormat="true" x14ac:dyDescent="0.25">
      <c r="A198" s="389"/>
      <c r="B198" s="128"/>
      <c r="L198" s="128"/>
      <c r="V198" s="128"/>
      <c r="AF198" s="128"/>
      <c r="AP198" s="128"/>
      <c r="AZ198" s="128"/>
      <c r="BJ198" s="128"/>
      <c r="BT198" s="128"/>
      <c r="BU198" s="128"/>
      <c r="BV198" s="128"/>
      <c r="BW198" s="128"/>
      <c r="BX198" s="128"/>
      <c r="BY198" s="128"/>
      <c r="BZ198" s="128"/>
      <c r="CA198" s="128"/>
      <c r="CD198" s="128"/>
      <c r="CN198" s="128"/>
      <c r="CX198" s="128"/>
      <c r="DH198" s="128"/>
      <c r="DR198" s="128"/>
      <c r="EB198" s="128"/>
      <c r="EL198" s="128"/>
      <c r="EV198" s="128"/>
      <c r="FF198" s="128"/>
      <c r="FP198" s="128"/>
      <c r="FZ198" s="128"/>
      <c r="GJ198" s="128"/>
      <c r="GT198" s="128"/>
      <c r="HD198" s="128"/>
      <c r="HN198" s="128"/>
      <c r="HX198" s="128"/>
      <c r="IH198" s="128"/>
      <c r="IR198" s="128"/>
      <c r="JB198" s="128"/>
      <c r="JL198" s="128"/>
      <c r="JV198" s="128"/>
      <c r="KF198" s="128"/>
    </row>
    <row xmlns:x14ac="http://schemas.microsoft.com/office/spreadsheetml/2009/9/ac" r="199" s="3" customFormat="true" x14ac:dyDescent="0.25">
      <c r="A199" s="389"/>
      <c r="B199" s="128"/>
      <c r="L199" s="128"/>
      <c r="V199" s="128"/>
      <c r="AF199" s="128"/>
      <c r="AP199" s="128"/>
      <c r="AZ199" s="128"/>
      <c r="BJ199" s="128"/>
      <c r="BT199" s="128"/>
      <c r="BU199" s="128"/>
      <c r="BV199" s="128"/>
      <c r="BW199" s="128"/>
      <c r="BX199" s="128"/>
      <c r="BY199" s="128"/>
      <c r="BZ199" s="128"/>
      <c r="CA199" s="128"/>
      <c r="CD199" s="128"/>
      <c r="CN199" s="128"/>
      <c r="CX199" s="128"/>
      <c r="DH199" s="128"/>
      <c r="DR199" s="128"/>
      <c r="EB199" s="128"/>
      <c r="EL199" s="128"/>
      <c r="EV199" s="128"/>
      <c r="FF199" s="128"/>
      <c r="FP199" s="128"/>
      <c r="FZ199" s="128"/>
      <c r="GJ199" s="128"/>
      <c r="GT199" s="128"/>
      <c r="HD199" s="128"/>
      <c r="HN199" s="128"/>
      <c r="HX199" s="128"/>
      <c r="IH199" s="128"/>
      <c r="IR199" s="128"/>
      <c r="JB199" s="128"/>
      <c r="JL199" s="128"/>
      <c r="JV199" s="128"/>
      <c r="KF199" s="128"/>
    </row>
    <row xmlns:x14ac="http://schemas.microsoft.com/office/spreadsheetml/2009/9/ac" r="200" s="3" customFormat="true" x14ac:dyDescent="0.25">
      <c r="A200" s="389"/>
      <c r="B200" s="128"/>
      <c r="L200" s="128"/>
      <c r="V200" s="128"/>
      <c r="AF200" s="128"/>
      <c r="AP200" s="128"/>
      <c r="AZ200" s="128"/>
      <c r="BJ200" s="128"/>
      <c r="BT200" s="128"/>
      <c r="BU200" s="128"/>
      <c r="BV200" s="128"/>
      <c r="BW200" s="128"/>
      <c r="BX200" s="128"/>
      <c r="BY200" s="128"/>
      <c r="BZ200" s="128"/>
      <c r="CA200" s="128"/>
      <c r="CD200" s="128"/>
      <c r="CN200" s="128"/>
      <c r="CX200" s="128"/>
      <c r="DH200" s="128"/>
      <c r="DR200" s="128"/>
      <c r="EB200" s="128"/>
      <c r="EL200" s="128"/>
      <c r="EV200" s="128"/>
      <c r="FF200" s="128"/>
      <c r="FP200" s="128"/>
      <c r="FZ200" s="128"/>
      <c r="GJ200" s="128"/>
      <c r="GT200" s="128"/>
      <c r="HD200" s="128"/>
      <c r="HN200" s="128"/>
      <c r="HX200" s="128"/>
      <c r="IH200" s="128"/>
      <c r="IR200" s="128"/>
      <c r="JB200" s="128"/>
      <c r="JL200" s="128"/>
      <c r="JV200" s="128"/>
      <c r="KF200" s="128"/>
    </row>
    <row xmlns:x14ac="http://schemas.microsoft.com/office/spreadsheetml/2009/9/ac" r="201" s="3" customFormat="true" x14ac:dyDescent="0.25">
      <c r="A201" s="389"/>
      <c r="B201" s="128"/>
      <c r="L201" s="128"/>
      <c r="V201" s="128"/>
      <c r="AF201" s="128"/>
      <c r="AP201" s="128"/>
      <c r="AZ201" s="128"/>
      <c r="BJ201" s="128"/>
      <c r="BT201" s="128"/>
      <c r="BU201" s="128"/>
      <c r="BV201" s="128"/>
      <c r="BW201" s="128"/>
      <c r="BX201" s="128"/>
      <c r="BY201" s="128"/>
      <c r="BZ201" s="128"/>
      <c r="CA201" s="128"/>
      <c r="CD201" s="128"/>
      <c r="CN201" s="128"/>
      <c r="CX201" s="128"/>
      <c r="DH201" s="128"/>
      <c r="DR201" s="128"/>
      <c r="EB201" s="128"/>
      <c r="EL201" s="128"/>
      <c r="EV201" s="128"/>
      <c r="FF201" s="128"/>
      <c r="FP201" s="128"/>
      <c r="FZ201" s="128"/>
      <c r="GJ201" s="128"/>
      <c r="GT201" s="128"/>
      <c r="HD201" s="128"/>
      <c r="HN201" s="128"/>
      <c r="HX201" s="128"/>
      <c r="IH201" s="128"/>
      <c r="IR201" s="128"/>
      <c r="JB201" s="128"/>
      <c r="JL201" s="128"/>
      <c r="JV201" s="128"/>
      <c r="KF201" s="128"/>
    </row>
    <row xmlns:x14ac="http://schemas.microsoft.com/office/spreadsheetml/2009/9/ac" r="202" s="3" customFormat="true" x14ac:dyDescent="0.25">
      <c r="A202" s="389"/>
      <c r="B202" s="128"/>
      <c r="L202" s="128"/>
      <c r="V202" s="128"/>
      <c r="AF202" s="128"/>
      <c r="AP202" s="128"/>
      <c r="AZ202" s="128"/>
      <c r="BJ202" s="128"/>
      <c r="BT202" s="128"/>
      <c r="BU202" s="128"/>
      <c r="BV202" s="128"/>
      <c r="BW202" s="128"/>
      <c r="BX202" s="128"/>
      <c r="BY202" s="128"/>
      <c r="BZ202" s="128"/>
      <c r="CA202" s="128"/>
      <c r="CD202" s="128"/>
      <c r="CN202" s="128"/>
      <c r="CX202" s="128"/>
      <c r="DH202" s="128"/>
      <c r="DR202" s="128"/>
      <c r="EB202" s="128"/>
      <c r="EL202" s="128"/>
      <c r="EV202" s="128"/>
      <c r="FF202" s="128"/>
      <c r="FP202" s="128"/>
      <c r="FZ202" s="128"/>
      <c r="GJ202" s="128"/>
      <c r="GT202" s="128"/>
      <c r="HD202" s="128"/>
      <c r="HN202" s="128"/>
      <c r="HX202" s="128"/>
      <c r="IH202" s="128"/>
      <c r="IR202" s="128"/>
      <c r="JB202" s="128"/>
      <c r="JL202" s="128"/>
      <c r="JV202" s="128"/>
      <c r="KF202" s="128"/>
    </row>
    <row xmlns:x14ac="http://schemas.microsoft.com/office/spreadsheetml/2009/9/ac" r="203" s="3" customFormat="true" x14ac:dyDescent="0.25">
      <c r="A203" s="389"/>
      <c r="B203" s="128"/>
      <c r="L203" s="128"/>
      <c r="V203" s="128"/>
      <c r="AF203" s="128"/>
      <c r="AP203" s="128"/>
      <c r="AZ203" s="128"/>
      <c r="BJ203" s="128"/>
      <c r="BT203" s="128"/>
      <c r="BU203" s="128"/>
      <c r="BV203" s="128"/>
      <c r="BW203" s="128"/>
      <c r="BX203" s="128"/>
      <c r="BY203" s="128"/>
      <c r="BZ203" s="128"/>
      <c r="CA203" s="128"/>
      <c r="CD203" s="128"/>
      <c r="CN203" s="128"/>
      <c r="CX203" s="128"/>
      <c r="DH203" s="128"/>
      <c r="DR203" s="128"/>
      <c r="EB203" s="128"/>
      <c r="EL203" s="128"/>
      <c r="EV203" s="128"/>
      <c r="FF203" s="128"/>
      <c r="FP203" s="128"/>
      <c r="FZ203" s="128"/>
      <c r="GJ203" s="128"/>
      <c r="GT203" s="128"/>
      <c r="HD203" s="128"/>
      <c r="HN203" s="128"/>
      <c r="HX203" s="128"/>
      <c r="IH203" s="128"/>
      <c r="IR203" s="128"/>
      <c r="JB203" s="128"/>
      <c r="JL203" s="128"/>
      <c r="JV203" s="128"/>
      <c r="KF203" s="128"/>
    </row>
    <row xmlns:x14ac="http://schemas.microsoft.com/office/spreadsheetml/2009/9/ac" r="204" s="3" customFormat="true" x14ac:dyDescent="0.25">
      <c r="A204" s="389"/>
      <c r="B204" s="128"/>
      <c r="L204" s="128"/>
      <c r="V204" s="128"/>
      <c r="AF204" s="128"/>
      <c r="AP204" s="128"/>
      <c r="AZ204" s="128"/>
      <c r="BJ204" s="128"/>
      <c r="BT204" s="128"/>
      <c r="BU204" s="128"/>
      <c r="BV204" s="128"/>
      <c r="BW204" s="128"/>
      <c r="BX204" s="128"/>
      <c r="BY204" s="128"/>
      <c r="BZ204" s="128"/>
      <c r="CA204" s="128"/>
      <c r="CD204" s="128"/>
      <c r="CN204" s="128"/>
      <c r="CX204" s="128"/>
      <c r="DH204" s="128"/>
      <c r="DR204" s="128"/>
      <c r="EB204" s="128"/>
      <c r="EL204" s="128"/>
      <c r="EV204" s="128"/>
      <c r="FF204" s="128"/>
      <c r="FP204" s="128"/>
      <c r="FZ204" s="128"/>
      <c r="GJ204" s="128"/>
      <c r="GT204" s="128"/>
      <c r="HD204" s="128"/>
      <c r="HN204" s="128"/>
      <c r="HX204" s="128"/>
      <c r="IH204" s="128"/>
      <c r="IR204" s="128"/>
      <c r="JB204" s="128"/>
      <c r="JL204" s="128"/>
      <c r="JV204" s="128"/>
      <c r="KF204" s="128"/>
    </row>
    <row xmlns:x14ac="http://schemas.microsoft.com/office/spreadsheetml/2009/9/ac" r="205" s="3" customFormat="true" x14ac:dyDescent="0.25">
      <c r="A205" s="389"/>
      <c r="B205" s="128"/>
      <c r="L205" s="128"/>
      <c r="V205" s="128"/>
      <c r="AF205" s="128"/>
      <c r="AP205" s="128"/>
      <c r="AZ205" s="128"/>
      <c r="BJ205" s="128"/>
      <c r="BT205" s="128"/>
      <c r="BU205" s="128"/>
      <c r="BV205" s="128"/>
      <c r="BW205" s="128"/>
      <c r="BX205" s="128"/>
      <c r="BY205" s="128"/>
      <c r="BZ205" s="128"/>
      <c r="CA205" s="128"/>
      <c r="CD205" s="128"/>
      <c r="CN205" s="128"/>
      <c r="CX205" s="128"/>
      <c r="DH205" s="128"/>
      <c r="DR205" s="128"/>
      <c r="EB205" s="128"/>
      <c r="EL205" s="128"/>
      <c r="EV205" s="128"/>
      <c r="FF205" s="128"/>
      <c r="FP205" s="128"/>
      <c r="FZ205" s="128"/>
      <c r="GJ205" s="128"/>
      <c r="GT205" s="128"/>
      <c r="HD205" s="128"/>
      <c r="HN205" s="128"/>
      <c r="HX205" s="128"/>
      <c r="IH205" s="128"/>
      <c r="IR205" s="128"/>
      <c r="JB205" s="128"/>
      <c r="JL205" s="128"/>
      <c r="JV205" s="128"/>
      <c r="KF205" s="128"/>
    </row>
    <row xmlns:x14ac="http://schemas.microsoft.com/office/spreadsheetml/2009/9/ac" r="206" s="3" customFormat="true" x14ac:dyDescent="0.25">
      <c r="A206" s="389"/>
      <c r="B206" s="128"/>
      <c r="L206" s="128"/>
      <c r="V206" s="128"/>
      <c r="AF206" s="128"/>
      <c r="AP206" s="128"/>
      <c r="AZ206" s="128"/>
      <c r="BJ206" s="128"/>
      <c r="BT206" s="128"/>
      <c r="BU206" s="128"/>
      <c r="BV206" s="128"/>
      <c r="BW206" s="128"/>
      <c r="BX206" s="128"/>
      <c r="BY206" s="128"/>
      <c r="BZ206" s="128"/>
      <c r="CA206" s="128"/>
      <c r="CD206" s="128"/>
      <c r="CN206" s="128"/>
      <c r="CX206" s="128"/>
      <c r="DH206" s="128"/>
      <c r="DR206" s="128"/>
      <c r="EB206" s="128"/>
      <c r="EL206" s="128"/>
      <c r="EV206" s="128"/>
      <c r="FF206" s="128"/>
      <c r="FP206" s="128"/>
      <c r="FZ206" s="128"/>
      <c r="GJ206" s="128"/>
      <c r="GT206" s="128"/>
      <c r="HD206" s="128"/>
      <c r="HN206" s="128"/>
      <c r="HX206" s="128"/>
      <c r="IH206" s="128"/>
      <c r="IR206" s="128"/>
      <c r="JB206" s="128"/>
      <c r="JL206" s="128"/>
      <c r="JV206" s="128"/>
      <c r="KF206" s="128"/>
    </row>
    <row xmlns:x14ac="http://schemas.microsoft.com/office/spreadsheetml/2009/9/ac" r="207" s="3" customFormat="true" x14ac:dyDescent="0.25">
      <c r="A207" s="389"/>
      <c r="B207" s="128"/>
      <c r="L207" s="128"/>
      <c r="V207" s="128"/>
      <c r="AF207" s="128"/>
      <c r="AP207" s="128"/>
      <c r="AZ207" s="128"/>
      <c r="BJ207" s="128"/>
      <c r="BT207" s="128"/>
      <c r="BU207" s="128"/>
      <c r="BV207" s="128"/>
      <c r="BW207" s="128"/>
      <c r="BX207" s="128"/>
      <c r="BY207" s="128"/>
      <c r="BZ207" s="128"/>
      <c r="CA207" s="128"/>
      <c r="CD207" s="128"/>
      <c r="CN207" s="128"/>
      <c r="CX207" s="128"/>
      <c r="DH207" s="128"/>
      <c r="DR207" s="128"/>
      <c r="EB207" s="128"/>
      <c r="EL207" s="128"/>
      <c r="EV207" s="128"/>
      <c r="FF207" s="128"/>
      <c r="FP207" s="128"/>
      <c r="FZ207" s="128"/>
      <c r="GJ207" s="128"/>
      <c r="GT207" s="128"/>
      <c r="HD207" s="128"/>
      <c r="HN207" s="128"/>
      <c r="HX207" s="128"/>
      <c r="IH207" s="128"/>
      <c r="IR207" s="128"/>
      <c r="JB207" s="128"/>
      <c r="JL207" s="128"/>
      <c r="JV207" s="128"/>
      <c r="KF207" s="128"/>
    </row>
    <row xmlns:x14ac="http://schemas.microsoft.com/office/spreadsheetml/2009/9/ac" r="208" s="3" customFormat="true" x14ac:dyDescent="0.25">
      <c r="A208" s="389"/>
      <c r="B208" s="128"/>
      <c r="L208" s="128"/>
      <c r="V208" s="128"/>
      <c r="AF208" s="128"/>
      <c r="AP208" s="128"/>
      <c r="AZ208" s="128"/>
      <c r="BJ208" s="128"/>
      <c r="BT208" s="128"/>
      <c r="BU208" s="128"/>
      <c r="BV208" s="128"/>
      <c r="BW208" s="128"/>
      <c r="BX208" s="128"/>
      <c r="BY208" s="128"/>
      <c r="BZ208" s="128"/>
      <c r="CA208" s="128"/>
      <c r="CD208" s="128"/>
      <c r="CN208" s="128"/>
      <c r="CX208" s="128"/>
      <c r="DH208" s="128"/>
      <c r="DR208" s="128"/>
      <c r="EB208" s="128"/>
      <c r="EL208" s="128"/>
      <c r="EV208" s="128"/>
      <c r="FF208" s="128"/>
      <c r="FP208" s="128"/>
      <c r="FZ208" s="128"/>
      <c r="GJ208" s="128"/>
      <c r="GT208" s="128"/>
      <c r="HD208" s="128"/>
      <c r="HN208" s="128"/>
      <c r="HX208" s="128"/>
      <c r="IH208" s="128"/>
      <c r="IR208" s="128"/>
      <c r="JB208" s="128"/>
      <c r="JL208" s="128"/>
      <c r="JV208" s="128"/>
      <c r="KF208" s="128"/>
    </row>
    <row xmlns:x14ac="http://schemas.microsoft.com/office/spreadsheetml/2009/9/ac" r="209" s="3" customFormat="true" x14ac:dyDescent="0.25">
      <c r="A209" s="389"/>
      <c r="B209" s="128"/>
      <c r="L209" s="128"/>
      <c r="V209" s="128"/>
      <c r="AF209" s="128"/>
      <c r="AP209" s="128"/>
      <c r="AZ209" s="128"/>
      <c r="BJ209" s="128"/>
      <c r="BT209" s="128"/>
      <c r="BU209" s="128"/>
      <c r="BV209" s="128"/>
      <c r="BW209" s="128"/>
      <c r="BX209" s="128"/>
      <c r="BY209" s="128"/>
      <c r="BZ209" s="128"/>
      <c r="CA209" s="128"/>
      <c r="CD209" s="128"/>
      <c r="CN209" s="128"/>
      <c r="CX209" s="128"/>
      <c r="DH209" s="128"/>
      <c r="DR209" s="128"/>
      <c r="EB209" s="128"/>
      <c r="EL209" s="128"/>
      <c r="EV209" s="128"/>
      <c r="FF209" s="128"/>
      <c r="FP209" s="128"/>
      <c r="FZ209" s="128"/>
      <c r="GJ209" s="128"/>
      <c r="GT209" s="128"/>
      <c r="HD209" s="128"/>
      <c r="HN209" s="128"/>
      <c r="HX209" s="128"/>
      <c r="IH209" s="128"/>
      <c r="IR209" s="128"/>
      <c r="JB209" s="128"/>
      <c r="JL209" s="128"/>
      <c r="JV209" s="128"/>
      <c r="KF209" s="128"/>
    </row>
    <row xmlns:x14ac="http://schemas.microsoft.com/office/spreadsheetml/2009/9/ac" r="210" s="3" customFormat="true" x14ac:dyDescent="0.25">
      <c r="A210" s="389"/>
      <c r="B210" s="128"/>
      <c r="L210" s="128"/>
      <c r="V210" s="128"/>
      <c r="AF210" s="128"/>
      <c r="AP210" s="128"/>
      <c r="AZ210" s="128"/>
      <c r="BJ210" s="128"/>
      <c r="BT210" s="128"/>
      <c r="BU210" s="128"/>
      <c r="BV210" s="128"/>
      <c r="BW210" s="128"/>
      <c r="BX210" s="128"/>
      <c r="BY210" s="128"/>
      <c r="BZ210" s="128"/>
      <c r="CA210" s="128"/>
      <c r="CD210" s="128"/>
      <c r="CN210" s="128"/>
      <c r="CX210" s="128"/>
      <c r="DH210" s="128"/>
      <c r="DR210" s="128"/>
      <c r="EB210" s="128"/>
      <c r="EL210" s="128"/>
      <c r="EV210" s="128"/>
      <c r="FF210" s="128"/>
      <c r="FP210" s="128"/>
      <c r="FZ210" s="128"/>
      <c r="GJ210" s="128"/>
      <c r="GT210" s="128"/>
      <c r="HD210" s="128"/>
      <c r="HN210" s="128"/>
      <c r="HX210" s="128"/>
      <c r="IH210" s="128"/>
      <c r="IR210" s="128"/>
      <c r="JB210" s="128"/>
      <c r="JL210" s="128"/>
      <c r="JV210" s="128"/>
      <c r="KF210" s="128"/>
    </row>
    <row xmlns:x14ac="http://schemas.microsoft.com/office/spreadsheetml/2009/9/ac" r="211" s="3" customFormat="true" x14ac:dyDescent="0.25">
      <c r="A211" s="389"/>
      <c r="B211" s="128"/>
      <c r="L211" s="128"/>
      <c r="V211" s="128"/>
      <c r="AF211" s="128"/>
      <c r="AP211" s="128"/>
      <c r="AZ211" s="128"/>
      <c r="BJ211" s="128"/>
      <c r="BT211" s="128"/>
      <c r="BU211" s="128"/>
      <c r="BV211" s="128"/>
      <c r="BW211" s="128"/>
      <c r="BX211" s="128"/>
      <c r="BY211" s="128"/>
      <c r="BZ211" s="128"/>
      <c r="CA211" s="128"/>
      <c r="CD211" s="128"/>
      <c r="CN211" s="128"/>
      <c r="CX211" s="128"/>
      <c r="DH211" s="128"/>
      <c r="DR211" s="128"/>
      <c r="EB211" s="128"/>
      <c r="EL211" s="128"/>
      <c r="EV211" s="128"/>
      <c r="FF211" s="128"/>
      <c r="FP211" s="128"/>
      <c r="FZ211" s="128"/>
      <c r="GJ211" s="128"/>
      <c r="GT211" s="128"/>
      <c r="HD211" s="128"/>
      <c r="HN211" s="128"/>
      <c r="HX211" s="128"/>
      <c r="IH211" s="128"/>
      <c r="IR211" s="128"/>
      <c r="JB211" s="128"/>
      <c r="JL211" s="128"/>
      <c r="JV211" s="128"/>
      <c r="KF211" s="128"/>
    </row>
    <row xmlns:x14ac="http://schemas.microsoft.com/office/spreadsheetml/2009/9/ac" r="212" s="3" customFormat="true" x14ac:dyDescent="0.25">
      <c r="A212" s="389"/>
      <c r="B212" s="128"/>
      <c r="L212" s="128"/>
      <c r="V212" s="128"/>
      <c r="AF212" s="128"/>
      <c r="AP212" s="128"/>
      <c r="AZ212" s="128"/>
      <c r="BJ212" s="128"/>
      <c r="BT212" s="128"/>
      <c r="BU212" s="128"/>
      <c r="BV212" s="128"/>
      <c r="BW212" s="128"/>
      <c r="BX212" s="128"/>
      <c r="BY212" s="128"/>
      <c r="BZ212" s="128"/>
      <c r="CA212" s="128"/>
      <c r="CD212" s="128"/>
      <c r="CN212" s="128"/>
      <c r="CX212" s="128"/>
      <c r="DH212" s="128"/>
      <c r="DR212" s="128"/>
      <c r="EB212" s="128"/>
      <c r="EL212" s="128"/>
      <c r="EV212" s="128"/>
      <c r="FF212" s="128"/>
      <c r="FP212" s="128"/>
      <c r="FZ212" s="128"/>
      <c r="GJ212" s="128"/>
      <c r="GT212" s="128"/>
      <c r="HD212" s="128"/>
      <c r="HN212" s="128"/>
      <c r="HX212" s="128"/>
      <c r="IH212" s="128"/>
      <c r="IR212" s="128"/>
      <c r="JB212" s="128"/>
      <c r="JL212" s="128"/>
      <c r="JV212" s="128"/>
      <c r="KF212" s="128"/>
    </row>
    <row xmlns:x14ac="http://schemas.microsoft.com/office/spreadsheetml/2009/9/ac" r="213" s="3" customFormat="true" x14ac:dyDescent="0.25">
      <c r="A213" s="389"/>
      <c r="B213" s="128"/>
      <c r="L213" s="128"/>
      <c r="V213" s="128"/>
      <c r="AF213" s="128"/>
      <c r="AP213" s="128"/>
      <c r="AZ213" s="128"/>
      <c r="BJ213" s="128"/>
      <c r="BT213" s="128"/>
      <c r="BU213" s="128"/>
      <c r="BV213" s="128"/>
      <c r="BW213" s="128"/>
      <c r="BX213" s="128"/>
      <c r="BY213" s="128"/>
      <c r="BZ213" s="128"/>
      <c r="CA213" s="128"/>
      <c r="CD213" s="128"/>
      <c r="CN213" s="128"/>
      <c r="CX213" s="128"/>
      <c r="DH213" s="128"/>
      <c r="DR213" s="128"/>
      <c r="EB213" s="128"/>
      <c r="EL213" s="128"/>
      <c r="EV213" s="128"/>
      <c r="FF213" s="128"/>
      <c r="FP213" s="128"/>
      <c r="FZ213" s="128"/>
      <c r="GJ213" s="128"/>
      <c r="GT213" s="128"/>
      <c r="HD213" s="128"/>
      <c r="HN213" s="128"/>
      <c r="HX213" s="128"/>
      <c r="IH213" s="128"/>
      <c r="IR213" s="128"/>
      <c r="JB213" s="128"/>
      <c r="JL213" s="128"/>
      <c r="JV213" s="128"/>
      <c r="KF213" s="128"/>
    </row>
    <row xmlns:x14ac="http://schemas.microsoft.com/office/spreadsheetml/2009/9/ac" r="214" s="3" customFormat="true" x14ac:dyDescent="0.25">
      <c r="A214" s="389"/>
      <c r="B214" s="128"/>
      <c r="L214" s="128"/>
      <c r="V214" s="128"/>
      <c r="AF214" s="128"/>
      <c r="AP214" s="128"/>
      <c r="AZ214" s="128"/>
      <c r="BJ214" s="128"/>
      <c r="BT214" s="128"/>
      <c r="BU214" s="128"/>
      <c r="BV214" s="128"/>
      <c r="BW214" s="128"/>
      <c r="BX214" s="128"/>
      <c r="BY214" s="128"/>
      <c r="BZ214" s="128"/>
      <c r="CA214" s="128"/>
      <c r="CD214" s="128"/>
      <c r="CN214" s="128"/>
      <c r="CX214" s="128"/>
      <c r="DH214" s="128"/>
      <c r="DR214" s="128"/>
      <c r="EB214" s="128"/>
      <c r="EL214" s="128"/>
      <c r="EV214" s="128"/>
      <c r="FF214" s="128"/>
      <c r="FP214" s="128"/>
      <c r="FZ214" s="128"/>
      <c r="GJ214" s="128"/>
      <c r="GT214" s="128"/>
      <c r="HD214" s="128"/>
      <c r="HN214" s="128"/>
      <c r="HX214" s="128"/>
      <c r="IH214" s="128"/>
      <c r="IR214" s="128"/>
      <c r="JB214" s="128"/>
      <c r="JL214" s="128"/>
      <c r="JV214" s="128"/>
      <c r="KF214" s="128"/>
    </row>
    <row xmlns:x14ac="http://schemas.microsoft.com/office/spreadsheetml/2009/9/ac" r="215" s="3" customFormat="true" x14ac:dyDescent="0.25">
      <c r="A215" s="389"/>
      <c r="B215" s="128"/>
      <c r="L215" s="128"/>
      <c r="V215" s="128"/>
      <c r="AF215" s="128"/>
      <c r="AP215" s="128"/>
      <c r="AZ215" s="128"/>
      <c r="BJ215" s="128"/>
      <c r="BT215" s="128"/>
      <c r="BU215" s="128"/>
      <c r="BV215" s="128"/>
      <c r="BW215" s="128"/>
      <c r="BX215" s="128"/>
      <c r="BY215" s="128"/>
      <c r="BZ215" s="128"/>
      <c r="CA215" s="128"/>
      <c r="CD215" s="128"/>
      <c r="CN215" s="128"/>
      <c r="CX215" s="128"/>
      <c r="DH215" s="128"/>
      <c r="DR215" s="128"/>
      <c r="EB215" s="128"/>
      <c r="EL215" s="128"/>
      <c r="EV215" s="128"/>
      <c r="FF215" s="128"/>
      <c r="FP215" s="128"/>
      <c r="FZ215" s="128"/>
      <c r="GJ215" s="128"/>
      <c r="GT215" s="128"/>
      <c r="HD215" s="128"/>
      <c r="HN215" s="128"/>
      <c r="HX215" s="128"/>
      <c r="IH215" s="128"/>
      <c r="IR215" s="128"/>
      <c r="JB215" s="128"/>
      <c r="JL215" s="128"/>
      <c r="JV215" s="128"/>
      <c r="KF215" s="128"/>
    </row>
    <row xmlns:x14ac="http://schemas.microsoft.com/office/spreadsheetml/2009/9/ac" r="216" s="3" customFormat="true" x14ac:dyDescent="0.25">
      <c r="A216" s="389"/>
      <c r="B216" s="128"/>
      <c r="L216" s="128"/>
      <c r="V216" s="128"/>
      <c r="AF216" s="128"/>
      <c r="AP216" s="128"/>
      <c r="AZ216" s="128"/>
      <c r="BJ216" s="128"/>
      <c r="BT216" s="128"/>
      <c r="BU216" s="128"/>
      <c r="BV216" s="128"/>
      <c r="BW216" s="128"/>
      <c r="BX216" s="128"/>
      <c r="BY216" s="128"/>
      <c r="BZ216" s="128"/>
      <c r="CA216" s="128"/>
      <c r="CD216" s="128"/>
      <c r="CN216" s="128"/>
      <c r="CX216" s="128"/>
      <c r="DH216" s="128"/>
      <c r="DR216" s="128"/>
      <c r="EB216" s="128"/>
      <c r="EL216" s="128"/>
      <c r="EV216" s="128"/>
      <c r="FF216" s="128"/>
      <c r="FP216" s="128"/>
      <c r="FZ216" s="128"/>
      <c r="GJ216" s="128"/>
      <c r="GT216" s="128"/>
      <c r="HD216" s="128"/>
      <c r="HN216" s="128"/>
      <c r="HX216" s="128"/>
      <c r="IH216" s="128"/>
      <c r="IR216" s="128"/>
      <c r="JB216" s="128"/>
      <c r="JL216" s="128"/>
      <c r="JV216" s="128"/>
      <c r="KF216" s="128"/>
    </row>
    <row xmlns:x14ac="http://schemas.microsoft.com/office/spreadsheetml/2009/9/ac" r="217" s="3" customFormat="true" x14ac:dyDescent="0.25">
      <c r="A217" s="389"/>
      <c r="B217" s="128"/>
      <c r="L217" s="128"/>
      <c r="V217" s="128"/>
      <c r="AF217" s="128"/>
      <c r="AP217" s="128"/>
      <c r="AZ217" s="128"/>
      <c r="BJ217" s="128"/>
      <c r="BT217" s="128"/>
      <c r="BU217" s="128"/>
      <c r="BV217" s="128"/>
      <c r="BW217" s="128"/>
      <c r="BX217" s="128"/>
      <c r="BY217" s="128"/>
      <c r="BZ217" s="128"/>
      <c r="CA217" s="128"/>
      <c r="CD217" s="128"/>
      <c r="CN217" s="128"/>
      <c r="CX217" s="128"/>
      <c r="DH217" s="128"/>
      <c r="DR217" s="128"/>
      <c r="EB217" s="128"/>
      <c r="EL217" s="128"/>
      <c r="EV217" s="128"/>
      <c r="FF217" s="128"/>
      <c r="FP217" s="128"/>
      <c r="FZ217" s="128"/>
      <c r="GJ217" s="128"/>
      <c r="GT217" s="128"/>
      <c r="HD217" s="128"/>
      <c r="HN217" s="128"/>
      <c r="HX217" s="128"/>
      <c r="IH217" s="128"/>
      <c r="IR217" s="128"/>
      <c r="JB217" s="128"/>
      <c r="JL217" s="128"/>
      <c r="JV217" s="128"/>
      <c r="KF217" s="128"/>
    </row>
    <row xmlns:x14ac="http://schemas.microsoft.com/office/spreadsheetml/2009/9/ac" r="218" s="3" customFormat="true" x14ac:dyDescent="0.25">
      <c r="A218" s="389"/>
      <c r="B218" s="128"/>
      <c r="L218" s="128"/>
      <c r="V218" s="128"/>
      <c r="AF218" s="128"/>
      <c r="AP218" s="128"/>
      <c r="AZ218" s="128"/>
      <c r="BJ218" s="128"/>
      <c r="BT218" s="128"/>
      <c r="BU218" s="128"/>
      <c r="BV218" s="128"/>
      <c r="BW218" s="128"/>
      <c r="BX218" s="128"/>
      <c r="BY218" s="128"/>
      <c r="BZ218" s="128"/>
      <c r="CA218" s="128"/>
      <c r="CD218" s="128"/>
      <c r="CN218" s="128"/>
      <c r="CX218" s="128"/>
      <c r="DH218" s="128"/>
      <c r="DR218" s="128"/>
      <c r="EB218" s="128"/>
      <c r="EL218" s="128"/>
      <c r="EV218" s="128"/>
      <c r="FF218" s="128"/>
      <c r="FP218" s="128"/>
      <c r="FZ218" s="128"/>
      <c r="GJ218" s="128"/>
      <c r="GT218" s="128"/>
      <c r="HD218" s="128"/>
      <c r="HN218" s="128"/>
      <c r="HX218" s="128"/>
      <c r="IH218" s="128"/>
      <c r="IR218" s="128"/>
      <c r="JB218" s="128"/>
      <c r="JL218" s="128"/>
      <c r="JV218" s="128"/>
      <c r="KF218" s="128"/>
    </row>
    <row xmlns:x14ac="http://schemas.microsoft.com/office/spreadsheetml/2009/9/ac" r="219" s="3" customFormat="true" x14ac:dyDescent="0.25">
      <c r="A219" s="389"/>
      <c r="B219" s="128"/>
      <c r="L219" s="128"/>
      <c r="V219" s="128"/>
      <c r="AF219" s="128"/>
      <c r="AP219" s="128"/>
      <c r="AZ219" s="128"/>
      <c r="BJ219" s="128"/>
      <c r="BT219" s="128"/>
      <c r="BU219" s="128"/>
      <c r="BV219" s="128"/>
      <c r="BW219" s="128"/>
      <c r="BX219" s="128"/>
      <c r="BY219" s="128"/>
      <c r="BZ219" s="128"/>
      <c r="CA219" s="128"/>
      <c r="CD219" s="128"/>
      <c r="CN219" s="128"/>
      <c r="CX219" s="128"/>
      <c r="DH219" s="128"/>
      <c r="DR219" s="128"/>
      <c r="EB219" s="128"/>
      <c r="EL219" s="128"/>
      <c r="EV219" s="128"/>
      <c r="FF219" s="128"/>
      <c r="FP219" s="128"/>
      <c r="FZ219" s="128"/>
      <c r="GJ219" s="128"/>
      <c r="GT219" s="128"/>
      <c r="HD219" s="128"/>
      <c r="HN219" s="128"/>
      <c r="HX219" s="128"/>
      <c r="IH219" s="128"/>
      <c r="IR219" s="128"/>
      <c r="JB219" s="128"/>
      <c r="JL219" s="128"/>
      <c r="JV219" s="128"/>
      <c r="KF219" s="128"/>
    </row>
    <row xmlns:x14ac="http://schemas.microsoft.com/office/spreadsheetml/2009/9/ac" r="220" s="3" customFormat="true" x14ac:dyDescent="0.25">
      <c r="A220" s="389"/>
      <c r="B220" s="128"/>
      <c r="L220" s="128"/>
      <c r="V220" s="128"/>
      <c r="AF220" s="128"/>
      <c r="AP220" s="128"/>
      <c r="AZ220" s="128"/>
      <c r="BJ220" s="128"/>
      <c r="BT220" s="128"/>
      <c r="BU220" s="128"/>
      <c r="BV220" s="128"/>
      <c r="BW220" s="128"/>
      <c r="BX220" s="128"/>
      <c r="BY220" s="128"/>
      <c r="BZ220" s="128"/>
      <c r="CA220" s="128"/>
      <c r="CD220" s="128"/>
      <c r="CN220" s="128"/>
      <c r="CX220" s="128"/>
      <c r="DH220" s="128"/>
      <c r="DR220" s="128"/>
      <c r="EB220" s="128"/>
      <c r="EL220" s="128"/>
      <c r="EV220" s="128"/>
      <c r="FF220" s="128"/>
      <c r="FP220" s="128"/>
      <c r="FZ220" s="128"/>
      <c r="GJ220" s="128"/>
      <c r="GT220" s="128"/>
      <c r="HD220" s="128"/>
      <c r="HN220" s="128"/>
      <c r="HX220" s="128"/>
      <c r="IH220" s="128"/>
      <c r="IR220" s="128"/>
      <c r="JB220" s="128"/>
      <c r="JL220" s="128"/>
      <c r="JV220" s="128"/>
      <c r="KF220" s="128"/>
    </row>
    <row xmlns:x14ac="http://schemas.microsoft.com/office/spreadsheetml/2009/9/ac" r="221" s="3" customFormat="true" x14ac:dyDescent="0.25">
      <c r="A221" s="389"/>
      <c r="B221" s="128"/>
      <c r="L221" s="128"/>
      <c r="V221" s="128"/>
      <c r="AF221" s="128"/>
      <c r="AP221" s="128"/>
      <c r="AZ221" s="128"/>
      <c r="BJ221" s="128"/>
      <c r="BT221" s="128"/>
      <c r="BU221" s="128"/>
      <c r="BV221" s="128"/>
      <c r="BW221" s="128"/>
      <c r="BX221" s="128"/>
      <c r="BY221" s="128"/>
      <c r="BZ221" s="128"/>
      <c r="CA221" s="128"/>
      <c r="CD221" s="128"/>
      <c r="CN221" s="128"/>
      <c r="CX221" s="128"/>
      <c r="DH221" s="128"/>
      <c r="DR221" s="128"/>
      <c r="EB221" s="128"/>
      <c r="EL221" s="128"/>
      <c r="EV221" s="128"/>
      <c r="FF221" s="128"/>
      <c r="FP221" s="128"/>
      <c r="FZ221" s="128"/>
      <c r="GJ221" s="128"/>
      <c r="GT221" s="128"/>
      <c r="HD221" s="128"/>
      <c r="HN221" s="128"/>
      <c r="HX221" s="128"/>
      <c r="IH221" s="128"/>
      <c r="IR221" s="128"/>
      <c r="JB221" s="128"/>
      <c r="JL221" s="128"/>
      <c r="JV221" s="128"/>
      <c r="KF221" s="128"/>
    </row>
    <row xmlns:x14ac="http://schemas.microsoft.com/office/spreadsheetml/2009/9/ac" r="222" s="3" customFormat="true" x14ac:dyDescent="0.25">
      <c r="A222" s="389"/>
      <c r="B222" s="128"/>
      <c r="L222" s="128"/>
      <c r="V222" s="128"/>
      <c r="AF222" s="128"/>
      <c r="AP222" s="128"/>
      <c r="AZ222" s="128"/>
      <c r="BJ222" s="128"/>
      <c r="BT222" s="128"/>
      <c r="BU222" s="128"/>
      <c r="BV222" s="128"/>
      <c r="BW222" s="128"/>
      <c r="BX222" s="128"/>
      <c r="BY222" s="128"/>
      <c r="BZ222" s="128"/>
      <c r="CA222" s="128"/>
      <c r="CD222" s="128"/>
      <c r="CN222" s="128"/>
      <c r="CX222" s="128"/>
      <c r="DH222" s="128"/>
      <c r="DR222" s="128"/>
      <c r="EB222" s="128"/>
      <c r="EL222" s="128"/>
      <c r="EV222" s="128"/>
      <c r="FF222" s="128"/>
      <c r="FP222" s="128"/>
      <c r="FZ222" s="128"/>
      <c r="GJ222" s="128"/>
      <c r="GT222" s="128"/>
      <c r="HD222" s="128"/>
      <c r="HN222" s="128"/>
      <c r="HX222" s="128"/>
      <c r="IH222" s="128"/>
      <c r="IR222" s="128"/>
      <c r="JB222" s="128"/>
      <c r="JL222" s="128"/>
      <c r="JV222" s="128"/>
      <c r="KF222" s="128"/>
    </row>
    <row xmlns:x14ac="http://schemas.microsoft.com/office/spreadsheetml/2009/9/ac" r="223" s="3" customFormat="true" x14ac:dyDescent="0.25">
      <c r="A223" s="389"/>
      <c r="B223" s="128"/>
      <c r="L223" s="128"/>
      <c r="V223" s="128"/>
      <c r="AF223" s="128"/>
      <c r="AP223" s="128"/>
      <c r="AZ223" s="128"/>
      <c r="BJ223" s="128"/>
      <c r="BT223" s="128"/>
      <c r="BU223" s="128"/>
      <c r="BV223" s="128"/>
      <c r="BW223" s="128"/>
      <c r="BX223" s="128"/>
      <c r="BY223" s="128"/>
      <c r="BZ223" s="128"/>
      <c r="CA223" s="128"/>
      <c r="CD223" s="128"/>
      <c r="CN223" s="128"/>
      <c r="CX223" s="128"/>
      <c r="DH223" s="128"/>
      <c r="DR223" s="128"/>
      <c r="EB223" s="128"/>
      <c r="EL223" s="128"/>
      <c r="EV223" s="128"/>
      <c r="FF223" s="128"/>
      <c r="FP223" s="128"/>
      <c r="FZ223" s="128"/>
      <c r="GJ223" s="128"/>
      <c r="GT223" s="128"/>
      <c r="HD223" s="128"/>
      <c r="HN223" s="128"/>
      <c r="HX223" s="128"/>
      <c r="IH223" s="128"/>
      <c r="IR223" s="128"/>
      <c r="JB223" s="128"/>
      <c r="JL223" s="128"/>
      <c r="JV223" s="128"/>
      <c r="KF223" s="128"/>
    </row>
    <row xmlns:x14ac="http://schemas.microsoft.com/office/spreadsheetml/2009/9/ac" r="224" s="3" customFormat="true" x14ac:dyDescent="0.25">
      <c r="A224" s="389"/>
      <c r="B224" s="128"/>
      <c r="L224" s="128"/>
      <c r="V224" s="128"/>
      <c r="AF224" s="128"/>
      <c r="AP224" s="128"/>
      <c r="AZ224" s="128"/>
      <c r="BJ224" s="128"/>
      <c r="BT224" s="128"/>
      <c r="BU224" s="128"/>
      <c r="BV224" s="128"/>
      <c r="BW224" s="128"/>
      <c r="BX224" s="128"/>
      <c r="BY224" s="128"/>
      <c r="BZ224" s="128"/>
      <c r="CA224" s="128"/>
      <c r="CD224" s="128"/>
      <c r="CN224" s="128"/>
      <c r="CX224" s="128"/>
      <c r="DH224" s="128"/>
      <c r="DR224" s="128"/>
      <c r="EB224" s="128"/>
      <c r="EL224" s="128"/>
      <c r="EV224" s="128"/>
      <c r="FF224" s="128"/>
      <c r="FP224" s="128"/>
      <c r="FZ224" s="128"/>
      <c r="GJ224" s="128"/>
      <c r="GT224" s="128"/>
      <c r="HD224" s="128"/>
      <c r="HN224" s="128"/>
      <c r="HX224" s="128"/>
      <c r="IH224" s="128"/>
      <c r="IR224" s="128"/>
      <c r="JB224" s="128"/>
      <c r="JL224" s="128"/>
      <c r="JV224" s="128"/>
      <c r="KF224" s="128"/>
    </row>
    <row xmlns:x14ac="http://schemas.microsoft.com/office/spreadsheetml/2009/9/ac" r="225" s="3" customFormat="true" x14ac:dyDescent="0.25">
      <c r="A225" s="389"/>
      <c r="B225" s="128"/>
      <c r="L225" s="128"/>
      <c r="V225" s="128"/>
      <c r="AF225" s="128"/>
      <c r="AP225" s="128"/>
      <c r="AZ225" s="128"/>
      <c r="BJ225" s="128"/>
      <c r="BT225" s="128"/>
      <c r="BU225" s="128"/>
      <c r="BV225" s="128"/>
      <c r="BW225" s="128"/>
      <c r="BX225" s="128"/>
      <c r="BY225" s="128"/>
      <c r="BZ225" s="128"/>
      <c r="CA225" s="128"/>
      <c r="CD225" s="128"/>
      <c r="CN225" s="128"/>
      <c r="CX225" s="128"/>
      <c r="DH225" s="128"/>
      <c r="DR225" s="128"/>
      <c r="EB225" s="128"/>
      <c r="EL225" s="128"/>
      <c r="EV225" s="128"/>
      <c r="FF225" s="128"/>
      <c r="FP225" s="128"/>
      <c r="FZ225" s="128"/>
      <c r="GJ225" s="128"/>
      <c r="GT225" s="128"/>
      <c r="HD225" s="128"/>
      <c r="HN225" s="128"/>
      <c r="HX225" s="128"/>
      <c r="IH225" s="128"/>
      <c r="IR225" s="128"/>
      <c r="JB225" s="128"/>
      <c r="JL225" s="128"/>
      <c r="JV225" s="128"/>
      <c r="KF225" s="128"/>
    </row>
    <row xmlns:x14ac="http://schemas.microsoft.com/office/spreadsheetml/2009/9/ac" r="226" s="3" customFormat="true" x14ac:dyDescent="0.25">
      <c r="A226" s="389"/>
      <c r="B226" s="128"/>
      <c r="L226" s="128"/>
      <c r="V226" s="128"/>
      <c r="AF226" s="128"/>
      <c r="AP226" s="128"/>
      <c r="AZ226" s="128"/>
      <c r="BJ226" s="128"/>
      <c r="BT226" s="128"/>
      <c r="BU226" s="128"/>
      <c r="BV226" s="128"/>
      <c r="BW226" s="128"/>
      <c r="BX226" s="128"/>
      <c r="BY226" s="128"/>
      <c r="BZ226" s="128"/>
      <c r="CA226" s="128"/>
      <c r="CD226" s="128"/>
      <c r="CN226" s="128"/>
      <c r="CX226" s="128"/>
      <c r="DH226" s="128"/>
      <c r="DR226" s="128"/>
      <c r="EB226" s="128"/>
      <c r="EL226" s="128"/>
      <c r="EV226" s="128"/>
      <c r="FF226" s="128"/>
      <c r="FP226" s="128"/>
      <c r="FZ226" s="128"/>
      <c r="GJ226" s="128"/>
      <c r="GT226" s="128"/>
      <c r="HD226" s="128"/>
      <c r="HN226" s="128"/>
      <c r="HX226" s="128"/>
      <c r="IH226" s="128"/>
      <c r="IR226" s="128"/>
      <c r="JB226" s="128"/>
      <c r="JL226" s="128"/>
      <c r="JV226" s="128"/>
      <c r="KF226" s="128"/>
    </row>
    <row xmlns:x14ac="http://schemas.microsoft.com/office/spreadsheetml/2009/9/ac" r="227" s="3" customFormat="true" x14ac:dyDescent="0.25">
      <c r="A227" s="389"/>
      <c r="B227" s="128"/>
      <c r="L227" s="128"/>
      <c r="V227" s="128"/>
      <c r="AF227" s="128"/>
      <c r="AP227" s="128"/>
      <c r="AZ227" s="128"/>
      <c r="BJ227" s="128"/>
      <c r="BT227" s="128"/>
      <c r="BU227" s="128"/>
      <c r="BV227" s="128"/>
      <c r="BW227" s="128"/>
      <c r="BX227" s="128"/>
      <c r="BY227" s="128"/>
      <c r="BZ227" s="128"/>
      <c r="CA227" s="128"/>
      <c r="CD227" s="128"/>
      <c r="CN227" s="128"/>
      <c r="CX227" s="128"/>
      <c r="DH227" s="128"/>
      <c r="DR227" s="128"/>
      <c r="EB227" s="128"/>
      <c r="EL227" s="128"/>
      <c r="EV227" s="128"/>
      <c r="FF227" s="128"/>
      <c r="FP227" s="128"/>
      <c r="FZ227" s="128"/>
      <c r="GJ227" s="128"/>
      <c r="GT227" s="128"/>
      <c r="HD227" s="128"/>
      <c r="HN227" s="128"/>
      <c r="HX227" s="128"/>
      <c r="IH227" s="128"/>
      <c r="IR227" s="128"/>
      <c r="JB227" s="128"/>
      <c r="JL227" s="128"/>
      <c r="JV227" s="128"/>
      <c r="KF227" s="128"/>
    </row>
    <row xmlns:x14ac="http://schemas.microsoft.com/office/spreadsheetml/2009/9/ac" r="228" s="3" customFormat="true" x14ac:dyDescent="0.25">
      <c r="A228" s="389"/>
      <c r="B228" s="128"/>
      <c r="L228" s="128"/>
      <c r="V228" s="128"/>
      <c r="AF228" s="128"/>
      <c r="AP228" s="128"/>
      <c r="AZ228" s="128"/>
      <c r="BJ228" s="128"/>
      <c r="BT228" s="128"/>
      <c r="BU228" s="128"/>
      <c r="BV228" s="128"/>
      <c r="BW228" s="128"/>
      <c r="BX228" s="128"/>
      <c r="BY228" s="128"/>
      <c r="BZ228" s="128"/>
      <c r="CA228" s="128"/>
      <c r="CD228" s="128"/>
      <c r="CN228" s="128"/>
      <c r="CX228" s="128"/>
      <c r="DH228" s="128"/>
      <c r="DR228" s="128"/>
      <c r="EB228" s="128"/>
      <c r="EL228" s="128"/>
      <c r="EV228" s="128"/>
      <c r="FF228" s="128"/>
      <c r="FP228" s="128"/>
      <c r="FZ228" s="128"/>
      <c r="GJ228" s="128"/>
      <c r="GT228" s="128"/>
      <c r="HD228" s="128"/>
      <c r="HN228" s="128"/>
      <c r="HX228" s="128"/>
      <c r="IH228" s="128"/>
      <c r="IR228" s="128"/>
      <c r="JB228" s="128"/>
      <c r="JL228" s="128"/>
      <c r="JV228" s="128"/>
      <c r="KF228" s="128"/>
    </row>
    <row xmlns:x14ac="http://schemas.microsoft.com/office/spreadsheetml/2009/9/ac" r="229" s="3" customFormat="true" x14ac:dyDescent="0.25">
      <c r="A229" s="389"/>
      <c r="B229" s="128"/>
      <c r="L229" s="128"/>
      <c r="V229" s="128"/>
      <c r="AF229" s="128"/>
      <c r="AP229" s="128"/>
      <c r="AZ229" s="128"/>
      <c r="BJ229" s="128"/>
      <c r="BT229" s="128"/>
      <c r="BU229" s="128"/>
      <c r="BV229" s="128"/>
      <c r="BW229" s="128"/>
      <c r="BX229" s="128"/>
      <c r="BY229" s="128"/>
      <c r="BZ229" s="128"/>
      <c r="CA229" s="128"/>
      <c r="CD229" s="128"/>
      <c r="CN229" s="128"/>
      <c r="CX229" s="128"/>
      <c r="DH229" s="128"/>
      <c r="DR229" s="128"/>
      <c r="EB229" s="128"/>
      <c r="EL229" s="128"/>
      <c r="EV229" s="128"/>
      <c r="FF229" s="128"/>
      <c r="FP229" s="128"/>
      <c r="FZ229" s="128"/>
      <c r="GJ229" s="128"/>
      <c r="GT229" s="128"/>
      <c r="HD229" s="128"/>
      <c r="HN229" s="128"/>
      <c r="HX229" s="128"/>
      <c r="IH229" s="128"/>
      <c r="IR229" s="128"/>
      <c r="JB229" s="128"/>
      <c r="JL229" s="128"/>
      <c r="JV229" s="128"/>
      <c r="KF229" s="128"/>
    </row>
    <row xmlns:x14ac="http://schemas.microsoft.com/office/spreadsheetml/2009/9/ac" r="230" s="3" customFormat="true" x14ac:dyDescent="0.25">
      <c r="A230" s="389"/>
      <c r="B230" s="128"/>
      <c r="L230" s="128"/>
      <c r="V230" s="128"/>
      <c r="AF230" s="128"/>
      <c r="AP230" s="128"/>
      <c r="AZ230" s="128"/>
      <c r="BJ230" s="128"/>
      <c r="BT230" s="128"/>
      <c r="BU230" s="128"/>
      <c r="BV230" s="128"/>
      <c r="BW230" s="128"/>
      <c r="BX230" s="128"/>
      <c r="BY230" s="128"/>
      <c r="BZ230" s="128"/>
      <c r="CA230" s="128"/>
      <c r="CD230" s="128"/>
      <c r="CN230" s="128"/>
      <c r="CX230" s="128"/>
      <c r="DH230" s="128"/>
      <c r="DR230" s="128"/>
      <c r="EB230" s="128"/>
      <c r="EL230" s="128"/>
      <c r="EV230" s="128"/>
      <c r="FF230" s="128"/>
      <c r="FP230" s="128"/>
      <c r="FZ230" s="128"/>
      <c r="GJ230" s="128"/>
      <c r="GT230" s="128"/>
      <c r="HD230" s="128"/>
      <c r="HN230" s="128"/>
      <c r="HX230" s="128"/>
      <c r="IH230" s="128"/>
      <c r="IR230" s="128"/>
      <c r="JB230" s="128"/>
      <c r="JL230" s="128"/>
      <c r="JV230" s="128"/>
      <c r="KF230" s="128"/>
    </row>
    <row xmlns:x14ac="http://schemas.microsoft.com/office/spreadsheetml/2009/9/ac" r="231" s="3" customFormat="true" x14ac:dyDescent="0.25">
      <c r="A231" s="389"/>
      <c r="B231" s="128"/>
      <c r="L231" s="128"/>
      <c r="V231" s="128"/>
      <c r="AF231" s="128"/>
      <c r="AP231" s="128"/>
      <c r="AZ231" s="128"/>
      <c r="BJ231" s="128"/>
      <c r="BT231" s="128"/>
      <c r="BU231" s="128"/>
      <c r="BV231" s="128"/>
      <c r="BW231" s="128"/>
      <c r="BX231" s="128"/>
      <c r="BY231" s="128"/>
      <c r="BZ231" s="128"/>
      <c r="CA231" s="128"/>
      <c r="CD231" s="128"/>
      <c r="CN231" s="128"/>
      <c r="CX231" s="128"/>
      <c r="DH231" s="128"/>
      <c r="DR231" s="128"/>
      <c r="EB231" s="128"/>
      <c r="EL231" s="128"/>
      <c r="EV231" s="128"/>
      <c r="FF231" s="128"/>
      <c r="FP231" s="128"/>
      <c r="FZ231" s="128"/>
      <c r="GJ231" s="128"/>
      <c r="GT231" s="128"/>
      <c r="HD231" s="128"/>
      <c r="HN231" s="128"/>
      <c r="HX231" s="128"/>
      <c r="IH231" s="128"/>
      <c r="IR231" s="128"/>
      <c r="JB231" s="128"/>
      <c r="JL231" s="128"/>
      <c r="JV231" s="128"/>
      <c r="KF231" s="128"/>
    </row>
    <row xmlns:x14ac="http://schemas.microsoft.com/office/spreadsheetml/2009/9/ac" r="232" s="3" customFormat="true" x14ac:dyDescent="0.25">
      <c r="A232" s="389"/>
      <c r="B232" s="128"/>
      <c r="L232" s="128"/>
      <c r="V232" s="128"/>
      <c r="AF232" s="128"/>
      <c r="AP232" s="128"/>
      <c r="AZ232" s="128"/>
      <c r="BJ232" s="128"/>
      <c r="BT232" s="128"/>
      <c r="BU232" s="128"/>
      <c r="BV232" s="128"/>
      <c r="BW232" s="128"/>
      <c r="BX232" s="128"/>
      <c r="BY232" s="128"/>
      <c r="BZ232" s="128"/>
      <c r="CA232" s="128"/>
      <c r="CD232" s="128"/>
      <c r="CN232" s="128"/>
      <c r="CX232" s="128"/>
      <c r="DH232" s="128"/>
      <c r="DR232" s="128"/>
      <c r="EB232" s="128"/>
      <c r="EL232" s="128"/>
      <c r="EV232" s="128"/>
      <c r="FF232" s="128"/>
      <c r="FP232" s="128"/>
      <c r="FZ232" s="128"/>
      <c r="GJ232" s="128"/>
      <c r="GT232" s="128"/>
      <c r="HD232" s="128"/>
      <c r="HN232" s="128"/>
      <c r="HX232" s="128"/>
      <c r="IH232" s="128"/>
      <c r="IR232" s="128"/>
      <c r="JB232" s="128"/>
      <c r="JL232" s="128"/>
      <c r="JV232" s="128"/>
      <c r="KF232" s="128"/>
    </row>
    <row xmlns:x14ac="http://schemas.microsoft.com/office/spreadsheetml/2009/9/ac" r="233" s="3" customFormat="true" x14ac:dyDescent="0.25">
      <c r="A233" s="389"/>
      <c r="B233" s="128"/>
      <c r="L233" s="128"/>
      <c r="V233" s="128"/>
      <c r="AF233" s="128"/>
      <c r="AP233" s="128"/>
      <c r="AZ233" s="128"/>
      <c r="BJ233" s="128"/>
      <c r="BT233" s="128"/>
      <c r="BU233" s="128"/>
      <c r="BV233" s="128"/>
      <c r="BW233" s="128"/>
      <c r="BX233" s="128"/>
      <c r="BY233" s="128"/>
      <c r="BZ233" s="128"/>
      <c r="CA233" s="128"/>
      <c r="CD233" s="128"/>
      <c r="CN233" s="128"/>
      <c r="CX233" s="128"/>
      <c r="DH233" s="128"/>
      <c r="DR233" s="128"/>
      <c r="EB233" s="128"/>
      <c r="EL233" s="128"/>
      <c r="EV233" s="128"/>
      <c r="FF233" s="128"/>
      <c r="FP233" s="128"/>
      <c r="FZ233" s="128"/>
      <c r="GJ233" s="128"/>
      <c r="GT233" s="128"/>
      <c r="HD233" s="128"/>
      <c r="HN233" s="128"/>
      <c r="HX233" s="128"/>
      <c r="IH233" s="128"/>
      <c r="IR233" s="128"/>
      <c r="JB233" s="128"/>
      <c r="JL233" s="128"/>
      <c r="JV233" s="128"/>
      <c r="KF233" s="128"/>
    </row>
    <row xmlns:x14ac="http://schemas.microsoft.com/office/spreadsheetml/2009/9/ac" r="234" s="3" customFormat="true" x14ac:dyDescent="0.25">
      <c r="A234" s="389"/>
      <c r="B234" s="128"/>
      <c r="L234" s="128"/>
      <c r="V234" s="128"/>
      <c r="AF234" s="128"/>
      <c r="AP234" s="128"/>
      <c r="AZ234" s="128"/>
      <c r="BJ234" s="128"/>
      <c r="BT234" s="128"/>
      <c r="BU234" s="128"/>
      <c r="BV234" s="128"/>
      <c r="BW234" s="128"/>
      <c r="BX234" s="128"/>
      <c r="BY234" s="128"/>
      <c r="BZ234" s="128"/>
      <c r="CA234" s="128"/>
      <c r="CD234" s="128"/>
      <c r="CN234" s="128"/>
      <c r="CX234" s="128"/>
      <c r="DH234" s="128"/>
      <c r="DR234" s="128"/>
      <c r="EB234" s="128"/>
      <c r="EL234" s="128"/>
      <c r="EV234" s="128"/>
      <c r="FF234" s="128"/>
      <c r="FP234" s="128"/>
      <c r="FZ234" s="128"/>
      <c r="GJ234" s="128"/>
      <c r="GT234" s="128"/>
      <c r="HD234" s="128"/>
      <c r="HN234" s="128"/>
      <c r="HX234" s="128"/>
      <c r="IH234" s="128"/>
      <c r="IR234" s="128"/>
      <c r="JB234" s="128"/>
      <c r="JL234" s="128"/>
      <c r="JV234" s="128"/>
      <c r="KF234" s="128"/>
    </row>
    <row xmlns:x14ac="http://schemas.microsoft.com/office/spreadsheetml/2009/9/ac" r="235" s="3" customFormat="true" x14ac:dyDescent="0.25">
      <c r="A235" s="389"/>
      <c r="B235" s="128"/>
      <c r="L235" s="128"/>
      <c r="V235" s="128"/>
      <c r="AF235" s="128"/>
      <c r="AP235" s="128"/>
      <c r="AZ235" s="128"/>
      <c r="BJ235" s="128"/>
      <c r="BT235" s="128"/>
      <c r="BU235" s="128"/>
      <c r="BV235" s="128"/>
      <c r="BW235" s="128"/>
      <c r="BX235" s="128"/>
      <c r="BY235" s="128"/>
      <c r="BZ235" s="128"/>
      <c r="CA235" s="128"/>
      <c r="CD235" s="128"/>
      <c r="CN235" s="128"/>
      <c r="CX235" s="128"/>
      <c r="DH235" s="128"/>
      <c r="DR235" s="128"/>
      <c r="EB235" s="128"/>
      <c r="EL235" s="128"/>
      <c r="EV235" s="128"/>
      <c r="FF235" s="128"/>
      <c r="FP235" s="128"/>
      <c r="FZ235" s="128"/>
      <c r="GJ235" s="128"/>
      <c r="GT235" s="128"/>
      <c r="HD235" s="128"/>
      <c r="HN235" s="128"/>
      <c r="HX235" s="128"/>
      <c r="IH235" s="128"/>
      <c r="IR235" s="128"/>
      <c r="JB235" s="128"/>
      <c r="JL235" s="128"/>
      <c r="JV235" s="128"/>
      <c r="KF235" s="128"/>
    </row>
    <row xmlns:x14ac="http://schemas.microsoft.com/office/spreadsheetml/2009/9/ac" r="236" s="3" customFormat="true" x14ac:dyDescent="0.25">
      <c r="A236" s="389"/>
      <c r="B236" s="128"/>
      <c r="L236" s="128"/>
      <c r="V236" s="128"/>
      <c r="AF236" s="128"/>
      <c r="AP236" s="128"/>
      <c r="AZ236" s="128"/>
      <c r="BJ236" s="128"/>
      <c r="BT236" s="128"/>
      <c r="BU236" s="128"/>
      <c r="BV236" s="128"/>
      <c r="BW236" s="128"/>
      <c r="BX236" s="128"/>
      <c r="BY236" s="128"/>
      <c r="BZ236" s="128"/>
      <c r="CA236" s="128"/>
      <c r="CD236" s="128"/>
      <c r="CN236" s="128"/>
      <c r="CX236" s="128"/>
      <c r="DH236" s="128"/>
      <c r="DR236" s="128"/>
      <c r="EB236" s="128"/>
      <c r="EL236" s="128"/>
      <c r="EV236" s="128"/>
      <c r="FF236" s="128"/>
      <c r="FP236" s="128"/>
      <c r="FZ236" s="128"/>
      <c r="GJ236" s="128"/>
      <c r="GT236" s="128"/>
      <c r="HD236" s="128"/>
      <c r="HN236" s="128"/>
      <c r="HX236" s="128"/>
      <c r="IH236" s="128"/>
      <c r="IR236" s="128"/>
      <c r="JB236" s="128"/>
      <c r="JL236" s="128"/>
      <c r="JV236" s="128"/>
      <c r="KF236" s="128"/>
    </row>
    <row xmlns:x14ac="http://schemas.microsoft.com/office/spreadsheetml/2009/9/ac" r="237" s="3" customFormat="true" x14ac:dyDescent="0.25">
      <c r="A237" s="389"/>
      <c r="B237" s="128"/>
      <c r="L237" s="128"/>
      <c r="V237" s="128"/>
      <c r="AF237" s="128"/>
      <c r="AP237" s="128"/>
      <c r="AZ237" s="128"/>
      <c r="BJ237" s="128"/>
      <c r="BT237" s="128"/>
      <c r="BU237" s="128"/>
      <c r="BV237" s="128"/>
      <c r="BW237" s="128"/>
      <c r="BX237" s="128"/>
      <c r="BY237" s="128"/>
      <c r="BZ237" s="128"/>
      <c r="CA237" s="128"/>
      <c r="CD237" s="128"/>
      <c r="CN237" s="128"/>
      <c r="CX237" s="128"/>
      <c r="DH237" s="128"/>
      <c r="DR237" s="128"/>
      <c r="EB237" s="128"/>
      <c r="EL237" s="128"/>
      <c r="EV237" s="128"/>
      <c r="FF237" s="128"/>
      <c r="FP237" s="128"/>
      <c r="FZ237" s="128"/>
      <c r="GJ237" s="128"/>
      <c r="GT237" s="128"/>
      <c r="HD237" s="128"/>
      <c r="HN237" s="128"/>
      <c r="HX237" s="128"/>
      <c r="IH237" s="128"/>
      <c r="IR237" s="128"/>
      <c r="JB237" s="128"/>
      <c r="JL237" s="128"/>
      <c r="JV237" s="128"/>
      <c r="KF237" s="128"/>
    </row>
    <row xmlns:x14ac="http://schemas.microsoft.com/office/spreadsheetml/2009/9/ac" r="238" s="3" customFormat="true" x14ac:dyDescent="0.25">
      <c r="A238" s="389"/>
      <c r="B238" s="128"/>
      <c r="L238" s="128"/>
      <c r="V238" s="128"/>
      <c r="AF238" s="128"/>
      <c r="AP238" s="128"/>
      <c r="AZ238" s="128"/>
      <c r="BJ238" s="128"/>
      <c r="BT238" s="128"/>
      <c r="BU238" s="128"/>
      <c r="BV238" s="128"/>
      <c r="BW238" s="128"/>
      <c r="BX238" s="128"/>
      <c r="BY238" s="128"/>
      <c r="BZ238" s="128"/>
      <c r="CA238" s="128"/>
      <c r="CD238" s="128"/>
      <c r="CN238" s="128"/>
      <c r="CX238" s="128"/>
      <c r="DH238" s="128"/>
      <c r="DR238" s="128"/>
      <c r="EB238" s="128"/>
      <c r="EL238" s="128"/>
      <c r="EV238" s="128"/>
      <c r="FF238" s="128"/>
      <c r="FP238" s="128"/>
      <c r="FZ238" s="128"/>
      <c r="GJ238" s="128"/>
      <c r="GT238" s="128"/>
      <c r="HD238" s="128"/>
      <c r="HN238" s="128"/>
      <c r="HX238" s="128"/>
      <c r="IH238" s="128"/>
      <c r="IR238" s="128"/>
      <c r="JB238" s="128"/>
      <c r="JL238" s="128"/>
      <c r="JV238" s="128"/>
      <c r="KF238" s="128"/>
    </row>
    <row xmlns:x14ac="http://schemas.microsoft.com/office/spreadsheetml/2009/9/ac" r="239" s="3" customFormat="true" x14ac:dyDescent="0.25">
      <c r="A239" s="389"/>
      <c r="B239" s="128"/>
      <c r="L239" s="128"/>
      <c r="V239" s="128"/>
      <c r="AF239" s="128"/>
      <c r="AP239" s="128"/>
      <c r="AZ239" s="128"/>
      <c r="BJ239" s="128"/>
      <c r="BT239" s="128"/>
      <c r="BU239" s="128"/>
      <c r="BV239" s="128"/>
      <c r="BW239" s="128"/>
      <c r="BX239" s="128"/>
      <c r="BY239" s="128"/>
      <c r="BZ239" s="128"/>
      <c r="CA239" s="128"/>
      <c r="CD239" s="128"/>
      <c r="CN239" s="128"/>
      <c r="CX239" s="128"/>
      <c r="DH239" s="128"/>
      <c r="DR239" s="128"/>
      <c r="EB239" s="128"/>
      <c r="EL239" s="128"/>
      <c r="EV239" s="128"/>
      <c r="FF239" s="128"/>
      <c r="FP239" s="128"/>
      <c r="FZ239" s="128"/>
      <c r="GJ239" s="128"/>
      <c r="GT239" s="128"/>
      <c r="HD239" s="128"/>
      <c r="HN239" s="128"/>
      <c r="HX239" s="128"/>
      <c r="IH239" s="128"/>
      <c r="IR239" s="128"/>
      <c r="JB239" s="128"/>
      <c r="JL239" s="128"/>
      <c r="JV239" s="128"/>
      <c r="KF239" s="128"/>
    </row>
    <row xmlns:x14ac="http://schemas.microsoft.com/office/spreadsheetml/2009/9/ac" r="240" s="3" customFormat="true" x14ac:dyDescent="0.25">
      <c r="A240" s="389"/>
      <c r="B240" s="128"/>
      <c r="L240" s="128"/>
      <c r="V240" s="128"/>
      <c r="AF240" s="128"/>
      <c r="AP240" s="128"/>
      <c r="AZ240" s="128"/>
      <c r="BJ240" s="128"/>
      <c r="BT240" s="128"/>
      <c r="BU240" s="128"/>
      <c r="BV240" s="128"/>
      <c r="BW240" s="128"/>
      <c r="BX240" s="128"/>
      <c r="BY240" s="128"/>
      <c r="BZ240" s="128"/>
      <c r="CA240" s="128"/>
      <c r="CD240" s="128"/>
      <c r="CN240" s="128"/>
      <c r="CX240" s="128"/>
      <c r="DH240" s="128"/>
      <c r="DR240" s="128"/>
      <c r="EB240" s="128"/>
      <c r="EL240" s="128"/>
      <c r="EV240" s="128"/>
      <c r="FF240" s="128"/>
      <c r="FP240" s="128"/>
      <c r="FZ240" s="128"/>
      <c r="GJ240" s="128"/>
      <c r="GT240" s="128"/>
      <c r="HD240" s="128"/>
      <c r="HN240" s="128"/>
      <c r="HX240" s="128"/>
      <c r="IH240" s="128"/>
      <c r="IR240" s="128"/>
      <c r="JB240" s="128"/>
      <c r="JL240" s="128"/>
      <c r="JV240" s="128"/>
      <c r="KF240" s="128"/>
    </row>
    <row xmlns:x14ac="http://schemas.microsoft.com/office/spreadsheetml/2009/9/ac" r="241" s="3" customFormat="true" x14ac:dyDescent="0.25">
      <c r="A241" s="389"/>
      <c r="B241" s="128"/>
      <c r="L241" s="128"/>
      <c r="V241" s="128"/>
      <c r="AF241" s="128"/>
      <c r="AP241" s="128"/>
      <c r="AZ241" s="128"/>
      <c r="BJ241" s="128"/>
      <c r="BT241" s="128"/>
      <c r="BU241" s="128"/>
      <c r="BV241" s="128"/>
      <c r="BW241" s="128"/>
      <c r="BX241" s="128"/>
      <c r="BY241" s="128"/>
      <c r="BZ241" s="128"/>
      <c r="CA241" s="128"/>
      <c r="CD241" s="128"/>
      <c r="CN241" s="128"/>
      <c r="CX241" s="128"/>
      <c r="DH241" s="128"/>
      <c r="DR241" s="128"/>
      <c r="EB241" s="128"/>
      <c r="EL241" s="128"/>
      <c r="EV241" s="128"/>
      <c r="FF241" s="128"/>
      <c r="FP241" s="128"/>
      <c r="FZ241" s="128"/>
      <c r="GJ241" s="128"/>
      <c r="GT241" s="128"/>
      <c r="HD241" s="128"/>
      <c r="HN241" s="128"/>
      <c r="HX241" s="128"/>
      <c r="IH241" s="128"/>
      <c r="IR241" s="128"/>
      <c r="JB241" s="128"/>
      <c r="JL241" s="128"/>
      <c r="JV241" s="128"/>
      <c r="KF241" s="128"/>
    </row>
    <row xmlns:x14ac="http://schemas.microsoft.com/office/spreadsheetml/2009/9/ac" r="242" s="3" customFormat="true" x14ac:dyDescent="0.25">
      <c r="A242" s="389"/>
      <c r="B242" s="128"/>
      <c r="L242" s="128"/>
      <c r="V242" s="128"/>
      <c r="AF242" s="128"/>
      <c r="AP242" s="128"/>
      <c r="AZ242" s="128"/>
      <c r="BJ242" s="128"/>
      <c r="BT242" s="128"/>
      <c r="BU242" s="128"/>
      <c r="BV242" s="128"/>
      <c r="BW242" s="128"/>
      <c r="BX242" s="128"/>
      <c r="BY242" s="128"/>
      <c r="BZ242" s="128"/>
      <c r="CA242" s="128"/>
      <c r="CD242" s="128"/>
      <c r="CN242" s="128"/>
      <c r="CX242" s="128"/>
      <c r="DH242" s="128"/>
      <c r="DR242" s="128"/>
      <c r="EB242" s="128"/>
      <c r="EL242" s="128"/>
      <c r="EV242" s="128"/>
      <c r="FF242" s="128"/>
      <c r="FP242" s="128"/>
      <c r="FZ242" s="128"/>
      <c r="GJ242" s="128"/>
      <c r="GT242" s="128"/>
      <c r="HD242" s="128"/>
      <c r="HN242" s="128"/>
      <c r="HX242" s="128"/>
      <c r="IH242" s="128"/>
      <c r="IR242" s="128"/>
      <c r="JB242" s="128"/>
      <c r="JL242" s="128"/>
      <c r="JV242" s="128"/>
      <c r="KF242" s="128"/>
    </row>
    <row xmlns:x14ac="http://schemas.microsoft.com/office/spreadsheetml/2009/9/ac" r="243" s="3" customFormat="true" x14ac:dyDescent="0.25">
      <c r="A243" s="389"/>
      <c r="B243" s="128"/>
      <c r="L243" s="128"/>
      <c r="V243" s="128"/>
      <c r="AF243" s="128"/>
      <c r="AP243" s="128"/>
      <c r="AZ243" s="128"/>
      <c r="BJ243" s="128"/>
      <c r="BT243" s="128"/>
      <c r="BU243" s="128"/>
      <c r="BV243" s="128"/>
      <c r="BW243" s="128"/>
      <c r="BX243" s="128"/>
      <c r="BY243" s="128"/>
      <c r="BZ243" s="128"/>
      <c r="CA243" s="128"/>
      <c r="CD243" s="128"/>
      <c r="CN243" s="128"/>
      <c r="CX243" s="128"/>
      <c r="DH243" s="128"/>
      <c r="DR243" s="128"/>
      <c r="EB243" s="128"/>
      <c r="EL243" s="128"/>
      <c r="EV243" s="128"/>
      <c r="FF243" s="128"/>
      <c r="FP243" s="128"/>
      <c r="FZ243" s="128"/>
      <c r="GJ243" s="128"/>
      <c r="GT243" s="128"/>
      <c r="HD243" s="128"/>
      <c r="HN243" s="128"/>
      <c r="HX243" s="128"/>
      <c r="IH243" s="128"/>
      <c r="IR243" s="128"/>
      <c r="JB243" s="128"/>
      <c r="JL243" s="128"/>
      <c r="JV243" s="128"/>
      <c r="KF243" s="128"/>
    </row>
    <row xmlns:x14ac="http://schemas.microsoft.com/office/spreadsheetml/2009/9/ac" r="244" s="3" customFormat="true" x14ac:dyDescent="0.25">
      <c r="A244" s="389"/>
      <c r="B244" s="128"/>
      <c r="L244" s="128"/>
      <c r="V244" s="128"/>
      <c r="AF244" s="128"/>
      <c r="AP244" s="128"/>
      <c r="AZ244" s="128"/>
      <c r="BJ244" s="128"/>
      <c r="BT244" s="128"/>
      <c r="BU244" s="128"/>
      <c r="BV244" s="128"/>
      <c r="BW244" s="128"/>
      <c r="BX244" s="128"/>
      <c r="BY244" s="128"/>
      <c r="BZ244" s="128"/>
      <c r="CA244" s="128"/>
      <c r="CD244" s="128"/>
      <c r="CN244" s="128"/>
      <c r="CX244" s="128"/>
      <c r="DH244" s="128"/>
      <c r="DR244" s="128"/>
      <c r="EB244" s="128"/>
      <c r="EL244" s="128"/>
      <c r="EV244" s="128"/>
      <c r="FF244" s="128"/>
      <c r="FP244" s="128"/>
      <c r="FZ244" s="128"/>
      <c r="GJ244" s="128"/>
      <c r="GT244" s="128"/>
      <c r="HD244" s="128"/>
      <c r="HN244" s="128"/>
      <c r="HX244" s="128"/>
      <c r="IH244" s="128"/>
      <c r="IR244" s="128"/>
      <c r="JB244" s="128"/>
      <c r="JL244" s="128"/>
      <c r="JV244" s="128"/>
      <c r="KF244" s="128"/>
    </row>
    <row xmlns:x14ac="http://schemas.microsoft.com/office/spreadsheetml/2009/9/ac" r="245" s="3" customFormat="true" x14ac:dyDescent="0.25">
      <c r="A245" s="389"/>
      <c r="B245" s="128"/>
      <c r="L245" s="128"/>
      <c r="V245" s="128"/>
      <c r="AF245" s="128"/>
      <c r="AP245" s="128"/>
      <c r="AZ245" s="128"/>
      <c r="BJ245" s="128"/>
      <c r="BT245" s="128"/>
      <c r="BU245" s="128"/>
      <c r="BV245" s="128"/>
      <c r="BW245" s="128"/>
      <c r="BX245" s="128"/>
      <c r="BY245" s="128"/>
      <c r="BZ245" s="128"/>
      <c r="CA245" s="128"/>
      <c r="CD245" s="128"/>
      <c r="CN245" s="128"/>
      <c r="CX245" s="128"/>
      <c r="DH245" s="128"/>
      <c r="DR245" s="128"/>
      <c r="EB245" s="128"/>
      <c r="EL245" s="128"/>
      <c r="EV245" s="128"/>
      <c r="FF245" s="128"/>
      <c r="FP245" s="128"/>
      <c r="FZ245" s="128"/>
      <c r="GJ245" s="128"/>
      <c r="GT245" s="128"/>
      <c r="HD245" s="128"/>
      <c r="HN245" s="128"/>
      <c r="HX245" s="128"/>
      <c r="IH245" s="128"/>
      <c r="IR245" s="128"/>
      <c r="JB245" s="128"/>
      <c r="JL245" s="128"/>
      <c r="JV245" s="128"/>
      <c r="KF245" s="128"/>
    </row>
    <row xmlns:x14ac="http://schemas.microsoft.com/office/spreadsheetml/2009/9/ac" r="246" s="3" customFormat="true" x14ac:dyDescent="0.25">
      <c r="A246" s="389"/>
      <c r="B246" s="128"/>
      <c r="L246" s="128"/>
      <c r="V246" s="128"/>
      <c r="AF246" s="128"/>
      <c r="AP246" s="128"/>
      <c r="AZ246" s="128"/>
      <c r="BJ246" s="128"/>
      <c r="BT246" s="128"/>
      <c r="BU246" s="128"/>
      <c r="BV246" s="128"/>
      <c r="BW246" s="128"/>
      <c r="BX246" s="128"/>
      <c r="BY246" s="128"/>
      <c r="BZ246" s="128"/>
      <c r="CA246" s="128"/>
      <c r="CD246" s="128"/>
      <c r="CN246" s="128"/>
      <c r="CX246" s="128"/>
      <c r="DH246" s="128"/>
      <c r="DR246" s="128"/>
      <c r="EB246" s="128"/>
      <c r="EL246" s="128"/>
      <c r="EV246" s="128"/>
      <c r="FF246" s="128"/>
      <c r="FP246" s="128"/>
      <c r="FZ246" s="128"/>
      <c r="GJ246" s="128"/>
      <c r="GT246" s="128"/>
      <c r="HD246" s="128"/>
      <c r="HN246" s="128"/>
      <c r="HX246" s="128"/>
      <c r="IH246" s="128"/>
      <c r="IR246" s="128"/>
      <c r="JB246" s="128"/>
      <c r="JL246" s="128"/>
      <c r="JV246" s="128"/>
      <c r="KF246" s="128"/>
    </row>
    <row xmlns:x14ac="http://schemas.microsoft.com/office/spreadsheetml/2009/9/ac" r="247" s="3" customFormat="true" x14ac:dyDescent="0.25">
      <c r="A247" s="389"/>
      <c r="B247" s="128"/>
      <c r="L247" s="128"/>
      <c r="V247" s="128"/>
      <c r="AF247" s="128"/>
      <c r="AP247" s="128"/>
      <c r="AZ247" s="128"/>
      <c r="BJ247" s="128"/>
      <c r="BT247" s="128"/>
      <c r="BU247" s="128"/>
      <c r="BV247" s="128"/>
      <c r="BW247" s="128"/>
      <c r="BX247" s="128"/>
      <c r="BY247" s="128"/>
      <c r="BZ247" s="128"/>
      <c r="CA247" s="128"/>
      <c r="CD247" s="128"/>
      <c r="CN247" s="128"/>
      <c r="CX247" s="128"/>
      <c r="DH247" s="128"/>
      <c r="DR247" s="128"/>
      <c r="EB247" s="128"/>
      <c r="EL247" s="128"/>
      <c r="EV247" s="128"/>
      <c r="FF247" s="128"/>
      <c r="FP247" s="128"/>
      <c r="FZ247" s="128"/>
      <c r="GJ247" s="128"/>
      <c r="GT247" s="128"/>
      <c r="HD247" s="128"/>
      <c r="HN247" s="128"/>
      <c r="HX247" s="128"/>
      <c r="IH247" s="128"/>
      <c r="IR247" s="128"/>
      <c r="JB247" s="128"/>
      <c r="JL247" s="128"/>
      <c r="JV247" s="128"/>
      <c r="KF247" s="128"/>
    </row>
    <row xmlns:x14ac="http://schemas.microsoft.com/office/spreadsheetml/2009/9/ac" r="248" s="3" customFormat="true" x14ac:dyDescent="0.25">
      <c r="A248" s="389"/>
      <c r="B248" s="128"/>
      <c r="L248" s="128"/>
      <c r="V248" s="128"/>
      <c r="AF248" s="128"/>
      <c r="AP248" s="128"/>
      <c r="AZ248" s="128"/>
      <c r="BJ248" s="128"/>
      <c r="BT248" s="128"/>
      <c r="BU248" s="128"/>
      <c r="BV248" s="128"/>
      <c r="BW248" s="128"/>
      <c r="BX248" s="128"/>
      <c r="BY248" s="128"/>
      <c r="BZ248" s="128"/>
      <c r="CA248" s="128"/>
      <c r="CD248" s="128"/>
      <c r="CN248" s="128"/>
      <c r="CX248" s="128"/>
      <c r="DH248" s="128"/>
      <c r="DR248" s="128"/>
      <c r="EB248" s="128"/>
      <c r="EL248" s="128"/>
      <c r="EV248" s="128"/>
      <c r="FF248" s="128"/>
      <c r="FP248" s="128"/>
      <c r="FZ248" s="128"/>
      <c r="GJ248" s="128"/>
      <c r="GT248" s="128"/>
      <c r="HD248" s="128"/>
      <c r="HN248" s="128"/>
      <c r="HX248" s="128"/>
      <c r="IH248" s="128"/>
      <c r="IR248" s="128"/>
      <c r="JB248" s="128"/>
      <c r="JL248" s="128"/>
      <c r="JV248" s="128"/>
      <c r="KF248" s="128"/>
    </row>
    <row xmlns:x14ac="http://schemas.microsoft.com/office/spreadsheetml/2009/9/ac" r="249" s="3" customFormat="true" x14ac:dyDescent="0.25">
      <c r="A249" s="389"/>
      <c r="B249" s="128"/>
      <c r="L249" s="128"/>
      <c r="V249" s="128"/>
      <c r="AF249" s="128"/>
      <c r="AP249" s="128"/>
      <c r="AZ249" s="128"/>
      <c r="BJ249" s="128"/>
      <c r="BT249" s="128"/>
      <c r="BU249" s="128"/>
      <c r="BV249" s="128"/>
      <c r="BW249" s="128"/>
      <c r="BX249" s="128"/>
      <c r="BY249" s="128"/>
      <c r="BZ249" s="128"/>
      <c r="CA249" s="128"/>
      <c r="CD249" s="128"/>
      <c r="CN249" s="128"/>
      <c r="CX249" s="128"/>
      <c r="DH249" s="128"/>
      <c r="DR249" s="128"/>
      <c r="EB249" s="128"/>
      <c r="EL249" s="128"/>
      <c r="EV249" s="128"/>
      <c r="FF249" s="128"/>
      <c r="FP249" s="128"/>
      <c r="FZ249" s="128"/>
      <c r="GJ249" s="128"/>
      <c r="GT249" s="128"/>
      <c r="HD249" s="128"/>
      <c r="HN249" s="128"/>
      <c r="HX249" s="128"/>
      <c r="IH249" s="128"/>
      <c r="IR249" s="128"/>
      <c r="JB249" s="128"/>
      <c r="JL249" s="128"/>
      <c r="JV249" s="128"/>
      <c r="KF249" s="128"/>
    </row>
    <row xmlns:x14ac="http://schemas.microsoft.com/office/spreadsheetml/2009/9/ac" r="250" s="3" customFormat="true" x14ac:dyDescent="0.25">
      <c r="A250" s="389"/>
      <c r="B250" s="128"/>
      <c r="L250" s="128"/>
      <c r="V250" s="128"/>
      <c r="AF250" s="128"/>
      <c r="AP250" s="128"/>
      <c r="AZ250" s="128"/>
      <c r="BJ250" s="128"/>
      <c r="BT250" s="128"/>
      <c r="BU250" s="128"/>
      <c r="BV250" s="128"/>
      <c r="BW250" s="128"/>
      <c r="BX250" s="128"/>
      <c r="BY250" s="128"/>
      <c r="BZ250" s="128"/>
      <c r="CA250" s="128"/>
      <c r="CD250" s="128"/>
      <c r="CN250" s="128"/>
      <c r="CX250" s="128"/>
      <c r="DH250" s="128"/>
      <c r="DR250" s="128"/>
      <c r="EB250" s="128"/>
      <c r="EL250" s="128"/>
      <c r="EV250" s="128"/>
      <c r="FF250" s="128"/>
      <c r="FP250" s="128"/>
      <c r="FZ250" s="128"/>
      <c r="GJ250" s="128"/>
      <c r="GT250" s="128"/>
      <c r="HD250" s="128"/>
      <c r="HN250" s="128"/>
      <c r="HX250" s="128"/>
      <c r="IH250" s="128"/>
      <c r="IR250" s="128"/>
      <c r="JB250" s="128"/>
      <c r="JL250" s="128"/>
      <c r="JV250" s="128"/>
      <c r="KF250" s="128"/>
    </row>
    <row xmlns:x14ac="http://schemas.microsoft.com/office/spreadsheetml/2009/9/ac" r="251" s="3" customFormat="true" x14ac:dyDescent="0.25">
      <c r="A251" s="389"/>
      <c r="B251" s="128"/>
      <c r="L251" s="128"/>
      <c r="V251" s="128"/>
      <c r="AF251" s="128"/>
      <c r="AP251" s="128"/>
      <c r="AZ251" s="128"/>
      <c r="BJ251" s="128"/>
      <c r="BT251" s="128"/>
      <c r="BU251" s="128"/>
      <c r="BV251" s="128"/>
      <c r="BW251" s="128"/>
      <c r="BX251" s="128"/>
      <c r="BY251" s="128"/>
      <c r="BZ251" s="128"/>
      <c r="CA251" s="128"/>
      <c r="CD251" s="128"/>
      <c r="CN251" s="128"/>
      <c r="CX251" s="128"/>
      <c r="DH251" s="128"/>
      <c r="DR251" s="128"/>
      <c r="EB251" s="128"/>
      <c r="EL251" s="128"/>
      <c r="EV251" s="128"/>
      <c r="FF251" s="128"/>
      <c r="FP251" s="128"/>
      <c r="FZ251" s="128"/>
      <c r="GJ251" s="128"/>
      <c r="GT251" s="128"/>
      <c r="HD251" s="128"/>
      <c r="HN251" s="128"/>
      <c r="HX251" s="128"/>
      <c r="IH251" s="128"/>
      <c r="IR251" s="128"/>
      <c r="JB251" s="128"/>
      <c r="JL251" s="128"/>
      <c r="JV251" s="128"/>
      <c r="KF251" s="128"/>
    </row>
    <row xmlns:x14ac="http://schemas.microsoft.com/office/spreadsheetml/2009/9/ac" r="252" s="3" customFormat="true" x14ac:dyDescent="0.25">
      <c r="A252" s="389"/>
      <c r="B252" s="128"/>
      <c r="L252" s="128"/>
      <c r="V252" s="128"/>
      <c r="AF252" s="128"/>
      <c r="AP252" s="128"/>
      <c r="AZ252" s="128"/>
      <c r="BJ252" s="128"/>
      <c r="BT252" s="128"/>
      <c r="BU252" s="128"/>
      <c r="BV252" s="128"/>
      <c r="BW252" s="128"/>
      <c r="BX252" s="128"/>
      <c r="BY252" s="128"/>
      <c r="BZ252" s="128"/>
      <c r="CA252" s="128"/>
      <c r="CD252" s="128"/>
      <c r="CN252" s="128"/>
      <c r="CX252" s="128"/>
      <c r="DH252" s="128"/>
      <c r="DR252" s="128"/>
      <c r="EB252" s="128"/>
      <c r="EL252" s="128"/>
      <c r="EV252" s="128"/>
      <c r="FF252" s="128"/>
      <c r="FP252" s="128"/>
      <c r="FZ252" s="128"/>
      <c r="GJ252" s="128"/>
      <c r="GT252" s="128"/>
      <c r="HD252" s="128"/>
      <c r="HN252" s="128"/>
      <c r="HX252" s="128"/>
      <c r="IH252" s="128"/>
      <c r="IR252" s="128"/>
      <c r="JB252" s="128"/>
      <c r="JL252" s="128"/>
      <c r="JV252" s="128"/>
      <c r="KF252" s="128"/>
    </row>
    <row xmlns:x14ac="http://schemas.microsoft.com/office/spreadsheetml/2009/9/ac" r="253" s="3" customFormat="true" x14ac:dyDescent="0.25">
      <c r="A253" s="389"/>
      <c r="B253" s="128"/>
      <c r="L253" s="128"/>
      <c r="V253" s="128"/>
      <c r="AF253" s="128"/>
      <c r="AP253" s="128"/>
      <c r="AZ253" s="128"/>
      <c r="BJ253" s="128"/>
      <c r="BT253" s="128"/>
      <c r="BU253" s="128"/>
      <c r="BV253" s="128"/>
      <c r="BW253" s="128"/>
      <c r="BX253" s="128"/>
      <c r="BY253" s="128"/>
      <c r="BZ253" s="128"/>
      <c r="CA253" s="128"/>
      <c r="CD253" s="128"/>
      <c r="CN253" s="128"/>
      <c r="CX253" s="128"/>
      <c r="DH253" s="128"/>
      <c r="DR253" s="128"/>
      <c r="EB253" s="128"/>
      <c r="EL253" s="128"/>
      <c r="EV253" s="128"/>
      <c r="FF253" s="128"/>
      <c r="FP253" s="128"/>
      <c r="FZ253" s="128"/>
      <c r="GJ253" s="128"/>
      <c r="GT253" s="128"/>
      <c r="HD253" s="128"/>
      <c r="HN253" s="128"/>
      <c r="HX253" s="128"/>
      <c r="IH253" s="128"/>
      <c r="IR253" s="128"/>
      <c r="JB253" s="128"/>
      <c r="JL253" s="128"/>
      <c r="JV253" s="128"/>
      <c r="KF253" s="128"/>
    </row>
    <row xmlns:x14ac="http://schemas.microsoft.com/office/spreadsheetml/2009/9/ac" r="254" s="3" customFormat="true" x14ac:dyDescent="0.25">
      <c r="A254" s="389"/>
      <c r="B254" s="128"/>
      <c r="L254" s="128"/>
      <c r="V254" s="128"/>
      <c r="AF254" s="128"/>
      <c r="AP254" s="128"/>
      <c r="AZ254" s="128"/>
      <c r="BJ254" s="128"/>
      <c r="BT254" s="128"/>
      <c r="BU254" s="128"/>
      <c r="BV254" s="128"/>
      <c r="BW254" s="128"/>
      <c r="BX254" s="128"/>
      <c r="BY254" s="128"/>
      <c r="BZ254" s="128"/>
      <c r="CA254" s="128"/>
      <c r="CD254" s="128"/>
      <c r="CN254" s="128"/>
      <c r="CX254" s="128"/>
      <c r="DH254" s="128"/>
      <c r="DR254" s="128"/>
      <c r="EB254" s="128"/>
      <c r="EL254" s="128"/>
      <c r="EV254" s="128"/>
      <c r="FF254" s="128"/>
      <c r="FP254" s="128"/>
      <c r="FZ254" s="128"/>
      <c r="GJ254" s="128"/>
      <c r="GT254" s="128"/>
      <c r="HD254" s="128"/>
      <c r="HN254" s="128"/>
      <c r="HX254" s="128"/>
      <c r="IH254" s="128"/>
      <c r="IR254" s="128"/>
      <c r="JB254" s="128"/>
      <c r="JL254" s="128"/>
      <c r="JV254" s="128"/>
      <c r="KF254" s="128"/>
    </row>
    <row xmlns:x14ac="http://schemas.microsoft.com/office/spreadsheetml/2009/9/ac" r="255" s="3" customFormat="true" x14ac:dyDescent="0.25">
      <c r="A255" s="389"/>
      <c r="B255" s="128"/>
      <c r="L255" s="128"/>
      <c r="V255" s="128"/>
      <c r="AF255" s="128"/>
      <c r="AP255" s="128"/>
      <c r="AZ255" s="128"/>
      <c r="BJ255" s="128"/>
      <c r="BT255" s="128"/>
      <c r="BU255" s="128"/>
      <c r="BV255" s="128"/>
      <c r="BW255" s="128"/>
      <c r="BX255" s="128"/>
      <c r="BY255" s="128"/>
      <c r="BZ255" s="128"/>
      <c r="CA255" s="128"/>
      <c r="CD255" s="128"/>
      <c r="CN255" s="128"/>
      <c r="CX255" s="128"/>
      <c r="DH255" s="128"/>
      <c r="DR255" s="128"/>
      <c r="EB255" s="128"/>
      <c r="EL255" s="128"/>
      <c r="EV255" s="128"/>
      <c r="FF255" s="128"/>
      <c r="FP255" s="128"/>
      <c r="FZ255" s="128"/>
      <c r="GJ255" s="128"/>
      <c r="GT255" s="128"/>
      <c r="HD255" s="128"/>
      <c r="HN255" s="128"/>
      <c r="HX255" s="128"/>
      <c r="IH255" s="128"/>
      <c r="IR255" s="128"/>
      <c r="JB255" s="128"/>
      <c r="JL255" s="128"/>
      <c r="JV255" s="128"/>
      <c r="KF255" s="128"/>
    </row>
    <row xmlns:x14ac="http://schemas.microsoft.com/office/spreadsheetml/2009/9/ac" r="256" s="3" customFormat="true" x14ac:dyDescent="0.25">
      <c r="A256" s="389"/>
      <c r="B256" s="128"/>
      <c r="L256" s="128"/>
      <c r="V256" s="128"/>
      <c r="AF256" s="128"/>
      <c r="AP256" s="128"/>
      <c r="AZ256" s="128"/>
      <c r="BJ256" s="128"/>
      <c r="BT256" s="128"/>
      <c r="BU256" s="128"/>
      <c r="BV256" s="128"/>
      <c r="BW256" s="128"/>
      <c r="BX256" s="128"/>
      <c r="BY256" s="128"/>
      <c r="BZ256" s="128"/>
      <c r="CA256" s="128"/>
      <c r="CD256" s="128"/>
      <c r="CN256" s="128"/>
      <c r="CX256" s="128"/>
      <c r="DH256" s="128"/>
      <c r="DR256" s="128"/>
      <c r="EB256" s="128"/>
      <c r="EL256" s="128"/>
      <c r="EV256" s="128"/>
      <c r="FF256" s="128"/>
      <c r="FP256" s="128"/>
      <c r="FZ256" s="128"/>
      <c r="GJ256" s="128"/>
      <c r="GT256" s="128"/>
      <c r="HD256" s="128"/>
      <c r="HN256" s="128"/>
      <c r="HX256" s="128"/>
      <c r="IH256" s="128"/>
      <c r="IR256" s="128"/>
      <c r="JB256" s="128"/>
      <c r="JL256" s="128"/>
      <c r="JV256" s="128"/>
      <c r="KF256" s="128"/>
    </row>
    <row xmlns:x14ac="http://schemas.microsoft.com/office/spreadsheetml/2009/9/ac" r="257" s="3" customFormat="true" x14ac:dyDescent="0.25">
      <c r="A257" s="389"/>
      <c r="B257" s="128"/>
      <c r="L257" s="128"/>
      <c r="V257" s="128"/>
      <c r="AF257" s="128"/>
      <c r="AP257" s="128"/>
      <c r="AZ257" s="128"/>
      <c r="BJ257" s="128"/>
      <c r="BT257" s="128"/>
      <c r="BU257" s="128"/>
      <c r="BV257" s="128"/>
      <c r="BW257" s="128"/>
      <c r="BX257" s="128"/>
      <c r="BY257" s="128"/>
      <c r="BZ257" s="128"/>
      <c r="CA257" s="128"/>
      <c r="CD257" s="128"/>
      <c r="CN257" s="128"/>
      <c r="CX257" s="128"/>
      <c r="DH257" s="128"/>
      <c r="DR257" s="128"/>
      <c r="EB257" s="128"/>
      <c r="EL257" s="128"/>
      <c r="EV257" s="128"/>
      <c r="FF257" s="128"/>
      <c r="FP257" s="128"/>
      <c r="FZ257" s="128"/>
      <c r="GJ257" s="128"/>
      <c r="GT257" s="128"/>
      <c r="HD257" s="128"/>
      <c r="HN257" s="128"/>
      <c r="HX257" s="128"/>
      <c r="IH257" s="128"/>
      <c r="IR257" s="128"/>
      <c r="JB257" s="128"/>
      <c r="JL257" s="128"/>
      <c r="JV257" s="128"/>
      <c r="KF257" s="128"/>
    </row>
    <row xmlns:x14ac="http://schemas.microsoft.com/office/spreadsheetml/2009/9/ac" r="258" s="3" customFormat="true" x14ac:dyDescent="0.25">
      <c r="A258" s="389"/>
      <c r="B258" s="128"/>
      <c r="L258" s="128"/>
      <c r="V258" s="128"/>
      <c r="AF258" s="128"/>
      <c r="AP258" s="128"/>
      <c r="AZ258" s="128"/>
      <c r="BJ258" s="128"/>
      <c r="BT258" s="128"/>
      <c r="BU258" s="128"/>
      <c r="BV258" s="128"/>
      <c r="BW258" s="128"/>
      <c r="BX258" s="128"/>
      <c r="BY258" s="128"/>
      <c r="BZ258" s="128"/>
      <c r="CA258" s="128"/>
      <c r="CD258" s="128"/>
      <c r="CN258" s="128"/>
      <c r="CX258" s="128"/>
      <c r="DH258" s="128"/>
      <c r="DR258" s="128"/>
      <c r="EB258" s="128"/>
      <c r="EL258" s="128"/>
      <c r="EV258" s="128"/>
      <c r="FF258" s="128"/>
      <c r="FP258" s="128"/>
      <c r="FZ258" s="128"/>
      <c r="GJ258" s="128"/>
      <c r="GT258" s="128"/>
      <c r="HD258" s="128"/>
      <c r="HN258" s="128"/>
      <c r="HX258" s="128"/>
      <c r="IH258" s="128"/>
      <c r="IR258" s="128"/>
      <c r="JB258" s="128"/>
      <c r="JL258" s="128"/>
      <c r="JV258" s="128"/>
      <c r="KF258" s="128"/>
    </row>
    <row xmlns:x14ac="http://schemas.microsoft.com/office/spreadsheetml/2009/9/ac" r="259" s="3" customFormat="true" x14ac:dyDescent="0.25">
      <c r="A259" s="389"/>
      <c r="B259" s="128"/>
      <c r="L259" s="128"/>
      <c r="V259" s="128"/>
      <c r="AF259" s="128"/>
      <c r="AP259" s="128"/>
      <c r="AZ259" s="128"/>
      <c r="BJ259" s="128"/>
      <c r="BT259" s="128"/>
      <c r="BU259" s="128"/>
      <c r="BV259" s="128"/>
      <c r="BW259" s="128"/>
      <c r="BX259" s="128"/>
      <c r="BY259" s="128"/>
      <c r="BZ259" s="128"/>
      <c r="CA259" s="128"/>
      <c r="CD259" s="128"/>
      <c r="CN259" s="128"/>
      <c r="CX259" s="128"/>
      <c r="DH259" s="128"/>
      <c r="DR259" s="128"/>
      <c r="EB259" s="128"/>
      <c r="EL259" s="128"/>
      <c r="EV259" s="128"/>
      <c r="FF259" s="128"/>
      <c r="FP259" s="128"/>
      <c r="FZ259" s="128"/>
      <c r="GJ259" s="128"/>
      <c r="GT259" s="128"/>
      <c r="HD259" s="128"/>
      <c r="HN259" s="128"/>
      <c r="HX259" s="128"/>
      <c r="IH259" s="128"/>
      <c r="IR259" s="128"/>
      <c r="JB259" s="128"/>
      <c r="JL259" s="128"/>
      <c r="JV259" s="128"/>
      <c r="KF259" s="128"/>
    </row>
    <row xmlns:x14ac="http://schemas.microsoft.com/office/spreadsheetml/2009/9/ac" r="260" s="3" customFormat="true" x14ac:dyDescent="0.25">
      <c r="A260" s="389"/>
      <c r="B260" s="128"/>
      <c r="L260" s="128"/>
      <c r="V260" s="128"/>
      <c r="AF260" s="128"/>
      <c r="AP260" s="128"/>
      <c r="AZ260" s="128"/>
      <c r="BJ260" s="128"/>
      <c r="BT260" s="128"/>
      <c r="BU260" s="128"/>
      <c r="BV260" s="128"/>
      <c r="BW260" s="128"/>
      <c r="BX260" s="128"/>
      <c r="BY260" s="128"/>
      <c r="BZ260" s="128"/>
      <c r="CA260" s="128"/>
      <c r="CD260" s="128"/>
      <c r="CN260" s="128"/>
      <c r="CX260" s="128"/>
      <c r="DH260" s="128"/>
      <c r="DR260" s="128"/>
      <c r="EB260" s="128"/>
      <c r="EL260" s="128"/>
      <c r="EV260" s="128"/>
      <c r="FF260" s="128"/>
      <c r="FP260" s="128"/>
      <c r="FZ260" s="128"/>
      <c r="GJ260" s="128"/>
      <c r="GT260" s="128"/>
      <c r="HD260" s="128"/>
      <c r="HN260" s="128"/>
      <c r="HX260" s="128"/>
      <c r="IH260" s="128"/>
      <c r="IR260" s="128"/>
      <c r="JB260" s="128"/>
      <c r="JL260" s="128"/>
      <c r="JV260" s="128"/>
      <c r="KF260" s="128"/>
    </row>
    <row xmlns:x14ac="http://schemas.microsoft.com/office/spreadsheetml/2009/9/ac" r="261" s="3" customFormat="true" x14ac:dyDescent="0.25">
      <c r="A261" s="389"/>
      <c r="B261" s="128"/>
      <c r="L261" s="128"/>
      <c r="V261" s="128"/>
      <c r="AF261" s="128"/>
      <c r="AP261" s="128"/>
      <c r="AZ261" s="128"/>
      <c r="BJ261" s="128"/>
      <c r="BT261" s="128"/>
      <c r="BU261" s="128"/>
      <c r="BV261" s="128"/>
      <c r="BW261" s="128"/>
      <c r="BX261" s="128"/>
      <c r="BY261" s="128"/>
      <c r="BZ261" s="128"/>
      <c r="CA261" s="128"/>
      <c r="CD261" s="128"/>
      <c r="CN261" s="128"/>
      <c r="CX261" s="128"/>
      <c r="DH261" s="128"/>
      <c r="DR261" s="128"/>
      <c r="EB261" s="128"/>
      <c r="EL261" s="128"/>
      <c r="EV261" s="128"/>
      <c r="FF261" s="128"/>
      <c r="FP261" s="128"/>
      <c r="FZ261" s="128"/>
      <c r="GJ261" s="128"/>
      <c r="GT261" s="128"/>
      <c r="HD261" s="128"/>
      <c r="HN261" s="128"/>
      <c r="HX261" s="128"/>
      <c r="IH261" s="128"/>
      <c r="IR261" s="128"/>
      <c r="JB261" s="128"/>
      <c r="JL261" s="128"/>
      <c r="JV261" s="128"/>
      <c r="KF261" s="128"/>
    </row>
    <row xmlns:x14ac="http://schemas.microsoft.com/office/spreadsheetml/2009/9/ac" r="262" s="3" customFormat="true" x14ac:dyDescent="0.25">
      <c r="A262" s="389"/>
      <c r="B262" s="128"/>
      <c r="L262" s="128"/>
      <c r="V262" s="128"/>
      <c r="AF262" s="128"/>
      <c r="AP262" s="128"/>
      <c r="AZ262" s="128"/>
      <c r="BJ262" s="128"/>
      <c r="BT262" s="128"/>
      <c r="BU262" s="128"/>
      <c r="BV262" s="128"/>
      <c r="BW262" s="128"/>
      <c r="BX262" s="128"/>
      <c r="BY262" s="128"/>
      <c r="BZ262" s="128"/>
      <c r="CA262" s="128"/>
      <c r="CD262" s="128"/>
      <c r="CN262" s="128"/>
      <c r="CX262" s="128"/>
      <c r="DH262" s="128"/>
      <c r="DR262" s="128"/>
      <c r="EB262" s="128"/>
      <c r="EL262" s="128"/>
      <c r="EV262" s="128"/>
      <c r="FF262" s="128"/>
      <c r="FP262" s="128"/>
      <c r="FZ262" s="128"/>
      <c r="GJ262" s="128"/>
      <c r="GT262" s="128"/>
      <c r="HD262" s="128"/>
      <c r="HN262" s="128"/>
      <c r="HX262" s="128"/>
      <c r="IH262" s="128"/>
      <c r="IR262" s="128"/>
      <c r="JB262" s="128"/>
      <c r="JL262" s="128"/>
      <c r="JV262" s="128"/>
      <c r="KF262" s="128"/>
    </row>
    <row xmlns:x14ac="http://schemas.microsoft.com/office/spreadsheetml/2009/9/ac" r="263" s="3" customFormat="true" x14ac:dyDescent="0.25">
      <c r="A263" s="389"/>
      <c r="B263" s="128"/>
      <c r="L263" s="128"/>
      <c r="V263" s="128"/>
      <c r="AF263" s="128"/>
      <c r="AP263" s="128"/>
      <c r="AZ263" s="128"/>
      <c r="BJ263" s="128"/>
      <c r="BT263" s="128"/>
      <c r="BU263" s="128"/>
      <c r="BV263" s="128"/>
      <c r="BW263" s="128"/>
      <c r="BX263" s="128"/>
      <c r="BY263" s="128"/>
      <c r="BZ263" s="128"/>
      <c r="CA263" s="128"/>
      <c r="CD263" s="128"/>
      <c r="CN263" s="128"/>
      <c r="CX263" s="128"/>
      <c r="DH263" s="128"/>
      <c r="DR263" s="128"/>
      <c r="EB263" s="128"/>
      <c r="EL263" s="128"/>
      <c r="EV263" s="128"/>
      <c r="FF263" s="128"/>
      <c r="FP263" s="128"/>
      <c r="FZ263" s="128"/>
      <c r="GJ263" s="128"/>
      <c r="GT263" s="128"/>
      <c r="HD263" s="128"/>
      <c r="HN263" s="128"/>
      <c r="HX263" s="128"/>
      <c r="IH263" s="128"/>
      <c r="IR263" s="128"/>
      <c r="JB263" s="128"/>
      <c r="JL263" s="128"/>
      <c r="JV263" s="128"/>
      <c r="KF263" s="128"/>
    </row>
    <row xmlns:x14ac="http://schemas.microsoft.com/office/spreadsheetml/2009/9/ac" r="264" s="3" customFormat="true" x14ac:dyDescent="0.25">
      <c r="A264" s="389"/>
      <c r="B264" s="128"/>
      <c r="L264" s="128"/>
      <c r="V264" s="128"/>
      <c r="AF264" s="128"/>
      <c r="AP264" s="128"/>
      <c r="AZ264" s="128"/>
      <c r="BJ264" s="128"/>
      <c r="BT264" s="128"/>
      <c r="BU264" s="128"/>
      <c r="BV264" s="128"/>
      <c r="BW264" s="128"/>
      <c r="BX264" s="128"/>
      <c r="BY264" s="128"/>
      <c r="BZ264" s="128"/>
      <c r="CA264" s="128"/>
      <c r="CD264" s="128"/>
      <c r="CN264" s="128"/>
      <c r="CX264" s="128"/>
      <c r="DH264" s="128"/>
      <c r="DR264" s="128"/>
      <c r="EB264" s="128"/>
      <c r="EL264" s="128"/>
      <c r="EV264" s="128"/>
      <c r="FF264" s="128"/>
      <c r="FP264" s="128"/>
      <c r="FZ264" s="128"/>
      <c r="GJ264" s="128"/>
      <c r="GT264" s="128"/>
      <c r="HD264" s="128"/>
      <c r="HN264" s="128"/>
      <c r="HX264" s="128"/>
      <c r="IH264" s="128"/>
      <c r="IR264" s="128"/>
      <c r="JB264" s="128"/>
      <c r="JL264" s="128"/>
      <c r="JV264" s="128"/>
      <c r="KF264" s="128"/>
    </row>
    <row xmlns:x14ac="http://schemas.microsoft.com/office/spreadsheetml/2009/9/ac" r="265" s="3" customFormat="true" x14ac:dyDescent="0.25">
      <c r="A265" s="389"/>
      <c r="B265" s="128"/>
      <c r="L265" s="128"/>
      <c r="V265" s="128"/>
      <c r="AF265" s="128"/>
      <c r="AP265" s="128"/>
      <c r="AZ265" s="128"/>
      <c r="BJ265" s="128"/>
      <c r="BT265" s="128"/>
      <c r="BU265" s="128"/>
      <c r="BV265" s="128"/>
      <c r="BW265" s="128"/>
      <c r="BX265" s="128"/>
      <c r="BY265" s="128"/>
      <c r="BZ265" s="128"/>
      <c r="CA265" s="128"/>
      <c r="CD265" s="128"/>
      <c r="CN265" s="128"/>
      <c r="CX265" s="128"/>
      <c r="DH265" s="128"/>
      <c r="DR265" s="128"/>
      <c r="EB265" s="128"/>
      <c r="EL265" s="128"/>
      <c r="EV265" s="128"/>
      <c r="FF265" s="128"/>
      <c r="FP265" s="128"/>
      <c r="FZ265" s="128"/>
      <c r="GJ265" s="128"/>
      <c r="GT265" s="128"/>
      <c r="HD265" s="128"/>
      <c r="HN265" s="128"/>
      <c r="HX265" s="128"/>
      <c r="IH265" s="128"/>
      <c r="IR265" s="128"/>
      <c r="JB265" s="128"/>
      <c r="JL265" s="128"/>
      <c r="JV265" s="128"/>
      <c r="KF265" s="128"/>
    </row>
    <row xmlns:x14ac="http://schemas.microsoft.com/office/spreadsheetml/2009/9/ac" r="266" s="3" customFormat="true" x14ac:dyDescent="0.25">
      <c r="A266" s="389"/>
      <c r="B266" s="128"/>
      <c r="L266" s="128"/>
      <c r="V266" s="128"/>
      <c r="AF266" s="128"/>
      <c r="AP266" s="128"/>
      <c r="AZ266" s="128"/>
      <c r="BJ266" s="128"/>
      <c r="BT266" s="128"/>
      <c r="BU266" s="128"/>
      <c r="BV266" s="128"/>
      <c r="BW266" s="128"/>
      <c r="BX266" s="128"/>
      <c r="BY266" s="128"/>
      <c r="BZ266" s="128"/>
      <c r="CA266" s="128"/>
      <c r="CD266" s="128"/>
      <c r="CN266" s="128"/>
      <c r="CX266" s="128"/>
      <c r="DH266" s="128"/>
      <c r="DR266" s="128"/>
      <c r="EB266" s="128"/>
      <c r="EL266" s="128"/>
      <c r="EV266" s="128"/>
      <c r="FF266" s="128"/>
      <c r="FP266" s="128"/>
      <c r="FZ266" s="128"/>
      <c r="GJ266" s="128"/>
      <c r="GT266" s="128"/>
      <c r="HD266" s="128"/>
      <c r="HN266" s="128"/>
      <c r="HX266" s="128"/>
      <c r="IH266" s="128"/>
      <c r="IR266" s="128"/>
      <c r="JB266" s="128"/>
      <c r="JL266" s="128"/>
      <c r="JV266" s="128"/>
      <c r="KF266" s="128"/>
    </row>
    <row xmlns:x14ac="http://schemas.microsoft.com/office/spreadsheetml/2009/9/ac" r="267" s="3" customFormat="true" x14ac:dyDescent="0.25">
      <c r="A267" s="389"/>
      <c r="B267" s="128"/>
      <c r="L267" s="128"/>
      <c r="V267" s="128"/>
      <c r="AF267" s="128"/>
      <c r="AP267" s="128"/>
      <c r="AZ267" s="128"/>
      <c r="BJ267" s="128"/>
      <c r="BT267" s="128"/>
      <c r="BU267" s="128"/>
      <c r="BV267" s="128"/>
      <c r="BW267" s="128"/>
      <c r="BX267" s="128"/>
      <c r="BY267" s="128"/>
      <c r="BZ267" s="128"/>
      <c r="CA267" s="128"/>
      <c r="CD267" s="128"/>
      <c r="CN267" s="128"/>
      <c r="CX267" s="128"/>
      <c r="DH267" s="128"/>
      <c r="DR267" s="128"/>
      <c r="EB267" s="128"/>
      <c r="EL267" s="128"/>
      <c r="EV267" s="128"/>
      <c r="FF267" s="128"/>
      <c r="FP267" s="128"/>
      <c r="FZ267" s="128"/>
      <c r="GJ267" s="128"/>
      <c r="GT267" s="128"/>
      <c r="HD267" s="128"/>
      <c r="HN267" s="128"/>
      <c r="HX267" s="128"/>
      <c r="IH267" s="128"/>
      <c r="IR267" s="128"/>
      <c r="JB267" s="128"/>
      <c r="JL267" s="128"/>
      <c r="JV267" s="128"/>
      <c r="KF267" s="128"/>
    </row>
    <row xmlns:x14ac="http://schemas.microsoft.com/office/spreadsheetml/2009/9/ac" r="268" s="3" customFormat="true" x14ac:dyDescent="0.25">
      <c r="A268" s="389"/>
      <c r="B268" s="128"/>
      <c r="L268" s="128"/>
      <c r="V268" s="128"/>
      <c r="AF268" s="128"/>
      <c r="AP268" s="128"/>
      <c r="AZ268" s="128"/>
      <c r="BJ268" s="128"/>
      <c r="BT268" s="128"/>
      <c r="BU268" s="128"/>
      <c r="BV268" s="128"/>
      <c r="BW268" s="128"/>
      <c r="BX268" s="128"/>
      <c r="BY268" s="128"/>
      <c r="BZ268" s="128"/>
      <c r="CA268" s="128"/>
      <c r="CD268" s="128"/>
      <c r="CN268" s="128"/>
      <c r="CX268" s="128"/>
      <c r="DH268" s="128"/>
      <c r="DR268" s="128"/>
      <c r="EB268" s="128"/>
      <c r="EL268" s="128"/>
      <c r="EV268" s="128"/>
      <c r="FF268" s="128"/>
      <c r="FP268" s="128"/>
      <c r="FZ268" s="128"/>
      <c r="GJ268" s="128"/>
      <c r="GT268" s="128"/>
      <c r="HD268" s="128"/>
      <c r="HN268" s="128"/>
      <c r="HX268" s="128"/>
      <c r="IH268" s="128"/>
      <c r="IR268" s="128"/>
      <c r="JB268" s="128"/>
      <c r="JL268" s="128"/>
      <c r="JV268" s="128"/>
      <c r="KF268" s="128"/>
    </row>
    <row xmlns:x14ac="http://schemas.microsoft.com/office/spreadsheetml/2009/9/ac" r="269" s="3" customFormat="true" x14ac:dyDescent="0.25">
      <c r="A269" s="389"/>
      <c r="B269" s="128"/>
      <c r="L269" s="128"/>
      <c r="V269" s="128"/>
      <c r="AF269" s="128"/>
      <c r="AP269" s="128"/>
      <c r="AZ269" s="128"/>
      <c r="BJ269" s="128"/>
      <c r="BT269" s="128"/>
      <c r="BU269" s="128"/>
      <c r="BV269" s="128"/>
      <c r="BW269" s="128"/>
      <c r="BX269" s="128"/>
      <c r="BY269" s="128"/>
      <c r="BZ269" s="128"/>
      <c r="CA269" s="128"/>
      <c r="CD269" s="128"/>
      <c r="CN269" s="128"/>
      <c r="CX269" s="128"/>
      <c r="DH269" s="128"/>
      <c r="DR269" s="128"/>
      <c r="EB269" s="128"/>
      <c r="EL269" s="128"/>
      <c r="EV269" s="128"/>
      <c r="FF269" s="128"/>
      <c r="FP269" s="128"/>
      <c r="FZ269" s="128"/>
      <c r="GJ269" s="128"/>
      <c r="GT269" s="128"/>
      <c r="HD269" s="128"/>
      <c r="HN269" s="128"/>
      <c r="HX269" s="128"/>
      <c r="IH269" s="128"/>
      <c r="IR269" s="128"/>
      <c r="JB269" s="128"/>
      <c r="JL269" s="128"/>
      <c r="JV269" s="128"/>
      <c r="KF269" s="128"/>
    </row>
    <row xmlns:x14ac="http://schemas.microsoft.com/office/spreadsheetml/2009/9/ac" r="270" s="3" customFormat="true" x14ac:dyDescent="0.25">
      <c r="A270" s="389"/>
      <c r="B270" s="128"/>
      <c r="L270" s="128"/>
      <c r="V270" s="128"/>
      <c r="AF270" s="128"/>
      <c r="AP270" s="128"/>
      <c r="AZ270" s="128"/>
      <c r="BJ270" s="128"/>
      <c r="BT270" s="128"/>
      <c r="BU270" s="128"/>
      <c r="BV270" s="128"/>
      <c r="BW270" s="128"/>
      <c r="BX270" s="128"/>
      <c r="BY270" s="128"/>
      <c r="BZ270" s="128"/>
      <c r="CA270" s="128"/>
      <c r="CD270" s="128"/>
      <c r="CN270" s="128"/>
      <c r="CX270" s="128"/>
      <c r="DH270" s="128"/>
      <c r="DR270" s="128"/>
      <c r="EB270" s="128"/>
      <c r="EL270" s="128"/>
      <c r="EV270" s="128"/>
      <c r="FF270" s="128"/>
      <c r="FP270" s="128"/>
      <c r="FZ270" s="128"/>
      <c r="GJ270" s="128"/>
      <c r="GT270" s="128"/>
      <c r="HD270" s="128"/>
      <c r="HN270" s="128"/>
      <c r="HX270" s="128"/>
      <c r="IH270" s="128"/>
      <c r="IR270" s="128"/>
      <c r="JB270" s="128"/>
      <c r="JL270" s="128"/>
      <c r="JV270" s="128"/>
      <c r="KF270" s="128"/>
    </row>
    <row xmlns:x14ac="http://schemas.microsoft.com/office/spreadsheetml/2009/9/ac" r="271" s="3" customFormat="true" x14ac:dyDescent="0.25">
      <c r="A271" s="389"/>
      <c r="B271" s="128"/>
      <c r="L271" s="128"/>
      <c r="V271" s="128"/>
      <c r="AF271" s="128"/>
      <c r="AP271" s="128"/>
      <c r="AZ271" s="128"/>
      <c r="BJ271" s="128"/>
      <c r="BT271" s="128"/>
      <c r="BU271" s="128"/>
      <c r="BV271" s="128"/>
      <c r="BW271" s="128"/>
      <c r="BX271" s="128"/>
      <c r="BY271" s="128"/>
      <c r="BZ271" s="128"/>
      <c r="CA271" s="128"/>
      <c r="CD271" s="128"/>
      <c r="CN271" s="128"/>
      <c r="CX271" s="128"/>
      <c r="DH271" s="128"/>
      <c r="DR271" s="128"/>
      <c r="EB271" s="128"/>
      <c r="EL271" s="128"/>
      <c r="EV271" s="128"/>
      <c r="FF271" s="128"/>
      <c r="FP271" s="128"/>
      <c r="FZ271" s="128"/>
      <c r="GJ271" s="128"/>
      <c r="GT271" s="128"/>
      <c r="HD271" s="128"/>
      <c r="HN271" s="128"/>
      <c r="HX271" s="128"/>
      <c r="IH271" s="128"/>
      <c r="IR271" s="128"/>
      <c r="JB271" s="128"/>
      <c r="JL271" s="128"/>
      <c r="JV271" s="128"/>
      <c r="KF271" s="128"/>
    </row>
    <row xmlns:x14ac="http://schemas.microsoft.com/office/spreadsheetml/2009/9/ac" r="272" s="3" customFormat="true" x14ac:dyDescent="0.25">
      <c r="A272" s="389"/>
      <c r="B272" s="128"/>
      <c r="L272" s="128"/>
      <c r="V272" s="128"/>
      <c r="AF272" s="128"/>
      <c r="AP272" s="128"/>
      <c r="AZ272" s="128"/>
      <c r="BJ272" s="128"/>
      <c r="BT272" s="128"/>
      <c r="BU272" s="128"/>
      <c r="BV272" s="128"/>
      <c r="BW272" s="128"/>
      <c r="BX272" s="128"/>
      <c r="BY272" s="128"/>
      <c r="BZ272" s="128"/>
      <c r="CA272" s="128"/>
      <c r="CD272" s="128"/>
      <c r="CN272" s="128"/>
      <c r="CX272" s="128"/>
      <c r="DH272" s="128"/>
      <c r="DR272" s="128"/>
      <c r="EB272" s="128"/>
      <c r="EL272" s="128"/>
      <c r="EV272" s="128"/>
      <c r="FF272" s="128"/>
      <c r="FP272" s="128"/>
      <c r="FZ272" s="128"/>
      <c r="GJ272" s="128"/>
      <c r="GT272" s="128"/>
      <c r="HD272" s="128"/>
      <c r="HN272" s="128"/>
      <c r="HX272" s="128"/>
      <c r="IH272" s="128"/>
      <c r="IR272" s="128"/>
      <c r="JB272" s="128"/>
      <c r="JL272" s="128"/>
      <c r="JV272" s="128"/>
      <c r="KF272" s="128"/>
    </row>
    <row xmlns:x14ac="http://schemas.microsoft.com/office/spreadsheetml/2009/9/ac" r="273" s="3" customFormat="true" x14ac:dyDescent="0.25">
      <c r="A273" s="389"/>
      <c r="B273" s="128"/>
      <c r="L273" s="128"/>
      <c r="V273" s="128"/>
      <c r="AF273" s="128"/>
      <c r="AP273" s="128"/>
      <c r="AZ273" s="128"/>
      <c r="BJ273" s="128"/>
      <c r="BT273" s="128"/>
      <c r="BU273" s="128"/>
      <c r="BV273" s="128"/>
      <c r="BW273" s="128"/>
      <c r="BX273" s="128"/>
      <c r="BY273" s="128"/>
      <c r="BZ273" s="128"/>
      <c r="CA273" s="128"/>
      <c r="CD273" s="128"/>
      <c r="CN273" s="128"/>
      <c r="CX273" s="128"/>
      <c r="DH273" s="128"/>
      <c r="DR273" s="128"/>
      <c r="EB273" s="128"/>
      <c r="EL273" s="128"/>
      <c r="EV273" s="128"/>
      <c r="FF273" s="128"/>
      <c r="FP273" s="128"/>
      <c r="FZ273" s="128"/>
      <c r="GJ273" s="128"/>
      <c r="GT273" s="128"/>
      <c r="HD273" s="128"/>
      <c r="HN273" s="128"/>
      <c r="HX273" s="128"/>
      <c r="IH273" s="128"/>
      <c r="IR273" s="128"/>
      <c r="JB273" s="128"/>
      <c r="JL273" s="128"/>
      <c r="JV273" s="128"/>
      <c r="KF273" s="128"/>
    </row>
    <row xmlns:x14ac="http://schemas.microsoft.com/office/spreadsheetml/2009/9/ac" r="274" s="3" customFormat="true" x14ac:dyDescent="0.25">
      <c r="A274" s="389"/>
      <c r="B274" s="128"/>
      <c r="L274" s="128"/>
      <c r="V274" s="128"/>
      <c r="AF274" s="128"/>
      <c r="AP274" s="128"/>
      <c r="AZ274" s="128"/>
      <c r="BJ274" s="128"/>
      <c r="BT274" s="128"/>
      <c r="BU274" s="128"/>
      <c r="BV274" s="128"/>
      <c r="BW274" s="128"/>
      <c r="BX274" s="128"/>
      <c r="BY274" s="128"/>
      <c r="BZ274" s="128"/>
      <c r="CA274" s="128"/>
      <c r="CD274" s="128"/>
      <c r="CN274" s="128"/>
      <c r="CX274" s="128"/>
      <c r="DH274" s="128"/>
      <c r="DR274" s="128"/>
      <c r="EB274" s="128"/>
      <c r="EL274" s="128"/>
      <c r="EV274" s="128"/>
      <c r="FF274" s="128"/>
      <c r="FP274" s="128"/>
      <c r="FZ274" s="128"/>
      <c r="GJ274" s="128"/>
      <c r="GT274" s="128"/>
      <c r="HD274" s="128"/>
      <c r="HN274" s="128"/>
      <c r="HX274" s="128"/>
      <c r="IH274" s="128"/>
      <c r="IR274" s="128"/>
      <c r="JB274" s="128"/>
      <c r="JL274" s="128"/>
      <c r="JV274" s="128"/>
      <c r="KF274" s="128"/>
    </row>
    <row xmlns:x14ac="http://schemas.microsoft.com/office/spreadsheetml/2009/9/ac" r="275" s="3" customFormat="true" x14ac:dyDescent="0.25">
      <c r="A275" s="389"/>
      <c r="B275" s="128"/>
      <c r="L275" s="128"/>
      <c r="V275" s="128"/>
      <c r="AF275" s="128"/>
      <c r="AP275" s="128"/>
      <c r="AZ275" s="128"/>
      <c r="BJ275" s="128"/>
      <c r="BT275" s="128"/>
      <c r="BU275" s="128"/>
      <c r="BV275" s="128"/>
      <c r="BW275" s="128"/>
      <c r="BX275" s="128"/>
      <c r="BY275" s="128"/>
      <c r="BZ275" s="128"/>
      <c r="CA275" s="128"/>
      <c r="CD275" s="128"/>
      <c r="CN275" s="128"/>
      <c r="CX275" s="128"/>
      <c r="DH275" s="128"/>
      <c r="DR275" s="128"/>
      <c r="EB275" s="128"/>
      <c r="EL275" s="128"/>
      <c r="EV275" s="128"/>
      <c r="FF275" s="128"/>
      <c r="FP275" s="128"/>
      <c r="FZ275" s="128"/>
      <c r="GJ275" s="128"/>
      <c r="GT275" s="128"/>
      <c r="HD275" s="128"/>
      <c r="HN275" s="128"/>
      <c r="HX275" s="128"/>
      <c r="IH275" s="128"/>
      <c r="IR275" s="128"/>
      <c r="JB275" s="128"/>
      <c r="JL275" s="128"/>
      <c r="JV275" s="128"/>
      <c r="KF275" s="128"/>
    </row>
    <row xmlns:x14ac="http://schemas.microsoft.com/office/spreadsheetml/2009/9/ac" r="276" s="3" customFormat="true" x14ac:dyDescent="0.25">
      <c r="A276" s="389"/>
      <c r="B276" s="128"/>
      <c r="L276" s="128"/>
      <c r="V276" s="128"/>
      <c r="AF276" s="128"/>
      <c r="AP276" s="128"/>
      <c r="AZ276" s="128"/>
      <c r="BJ276" s="128"/>
      <c r="BT276" s="128"/>
      <c r="BU276" s="128"/>
      <c r="BV276" s="128"/>
      <c r="BW276" s="128"/>
      <c r="BX276" s="128"/>
      <c r="BY276" s="128"/>
      <c r="BZ276" s="128"/>
      <c r="CA276" s="128"/>
      <c r="CD276" s="128"/>
      <c r="CN276" s="128"/>
      <c r="CX276" s="128"/>
      <c r="DH276" s="128"/>
      <c r="DR276" s="128"/>
      <c r="EB276" s="128"/>
      <c r="EL276" s="128"/>
      <c r="EV276" s="128"/>
      <c r="FF276" s="128"/>
      <c r="FP276" s="128"/>
      <c r="FZ276" s="128"/>
      <c r="GJ276" s="128"/>
      <c r="GT276" s="128"/>
      <c r="HD276" s="128"/>
      <c r="HN276" s="128"/>
      <c r="HX276" s="128"/>
      <c r="IH276" s="128"/>
      <c r="IR276" s="128"/>
      <c r="JB276" s="128"/>
      <c r="JL276" s="128"/>
      <c r="JV276" s="128"/>
      <c r="KF276" s="128"/>
    </row>
    <row xmlns:x14ac="http://schemas.microsoft.com/office/spreadsheetml/2009/9/ac" r="277" s="3" customFormat="true" x14ac:dyDescent="0.25">
      <c r="A277" s="389"/>
      <c r="B277" s="128"/>
      <c r="L277" s="128"/>
      <c r="V277" s="128"/>
      <c r="AF277" s="128"/>
      <c r="AP277" s="128"/>
      <c r="AZ277" s="128"/>
      <c r="BJ277" s="128"/>
      <c r="BT277" s="128"/>
      <c r="BU277" s="128"/>
      <c r="BV277" s="128"/>
      <c r="BW277" s="128"/>
      <c r="BX277" s="128"/>
      <c r="BY277" s="128"/>
      <c r="BZ277" s="128"/>
      <c r="CA277" s="128"/>
      <c r="CD277" s="128"/>
      <c r="CN277" s="128"/>
      <c r="CX277" s="128"/>
      <c r="DH277" s="128"/>
      <c r="DR277" s="128"/>
      <c r="EB277" s="128"/>
      <c r="EL277" s="128"/>
      <c r="EV277" s="128"/>
      <c r="FF277" s="128"/>
      <c r="FP277" s="128"/>
      <c r="FZ277" s="128"/>
      <c r="GJ277" s="128"/>
      <c r="GT277" s="128"/>
      <c r="HD277" s="128"/>
      <c r="HN277" s="128"/>
      <c r="HX277" s="128"/>
      <c r="IH277" s="128"/>
      <c r="IR277" s="128"/>
      <c r="JB277" s="128"/>
      <c r="JL277" s="128"/>
      <c r="JV277" s="128"/>
      <c r="KF277" s="128"/>
    </row>
    <row xmlns:x14ac="http://schemas.microsoft.com/office/spreadsheetml/2009/9/ac" r="278" s="3" customFormat="true" x14ac:dyDescent="0.25">
      <c r="A278" s="389"/>
      <c r="B278" s="128"/>
      <c r="L278" s="128"/>
      <c r="V278" s="128"/>
      <c r="AF278" s="128"/>
      <c r="AP278" s="128"/>
      <c r="AZ278" s="128"/>
      <c r="BJ278" s="128"/>
      <c r="BT278" s="128"/>
      <c r="BU278" s="128"/>
      <c r="BV278" s="128"/>
      <c r="BW278" s="128"/>
      <c r="BX278" s="128"/>
      <c r="BY278" s="128"/>
      <c r="BZ278" s="128"/>
      <c r="CA278" s="128"/>
      <c r="CD278" s="128"/>
      <c r="CN278" s="128"/>
      <c r="CX278" s="128"/>
      <c r="DH278" s="128"/>
      <c r="DR278" s="128"/>
      <c r="EB278" s="128"/>
      <c r="EL278" s="128"/>
      <c r="EV278" s="128"/>
      <c r="FF278" s="128"/>
      <c r="FP278" s="128"/>
      <c r="FZ278" s="128"/>
      <c r="GJ278" s="128"/>
      <c r="GT278" s="128"/>
      <c r="HD278" s="128"/>
      <c r="HN278" s="128"/>
      <c r="HX278" s="128"/>
      <c r="IH278" s="128"/>
      <c r="IR278" s="128"/>
      <c r="JB278" s="128"/>
      <c r="JL278" s="128"/>
      <c r="JV278" s="128"/>
      <c r="KF278" s="128"/>
    </row>
    <row xmlns:x14ac="http://schemas.microsoft.com/office/spreadsheetml/2009/9/ac" r="279" s="3" customFormat="true" x14ac:dyDescent="0.25">
      <c r="A279" s="389"/>
      <c r="B279" s="128"/>
      <c r="L279" s="128"/>
      <c r="V279" s="128"/>
      <c r="AF279" s="128"/>
      <c r="AP279" s="128"/>
      <c r="AZ279" s="128"/>
      <c r="BJ279" s="128"/>
      <c r="BT279" s="128"/>
      <c r="BU279" s="128"/>
      <c r="BV279" s="128"/>
      <c r="BW279" s="128"/>
      <c r="BX279" s="128"/>
      <c r="BY279" s="128"/>
      <c r="BZ279" s="128"/>
      <c r="CA279" s="128"/>
      <c r="CD279" s="128"/>
      <c r="CN279" s="128"/>
      <c r="CX279" s="128"/>
      <c r="DH279" s="128"/>
      <c r="DR279" s="128"/>
      <c r="EB279" s="128"/>
      <c r="EL279" s="128"/>
      <c r="EV279" s="128"/>
      <c r="FF279" s="128"/>
      <c r="FP279" s="128"/>
      <c r="FZ279" s="128"/>
      <c r="GJ279" s="128"/>
      <c r="GT279" s="128"/>
      <c r="HD279" s="128"/>
      <c r="HN279" s="128"/>
      <c r="HX279" s="128"/>
      <c r="IH279" s="128"/>
      <c r="IR279" s="128"/>
      <c r="JB279" s="128"/>
      <c r="JL279" s="128"/>
      <c r="JV279" s="128"/>
      <c r="KF279" s="128"/>
    </row>
    <row xmlns:x14ac="http://schemas.microsoft.com/office/spreadsheetml/2009/9/ac" r="280" s="3" customFormat="true" x14ac:dyDescent="0.25">
      <c r="A280" s="389"/>
      <c r="B280" s="128"/>
      <c r="L280" s="128"/>
      <c r="V280" s="128"/>
      <c r="AF280" s="128"/>
      <c r="AP280" s="128"/>
      <c r="AZ280" s="128"/>
      <c r="BJ280" s="128"/>
      <c r="BT280" s="128"/>
      <c r="BU280" s="128"/>
      <c r="BV280" s="128"/>
      <c r="BW280" s="128"/>
      <c r="BX280" s="128"/>
      <c r="BY280" s="128"/>
      <c r="BZ280" s="128"/>
      <c r="CA280" s="128"/>
      <c r="CD280" s="128"/>
      <c r="CN280" s="128"/>
      <c r="CX280" s="128"/>
      <c r="DH280" s="128"/>
      <c r="DR280" s="128"/>
      <c r="EB280" s="128"/>
      <c r="EL280" s="128"/>
      <c r="EV280" s="128"/>
      <c r="FF280" s="128"/>
      <c r="FP280" s="128"/>
      <c r="FZ280" s="128"/>
      <c r="GJ280" s="128"/>
      <c r="GT280" s="128"/>
      <c r="HD280" s="128"/>
      <c r="HN280" s="128"/>
      <c r="HX280" s="128"/>
      <c r="IH280" s="128"/>
      <c r="IR280" s="128"/>
      <c r="JB280" s="128"/>
      <c r="JL280" s="128"/>
      <c r="JV280" s="128"/>
      <c r="KF280" s="128"/>
    </row>
    <row xmlns:x14ac="http://schemas.microsoft.com/office/spreadsheetml/2009/9/ac" r="281" s="3" customFormat="true" x14ac:dyDescent="0.25">
      <c r="A281" s="389"/>
      <c r="B281" s="128"/>
      <c r="L281" s="128"/>
      <c r="V281" s="128"/>
      <c r="AF281" s="128"/>
      <c r="AP281" s="128"/>
      <c r="AZ281" s="128"/>
      <c r="BJ281" s="128"/>
      <c r="BT281" s="128"/>
      <c r="BU281" s="128"/>
      <c r="BV281" s="128"/>
      <c r="BW281" s="128"/>
      <c r="BX281" s="128"/>
      <c r="BY281" s="128"/>
      <c r="BZ281" s="128"/>
      <c r="CA281" s="128"/>
      <c r="CD281" s="128"/>
      <c r="CN281" s="128"/>
      <c r="CX281" s="128"/>
      <c r="DH281" s="128"/>
      <c r="DR281" s="128"/>
      <c r="EB281" s="128"/>
      <c r="EL281" s="128"/>
      <c r="EV281" s="128"/>
      <c r="FF281" s="128"/>
      <c r="FP281" s="128"/>
      <c r="FZ281" s="128"/>
      <c r="GJ281" s="128"/>
      <c r="GT281" s="128"/>
      <c r="HD281" s="128"/>
      <c r="HN281" s="128"/>
      <c r="HX281" s="128"/>
      <c r="IH281" s="128"/>
      <c r="IR281" s="128"/>
      <c r="JB281" s="128"/>
      <c r="JL281" s="128"/>
      <c r="JV281" s="128"/>
      <c r="KF281" s="128"/>
    </row>
    <row xmlns:x14ac="http://schemas.microsoft.com/office/spreadsheetml/2009/9/ac" r="282" s="3" customFormat="true" x14ac:dyDescent="0.25">
      <c r="A282" s="389"/>
      <c r="B282" s="128"/>
      <c r="L282" s="128"/>
      <c r="V282" s="128"/>
      <c r="AF282" s="128"/>
      <c r="AP282" s="128"/>
      <c r="AZ282" s="128"/>
      <c r="BJ282" s="128"/>
      <c r="BT282" s="128"/>
      <c r="BU282" s="128"/>
      <c r="BV282" s="128"/>
      <c r="BW282" s="128"/>
      <c r="BX282" s="128"/>
      <c r="BY282" s="128"/>
      <c r="BZ282" s="128"/>
      <c r="CA282" s="128"/>
      <c r="CD282" s="128"/>
      <c r="CN282" s="128"/>
      <c r="CX282" s="128"/>
      <c r="DH282" s="128"/>
      <c r="DR282" s="128"/>
      <c r="EB282" s="128"/>
      <c r="EL282" s="128"/>
      <c r="EV282" s="128"/>
      <c r="FF282" s="128"/>
      <c r="FP282" s="128"/>
      <c r="FZ282" s="128"/>
      <c r="GJ282" s="128"/>
      <c r="GT282" s="128"/>
      <c r="HD282" s="128"/>
      <c r="HN282" s="128"/>
      <c r="HX282" s="128"/>
      <c r="IH282" s="128"/>
      <c r="IR282" s="128"/>
      <c r="JB282" s="128"/>
      <c r="JL282" s="128"/>
      <c r="JV282" s="128"/>
      <c r="KF282" s="128"/>
    </row>
    <row xmlns:x14ac="http://schemas.microsoft.com/office/spreadsheetml/2009/9/ac" r="283" s="3" customFormat="true" x14ac:dyDescent="0.25">
      <c r="A283" s="389"/>
      <c r="B283" s="128"/>
      <c r="L283" s="128"/>
      <c r="V283" s="128"/>
      <c r="AF283" s="128"/>
      <c r="AP283" s="128"/>
      <c r="AZ283" s="128"/>
      <c r="BJ283" s="128"/>
      <c r="BT283" s="128"/>
      <c r="BU283" s="128"/>
      <c r="BV283" s="128"/>
      <c r="BW283" s="128"/>
      <c r="BX283" s="128"/>
      <c r="BY283" s="128"/>
      <c r="BZ283" s="128"/>
      <c r="CA283" s="128"/>
      <c r="CD283" s="128"/>
      <c r="CN283" s="128"/>
      <c r="CX283" s="128"/>
      <c r="DH283" s="128"/>
      <c r="DR283" s="128"/>
      <c r="EB283" s="128"/>
      <c r="EL283" s="128"/>
      <c r="EV283" s="128"/>
      <c r="FF283" s="128"/>
      <c r="FP283" s="128"/>
      <c r="FZ283" s="128"/>
      <c r="GJ283" s="128"/>
      <c r="GT283" s="128"/>
      <c r="HD283" s="128"/>
      <c r="HN283" s="128"/>
      <c r="HX283" s="128"/>
      <c r="IH283" s="128"/>
      <c r="IR283" s="128"/>
      <c r="JB283" s="128"/>
      <c r="JL283" s="128"/>
      <c r="JV283" s="128"/>
      <c r="KF283" s="128"/>
    </row>
    <row xmlns:x14ac="http://schemas.microsoft.com/office/spreadsheetml/2009/9/ac" r="284" s="3" customFormat="true" x14ac:dyDescent="0.25">
      <c r="A284" s="389"/>
      <c r="B284" s="128"/>
      <c r="L284" s="128"/>
      <c r="V284" s="128"/>
      <c r="AF284" s="128"/>
      <c r="AP284" s="128"/>
      <c r="AZ284" s="128"/>
      <c r="BJ284" s="128"/>
      <c r="BT284" s="128"/>
      <c r="BU284" s="128"/>
      <c r="BV284" s="128"/>
      <c r="BW284" s="128"/>
      <c r="BX284" s="128"/>
      <c r="BY284" s="128"/>
      <c r="BZ284" s="128"/>
      <c r="CA284" s="128"/>
      <c r="CD284" s="128"/>
      <c r="CN284" s="128"/>
      <c r="CX284" s="128"/>
      <c r="DH284" s="128"/>
      <c r="DR284" s="128"/>
      <c r="EB284" s="128"/>
      <c r="EL284" s="128"/>
      <c r="EV284" s="128"/>
      <c r="FF284" s="128"/>
      <c r="FP284" s="128"/>
      <c r="FZ284" s="128"/>
      <c r="GJ284" s="128"/>
      <c r="GT284" s="128"/>
      <c r="HD284" s="128"/>
      <c r="HN284" s="128"/>
      <c r="HX284" s="128"/>
      <c r="IH284" s="128"/>
      <c r="IR284" s="128"/>
      <c r="JB284" s="128"/>
      <c r="JL284" s="128"/>
      <c r="JV284" s="128"/>
      <c r="KF284" s="128"/>
    </row>
    <row xmlns:x14ac="http://schemas.microsoft.com/office/spreadsheetml/2009/9/ac" r="285" s="3" customFormat="true" x14ac:dyDescent="0.25">
      <c r="A285" s="389"/>
      <c r="B285" s="128"/>
      <c r="L285" s="128"/>
      <c r="V285" s="128"/>
      <c r="AF285" s="128"/>
      <c r="AP285" s="128"/>
      <c r="AZ285" s="128"/>
      <c r="BJ285" s="128"/>
      <c r="BT285" s="128"/>
      <c r="BU285" s="128"/>
      <c r="BV285" s="128"/>
      <c r="BW285" s="128"/>
      <c r="BX285" s="128"/>
      <c r="BY285" s="128"/>
      <c r="BZ285" s="128"/>
      <c r="CA285" s="128"/>
      <c r="CD285" s="128"/>
      <c r="CN285" s="128"/>
      <c r="CX285" s="128"/>
      <c r="DH285" s="128"/>
      <c r="DR285" s="128"/>
      <c r="EB285" s="128"/>
      <c r="EL285" s="128"/>
      <c r="EV285" s="128"/>
      <c r="FF285" s="128"/>
      <c r="FP285" s="128"/>
      <c r="FZ285" s="128"/>
      <c r="GJ285" s="128"/>
      <c r="GT285" s="128"/>
      <c r="HD285" s="128"/>
      <c r="HN285" s="128"/>
      <c r="HX285" s="128"/>
      <c r="IH285" s="128"/>
      <c r="IR285" s="128"/>
      <c r="JB285" s="128"/>
      <c r="JL285" s="128"/>
      <c r="JV285" s="128"/>
      <c r="KF285" s="128"/>
    </row>
    <row xmlns:x14ac="http://schemas.microsoft.com/office/spreadsheetml/2009/9/ac" r="286" s="3" customFormat="true" x14ac:dyDescent="0.25">
      <c r="A286" s="389"/>
      <c r="B286" s="128"/>
      <c r="L286" s="128"/>
      <c r="V286" s="128"/>
      <c r="AF286" s="128"/>
      <c r="AP286" s="128"/>
      <c r="AZ286" s="128"/>
      <c r="BJ286" s="128"/>
      <c r="BT286" s="128"/>
      <c r="BU286" s="128"/>
      <c r="BV286" s="128"/>
      <c r="BW286" s="128"/>
      <c r="BX286" s="128"/>
      <c r="BY286" s="128"/>
      <c r="BZ286" s="128"/>
      <c r="CA286" s="128"/>
      <c r="CD286" s="128"/>
      <c r="CN286" s="128"/>
      <c r="CX286" s="128"/>
      <c r="DH286" s="128"/>
      <c r="DR286" s="128"/>
      <c r="EB286" s="128"/>
      <c r="EL286" s="128"/>
      <c r="EV286" s="128"/>
      <c r="FF286" s="128"/>
      <c r="FP286" s="128"/>
      <c r="FZ286" s="128"/>
      <c r="GJ286" s="128"/>
      <c r="GT286" s="128"/>
      <c r="HD286" s="128"/>
      <c r="HN286" s="128"/>
      <c r="HX286" s="128"/>
      <c r="IH286" s="128"/>
      <c r="IR286" s="128"/>
      <c r="JB286" s="128"/>
      <c r="JL286" s="128"/>
      <c r="JV286" s="128"/>
      <c r="KF286" s="128"/>
    </row>
    <row xmlns:x14ac="http://schemas.microsoft.com/office/spreadsheetml/2009/9/ac" r="287" s="3" customFormat="true" x14ac:dyDescent="0.25">
      <c r="A287" s="389"/>
      <c r="B287" s="128"/>
      <c r="L287" s="128"/>
      <c r="V287" s="128"/>
      <c r="AF287" s="128"/>
      <c r="AP287" s="128"/>
      <c r="AZ287" s="128"/>
      <c r="BJ287" s="128"/>
      <c r="BT287" s="128"/>
      <c r="BU287" s="128"/>
      <c r="BV287" s="128"/>
      <c r="BW287" s="128"/>
      <c r="BX287" s="128"/>
      <c r="BY287" s="128"/>
      <c r="BZ287" s="128"/>
      <c r="CA287" s="128"/>
      <c r="CD287" s="128"/>
      <c r="CN287" s="128"/>
      <c r="CX287" s="128"/>
      <c r="DH287" s="128"/>
      <c r="DR287" s="128"/>
      <c r="EB287" s="128"/>
      <c r="EL287" s="128"/>
      <c r="EV287" s="128"/>
      <c r="FF287" s="128"/>
      <c r="FP287" s="128"/>
      <c r="FZ287" s="128"/>
      <c r="GJ287" s="128"/>
      <c r="GT287" s="128"/>
      <c r="HD287" s="128"/>
      <c r="HN287" s="128"/>
      <c r="HX287" s="128"/>
      <c r="IH287" s="128"/>
      <c r="IR287" s="128"/>
      <c r="JB287" s="128"/>
      <c r="JL287" s="128"/>
      <c r="JV287" s="128"/>
      <c r="KF287" s="128"/>
    </row>
    <row xmlns:x14ac="http://schemas.microsoft.com/office/spreadsheetml/2009/9/ac" r="288" s="3" customFormat="true" x14ac:dyDescent="0.25">
      <c r="A288" s="389"/>
      <c r="B288" s="128"/>
      <c r="L288" s="128"/>
      <c r="V288" s="128"/>
      <c r="AF288" s="128"/>
      <c r="AP288" s="128"/>
      <c r="AZ288" s="128"/>
      <c r="BJ288" s="128"/>
      <c r="BT288" s="128"/>
      <c r="BU288" s="128"/>
      <c r="BV288" s="128"/>
      <c r="BW288" s="128"/>
      <c r="BX288" s="128"/>
      <c r="BY288" s="128"/>
      <c r="BZ288" s="128"/>
      <c r="CA288" s="128"/>
      <c r="CD288" s="128"/>
      <c r="CN288" s="128"/>
      <c r="CX288" s="128"/>
      <c r="DH288" s="128"/>
      <c r="DR288" s="128"/>
      <c r="EB288" s="128"/>
      <c r="EL288" s="128"/>
      <c r="EV288" s="128"/>
      <c r="FF288" s="128"/>
      <c r="FP288" s="128"/>
      <c r="FZ288" s="128"/>
      <c r="GJ288" s="128"/>
      <c r="GT288" s="128"/>
      <c r="HD288" s="128"/>
      <c r="HN288" s="128"/>
      <c r="HX288" s="128"/>
      <c r="IH288" s="128"/>
      <c r="IR288" s="128"/>
      <c r="JB288" s="128"/>
      <c r="JL288" s="128"/>
      <c r="JV288" s="128"/>
      <c r="KF288" s="128"/>
    </row>
    <row xmlns:x14ac="http://schemas.microsoft.com/office/spreadsheetml/2009/9/ac" r="289" s="3" customFormat="true" x14ac:dyDescent="0.25">
      <c r="A289" s="389"/>
      <c r="B289" s="128"/>
      <c r="L289" s="128"/>
      <c r="V289" s="128"/>
      <c r="AF289" s="128"/>
      <c r="AP289" s="128"/>
      <c r="AZ289" s="128"/>
      <c r="BJ289" s="128"/>
      <c r="BT289" s="128"/>
      <c r="BU289" s="128"/>
      <c r="BV289" s="128"/>
      <c r="BW289" s="128"/>
      <c r="BX289" s="128"/>
      <c r="BY289" s="128"/>
      <c r="BZ289" s="128"/>
      <c r="CA289" s="128"/>
      <c r="CD289" s="128"/>
      <c r="CN289" s="128"/>
      <c r="CX289" s="128"/>
      <c r="DH289" s="128"/>
      <c r="DR289" s="128"/>
      <c r="EB289" s="128"/>
      <c r="EL289" s="128"/>
      <c r="EV289" s="128"/>
      <c r="FF289" s="128"/>
      <c r="FP289" s="128"/>
      <c r="FZ289" s="128"/>
      <c r="GJ289" s="128"/>
      <c r="GT289" s="128"/>
      <c r="HD289" s="128"/>
      <c r="HN289" s="128"/>
      <c r="HX289" s="128"/>
      <c r="IH289" s="128"/>
      <c r="IR289" s="128"/>
      <c r="JB289" s="128"/>
      <c r="JL289" s="128"/>
      <c r="JV289" s="128"/>
      <c r="KF289" s="128"/>
    </row>
    <row xmlns:x14ac="http://schemas.microsoft.com/office/spreadsheetml/2009/9/ac" r="290" s="3" customFormat="true" x14ac:dyDescent="0.25">
      <c r="A290" s="389"/>
      <c r="B290" s="128"/>
      <c r="L290" s="128"/>
      <c r="V290" s="128"/>
      <c r="AF290" s="128"/>
      <c r="AP290" s="128"/>
      <c r="AZ290" s="128"/>
      <c r="BJ290" s="128"/>
      <c r="BT290" s="128"/>
      <c r="BU290" s="128"/>
      <c r="BV290" s="128"/>
      <c r="BW290" s="128"/>
      <c r="BX290" s="128"/>
      <c r="BY290" s="128"/>
      <c r="BZ290" s="128"/>
      <c r="CA290" s="128"/>
      <c r="CD290" s="128"/>
      <c r="CN290" s="128"/>
      <c r="CX290" s="128"/>
      <c r="DH290" s="128"/>
      <c r="DR290" s="128"/>
      <c r="EB290" s="128"/>
      <c r="EL290" s="128"/>
      <c r="EV290" s="128"/>
      <c r="FF290" s="128"/>
      <c r="FP290" s="128"/>
      <c r="FZ290" s="128"/>
      <c r="GJ290" s="128"/>
      <c r="GT290" s="128"/>
      <c r="HD290" s="128"/>
      <c r="HN290" s="128"/>
      <c r="HX290" s="128"/>
      <c r="IH290" s="128"/>
      <c r="IR290" s="128"/>
      <c r="JB290" s="128"/>
      <c r="JL290" s="128"/>
      <c r="JV290" s="128"/>
      <c r="KF290" s="128"/>
    </row>
    <row xmlns:x14ac="http://schemas.microsoft.com/office/spreadsheetml/2009/9/ac" r="291" s="3" customFormat="true" x14ac:dyDescent="0.25">
      <c r="A291" s="389"/>
      <c r="B291" s="128"/>
      <c r="L291" s="128"/>
      <c r="V291" s="128"/>
      <c r="AF291" s="128"/>
      <c r="AP291" s="128"/>
      <c r="AZ291" s="128"/>
      <c r="BJ291" s="128"/>
      <c r="BT291" s="128"/>
      <c r="BU291" s="128"/>
      <c r="BV291" s="128"/>
      <c r="BW291" s="128"/>
      <c r="BX291" s="128"/>
      <c r="BY291" s="128"/>
      <c r="BZ291" s="128"/>
      <c r="CA291" s="128"/>
      <c r="CD291" s="128"/>
      <c r="CN291" s="128"/>
      <c r="CX291" s="128"/>
      <c r="DH291" s="128"/>
      <c r="DR291" s="128"/>
      <c r="EB291" s="128"/>
      <c r="EL291" s="128"/>
      <c r="EV291" s="128"/>
      <c r="FF291" s="128"/>
      <c r="FP291" s="128"/>
      <c r="FZ291" s="128"/>
      <c r="GJ291" s="128"/>
      <c r="GT291" s="128"/>
      <c r="HD291" s="128"/>
      <c r="HN291" s="128"/>
      <c r="HX291" s="128"/>
      <c r="IH291" s="128"/>
      <c r="IR291" s="128"/>
      <c r="JB291" s="128"/>
      <c r="JL291" s="128"/>
      <c r="JV291" s="128"/>
      <c r="KF291" s="128"/>
    </row>
    <row xmlns:x14ac="http://schemas.microsoft.com/office/spreadsheetml/2009/9/ac" r="292" s="3" customFormat="true" x14ac:dyDescent="0.25">
      <c r="A292" s="389"/>
      <c r="B292" s="128"/>
      <c r="L292" s="128"/>
      <c r="V292" s="128"/>
      <c r="AF292" s="128"/>
      <c r="AP292" s="128"/>
      <c r="AZ292" s="128"/>
      <c r="BJ292" s="128"/>
      <c r="BT292" s="128"/>
      <c r="BU292" s="128"/>
      <c r="BV292" s="128"/>
      <c r="BW292" s="128"/>
      <c r="BX292" s="128"/>
      <c r="BY292" s="128"/>
      <c r="BZ292" s="128"/>
      <c r="CA292" s="128"/>
      <c r="CD292" s="128"/>
      <c r="CN292" s="128"/>
      <c r="CX292" s="128"/>
      <c r="DH292" s="128"/>
      <c r="DR292" s="128"/>
      <c r="EB292" s="128"/>
      <c r="EL292" s="128"/>
      <c r="EV292" s="128"/>
      <c r="FF292" s="128"/>
      <c r="FP292" s="128"/>
      <c r="FZ292" s="128"/>
      <c r="GJ292" s="128"/>
      <c r="GT292" s="128"/>
      <c r="HD292" s="128"/>
      <c r="HN292" s="128"/>
      <c r="HX292" s="128"/>
      <c r="IH292" s="128"/>
      <c r="IR292" s="128"/>
      <c r="JB292" s="128"/>
      <c r="JL292" s="128"/>
      <c r="JV292" s="128"/>
      <c r="KF292" s="128"/>
    </row>
    <row xmlns:x14ac="http://schemas.microsoft.com/office/spreadsheetml/2009/9/ac" r="293" s="3" customFormat="true" x14ac:dyDescent="0.25">
      <c r="A293" s="389"/>
      <c r="B293" s="128"/>
      <c r="L293" s="128"/>
      <c r="V293" s="128"/>
      <c r="AF293" s="128"/>
      <c r="AP293" s="128"/>
      <c r="AZ293" s="128"/>
      <c r="BJ293" s="128"/>
      <c r="BT293" s="128"/>
      <c r="BU293" s="128"/>
      <c r="BV293" s="128"/>
      <c r="BW293" s="128"/>
      <c r="BX293" s="128"/>
      <c r="BY293" s="128"/>
      <c r="BZ293" s="128"/>
      <c r="CA293" s="128"/>
      <c r="CD293" s="128"/>
      <c r="CN293" s="128"/>
      <c r="CX293" s="128"/>
      <c r="DH293" s="128"/>
      <c r="DR293" s="128"/>
      <c r="EB293" s="128"/>
      <c r="EL293" s="128"/>
      <c r="EV293" s="128"/>
      <c r="FF293" s="128"/>
      <c r="FP293" s="128"/>
      <c r="FZ293" s="128"/>
      <c r="GJ293" s="128"/>
      <c r="GT293" s="128"/>
      <c r="HD293" s="128"/>
      <c r="HN293" s="128"/>
      <c r="HX293" s="128"/>
      <c r="IH293" s="128"/>
      <c r="IR293" s="128"/>
      <c r="JB293" s="128"/>
      <c r="JL293" s="128"/>
      <c r="JV293" s="128"/>
      <c r="KF293" s="128"/>
    </row>
    <row xmlns:x14ac="http://schemas.microsoft.com/office/spreadsheetml/2009/9/ac" r="294" s="3" customFormat="true" x14ac:dyDescent="0.25">
      <c r="A294" s="389"/>
      <c r="B294" s="128"/>
      <c r="L294" s="128"/>
      <c r="V294" s="128"/>
      <c r="AF294" s="128"/>
      <c r="AP294" s="128"/>
      <c r="AZ294" s="128"/>
      <c r="BJ294" s="128"/>
      <c r="BT294" s="128"/>
      <c r="BU294" s="128"/>
      <c r="BV294" s="128"/>
      <c r="BW294" s="128"/>
      <c r="BX294" s="128"/>
      <c r="BY294" s="128"/>
      <c r="BZ294" s="128"/>
      <c r="CA294" s="128"/>
      <c r="CD294" s="128"/>
      <c r="CN294" s="128"/>
      <c r="CX294" s="128"/>
      <c r="DH294" s="128"/>
      <c r="DR294" s="128"/>
      <c r="EB294" s="128"/>
      <c r="EL294" s="128"/>
      <c r="EV294" s="128"/>
      <c r="FF294" s="128"/>
      <c r="FP294" s="128"/>
      <c r="FZ294" s="128"/>
      <c r="GJ294" s="128"/>
      <c r="GT294" s="128"/>
      <c r="HD294" s="128"/>
      <c r="HN294" s="128"/>
      <c r="HX294" s="128"/>
      <c r="IH294" s="128"/>
      <c r="IR294" s="128"/>
      <c r="JB294" s="128"/>
      <c r="JL294" s="128"/>
      <c r="JV294" s="128"/>
      <c r="KF294" s="128"/>
    </row>
    <row xmlns:x14ac="http://schemas.microsoft.com/office/spreadsheetml/2009/9/ac" r="295" s="3" customFormat="true" x14ac:dyDescent="0.25">
      <c r="A295" s="389"/>
      <c r="B295" s="128"/>
      <c r="L295" s="128"/>
      <c r="V295" s="128"/>
      <c r="AF295" s="128"/>
      <c r="AP295" s="128"/>
      <c r="AZ295" s="128"/>
      <c r="BJ295" s="128"/>
      <c r="BT295" s="128"/>
      <c r="BU295" s="128"/>
      <c r="BV295" s="128"/>
      <c r="BW295" s="128"/>
      <c r="BX295" s="128"/>
      <c r="BY295" s="128"/>
      <c r="BZ295" s="128"/>
      <c r="CA295" s="128"/>
      <c r="CD295" s="128"/>
      <c r="CN295" s="128"/>
      <c r="CX295" s="128"/>
      <c r="DH295" s="128"/>
      <c r="DR295" s="128"/>
      <c r="EB295" s="128"/>
      <c r="EL295" s="128"/>
      <c r="EV295" s="128"/>
      <c r="FF295" s="128"/>
      <c r="FP295" s="128"/>
      <c r="FZ295" s="128"/>
      <c r="GJ295" s="128"/>
      <c r="GT295" s="128"/>
      <c r="HD295" s="128"/>
      <c r="HN295" s="128"/>
      <c r="HX295" s="128"/>
      <c r="IH295" s="128"/>
      <c r="IR295" s="128"/>
      <c r="JB295" s="128"/>
      <c r="JL295" s="128"/>
      <c r="JV295" s="128"/>
      <c r="KF295" s="128"/>
    </row>
    <row xmlns:x14ac="http://schemas.microsoft.com/office/spreadsheetml/2009/9/ac" r="296" s="3" customFormat="true" x14ac:dyDescent="0.25">
      <c r="A296" s="389"/>
      <c r="B296" s="128"/>
      <c r="L296" s="128"/>
      <c r="V296" s="128"/>
      <c r="AF296" s="128"/>
      <c r="AP296" s="128"/>
      <c r="AZ296" s="128"/>
      <c r="BJ296" s="128"/>
      <c r="BT296" s="128"/>
      <c r="BU296" s="128"/>
      <c r="BV296" s="128"/>
      <c r="BW296" s="128"/>
      <c r="BX296" s="128"/>
      <c r="BY296" s="128"/>
      <c r="BZ296" s="128"/>
      <c r="CA296" s="128"/>
      <c r="CD296" s="128"/>
      <c r="CN296" s="128"/>
      <c r="CX296" s="128"/>
      <c r="DH296" s="128"/>
      <c r="DR296" s="128"/>
      <c r="EB296" s="128"/>
      <c r="EL296" s="128"/>
      <c r="EV296" s="128"/>
      <c r="FF296" s="128"/>
      <c r="FP296" s="128"/>
      <c r="FZ296" s="128"/>
      <c r="GJ296" s="128"/>
      <c r="GT296" s="128"/>
      <c r="HD296" s="128"/>
      <c r="HN296" s="128"/>
      <c r="HX296" s="128"/>
      <c r="IH296" s="128"/>
      <c r="IR296" s="128"/>
      <c r="JB296" s="128"/>
      <c r="JL296" s="128"/>
      <c r="JV296" s="128"/>
      <c r="KF296" s="128"/>
    </row>
    <row xmlns:x14ac="http://schemas.microsoft.com/office/spreadsheetml/2009/9/ac" r="297" s="3" customFormat="true" x14ac:dyDescent="0.25">
      <c r="A297" s="389"/>
      <c r="B297" s="128"/>
      <c r="L297" s="128"/>
      <c r="V297" s="128"/>
      <c r="AF297" s="128"/>
      <c r="AP297" s="128"/>
      <c r="AZ297" s="128"/>
      <c r="BJ297" s="128"/>
      <c r="BT297" s="128"/>
      <c r="BU297" s="128"/>
      <c r="BV297" s="128"/>
      <c r="BW297" s="128"/>
      <c r="BX297" s="128"/>
      <c r="BY297" s="128"/>
      <c r="BZ297" s="128"/>
      <c r="CA297" s="128"/>
      <c r="CD297" s="128"/>
      <c r="CN297" s="128"/>
      <c r="CX297" s="128"/>
      <c r="DH297" s="128"/>
      <c r="DR297" s="128"/>
      <c r="EB297" s="128"/>
      <c r="EL297" s="128"/>
      <c r="EV297" s="128"/>
      <c r="FF297" s="128"/>
      <c r="FP297" s="128"/>
      <c r="FZ297" s="128"/>
      <c r="GJ297" s="128"/>
      <c r="GT297" s="128"/>
      <c r="HD297" s="128"/>
      <c r="HN297" s="128"/>
      <c r="HX297" s="128"/>
      <c r="IH297" s="128"/>
      <c r="IR297" s="128"/>
      <c r="JB297" s="128"/>
      <c r="JL297" s="128"/>
      <c r="JV297" s="128"/>
      <c r="KF297" s="128"/>
    </row>
    <row xmlns:x14ac="http://schemas.microsoft.com/office/spreadsheetml/2009/9/ac" r="298" s="3" customFormat="true" x14ac:dyDescent="0.25">
      <c r="A298" s="389"/>
      <c r="B298" s="128"/>
      <c r="L298" s="128"/>
      <c r="V298" s="128"/>
      <c r="AF298" s="128"/>
      <c r="AP298" s="128"/>
      <c r="AZ298" s="128"/>
      <c r="BJ298" s="128"/>
      <c r="BT298" s="128"/>
      <c r="BU298" s="128"/>
      <c r="BV298" s="128"/>
      <c r="BW298" s="128"/>
      <c r="BX298" s="128"/>
      <c r="BY298" s="128"/>
      <c r="BZ298" s="128"/>
      <c r="CA298" s="128"/>
      <c r="CD298" s="128"/>
      <c r="CN298" s="128"/>
      <c r="CX298" s="128"/>
      <c r="DH298" s="128"/>
      <c r="DR298" s="128"/>
      <c r="EB298" s="128"/>
      <c r="EL298" s="128"/>
      <c r="EV298" s="128"/>
      <c r="FF298" s="128"/>
      <c r="FP298" s="128"/>
      <c r="FZ298" s="128"/>
      <c r="GJ298" s="128"/>
      <c r="GT298" s="128"/>
      <c r="HD298" s="128"/>
      <c r="HN298" s="128"/>
      <c r="HX298" s="128"/>
      <c r="IH298" s="128"/>
      <c r="IR298" s="128"/>
      <c r="JB298" s="128"/>
      <c r="JL298" s="128"/>
      <c r="JV298" s="128"/>
      <c r="KF298" s="128"/>
    </row>
    <row xmlns:x14ac="http://schemas.microsoft.com/office/spreadsheetml/2009/9/ac" r="299" s="3" customFormat="true" x14ac:dyDescent="0.25">
      <c r="A299" s="389"/>
      <c r="B299" s="128"/>
      <c r="L299" s="128"/>
      <c r="V299" s="128"/>
      <c r="AF299" s="128"/>
      <c r="AP299" s="128"/>
      <c r="AZ299" s="128"/>
      <c r="BJ299" s="128"/>
      <c r="BT299" s="128"/>
      <c r="BU299" s="128"/>
      <c r="BV299" s="128"/>
      <c r="BW299" s="128"/>
      <c r="BX299" s="128"/>
      <c r="BY299" s="128"/>
      <c r="BZ299" s="128"/>
      <c r="CA299" s="128"/>
      <c r="CD299" s="128"/>
      <c r="CN299" s="128"/>
      <c r="CX299" s="128"/>
      <c r="DH299" s="128"/>
      <c r="DR299" s="128"/>
      <c r="EB299" s="128"/>
      <c r="EL299" s="128"/>
      <c r="EV299" s="128"/>
      <c r="FF299" s="128"/>
      <c r="FP299" s="128"/>
      <c r="FZ299" s="128"/>
      <c r="GJ299" s="128"/>
      <c r="GT299" s="128"/>
      <c r="HD299" s="128"/>
      <c r="HN299" s="128"/>
      <c r="HX299" s="128"/>
      <c r="IH299" s="128"/>
      <c r="IR299" s="128"/>
      <c r="JB299" s="128"/>
      <c r="JL299" s="128"/>
      <c r="JV299" s="128"/>
      <c r="KF299" s="128"/>
    </row>
    <row xmlns:x14ac="http://schemas.microsoft.com/office/spreadsheetml/2009/9/ac" r="300" s="3" customFormat="true" x14ac:dyDescent="0.25">
      <c r="A300" s="389"/>
      <c r="B300" s="128"/>
      <c r="L300" s="128"/>
      <c r="V300" s="128"/>
      <c r="AF300" s="128"/>
      <c r="AP300" s="128"/>
      <c r="AZ300" s="128"/>
      <c r="BJ300" s="128"/>
      <c r="BT300" s="128"/>
      <c r="BU300" s="128"/>
      <c r="BV300" s="128"/>
      <c r="BW300" s="128"/>
      <c r="BX300" s="128"/>
      <c r="BY300" s="128"/>
      <c r="BZ300" s="128"/>
      <c r="CA300" s="128"/>
      <c r="CD300" s="128"/>
      <c r="CN300" s="128"/>
      <c r="CX300" s="128"/>
      <c r="DH300" s="128"/>
      <c r="DR300" s="128"/>
      <c r="EB300" s="128"/>
      <c r="EL300" s="128"/>
      <c r="EV300" s="128"/>
      <c r="FF300" s="128"/>
      <c r="FP300" s="128"/>
      <c r="FZ300" s="128"/>
      <c r="GJ300" s="128"/>
      <c r="GT300" s="128"/>
      <c r="HD300" s="128"/>
      <c r="HN300" s="128"/>
      <c r="HX300" s="128"/>
      <c r="IH300" s="128"/>
      <c r="IR300" s="128"/>
      <c r="JB300" s="128"/>
      <c r="JL300" s="128"/>
      <c r="JV300" s="128"/>
      <c r="KF300" s="128"/>
    </row>
    <row xmlns:x14ac="http://schemas.microsoft.com/office/spreadsheetml/2009/9/ac" r="301" s="3" customFormat="true" x14ac:dyDescent="0.25">
      <c r="A301" s="389"/>
      <c r="B301" s="128"/>
      <c r="L301" s="128"/>
      <c r="V301" s="128"/>
      <c r="AF301" s="128"/>
      <c r="AP301" s="128"/>
      <c r="AZ301" s="128"/>
      <c r="BJ301" s="128"/>
      <c r="BT301" s="128"/>
      <c r="BU301" s="128"/>
      <c r="BV301" s="128"/>
      <c r="BW301" s="128"/>
      <c r="BX301" s="128"/>
      <c r="BY301" s="128"/>
      <c r="BZ301" s="128"/>
      <c r="CA301" s="128"/>
      <c r="CD301" s="128"/>
      <c r="CN301" s="128"/>
      <c r="CX301" s="128"/>
      <c r="DH301" s="128"/>
      <c r="DR301" s="128"/>
      <c r="EB301" s="128"/>
      <c r="EL301" s="128"/>
      <c r="EV301" s="128"/>
      <c r="FF301" s="128"/>
      <c r="FP301" s="128"/>
      <c r="FZ301" s="128"/>
      <c r="GJ301" s="128"/>
      <c r="GT301" s="128"/>
      <c r="HD301" s="128"/>
      <c r="HN301" s="128"/>
      <c r="HX301" s="128"/>
      <c r="IH301" s="128"/>
      <c r="IR301" s="128"/>
      <c r="JB301" s="128"/>
      <c r="JL301" s="128"/>
      <c r="JV301" s="128"/>
      <c r="KF301" s="128"/>
    </row>
    <row xmlns:x14ac="http://schemas.microsoft.com/office/spreadsheetml/2009/9/ac" r="302" s="3" customFormat="true" x14ac:dyDescent="0.25">
      <c r="A302" s="389"/>
      <c r="B302" s="128"/>
      <c r="L302" s="128"/>
      <c r="V302" s="128"/>
      <c r="AF302" s="128"/>
      <c r="AP302" s="128"/>
      <c r="AZ302" s="128"/>
      <c r="BJ302" s="128"/>
      <c r="BT302" s="128"/>
      <c r="BU302" s="128"/>
      <c r="BV302" s="128"/>
      <c r="BW302" s="128"/>
      <c r="BX302" s="128"/>
      <c r="BY302" s="128"/>
      <c r="BZ302" s="128"/>
      <c r="CA302" s="128"/>
      <c r="CD302" s="128"/>
      <c r="CN302" s="128"/>
      <c r="CX302" s="128"/>
      <c r="DH302" s="128"/>
      <c r="DR302" s="128"/>
      <c r="EB302" s="128"/>
      <c r="EL302" s="128"/>
      <c r="EV302" s="128"/>
      <c r="FF302" s="128"/>
      <c r="FP302" s="128"/>
      <c r="FZ302" s="128"/>
      <c r="GJ302" s="128"/>
      <c r="GT302" s="128"/>
      <c r="HD302" s="128"/>
      <c r="HN302" s="128"/>
      <c r="HX302" s="128"/>
      <c r="IH302" s="128"/>
      <c r="IR302" s="128"/>
      <c r="JB302" s="128"/>
      <c r="JL302" s="128"/>
      <c r="JV302" s="128"/>
      <c r="KF302" s="128"/>
    </row>
    <row xmlns:x14ac="http://schemas.microsoft.com/office/spreadsheetml/2009/9/ac" r="303" s="3" customFormat="true" x14ac:dyDescent="0.25">
      <c r="A303" s="389"/>
      <c r="B303" s="128"/>
      <c r="L303" s="128"/>
      <c r="V303" s="128"/>
      <c r="AF303" s="128"/>
      <c r="AP303" s="128"/>
      <c r="AZ303" s="128"/>
      <c r="BJ303" s="128"/>
      <c r="BT303" s="128"/>
      <c r="BU303" s="128"/>
      <c r="BV303" s="128"/>
      <c r="BW303" s="128"/>
      <c r="BX303" s="128"/>
      <c r="BY303" s="128"/>
      <c r="BZ303" s="128"/>
      <c r="CA303" s="128"/>
      <c r="CD303" s="128"/>
      <c r="CN303" s="128"/>
      <c r="CX303" s="128"/>
      <c r="DH303" s="128"/>
      <c r="DR303" s="128"/>
      <c r="EB303" s="128"/>
      <c r="EL303" s="128"/>
      <c r="EV303" s="128"/>
      <c r="FF303" s="128"/>
      <c r="FP303" s="128"/>
      <c r="FZ303" s="128"/>
      <c r="GJ303" s="128"/>
      <c r="GT303" s="128"/>
      <c r="HD303" s="128"/>
      <c r="HN303" s="128"/>
      <c r="HX303" s="128"/>
      <c r="IH303" s="128"/>
      <c r="IR303" s="128"/>
      <c r="JB303" s="128"/>
      <c r="JL303" s="128"/>
      <c r="JV303" s="128"/>
      <c r="KF303" s="128"/>
    </row>
    <row xmlns:x14ac="http://schemas.microsoft.com/office/spreadsheetml/2009/9/ac" r="304" s="3" customFormat="true" x14ac:dyDescent="0.25">
      <c r="A304" s="389"/>
      <c r="B304" s="128"/>
      <c r="L304" s="128"/>
      <c r="V304" s="128"/>
      <c r="AF304" s="128"/>
      <c r="AP304" s="128"/>
      <c r="AZ304" s="128"/>
      <c r="BJ304" s="128"/>
      <c r="BT304" s="128"/>
      <c r="BU304" s="128"/>
      <c r="BV304" s="128"/>
      <c r="BW304" s="128"/>
      <c r="BX304" s="128"/>
      <c r="BY304" s="128"/>
      <c r="BZ304" s="128"/>
      <c r="CA304" s="128"/>
      <c r="CD304" s="128"/>
      <c r="CN304" s="128"/>
      <c r="CX304" s="128"/>
      <c r="DH304" s="128"/>
      <c r="DR304" s="128"/>
      <c r="EB304" s="128"/>
      <c r="EL304" s="128"/>
      <c r="EV304" s="128"/>
      <c r="FF304" s="128"/>
      <c r="FP304" s="128"/>
      <c r="FZ304" s="128"/>
      <c r="GJ304" s="128"/>
      <c r="GT304" s="128"/>
      <c r="HD304" s="128"/>
      <c r="HN304" s="128"/>
      <c r="HX304" s="128"/>
      <c r="IH304" s="128"/>
      <c r="IR304" s="128"/>
      <c r="JB304" s="128"/>
      <c r="JL304" s="128"/>
      <c r="JV304" s="128"/>
      <c r="KF304" s="128"/>
    </row>
    <row xmlns:x14ac="http://schemas.microsoft.com/office/spreadsheetml/2009/9/ac" r="305" s="3" customFormat="true" x14ac:dyDescent="0.25">
      <c r="A305" s="389"/>
      <c r="B305" s="128"/>
      <c r="L305" s="128"/>
      <c r="V305" s="128"/>
      <c r="AF305" s="128"/>
      <c r="AP305" s="128"/>
      <c r="AZ305" s="128"/>
      <c r="BJ305" s="128"/>
      <c r="BT305" s="128"/>
      <c r="BU305" s="128"/>
      <c r="BV305" s="128"/>
      <c r="BW305" s="128"/>
      <c r="BX305" s="128"/>
      <c r="BY305" s="128"/>
      <c r="BZ305" s="128"/>
      <c r="CA305" s="128"/>
      <c r="CD305" s="128"/>
      <c r="CN305" s="128"/>
      <c r="CX305" s="128"/>
      <c r="DH305" s="128"/>
      <c r="DR305" s="128"/>
      <c r="EB305" s="128"/>
      <c r="EL305" s="128"/>
      <c r="EV305" s="128"/>
      <c r="FF305" s="128"/>
      <c r="FP305" s="128"/>
      <c r="FZ305" s="128"/>
      <c r="GJ305" s="128"/>
      <c r="GT305" s="128"/>
      <c r="HD305" s="128"/>
      <c r="HN305" s="128"/>
      <c r="HX305" s="128"/>
      <c r="IH305" s="128"/>
      <c r="IR305" s="128"/>
      <c r="JB305" s="128"/>
      <c r="JL305" s="128"/>
      <c r="JV305" s="128"/>
      <c r="KF305" s="128"/>
    </row>
    <row xmlns:x14ac="http://schemas.microsoft.com/office/spreadsheetml/2009/9/ac" r="306" s="3" customFormat="true" x14ac:dyDescent="0.25">
      <c r="A306" s="389"/>
      <c r="B306" s="128"/>
      <c r="L306" s="128"/>
      <c r="V306" s="128"/>
      <c r="AF306" s="128"/>
      <c r="AP306" s="128"/>
      <c r="AZ306" s="128"/>
      <c r="BJ306" s="128"/>
      <c r="BT306" s="128"/>
      <c r="BU306" s="128"/>
      <c r="BV306" s="128"/>
      <c r="BW306" s="128"/>
      <c r="BX306" s="128"/>
      <c r="BY306" s="128"/>
      <c r="BZ306" s="128"/>
      <c r="CA306" s="128"/>
      <c r="CD306" s="128"/>
      <c r="CN306" s="128"/>
      <c r="CX306" s="128"/>
      <c r="DH306" s="128"/>
      <c r="DR306" s="128"/>
      <c r="EB306" s="128"/>
      <c r="EL306" s="128"/>
      <c r="EV306" s="128"/>
      <c r="FF306" s="128"/>
      <c r="FP306" s="128"/>
      <c r="FZ306" s="128"/>
      <c r="GJ306" s="128"/>
      <c r="GT306" s="128"/>
      <c r="HD306" s="128"/>
      <c r="HN306" s="128"/>
      <c r="HX306" s="128"/>
      <c r="IH306" s="128"/>
      <c r="IR306" s="128"/>
      <c r="JB306" s="128"/>
      <c r="JL306" s="128"/>
      <c r="JV306" s="128"/>
      <c r="KF306" s="128"/>
    </row>
    <row xmlns:x14ac="http://schemas.microsoft.com/office/spreadsheetml/2009/9/ac" r="307" s="3" customFormat="true" x14ac:dyDescent="0.25">
      <c r="A307" s="389"/>
      <c r="B307" s="128"/>
      <c r="L307" s="128"/>
      <c r="V307" s="128"/>
      <c r="AF307" s="128"/>
      <c r="AP307" s="128"/>
      <c r="AZ307" s="128"/>
      <c r="BJ307" s="128"/>
      <c r="BT307" s="128"/>
      <c r="BU307" s="128"/>
      <c r="BV307" s="128"/>
      <c r="BW307" s="128"/>
      <c r="BX307" s="128"/>
      <c r="BY307" s="128"/>
      <c r="BZ307" s="128"/>
      <c r="CA307" s="128"/>
      <c r="CD307" s="128"/>
      <c r="CN307" s="128"/>
      <c r="CX307" s="128"/>
      <c r="DH307" s="128"/>
      <c r="DR307" s="128"/>
      <c r="EB307" s="128"/>
      <c r="EL307" s="128"/>
      <c r="EV307" s="128"/>
      <c r="FF307" s="128"/>
      <c r="FP307" s="128"/>
      <c r="FZ307" s="128"/>
      <c r="GJ307" s="128"/>
      <c r="GT307" s="128"/>
      <c r="HD307" s="128"/>
      <c r="HN307" s="128"/>
      <c r="HX307" s="128"/>
      <c r="IH307" s="128"/>
      <c r="IR307" s="128"/>
      <c r="JB307" s="128"/>
      <c r="JL307" s="128"/>
      <c r="JV307" s="128"/>
      <c r="KF307" s="128"/>
    </row>
    <row xmlns:x14ac="http://schemas.microsoft.com/office/spreadsheetml/2009/9/ac" r="308" s="3" customFormat="true" x14ac:dyDescent="0.25">
      <c r="A308" s="389"/>
      <c r="B308" s="128"/>
      <c r="L308" s="128"/>
      <c r="V308" s="128"/>
      <c r="AF308" s="128"/>
      <c r="AP308" s="128"/>
      <c r="AZ308" s="128"/>
      <c r="BJ308" s="128"/>
      <c r="BT308" s="128"/>
      <c r="BU308" s="128"/>
      <c r="BV308" s="128"/>
      <c r="BW308" s="128"/>
      <c r="BX308" s="128"/>
      <c r="BY308" s="128"/>
      <c r="BZ308" s="128"/>
      <c r="CA308" s="128"/>
      <c r="CD308" s="128"/>
      <c r="CN308" s="128"/>
      <c r="CX308" s="128"/>
      <c r="DH308" s="128"/>
      <c r="DR308" s="128"/>
      <c r="EB308" s="128"/>
      <c r="EL308" s="128"/>
      <c r="EV308" s="128"/>
      <c r="FF308" s="128"/>
      <c r="FP308" s="128"/>
      <c r="FZ308" s="128"/>
      <c r="GJ308" s="128"/>
      <c r="GT308" s="128"/>
      <c r="HD308" s="128"/>
      <c r="HN308" s="128"/>
      <c r="HX308" s="128"/>
      <c r="IH308" s="128"/>
      <c r="IR308" s="128"/>
      <c r="JB308" s="128"/>
      <c r="JL308" s="128"/>
      <c r="JV308" s="128"/>
      <c r="KF308" s="128"/>
    </row>
    <row xmlns:x14ac="http://schemas.microsoft.com/office/spreadsheetml/2009/9/ac" r="309" s="3" customFormat="true" x14ac:dyDescent="0.25">
      <c r="A309" s="389"/>
      <c r="B309" s="128"/>
      <c r="L309" s="128"/>
      <c r="V309" s="128"/>
      <c r="AF309" s="128"/>
      <c r="AP309" s="128"/>
      <c r="AZ309" s="128"/>
      <c r="BJ309" s="128"/>
      <c r="BT309" s="128"/>
      <c r="BU309" s="128"/>
      <c r="BV309" s="128"/>
      <c r="BW309" s="128"/>
      <c r="BX309" s="128"/>
      <c r="BY309" s="128"/>
      <c r="BZ309" s="128"/>
      <c r="CA309" s="128"/>
      <c r="CD309" s="128"/>
      <c r="CN309" s="128"/>
      <c r="CX309" s="128"/>
      <c r="DH309" s="128"/>
      <c r="DR309" s="128"/>
      <c r="EB309" s="128"/>
      <c r="EL309" s="128"/>
      <c r="EV309" s="128"/>
      <c r="FF309" s="128"/>
      <c r="FP309" s="128"/>
      <c r="FZ309" s="128"/>
      <c r="GJ309" s="128"/>
      <c r="GT309" s="128"/>
      <c r="HD309" s="128"/>
      <c r="HN309" s="128"/>
      <c r="HX309" s="128"/>
      <c r="IH309" s="128"/>
      <c r="IR309" s="128"/>
      <c r="JB309" s="128"/>
      <c r="JL309" s="128"/>
      <c r="JV309" s="128"/>
      <c r="KF309" s="128"/>
    </row>
    <row xmlns:x14ac="http://schemas.microsoft.com/office/spreadsheetml/2009/9/ac" r="310" s="3" customFormat="true" x14ac:dyDescent="0.25">
      <c r="A310" s="389"/>
      <c r="B310" s="128"/>
      <c r="L310" s="128"/>
      <c r="V310" s="128"/>
      <c r="AF310" s="128"/>
      <c r="AP310" s="128"/>
      <c r="AZ310" s="128"/>
      <c r="BJ310" s="128"/>
      <c r="BT310" s="128"/>
      <c r="BU310" s="128"/>
      <c r="BV310" s="128"/>
      <c r="BW310" s="128"/>
      <c r="BX310" s="128"/>
      <c r="BY310" s="128"/>
      <c r="BZ310" s="128"/>
      <c r="CA310" s="128"/>
      <c r="CD310" s="128"/>
      <c r="CN310" s="128"/>
      <c r="CX310" s="128"/>
      <c r="DH310" s="128"/>
      <c r="DR310" s="128"/>
      <c r="EB310" s="128"/>
      <c r="EL310" s="128"/>
      <c r="EV310" s="128"/>
      <c r="FF310" s="128"/>
      <c r="FP310" s="128"/>
      <c r="FZ310" s="128"/>
      <c r="GJ310" s="128"/>
      <c r="GT310" s="128"/>
      <c r="HD310" s="128"/>
      <c r="HN310" s="128"/>
      <c r="HX310" s="128"/>
      <c r="IH310" s="128"/>
      <c r="IR310" s="128"/>
      <c r="JB310" s="128"/>
      <c r="JL310" s="128"/>
      <c r="JV310" s="128"/>
      <c r="KF310" s="128"/>
    </row>
    <row xmlns:x14ac="http://schemas.microsoft.com/office/spreadsheetml/2009/9/ac" r="311" s="3" customFormat="true" x14ac:dyDescent="0.25">
      <c r="A311" s="389"/>
      <c r="B311" s="128"/>
      <c r="L311" s="128"/>
      <c r="V311" s="128"/>
      <c r="AF311" s="128"/>
      <c r="AP311" s="128"/>
      <c r="AZ311" s="128"/>
      <c r="BJ311" s="128"/>
      <c r="BT311" s="128"/>
      <c r="BU311" s="128"/>
      <c r="BV311" s="128"/>
      <c r="BW311" s="128"/>
      <c r="BX311" s="128"/>
      <c r="BY311" s="128"/>
      <c r="BZ311" s="128"/>
      <c r="CA311" s="128"/>
      <c r="CD311" s="128"/>
      <c r="CN311" s="128"/>
      <c r="CX311" s="128"/>
      <c r="DH311" s="128"/>
      <c r="DR311" s="128"/>
      <c r="EB311" s="128"/>
      <c r="EL311" s="128"/>
      <c r="EV311" s="128"/>
      <c r="FF311" s="128"/>
      <c r="FP311" s="128"/>
      <c r="FZ311" s="128"/>
      <c r="GJ311" s="128"/>
      <c r="GT311" s="128"/>
      <c r="HD311" s="128"/>
      <c r="HN311" s="128"/>
      <c r="HX311" s="128"/>
      <c r="IH311" s="128"/>
      <c r="IR311" s="128"/>
      <c r="JB311" s="128"/>
      <c r="JL311" s="128"/>
      <c r="JV311" s="128"/>
      <c r="KF311" s="128"/>
    </row>
    <row xmlns:x14ac="http://schemas.microsoft.com/office/spreadsheetml/2009/9/ac" r="312" s="3" customFormat="true" x14ac:dyDescent="0.25">
      <c r="A312" s="389"/>
      <c r="B312" s="128"/>
      <c r="L312" s="128"/>
      <c r="V312" s="128"/>
      <c r="AF312" s="128"/>
      <c r="AP312" s="128"/>
      <c r="AZ312" s="128"/>
      <c r="BJ312" s="128"/>
      <c r="BT312" s="128"/>
      <c r="BU312" s="128"/>
      <c r="BV312" s="128"/>
      <c r="BW312" s="128"/>
      <c r="BX312" s="128"/>
      <c r="BY312" s="128"/>
      <c r="BZ312" s="128"/>
      <c r="CA312" s="128"/>
      <c r="CD312" s="128"/>
      <c r="CN312" s="128"/>
      <c r="CX312" s="128"/>
      <c r="DH312" s="128"/>
      <c r="DR312" s="128"/>
      <c r="EB312" s="128"/>
      <c r="EL312" s="128"/>
      <c r="EV312" s="128"/>
      <c r="FF312" s="128"/>
      <c r="FP312" s="128"/>
      <c r="FZ312" s="128"/>
      <c r="GJ312" s="128"/>
      <c r="GT312" s="128"/>
      <c r="HD312" s="128"/>
      <c r="HN312" s="128"/>
      <c r="HX312" s="128"/>
      <c r="IH312" s="128"/>
      <c r="IR312" s="128"/>
      <c r="JB312" s="128"/>
      <c r="JL312" s="128"/>
      <c r="JV312" s="128"/>
      <c r="KF312" s="128"/>
    </row>
    <row xmlns:x14ac="http://schemas.microsoft.com/office/spreadsheetml/2009/9/ac" r="313" s="3" customFormat="true" x14ac:dyDescent="0.25">
      <c r="A313" s="389"/>
      <c r="B313" s="128"/>
      <c r="L313" s="128"/>
      <c r="V313" s="128"/>
      <c r="AF313" s="128"/>
      <c r="AP313" s="128"/>
      <c r="AZ313" s="128"/>
      <c r="BJ313" s="128"/>
      <c r="BT313" s="128"/>
      <c r="BU313" s="128"/>
      <c r="BV313" s="128"/>
      <c r="BW313" s="128"/>
      <c r="BX313" s="128"/>
      <c r="BY313" s="128"/>
      <c r="BZ313" s="128"/>
      <c r="CA313" s="128"/>
      <c r="CD313" s="128"/>
      <c r="CN313" s="128"/>
      <c r="CX313" s="128"/>
      <c r="DH313" s="128"/>
      <c r="DR313" s="128"/>
      <c r="EB313" s="128"/>
      <c r="EL313" s="128"/>
      <c r="EV313" s="128"/>
      <c r="FF313" s="128"/>
      <c r="FP313" s="128"/>
      <c r="FZ313" s="128"/>
      <c r="GJ313" s="128"/>
      <c r="GT313" s="128"/>
      <c r="HD313" s="128"/>
      <c r="HN313" s="128"/>
      <c r="HX313" s="128"/>
      <c r="IH313" s="128"/>
      <c r="IR313" s="128"/>
      <c r="JB313" s="128"/>
      <c r="JL313" s="128"/>
      <c r="JV313" s="128"/>
      <c r="KF313" s="128"/>
    </row>
    <row xmlns:x14ac="http://schemas.microsoft.com/office/spreadsheetml/2009/9/ac" r="314" s="3" customFormat="true" x14ac:dyDescent="0.25">
      <c r="A314" s="389"/>
      <c r="B314" s="128"/>
      <c r="L314" s="128"/>
      <c r="V314" s="128"/>
      <c r="AF314" s="128"/>
      <c r="AP314" s="128"/>
      <c r="AZ314" s="128"/>
      <c r="BJ314" s="128"/>
      <c r="BT314" s="128"/>
      <c r="BU314" s="128"/>
      <c r="BV314" s="128"/>
      <c r="BW314" s="128"/>
      <c r="BX314" s="128"/>
      <c r="BY314" s="128"/>
      <c r="BZ314" s="128"/>
      <c r="CA314" s="128"/>
      <c r="CD314" s="128"/>
      <c r="CN314" s="128"/>
      <c r="CX314" s="128"/>
      <c r="DH314" s="128"/>
      <c r="DR314" s="128"/>
      <c r="EB314" s="128"/>
      <c r="EL314" s="128"/>
      <c r="EV314" s="128"/>
      <c r="FF314" s="128"/>
      <c r="FP314" s="128"/>
      <c r="FZ314" s="128"/>
      <c r="GJ314" s="128"/>
      <c r="GT314" s="128"/>
      <c r="HD314" s="128"/>
      <c r="HN314" s="128"/>
      <c r="HX314" s="128"/>
      <c r="IH314" s="128"/>
      <c r="IR314" s="128"/>
      <c r="JB314" s="128"/>
      <c r="JL314" s="128"/>
      <c r="JV314" s="128"/>
      <c r="KF314" s="128"/>
    </row>
    <row xmlns:x14ac="http://schemas.microsoft.com/office/spreadsheetml/2009/9/ac" r="315" s="3" customFormat="true" x14ac:dyDescent="0.25">
      <c r="A315" s="389"/>
      <c r="B315" s="128"/>
      <c r="L315" s="128"/>
      <c r="V315" s="128"/>
      <c r="AF315" s="128"/>
      <c r="AP315" s="128"/>
      <c r="AZ315" s="128"/>
      <c r="BJ315" s="128"/>
      <c r="BT315" s="128"/>
      <c r="BU315" s="128"/>
      <c r="BV315" s="128"/>
      <c r="BW315" s="128"/>
      <c r="BX315" s="128"/>
      <c r="BY315" s="128"/>
      <c r="BZ315" s="128"/>
      <c r="CA315" s="128"/>
      <c r="CD315" s="128"/>
      <c r="CN315" s="128"/>
      <c r="CX315" s="128"/>
      <c r="DH315" s="128"/>
      <c r="DR315" s="128"/>
      <c r="EB315" s="128"/>
      <c r="EL315" s="128"/>
      <c r="EV315" s="128"/>
      <c r="FF315" s="128"/>
      <c r="FP315" s="128"/>
      <c r="FZ315" s="128"/>
      <c r="GJ315" s="128"/>
      <c r="GT315" s="128"/>
      <c r="HD315" s="128"/>
      <c r="HN315" s="128"/>
      <c r="HX315" s="128"/>
      <c r="IH315" s="128"/>
      <c r="IR315" s="128"/>
      <c r="JB315" s="128"/>
      <c r="JL315" s="128"/>
      <c r="JV315" s="128"/>
      <c r="KF315" s="128"/>
    </row>
    <row xmlns:x14ac="http://schemas.microsoft.com/office/spreadsheetml/2009/9/ac" r="316" s="3" customFormat="true" x14ac:dyDescent="0.25">
      <c r="A316" s="389"/>
      <c r="B316" s="128"/>
      <c r="L316" s="128"/>
      <c r="V316" s="128"/>
      <c r="AF316" s="128"/>
      <c r="AP316" s="128"/>
      <c r="AZ316" s="128"/>
      <c r="BJ316" s="128"/>
      <c r="BT316" s="128"/>
      <c r="BU316" s="128"/>
      <c r="BV316" s="128"/>
      <c r="BW316" s="128"/>
      <c r="BX316" s="128"/>
      <c r="BY316" s="128"/>
      <c r="BZ316" s="128"/>
      <c r="CA316" s="128"/>
      <c r="CD316" s="128"/>
      <c r="CN316" s="128"/>
      <c r="CX316" s="128"/>
      <c r="DH316" s="128"/>
      <c r="DR316" s="128"/>
      <c r="EB316" s="128"/>
      <c r="EL316" s="128"/>
      <c r="EV316" s="128"/>
      <c r="FF316" s="128"/>
      <c r="FP316" s="128"/>
      <c r="FZ316" s="128"/>
      <c r="GJ316" s="128"/>
      <c r="GT316" s="128"/>
      <c r="HD316" s="128"/>
      <c r="HN316" s="128"/>
      <c r="HX316" s="128"/>
      <c r="IH316" s="128"/>
      <c r="IR316" s="128"/>
      <c r="JB316" s="128"/>
      <c r="JL316" s="128"/>
      <c r="JV316" s="128"/>
      <c r="KF316" s="128"/>
    </row>
    <row xmlns:x14ac="http://schemas.microsoft.com/office/spreadsheetml/2009/9/ac" r="317" s="3" customFormat="true" x14ac:dyDescent="0.25">
      <c r="A317" s="389"/>
      <c r="B317" s="128"/>
      <c r="L317" s="128"/>
      <c r="V317" s="128"/>
      <c r="AF317" s="128"/>
      <c r="AP317" s="128"/>
      <c r="AZ317" s="128"/>
      <c r="BJ317" s="128"/>
      <c r="BT317" s="128"/>
      <c r="BU317" s="128"/>
      <c r="BV317" s="128"/>
      <c r="BW317" s="128"/>
      <c r="BX317" s="128"/>
      <c r="BY317" s="128"/>
      <c r="BZ317" s="128"/>
      <c r="CA317" s="128"/>
      <c r="CD317" s="128"/>
      <c r="CN317" s="128"/>
      <c r="CX317" s="128"/>
      <c r="DH317" s="128"/>
      <c r="DR317" s="128"/>
      <c r="EB317" s="128"/>
      <c r="EL317" s="128"/>
      <c r="EV317" s="128"/>
      <c r="FF317" s="128"/>
      <c r="FP317" s="128"/>
      <c r="FZ317" s="128"/>
      <c r="GJ317" s="128"/>
      <c r="GT317" s="128"/>
      <c r="HD317" s="128"/>
      <c r="HN317" s="128"/>
      <c r="HX317" s="128"/>
      <c r="IH317" s="128"/>
      <c r="IR317" s="128"/>
      <c r="JB317" s="128"/>
      <c r="JL317" s="128"/>
      <c r="JV317" s="128"/>
      <c r="KF317" s="128"/>
    </row>
    <row xmlns:x14ac="http://schemas.microsoft.com/office/spreadsheetml/2009/9/ac" r="318" s="3" customFormat="true" x14ac:dyDescent="0.25">
      <c r="A318" s="389"/>
      <c r="B318" s="128"/>
      <c r="L318" s="128"/>
      <c r="V318" s="128"/>
      <c r="AF318" s="128"/>
      <c r="AP318" s="128"/>
      <c r="AZ318" s="128"/>
      <c r="BJ318" s="128"/>
      <c r="BT318" s="128"/>
      <c r="BU318" s="128"/>
      <c r="BV318" s="128"/>
      <c r="BW318" s="128"/>
      <c r="BX318" s="128"/>
      <c r="BY318" s="128"/>
      <c r="BZ318" s="128"/>
      <c r="CA318" s="128"/>
      <c r="CD318" s="128"/>
      <c r="CN318" s="128"/>
      <c r="CX318" s="128"/>
      <c r="DH318" s="128"/>
      <c r="DR318" s="128"/>
      <c r="EB318" s="128"/>
      <c r="EL318" s="128"/>
      <c r="EV318" s="128"/>
      <c r="FF318" s="128"/>
      <c r="FP318" s="128"/>
      <c r="FZ318" s="128"/>
      <c r="GJ318" s="128"/>
      <c r="GT318" s="128"/>
      <c r="HD318" s="128"/>
      <c r="HN318" s="128"/>
      <c r="HX318" s="128"/>
      <c r="IH318" s="128"/>
      <c r="IR318" s="128"/>
      <c r="JB318" s="128"/>
      <c r="JL318" s="128"/>
      <c r="JV318" s="128"/>
      <c r="KF318" s="128"/>
    </row>
    <row xmlns:x14ac="http://schemas.microsoft.com/office/spreadsheetml/2009/9/ac" r="319" s="3" customFormat="true" x14ac:dyDescent="0.25">
      <c r="A319" s="389"/>
      <c r="B319" s="128"/>
      <c r="L319" s="128"/>
      <c r="V319" s="128"/>
      <c r="AF319" s="128"/>
      <c r="AP319" s="128"/>
      <c r="AZ319" s="128"/>
      <c r="BJ319" s="128"/>
      <c r="BT319" s="128"/>
      <c r="BU319" s="128"/>
      <c r="BV319" s="128"/>
      <c r="BW319" s="128"/>
      <c r="BX319" s="128"/>
      <c r="BY319" s="128"/>
      <c r="BZ319" s="128"/>
      <c r="CA319" s="128"/>
      <c r="CD319" s="128"/>
      <c r="CN319" s="128"/>
      <c r="CX319" s="128"/>
      <c r="DH319" s="128"/>
      <c r="DR319" s="128"/>
      <c r="EB319" s="128"/>
      <c r="EL319" s="128"/>
      <c r="EV319" s="128"/>
      <c r="FF319" s="128"/>
      <c r="FP319" s="128"/>
      <c r="FZ319" s="128"/>
      <c r="GJ319" s="128"/>
      <c r="GT319" s="128"/>
      <c r="HD319" s="128"/>
      <c r="HN319" s="128"/>
      <c r="HX319" s="128"/>
      <c r="IH319" s="128"/>
      <c r="IR319" s="128"/>
      <c r="JB319" s="128"/>
      <c r="JL319" s="128"/>
      <c r="JV319" s="128"/>
      <c r="KF319" s="128"/>
    </row>
    <row xmlns:x14ac="http://schemas.microsoft.com/office/spreadsheetml/2009/9/ac" r="320" s="3" customFormat="true" x14ac:dyDescent="0.25">
      <c r="A320" s="389"/>
      <c r="B320" s="128"/>
      <c r="L320" s="128"/>
      <c r="V320" s="128"/>
      <c r="AF320" s="128"/>
      <c r="AP320" s="128"/>
      <c r="AZ320" s="128"/>
      <c r="BJ320" s="128"/>
      <c r="BT320" s="128"/>
      <c r="BU320" s="128"/>
      <c r="BV320" s="128"/>
      <c r="BW320" s="128"/>
      <c r="BX320" s="128"/>
      <c r="BY320" s="128"/>
      <c r="BZ320" s="128"/>
      <c r="CA320" s="128"/>
      <c r="CD320" s="128"/>
      <c r="CN320" s="128"/>
      <c r="CX320" s="128"/>
      <c r="DH320" s="128"/>
      <c r="DR320" s="128"/>
      <c r="EB320" s="128"/>
      <c r="EL320" s="128"/>
      <c r="EV320" s="128"/>
      <c r="FF320" s="128"/>
      <c r="FP320" s="128"/>
      <c r="FZ320" s="128"/>
      <c r="GJ320" s="128"/>
      <c r="GT320" s="128"/>
      <c r="HD320" s="128"/>
      <c r="HN320" s="128"/>
      <c r="HX320" s="128"/>
      <c r="IH320" s="128"/>
      <c r="IR320" s="128"/>
      <c r="JB320" s="128"/>
      <c r="JL320" s="128"/>
      <c r="JV320" s="128"/>
      <c r="KF320" s="128"/>
    </row>
    <row xmlns:x14ac="http://schemas.microsoft.com/office/spreadsheetml/2009/9/ac" r="321" s="3" customFormat="true" x14ac:dyDescent="0.25">
      <c r="A321" s="389"/>
      <c r="B321" s="128"/>
      <c r="L321" s="128"/>
      <c r="V321" s="128"/>
      <c r="AF321" s="128"/>
      <c r="AP321" s="128"/>
      <c r="AZ321" s="128"/>
      <c r="BJ321" s="128"/>
      <c r="BT321" s="128"/>
      <c r="BU321" s="128"/>
      <c r="BV321" s="128"/>
      <c r="BW321" s="128"/>
      <c r="BX321" s="128"/>
      <c r="BY321" s="128"/>
      <c r="BZ321" s="128"/>
      <c r="CA321" s="128"/>
      <c r="CD321" s="128"/>
      <c r="CN321" s="128"/>
      <c r="CX321" s="128"/>
      <c r="DH321" s="128"/>
      <c r="DR321" s="128"/>
      <c r="EB321" s="128"/>
      <c r="EL321" s="128"/>
      <c r="EV321" s="128"/>
      <c r="FF321" s="128"/>
      <c r="FP321" s="128"/>
      <c r="FZ321" s="128"/>
      <c r="GJ321" s="128"/>
      <c r="GT321" s="128"/>
      <c r="HD321" s="128"/>
      <c r="HN321" s="128"/>
      <c r="HX321" s="128"/>
      <c r="IH321" s="128"/>
      <c r="IR321" s="128"/>
      <c r="JB321" s="128"/>
      <c r="JL321" s="128"/>
      <c r="JV321" s="128"/>
      <c r="KF321" s="128"/>
    </row>
    <row xmlns:x14ac="http://schemas.microsoft.com/office/spreadsheetml/2009/9/ac" r="322" s="3" customFormat="true" x14ac:dyDescent="0.25">
      <c r="A322" s="389"/>
      <c r="B322" s="128"/>
      <c r="L322" s="128"/>
      <c r="V322" s="128"/>
      <c r="AF322" s="128"/>
      <c r="AP322" s="128"/>
      <c r="AZ322" s="128"/>
      <c r="BJ322" s="128"/>
      <c r="BT322" s="128"/>
      <c r="BU322" s="128"/>
      <c r="BV322" s="128"/>
      <c r="BW322" s="128"/>
      <c r="BX322" s="128"/>
      <c r="BY322" s="128"/>
      <c r="BZ322" s="128"/>
      <c r="CA322" s="128"/>
      <c r="CD322" s="128"/>
      <c r="CN322" s="128"/>
      <c r="CX322" s="128"/>
      <c r="DH322" s="128"/>
      <c r="DR322" s="128"/>
      <c r="EB322" s="128"/>
      <c r="EL322" s="128"/>
      <c r="EV322" s="128"/>
      <c r="FF322" s="128"/>
      <c r="FP322" s="128"/>
      <c r="FZ322" s="128"/>
      <c r="GJ322" s="128"/>
      <c r="GT322" s="128"/>
      <c r="HD322" s="128"/>
      <c r="HN322" s="128"/>
      <c r="HX322" s="128"/>
      <c r="IH322" s="128"/>
      <c r="IR322" s="128"/>
      <c r="JB322" s="128"/>
      <c r="JL322" s="128"/>
      <c r="JV322" s="128"/>
      <c r="KF322" s="128"/>
    </row>
    <row xmlns:x14ac="http://schemas.microsoft.com/office/spreadsheetml/2009/9/ac" r="323" s="3" customFormat="true" x14ac:dyDescent="0.25">
      <c r="A323" s="389"/>
      <c r="B323" s="128"/>
      <c r="L323" s="128"/>
      <c r="V323" s="128"/>
      <c r="AF323" s="128"/>
      <c r="AP323" s="128"/>
      <c r="AZ323" s="128"/>
      <c r="BJ323" s="128"/>
      <c r="BT323" s="128"/>
      <c r="BU323" s="128"/>
      <c r="BV323" s="128"/>
      <c r="BW323" s="128"/>
      <c r="BX323" s="128"/>
      <c r="BY323" s="128"/>
      <c r="BZ323" s="128"/>
      <c r="CA323" s="128"/>
      <c r="CD323" s="128"/>
      <c r="CN323" s="128"/>
      <c r="CX323" s="128"/>
      <c r="DH323" s="128"/>
      <c r="DR323" s="128"/>
      <c r="EB323" s="128"/>
      <c r="EL323" s="128"/>
      <c r="EV323" s="128"/>
      <c r="FF323" s="128"/>
      <c r="FP323" s="128"/>
      <c r="FZ323" s="128"/>
      <c r="GJ323" s="128"/>
      <c r="GT323" s="128"/>
      <c r="HD323" s="128"/>
      <c r="HN323" s="128"/>
      <c r="HX323" s="128"/>
      <c r="IH323" s="128"/>
      <c r="IR323" s="128"/>
      <c r="JB323" s="128"/>
      <c r="JL323" s="128"/>
      <c r="JV323" s="128"/>
      <c r="KF323" s="128"/>
    </row>
    <row xmlns:x14ac="http://schemas.microsoft.com/office/spreadsheetml/2009/9/ac" r="324" s="3" customFormat="true" x14ac:dyDescent="0.25">
      <c r="A324" s="389"/>
      <c r="B324" s="128"/>
      <c r="L324" s="128"/>
      <c r="V324" s="128"/>
      <c r="AF324" s="128"/>
      <c r="AP324" s="128"/>
      <c r="AZ324" s="128"/>
      <c r="BJ324" s="128"/>
      <c r="BT324" s="128"/>
      <c r="BU324" s="128"/>
      <c r="BV324" s="128"/>
      <c r="BW324" s="128"/>
      <c r="BX324" s="128"/>
      <c r="BY324" s="128"/>
      <c r="BZ324" s="128"/>
      <c r="CA324" s="128"/>
      <c r="CD324" s="128"/>
      <c r="CN324" s="128"/>
      <c r="CX324" s="128"/>
      <c r="DH324" s="128"/>
      <c r="DR324" s="128"/>
      <c r="EB324" s="128"/>
      <c r="EL324" s="128"/>
      <c r="EV324" s="128"/>
      <c r="FF324" s="128"/>
      <c r="FP324" s="128"/>
      <c r="FZ324" s="128"/>
      <c r="GJ324" s="128"/>
      <c r="GT324" s="128"/>
      <c r="HD324" s="128"/>
      <c r="HN324" s="128"/>
      <c r="HX324" s="128"/>
      <c r="IH324" s="128"/>
      <c r="IR324" s="128"/>
      <c r="JB324" s="128"/>
      <c r="JL324" s="128"/>
      <c r="JV324" s="128"/>
      <c r="KF324" s="128"/>
    </row>
    <row xmlns:x14ac="http://schemas.microsoft.com/office/spreadsheetml/2009/9/ac" r="325" s="3" customFormat="true" x14ac:dyDescent="0.25">
      <c r="A325" s="389"/>
      <c r="B325" s="128"/>
      <c r="L325" s="128"/>
      <c r="V325" s="128"/>
      <c r="AF325" s="128"/>
      <c r="AP325" s="128"/>
      <c r="AZ325" s="128"/>
      <c r="BJ325" s="128"/>
      <c r="BT325" s="128"/>
      <c r="BU325" s="128"/>
      <c r="BV325" s="128"/>
      <c r="BW325" s="128"/>
      <c r="BX325" s="128"/>
      <c r="BY325" s="128"/>
      <c r="BZ325" s="128"/>
      <c r="CA325" s="128"/>
      <c r="CD325" s="128"/>
      <c r="CN325" s="128"/>
      <c r="CX325" s="128"/>
      <c r="DH325" s="128"/>
      <c r="DR325" s="128"/>
      <c r="EB325" s="128"/>
      <c r="EL325" s="128"/>
      <c r="EV325" s="128"/>
      <c r="FF325" s="128"/>
      <c r="FP325" s="128"/>
      <c r="FZ325" s="128"/>
      <c r="GJ325" s="128"/>
      <c r="GT325" s="128"/>
      <c r="HD325" s="128"/>
      <c r="HN325" s="128"/>
      <c r="HX325" s="128"/>
      <c r="IH325" s="128"/>
      <c r="IR325" s="128"/>
      <c r="JB325" s="128"/>
      <c r="JL325" s="128"/>
      <c r="JV325" s="128"/>
      <c r="KF325" s="128"/>
    </row>
    <row xmlns:x14ac="http://schemas.microsoft.com/office/spreadsheetml/2009/9/ac" r="326" s="3" customFormat="true" x14ac:dyDescent="0.25">
      <c r="A326" s="389"/>
      <c r="B326" s="128"/>
      <c r="L326" s="128"/>
      <c r="V326" s="128"/>
      <c r="AF326" s="128"/>
      <c r="AP326" s="128"/>
      <c r="AZ326" s="128"/>
      <c r="BJ326" s="128"/>
      <c r="BT326" s="128"/>
      <c r="BU326" s="128"/>
      <c r="BV326" s="128"/>
      <c r="BW326" s="128"/>
      <c r="BX326" s="128"/>
      <c r="BY326" s="128"/>
      <c r="BZ326" s="128"/>
      <c r="CA326" s="128"/>
      <c r="CD326" s="128"/>
      <c r="CN326" s="128"/>
      <c r="CX326" s="128"/>
      <c r="DH326" s="128"/>
      <c r="DR326" s="128"/>
      <c r="EB326" s="128"/>
      <c r="EL326" s="128"/>
      <c r="EV326" s="128"/>
      <c r="FF326" s="128"/>
      <c r="FP326" s="128"/>
      <c r="FZ326" s="128"/>
      <c r="GJ326" s="128"/>
      <c r="GT326" s="128"/>
      <c r="HD326" s="128"/>
      <c r="HN326" s="128"/>
      <c r="HX326" s="128"/>
      <c r="IH326" s="128"/>
      <c r="IR326" s="128"/>
      <c r="JB326" s="128"/>
      <c r="JL326" s="128"/>
      <c r="JV326" s="128"/>
      <c r="KF326" s="128"/>
    </row>
    <row xmlns:x14ac="http://schemas.microsoft.com/office/spreadsheetml/2009/9/ac" r="327" s="3" customFormat="true" x14ac:dyDescent="0.25">
      <c r="A327" s="389"/>
      <c r="B327" s="128"/>
      <c r="L327" s="128"/>
      <c r="V327" s="128"/>
      <c r="AF327" s="128"/>
      <c r="AP327" s="128"/>
      <c r="AZ327" s="128"/>
      <c r="BJ327" s="128"/>
      <c r="BT327" s="128"/>
      <c r="BU327" s="128"/>
      <c r="BV327" s="128"/>
      <c r="BW327" s="128"/>
      <c r="BX327" s="128"/>
      <c r="BY327" s="128"/>
      <c r="BZ327" s="128"/>
      <c r="CA327" s="128"/>
      <c r="CD327" s="128"/>
      <c r="CN327" s="128"/>
      <c r="CX327" s="128"/>
      <c r="DH327" s="128"/>
      <c r="DR327" s="128"/>
      <c r="EB327" s="128"/>
      <c r="EL327" s="128"/>
      <c r="EV327" s="128"/>
      <c r="FF327" s="128"/>
      <c r="FP327" s="128"/>
      <c r="FZ327" s="128"/>
      <c r="GJ327" s="128"/>
      <c r="GT327" s="128"/>
      <c r="HD327" s="128"/>
      <c r="HN327" s="128"/>
      <c r="HX327" s="128"/>
      <c r="IH327" s="128"/>
      <c r="IR327" s="128"/>
      <c r="JB327" s="128"/>
      <c r="JL327" s="128"/>
      <c r="JV327" s="128"/>
      <c r="KF327" s="128"/>
    </row>
    <row xmlns:x14ac="http://schemas.microsoft.com/office/spreadsheetml/2009/9/ac" r="328" s="3" customFormat="true" x14ac:dyDescent="0.25">
      <c r="A328" s="389"/>
      <c r="B328" s="128"/>
      <c r="L328" s="128"/>
      <c r="V328" s="128"/>
      <c r="AF328" s="128"/>
      <c r="AP328" s="128"/>
      <c r="AZ328" s="128"/>
      <c r="BJ328" s="128"/>
      <c r="BT328" s="128"/>
      <c r="BU328" s="128"/>
      <c r="BV328" s="128"/>
      <c r="BW328" s="128"/>
      <c r="BX328" s="128"/>
      <c r="BY328" s="128"/>
      <c r="BZ328" s="128"/>
      <c r="CA328" s="128"/>
      <c r="CD328" s="128"/>
      <c r="CN328" s="128"/>
      <c r="CX328" s="128"/>
      <c r="DH328" s="128"/>
      <c r="DR328" s="128"/>
      <c r="EB328" s="128"/>
      <c r="EL328" s="128"/>
      <c r="EV328" s="128"/>
      <c r="FF328" s="128"/>
      <c r="FP328" s="128"/>
      <c r="FZ328" s="128"/>
      <c r="GJ328" s="128"/>
      <c r="GT328" s="128"/>
      <c r="HD328" s="128"/>
      <c r="HN328" s="128"/>
      <c r="HX328" s="128"/>
      <c r="IH328" s="128"/>
      <c r="IR328" s="128"/>
      <c r="JB328" s="128"/>
      <c r="JL328" s="128"/>
      <c r="JV328" s="128"/>
      <c r="KF328" s="128"/>
    </row>
    <row xmlns:x14ac="http://schemas.microsoft.com/office/spreadsheetml/2009/9/ac" r="329" s="3" customFormat="true" x14ac:dyDescent="0.25">
      <c r="A329" s="389"/>
      <c r="B329" s="128"/>
      <c r="L329" s="128"/>
      <c r="V329" s="128"/>
      <c r="AF329" s="128"/>
      <c r="AP329" s="128"/>
      <c r="AZ329" s="128"/>
      <c r="BJ329" s="128"/>
      <c r="BT329" s="128"/>
      <c r="BU329" s="128"/>
      <c r="BV329" s="128"/>
      <c r="BW329" s="128"/>
      <c r="BX329" s="128"/>
      <c r="BY329" s="128"/>
      <c r="BZ329" s="128"/>
      <c r="CA329" s="128"/>
      <c r="CD329" s="128"/>
      <c r="CN329" s="128"/>
      <c r="CX329" s="128"/>
      <c r="DH329" s="128"/>
      <c r="DR329" s="128"/>
      <c r="EB329" s="128"/>
      <c r="EL329" s="128"/>
      <c r="EV329" s="128"/>
      <c r="FF329" s="128"/>
      <c r="FP329" s="128"/>
      <c r="FZ329" s="128"/>
      <c r="GJ329" s="128"/>
      <c r="GT329" s="128"/>
      <c r="HD329" s="128"/>
      <c r="HN329" s="128"/>
      <c r="HX329" s="128"/>
      <c r="IH329" s="128"/>
      <c r="IR329" s="128"/>
      <c r="JB329" s="128"/>
      <c r="JL329" s="128"/>
      <c r="JV329" s="128"/>
      <c r="KF329" s="128"/>
    </row>
    <row xmlns:x14ac="http://schemas.microsoft.com/office/spreadsheetml/2009/9/ac" r="330" s="3" customFormat="true" x14ac:dyDescent="0.25">
      <c r="A330" s="389"/>
      <c r="B330" s="128"/>
      <c r="L330" s="128"/>
      <c r="V330" s="128"/>
      <c r="AF330" s="128"/>
      <c r="AP330" s="128"/>
      <c r="AZ330" s="128"/>
      <c r="BJ330" s="128"/>
      <c r="BT330" s="128"/>
      <c r="BU330" s="128"/>
      <c r="BV330" s="128"/>
      <c r="BW330" s="128"/>
      <c r="BX330" s="128"/>
      <c r="BY330" s="128"/>
      <c r="BZ330" s="128"/>
      <c r="CA330" s="128"/>
      <c r="CD330" s="128"/>
      <c r="CN330" s="128"/>
      <c r="CX330" s="128"/>
      <c r="DH330" s="128"/>
      <c r="DR330" s="128"/>
      <c r="EB330" s="128"/>
      <c r="EL330" s="128"/>
      <c r="EV330" s="128"/>
      <c r="FF330" s="128"/>
      <c r="FP330" s="128"/>
      <c r="FZ330" s="128"/>
      <c r="GJ330" s="128"/>
      <c r="GT330" s="128"/>
      <c r="HD330" s="128"/>
      <c r="HN330" s="128"/>
      <c r="HX330" s="128"/>
      <c r="IH330" s="128"/>
      <c r="IR330" s="128"/>
      <c r="JB330" s="128"/>
      <c r="JL330" s="128"/>
      <c r="JV330" s="128"/>
      <c r="KF330" s="128"/>
    </row>
    <row xmlns:x14ac="http://schemas.microsoft.com/office/spreadsheetml/2009/9/ac" r="331" s="3" customFormat="true" x14ac:dyDescent="0.25">
      <c r="A331" s="389"/>
      <c r="B331" s="128"/>
      <c r="L331" s="128"/>
      <c r="V331" s="128"/>
      <c r="AF331" s="128"/>
      <c r="AP331" s="128"/>
      <c r="AZ331" s="128"/>
      <c r="BJ331" s="128"/>
      <c r="BT331" s="128"/>
      <c r="BU331" s="128"/>
      <c r="BV331" s="128"/>
      <c r="BW331" s="128"/>
      <c r="BX331" s="128"/>
      <c r="BY331" s="128"/>
      <c r="BZ331" s="128"/>
      <c r="CA331" s="128"/>
      <c r="CD331" s="128"/>
      <c r="CN331" s="128"/>
      <c r="CX331" s="128"/>
      <c r="DH331" s="128"/>
      <c r="DR331" s="128"/>
      <c r="EB331" s="128"/>
      <c r="EL331" s="128"/>
      <c r="EV331" s="128"/>
      <c r="FF331" s="128"/>
      <c r="FP331" s="128"/>
      <c r="FZ331" s="128"/>
      <c r="GJ331" s="128"/>
      <c r="GT331" s="128"/>
      <c r="HD331" s="128"/>
      <c r="HN331" s="128"/>
      <c r="HX331" s="128"/>
      <c r="IH331" s="128"/>
      <c r="IR331" s="128"/>
      <c r="JB331" s="128"/>
      <c r="JL331" s="128"/>
      <c r="JV331" s="128"/>
      <c r="KF331" s="128"/>
    </row>
    <row xmlns:x14ac="http://schemas.microsoft.com/office/spreadsheetml/2009/9/ac" r="332" s="3" customFormat="true" x14ac:dyDescent="0.25">
      <c r="A332" s="389"/>
      <c r="B332" s="128"/>
      <c r="L332" s="128"/>
      <c r="V332" s="128"/>
      <c r="AF332" s="128"/>
      <c r="AP332" s="128"/>
      <c r="AZ332" s="128"/>
      <c r="BJ332" s="128"/>
      <c r="BT332" s="128"/>
      <c r="BU332" s="128"/>
      <c r="BV332" s="128"/>
      <c r="BW332" s="128"/>
      <c r="BX332" s="128"/>
      <c r="BY332" s="128"/>
      <c r="BZ332" s="128"/>
      <c r="CA332" s="128"/>
      <c r="CD332" s="128"/>
      <c r="CN332" s="128"/>
      <c r="CX332" s="128"/>
      <c r="DH332" s="128"/>
      <c r="DR332" s="128"/>
      <c r="EB332" s="128"/>
      <c r="EL332" s="128"/>
      <c r="EV332" s="128"/>
      <c r="FF332" s="128"/>
      <c r="FP332" s="128"/>
      <c r="FZ332" s="128"/>
      <c r="GJ332" s="128"/>
      <c r="GT332" s="128"/>
      <c r="HD332" s="128"/>
      <c r="HN332" s="128"/>
      <c r="HX332" s="128"/>
      <c r="IH332" s="128"/>
      <c r="IR332" s="128"/>
      <c r="JB332" s="128"/>
      <c r="JL332" s="128"/>
      <c r="JV332" s="128"/>
      <c r="KF332" s="128"/>
    </row>
    <row xmlns:x14ac="http://schemas.microsoft.com/office/spreadsheetml/2009/9/ac" r="333" s="3" customFormat="true" x14ac:dyDescent="0.25">
      <c r="A333" s="389"/>
      <c r="B333" s="128"/>
      <c r="L333" s="128"/>
      <c r="V333" s="128"/>
      <c r="AF333" s="128"/>
      <c r="AP333" s="128"/>
      <c r="AZ333" s="128"/>
      <c r="BJ333" s="128"/>
      <c r="BT333" s="128"/>
      <c r="BU333" s="128"/>
      <c r="BV333" s="128"/>
      <c r="BW333" s="128"/>
      <c r="BX333" s="128"/>
      <c r="BY333" s="128"/>
      <c r="BZ333" s="128"/>
      <c r="CA333" s="128"/>
      <c r="CD333" s="128"/>
      <c r="CN333" s="128"/>
      <c r="CX333" s="128"/>
      <c r="DH333" s="128"/>
      <c r="DR333" s="128"/>
      <c r="EB333" s="128"/>
      <c r="EL333" s="128"/>
      <c r="EV333" s="128"/>
      <c r="FF333" s="128"/>
      <c r="FP333" s="128"/>
      <c r="FZ333" s="128"/>
      <c r="GJ333" s="128"/>
      <c r="GT333" s="128"/>
      <c r="HD333" s="128"/>
      <c r="HN333" s="128"/>
      <c r="HX333" s="128"/>
      <c r="IH333" s="128"/>
      <c r="IR333" s="128"/>
      <c r="JB333" s="128"/>
      <c r="JL333" s="128"/>
      <c r="JV333" s="128"/>
      <c r="KF333" s="128"/>
    </row>
    <row xmlns:x14ac="http://schemas.microsoft.com/office/spreadsheetml/2009/9/ac" r="334" s="3" customFormat="true" x14ac:dyDescent="0.25">
      <c r="A334" s="389"/>
      <c r="B334" s="128"/>
      <c r="L334" s="128"/>
      <c r="V334" s="128"/>
      <c r="AF334" s="128"/>
      <c r="AP334" s="128"/>
      <c r="AZ334" s="128"/>
      <c r="BJ334" s="128"/>
      <c r="BT334" s="128"/>
      <c r="BU334" s="128"/>
      <c r="BV334" s="128"/>
      <c r="BW334" s="128"/>
      <c r="BX334" s="128"/>
      <c r="BY334" s="128"/>
      <c r="BZ334" s="128"/>
      <c r="CA334" s="128"/>
      <c r="CD334" s="128"/>
      <c r="CN334" s="128"/>
      <c r="CX334" s="128"/>
      <c r="DH334" s="128"/>
      <c r="DR334" s="128"/>
      <c r="EB334" s="128"/>
      <c r="EL334" s="128"/>
      <c r="EV334" s="128"/>
      <c r="FF334" s="128"/>
      <c r="FP334" s="128"/>
      <c r="FZ334" s="128"/>
      <c r="GJ334" s="128"/>
      <c r="GT334" s="128"/>
      <c r="HD334" s="128"/>
      <c r="HN334" s="128"/>
      <c r="HX334" s="128"/>
      <c r="IH334" s="128"/>
      <c r="IR334" s="128"/>
      <c r="JB334" s="128"/>
      <c r="JL334" s="128"/>
      <c r="JV334" s="128"/>
      <c r="KF334" s="128"/>
    </row>
    <row xmlns:x14ac="http://schemas.microsoft.com/office/spreadsheetml/2009/9/ac" r="335" s="3" customFormat="true" x14ac:dyDescent="0.25">
      <c r="A335" s="389"/>
      <c r="B335" s="128"/>
      <c r="L335" s="128"/>
      <c r="V335" s="128"/>
      <c r="AF335" s="128"/>
      <c r="AP335" s="128"/>
      <c r="AZ335" s="128"/>
      <c r="BJ335" s="128"/>
      <c r="BT335" s="128"/>
      <c r="BU335" s="128"/>
      <c r="BV335" s="128"/>
      <c r="BW335" s="128"/>
      <c r="BX335" s="128"/>
      <c r="BY335" s="128"/>
      <c r="BZ335" s="128"/>
      <c r="CA335" s="128"/>
      <c r="CD335" s="128"/>
      <c r="CN335" s="128"/>
      <c r="CX335" s="128"/>
      <c r="DH335" s="128"/>
      <c r="DR335" s="128"/>
      <c r="EB335" s="128"/>
      <c r="EL335" s="128"/>
      <c r="EV335" s="128"/>
      <c r="FF335" s="128"/>
      <c r="FP335" s="128"/>
      <c r="FZ335" s="128"/>
      <c r="GJ335" s="128"/>
      <c r="GT335" s="128"/>
      <c r="HD335" s="128"/>
      <c r="HN335" s="128"/>
      <c r="HX335" s="128"/>
      <c r="IH335" s="128"/>
      <c r="IR335" s="128"/>
      <c r="JB335" s="128"/>
      <c r="JL335" s="128"/>
      <c r="JV335" s="128"/>
      <c r="KF335" s="128"/>
    </row>
    <row xmlns:x14ac="http://schemas.microsoft.com/office/spreadsheetml/2009/9/ac" r="336" s="3" customFormat="true" x14ac:dyDescent="0.25">
      <c r="A336" s="389"/>
      <c r="B336" s="128"/>
      <c r="L336" s="128"/>
      <c r="V336" s="128"/>
      <c r="AF336" s="128"/>
      <c r="AP336" s="128"/>
      <c r="AZ336" s="128"/>
      <c r="BJ336" s="128"/>
      <c r="BT336" s="128"/>
      <c r="BU336" s="128"/>
      <c r="BV336" s="128"/>
      <c r="BW336" s="128"/>
      <c r="BX336" s="128"/>
      <c r="BY336" s="128"/>
      <c r="BZ336" s="128"/>
      <c r="CA336" s="128"/>
      <c r="CD336" s="128"/>
      <c r="CN336" s="128"/>
      <c r="CX336" s="128"/>
      <c r="DH336" s="128"/>
      <c r="DR336" s="128"/>
      <c r="EB336" s="128"/>
      <c r="EL336" s="128"/>
      <c r="EV336" s="128"/>
      <c r="FF336" s="128"/>
      <c r="FP336" s="128"/>
      <c r="FZ336" s="128"/>
      <c r="GJ336" s="128"/>
      <c r="GT336" s="128"/>
      <c r="HD336" s="128"/>
      <c r="HN336" s="128"/>
      <c r="HX336" s="128"/>
      <c r="IH336" s="128"/>
      <c r="IR336" s="128"/>
      <c r="JB336" s="128"/>
      <c r="JL336" s="128"/>
      <c r="JV336" s="128"/>
      <c r="KF336" s="128"/>
    </row>
    <row xmlns:x14ac="http://schemas.microsoft.com/office/spreadsheetml/2009/9/ac" r="337" s="3" customFormat="true" x14ac:dyDescent="0.25">
      <c r="A337" s="389"/>
      <c r="B337" s="128"/>
      <c r="L337" s="128"/>
      <c r="V337" s="128"/>
      <c r="AF337" s="128"/>
      <c r="AP337" s="128"/>
      <c r="AZ337" s="128"/>
      <c r="BJ337" s="128"/>
      <c r="BT337" s="128"/>
      <c r="BU337" s="128"/>
      <c r="BV337" s="128"/>
      <c r="BW337" s="128"/>
      <c r="BX337" s="128"/>
      <c r="BY337" s="128"/>
      <c r="BZ337" s="128"/>
      <c r="CA337" s="128"/>
      <c r="CD337" s="128"/>
      <c r="CN337" s="128"/>
      <c r="CX337" s="128"/>
      <c r="DH337" s="128"/>
      <c r="DR337" s="128"/>
      <c r="EB337" s="128"/>
      <c r="EL337" s="128"/>
      <c r="EV337" s="128"/>
      <c r="FF337" s="128"/>
      <c r="FP337" s="128"/>
      <c r="FZ337" s="128"/>
      <c r="GJ337" s="128"/>
      <c r="GT337" s="128"/>
      <c r="HD337" s="128"/>
      <c r="HN337" s="128"/>
      <c r="HX337" s="128"/>
      <c r="IH337" s="128"/>
      <c r="IR337" s="128"/>
      <c r="JB337" s="128"/>
      <c r="JL337" s="128"/>
      <c r="JV337" s="128"/>
      <c r="KF337" s="128"/>
    </row>
    <row xmlns:x14ac="http://schemas.microsoft.com/office/spreadsheetml/2009/9/ac" r="338" s="3" customFormat="true" x14ac:dyDescent="0.25">
      <c r="A338" s="389"/>
      <c r="B338" s="128"/>
      <c r="L338" s="128"/>
      <c r="V338" s="128"/>
      <c r="AF338" s="128"/>
      <c r="AP338" s="128"/>
      <c r="AZ338" s="128"/>
      <c r="BJ338" s="128"/>
      <c r="BT338" s="128"/>
      <c r="BU338" s="128"/>
      <c r="BV338" s="128"/>
      <c r="BW338" s="128"/>
      <c r="BX338" s="128"/>
      <c r="BY338" s="128"/>
      <c r="BZ338" s="128"/>
      <c r="CA338" s="128"/>
      <c r="CD338" s="128"/>
      <c r="CN338" s="128"/>
      <c r="CX338" s="128"/>
      <c r="DH338" s="128"/>
      <c r="DR338" s="128"/>
      <c r="EB338" s="128"/>
      <c r="EL338" s="128"/>
      <c r="EV338" s="128"/>
      <c r="FF338" s="128"/>
      <c r="FP338" s="128"/>
      <c r="FZ338" s="128"/>
      <c r="GJ338" s="128"/>
      <c r="GT338" s="128"/>
      <c r="HD338" s="128"/>
      <c r="HN338" s="128"/>
      <c r="HX338" s="128"/>
      <c r="IH338" s="128"/>
      <c r="IR338" s="128"/>
      <c r="JB338" s="128"/>
      <c r="JL338" s="128"/>
      <c r="JV338" s="128"/>
      <c r="KF338" s="128"/>
    </row>
    <row xmlns:x14ac="http://schemas.microsoft.com/office/spreadsheetml/2009/9/ac" r="339" s="3" customFormat="true" x14ac:dyDescent="0.25">
      <c r="A339" s="389"/>
      <c r="B339" s="128"/>
      <c r="L339" s="128"/>
      <c r="V339" s="128"/>
      <c r="AF339" s="128"/>
      <c r="AP339" s="128"/>
      <c r="AZ339" s="128"/>
      <c r="BJ339" s="128"/>
      <c r="BT339" s="128"/>
      <c r="BU339" s="128"/>
      <c r="BV339" s="128"/>
      <c r="BW339" s="128"/>
      <c r="BX339" s="128"/>
      <c r="BY339" s="128"/>
      <c r="BZ339" s="128"/>
      <c r="CA339" s="128"/>
      <c r="CD339" s="128"/>
      <c r="CN339" s="128"/>
      <c r="CX339" s="128"/>
      <c r="DH339" s="128"/>
      <c r="DR339" s="128"/>
      <c r="EB339" s="128"/>
      <c r="EL339" s="128"/>
      <c r="EV339" s="128"/>
      <c r="FF339" s="128"/>
      <c r="FP339" s="128"/>
      <c r="FZ339" s="128"/>
      <c r="GJ339" s="128"/>
      <c r="GT339" s="128"/>
      <c r="HD339" s="128"/>
      <c r="HN339" s="128"/>
      <c r="HX339" s="128"/>
      <c r="IH339" s="128"/>
      <c r="IR339" s="128"/>
      <c r="JB339" s="128"/>
      <c r="JL339" s="128"/>
      <c r="JV339" s="128"/>
      <c r="KF339" s="128"/>
    </row>
    <row xmlns:x14ac="http://schemas.microsoft.com/office/spreadsheetml/2009/9/ac" r="340" s="3" customFormat="true" x14ac:dyDescent="0.25">
      <c r="A340" s="389"/>
      <c r="B340" s="128"/>
      <c r="L340" s="128"/>
      <c r="V340" s="128"/>
      <c r="AF340" s="128"/>
      <c r="AP340" s="128"/>
      <c r="AZ340" s="128"/>
      <c r="BJ340" s="128"/>
      <c r="BT340" s="128"/>
      <c r="BU340" s="128"/>
      <c r="BV340" s="128"/>
      <c r="BW340" s="128"/>
      <c r="BX340" s="128"/>
      <c r="BY340" s="128"/>
      <c r="BZ340" s="128"/>
      <c r="CA340" s="128"/>
      <c r="CD340" s="128"/>
      <c r="CN340" s="128"/>
      <c r="CX340" s="128"/>
      <c r="DH340" s="128"/>
      <c r="DR340" s="128"/>
      <c r="EB340" s="128"/>
      <c r="EL340" s="128"/>
      <c r="EV340" s="128"/>
      <c r="FF340" s="128"/>
      <c r="FP340" s="128"/>
      <c r="FZ340" s="128"/>
      <c r="GJ340" s="128"/>
      <c r="GT340" s="128"/>
      <c r="HD340" s="128"/>
      <c r="HN340" s="128"/>
      <c r="HX340" s="128"/>
      <c r="IH340" s="128"/>
      <c r="IR340" s="128"/>
      <c r="JB340" s="128"/>
      <c r="JL340" s="128"/>
      <c r="JV340" s="128"/>
      <c r="KF340" s="128"/>
    </row>
    <row xmlns:x14ac="http://schemas.microsoft.com/office/spreadsheetml/2009/9/ac" r="341" s="3" customFormat="true" x14ac:dyDescent="0.25">
      <c r="A341" s="389"/>
      <c r="B341" s="128"/>
      <c r="L341" s="128"/>
      <c r="V341" s="128"/>
      <c r="AF341" s="128"/>
      <c r="AP341" s="128"/>
      <c r="AZ341" s="128"/>
      <c r="BJ341" s="128"/>
      <c r="BT341" s="128"/>
      <c r="BU341" s="128"/>
      <c r="BV341" s="128"/>
      <c r="BW341" s="128"/>
      <c r="BX341" s="128"/>
      <c r="BY341" s="128"/>
      <c r="BZ341" s="128"/>
      <c r="CA341" s="128"/>
      <c r="CD341" s="128"/>
      <c r="CN341" s="128"/>
      <c r="CX341" s="128"/>
      <c r="DH341" s="128"/>
      <c r="DR341" s="128"/>
      <c r="EB341" s="128"/>
      <c r="EL341" s="128"/>
      <c r="EV341" s="128"/>
      <c r="FF341" s="128"/>
      <c r="FP341" s="128"/>
      <c r="FZ341" s="128"/>
      <c r="GJ341" s="128"/>
      <c r="GT341" s="128"/>
      <c r="HD341" s="128"/>
      <c r="HN341" s="128"/>
      <c r="HX341" s="128"/>
      <c r="IH341" s="128"/>
      <c r="IR341" s="128"/>
      <c r="JB341" s="128"/>
      <c r="JL341" s="128"/>
      <c r="JV341" s="128"/>
      <c r="KF341" s="128"/>
    </row>
    <row xmlns:x14ac="http://schemas.microsoft.com/office/spreadsheetml/2009/9/ac" r="342" s="3" customFormat="true" x14ac:dyDescent="0.25">
      <c r="A342" s="389"/>
      <c r="B342" s="128"/>
      <c r="L342" s="128"/>
      <c r="V342" s="128"/>
      <c r="AF342" s="128"/>
      <c r="AP342" s="128"/>
      <c r="AZ342" s="128"/>
      <c r="BJ342" s="128"/>
      <c r="BT342" s="128"/>
      <c r="BU342" s="128"/>
      <c r="BV342" s="128"/>
      <c r="BW342" s="128"/>
      <c r="BX342" s="128"/>
      <c r="BY342" s="128"/>
      <c r="BZ342" s="128"/>
      <c r="CA342" s="128"/>
      <c r="CD342" s="128"/>
      <c r="CN342" s="128"/>
      <c r="CX342" s="128"/>
      <c r="DH342" s="128"/>
      <c r="DR342" s="128"/>
      <c r="EB342" s="128"/>
      <c r="EL342" s="128"/>
      <c r="EV342" s="128"/>
      <c r="FF342" s="128"/>
      <c r="FP342" s="128"/>
      <c r="FZ342" s="128"/>
      <c r="GJ342" s="128"/>
      <c r="GT342" s="128"/>
      <c r="HD342" s="128"/>
      <c r="HN342" s="128"/>
      <c r="HX342" s="128"/>
      <c r="IH342" s="128"/>
      <c r="IR342" s="128"/>
      <c r="JB342" s="128"/>
      <c r="JL342" s="128"/>
      <c r="JV342" s="128"/>
      <c r="KF342" s="128"/>
    </row>
    <row xmlns:x14ac="http://schemas.microsoft.com/office/spreadsheetml/2009/9/ac" r="343" s="3" customFormat="true" x14ac:dyDescent="0.25">
      <c r="A343" s="389"/>
      <c r="B343" s="128"/>
      <c r="L343" s="128"/>
      <c r="V343" s="128"/>
      <c r="AF343" s="128"/>
      <c r="AP343" s="128"/>
      <c r="AZ343" s="128"/>
      <c r="BJ343" s="128"/>
      <c r="BT343" s="128"/>
      <c r="BU343" s="128"/>
      <c r="BV343" s="128"/>
      <c r="BW343" s="128"/>
      <c r="BX343" s="128"/>
      <c r="BY343" s="128"/>
      <c r="BZ343" s="128"/>
      <c r="CA343" s="128"/>
      <c r="CD343" s="128"/>
      <c r="CN343" s="128"/>
      <c r="CX343" s="128"/>
      <c r="DH343" s="128"/>
      <c r="DR343" s="128"/>
      <c r="EB343" s="128"/>
      <c r="EL343" s="128"/>
      <c r="EV343" s="128"/>
      <c r="FF343" s="128"/>
      <c r="FP343" s="128"/>
      <c r="FZ343" s="128"/>
      <c r="GJ343" s="128"/>
      <c r="GT343" s="128"/>
      <c r="HD343" s="128"/>
      <c r="HN343" s="128"/>
      <c r="HX343" s="128"/>
      <c r="IH343" s="128"/>
      <c r="IR343" s="128"/>
      <c r="JB343" s="128"/>
      <c r="JL343" s="128"/>
      <c r="JV343" s="128"/>
      <c r="KF343" s="128"/>
    </row>
    <row xmlns:x14ac="http://schemas.microsoft.com/office/spreadsheetml/2009/9/ac" r="344" s="3" customFormat="true" x14ac:dyDescent="0.25">
      <c r="A344" s="389"/>
      <c r="B344" s="128"/>
      <c r="L344" s="128"/>
      <c r="V344" s="128"/>
      <c r="AF344" s="128"/>
      <c r="AP344" s="128"/>
      <c r="AZ344" s="128"/>
      <c r="BJ344" s="128"/>
      <c r="BT344" s="128"/>
      <c r="BU344" s="128"/>
      <c r="BV344" s="128"/>
      <c r="BW344" s="128"/>
      <c r="BX344" s="128"/>
      <c r="BY344" s="128"/>
      <c r="BZ344" s="128"/>
      <c r="CA344" s="128"/>
      <c r="CD344" s="128"/>
      <c r="CN344" s="128"/>
      <c r="CX344" s="128"/>
      <c r="DH344" s="128"/>
      <c r="DR344" s="128"/>
      <c r="EB344" s="128"/>
      <c r="EL344" s="128"/>
      <c r="EV344" s="128"/>
      <c r="FF344" s="128"/>
      <c r="FP344" s="128"/>
      <c r="FZ344" s="128"/>
      <c r="GJ344" s="128"/>
      <c r="GT344" s="128"/>
      <c r="HD344" s="128"/>
      <c r="HN344" s="128"/>
      <c r="HX344" s="128"/>
      <c r="IH344" s="128"/>
      <c r="IR344" s="128"/>
      <c r="JB344" s="128"/>
      <c r="JL344" s="128"/>
      <c r="JV344" s="128"/>
      <c r="KF344" s="128"/>
    </row>
    <row xmlns:x14ac="http://schemas.microsoft.com/office/spreadsheetml/2009/9/ac" r="345" s="3" customFormat="true" x14ac:dyDescent="0.25">
      <c r="A345" s="389"/>
      <c r="B345" s="128"/>
      <c r="L345" s="128"/>
      <c r="V345" s="128"/>
      <c r="AF345" s="128"/>
      <c r="AP345" s="128"/>
      <c r="AZ345" s="128"/>
      <c r="BJ345" s="128"/>
      <c r="BT345" s="128"/>
      <c r="BU345" s="128"/>
      <c r="BV345" s="128"/>
      <c r="BW345" s="128"/>
      <c r="BX345" s="128"/>
      <c r="BY345" s="128"/>
      <c r="BZ345" s="128"/>
      <c r="CA345" s="128"/>
      <c r="CD345" s="128"/>
      <c r="CN345" s="128"/>
      <c r="CX345" s="128"/>
      <c r="DH345" s="128"/>
      <c r="DR345" s="128"/>
      <c r="EB345" s="128"/>
      <c r="EL345" s="128"/>
      <c r="EV345" s="128"/>
      <c r="FF345" s="128"/>
      <c r="FP345" s="128"/>
      <c r="FZ345" s="128"/>
      <c r="GJ345" s="128"/>
      <c r="GT345" s="128"/>
      <c r="HD345" s="128"/>
      <c r="HN345" s="128"/>
      <c r="HX345" s="128"/>
      <c r="IH345" s="128"/>
      <c r="IR345" s="128"/>
      <c r="JB345" s="128"/>
      <c r="JL345" s="128"/>
      <c r="JV345" s="128"/>
      <c r="KF345" s="128"/>
    </row>
    <row xmlns:x14ac="http://schemas.microsoft.com/office/spreadsheetml/2009/9/ac" r="346" s="3" customFormat="true" x14ac:dyDescent="0.25">
      <c r="A346" s="389"/>
      <c r="B346" s="128"/>
      <c r="L346" s="128"/>
      <c r="V346" s="128"/>
      <c r="AF346" s="128"/>
      <c r="AP346" s="128"/>
      <c r="AZ346" s="128"/>
      <c r="BJ346" s="128"/>
      <c r="BT346" s="128"/>
      <c r="BU346" s="128"/>
      <c r="BV346" s="128"/>
      <c r="BW346" s="128"/>
      <c r="BX346" s="128"/>
      <c r="BY346" s="128"/>
      <c r="BZ346" s="128"/>
      <c r="CA346" s="128"/>
      <c r="CD346" s="128"/>
      <c r="CN346" s="128"/>
      <c r="CX346" s="128"/>
      <c r="DH346" s="128"/>
      <c r="DR346" s="128"/>
      <c r="EB346" s="128"/>
      <c r="EL346" s="128"/>
      <c r="EV346" s="128"/>
      <c r="FF346" s="128"/>
      <c r="FP346" s="128"/>
      <c r="FZ346" s="128"/>
      <c r="GJ346" s="128"/>
      <c r="GT346" s="128"/>
      <c r="HD346" s="128"/>
      <c r="HN346" s="128"/>
      <c r="HX346" s="128"/>
      <c r="IH346" s="128"/>
      <c r="IR346" s="128"/>
      <c r="JB346" s="128"/>
      <c r="JL346" s="128"/>
      <c r="JV346" s="128"/>
      <c r="KF346" s="128"/>
    </row>
    <row xmlns:x14ac="http://schemas.microsoft.com/office/spreadsheetml/2009/9/ac" r="347" s="3" customFormat="true" x14ac:dyDescent="0.25">
      <c r="A347" s="389"/>
      <c r="B347" s="128"/>
      <c r="L347" s="128"/>
      <c r="V347" s="128"/>
      <c r="AF347" s="128"/>
      <c r="AP347" s="128"/>
      <c r="AZ347" s="128"/>
      <c r="BJ347" s="128"/>
      <c r="BT347" s="128"/>
      <c r="BU347" s="128"/>
      <c r="BV347" s="128"/>
      <c r="BW347" s="128"/>
      <c r="BX347" s="128"/>
      <c r="BY347" s="128"/>
      <c r="BZ347" s="128"/>
      <c r="CA347" s="128"/>
      <c r="CD347" s="128"/>
      <c r="CN347" s="128"/>
      <c r="CX347" s="128"/>
      <c r="DH347" s="128"/>
      <c r="DR347" s="128"/>
      <c r="EB347" s="128"/>
      <c r="EL347" s="128"/>
      <c r="EV347" s="128"/>
      <c r="FF347" s="128"/>
      <c r="FP347" s="128"/>
      <c r="FZ347" s="128"/>
      <c r="GJ347" s="128"/>
      <c r="GT347" s="128"/>
      <c r="HD347" s="128"/>
      <c r="HN347" s="128"/>
      <c r="HX347" s="128"/>
      <c r="IH347" s="128"/>
      <c r="IR347" s="128"/>
      <c r="JB347" s="128"/>
      <c r="JL347" s="128"/>
      <c r="JV347" s="128"/>
      <c r="KF347" s="128"/>
    </row>
    <row xmlns:x14ac="http://schemas.microsoft.com/office/spreadsheetml/2009/9/ac" r="348" s="3" customFormat="true" x14ac:dyDescent="0.25">
      <c r="A348" s="389"/>
      <c r="B348" s="128"/>
      <c r="L348" s="128"/>
      <c r="V348" s="128"/>
      <c r="AF348" s="128"/>
      <c r="AP348" s="128"/>
      <c r="AZ348" s="128"/>
      <c r="BJ348" s="128"/>
      <c r="BT348" s="128"/>
      <c r="BU348" s="128"/>
      <c r="BV348" s="128"/>
      <c r="BW348" s="128"/>
      <c r="BX348" s="128"/>
      <c r="BY348" s="128"/>
      <c r="BZ348" s="128"/>
      <c r="CA348" s="128"/>
      <c r="CD348" s="128"/>
      <c r="CN348" s="128"/>
      <c r="CX348" s="128"/>
      <c r="DH348" s="128"/>
      <c r="DR348" s="128"/>
      <c r="EB348" s="128"/>
      <c r="EL348" s="128"/>
      <c r="EV348" s="128"/>
      <c r="FF348" s="128"/>
      <c r="FP348" s="128"/>
      <c r="FZ348" s="128"/>
      <c r="GJ348" s="128"/>
      <c r="GT348" s="128"/>
      <c r="HD348" s="128"/>
      <c r="HN348" s="128"/>
      <c r="HX348" s="128"/>
      <c r="IH348" s="128"/>
      <c r="IR348" s="128"/>
      <c r="JB348" s="128"/>
      <c r="JL348" s="128"/>
      <c r="JV348" s="128"/>
      <c r="KF348" s="128"/>
    </row>
    <row xmlns:x14ac="http://schemas.microsoft.com/office/spreadsheetml/2009/9/ac" r="349" s="3" customFormat="true" x14ac:dyDescent="0.25">
      <c r="A349" s="389"/>
      <c r="B349" s="128"/>
      <c r="L349" s="128"/>
      <c r="V349" s="128"/>
      <c r="AF349" s="128"/>
      <c r="AP349" s="128"/>
      <c r="AZ349" s="128"/>
      <c r="BJ349" s="128"/>
      <c r="BT349" s="128"/>
      <c r="BU349" s="128"/>
      <c r="BV349" s="128"/>
      <c r="BW349" s="128"/>
      <c r="BX349" s="128"/>
      <c r="BY349" s="128"/>
      <c r="BZ349" s="128"/>
      <c r="CA349" s="128"/>
      <c r="CD349" s="128"/>
      <c r="CN349" s="128"/>
      <c r="CX349" s="128"/>
      <c r="DH349" s="128"/>
      <c r="DR349" s="128"/>
      <c r="EB349" s="128"/>
      <c r="EL349" s="128"/>
      <c r="EV349" s="128"/>
      <c r="FF349" s="128"/>
      <c r="FP349" s="128"/>
      <c r="FZ349" s="128"/>
      <c r="GJ349" s="128"/>
      <c r="GT349" s="128"/>
      <c r="HD349" s="128"/>
      <c r="HN349" s="128"/>
      <c r="HX349" s="128"/>
      <c r="IH349" s="128"/>
      <c r="IR349" s="128"/>
      <c r="JB349" s="128"/>
      <c r="JL349" s="128"/>
      <c r="JV349" s="128"/>
      <c r="KF349" s="128"/>
    </row>
    <row xmlns:x14ac="http://schemas.microsoft.com/office/spreadsheetml/2009/9/ac" r="350" s="3" customFormat="true" x14ac:dyDescent="0.25">
      <c r="A350" s="389"/>
      <c r="B350" s="128"/>
      <c r="L350" s="128"/>
      <c r="V350" s="128"/>
      <c r="AF350" s="128"/>
      <c r="AP350" s="128"/>
      <c r="AZ350" s="128"/>
      <c r="BJ350" s="128"/>
      <c r="BT350" s="128"/>
      <c r="BU350" s="128"/>
      <c r="BV350" s="128"/>
      <c r="BW350" s="128"/>
      <c r="BX350" s="128"/>
      <c r="BY350" s="128"/>
      <c r="BZ350" s="128"/>
      <c r="CA350" s="128"/>
      <c r="CD350" s="128"/>
      <c r="CN350" s="128"/>
      <c r="CX350" s="128"/>
      <c r="DH350" s="128"/>
      <c r="DR350" s="128"/>
      <c r="EB350" s="128"/>
      <c r="EL350" s="128"/>
      <c r="EV350" s="128"/>
      <c r="FF350" s="128"/>
      <c r="FP350" s="128"/>
      <c r="FZ350" s="128"/>
      <c r="GJ350" s="128"/>
      <c r="GT350" s="128"/>
      <c r="HD350" s="128"/>
      <c r="HN350" s="128"/>
      <c r="HX350" s="128"/>
      <c r="IH350" s="128"/>
      <c r="IR350" s="128"/>
      <c r="JB350" s="128"/>
      <c r="JL350" s="128"/>
      <c r="JV350" s="128"/>
      <c r="KF350" s="128"/>
    </row>
    <row xmlns:x14ac="http://schemas.microsoft.com/office/spreadsheetml/2009/9/ac" r="351" s="3" customFormat="true" x14ac:dyDescent="0.25">
      <c r="A351" s="389"/>
      <c r="B351" s="128"/>
      <c r="L351" s="128"/>
      <c r="V351" s="128"/>
      <c r="AF351" s="128"/>
      <c r="AP351" s="128"/>
      <c r="AZ351" s="128"/>
      <c r="BJ351" s="128"/>
      <c r="BT351" s="128"/>
      <c r="BU351" s="128"/>
      <c r="BV351" s="128"/>
      <c r="BW351" s="128"/>
      <c r="BX351" s="128"/>
      <c r="BY351" s="128"/>
      <c r="BZ351" s="128"/>
      <c r="CA351" s="128"/>
      <c r="CD351" s="128"/>
      <c r="CN351" s="128"/>
      <c r="CX351" s="128"/>
      <c r="DH351" s="128"/>
      <c r="DR351" s="128"/>
      <c r="EB351" s="128"/>
      <c r="EL351" s="128"/>
      <c r="EV351" s="128"/>
      <c r="FF351" s="128"/>
      <c r="FP351" s="128"/>
      <c r="FZ351" s="128"/>
      <c r="GJ351" s="128"/>
      <c r="GT351" s="128"/>
      <c r="HD351" s="128"/>
      <c r="HN351" s="128"/>
      <c r="HX351" s="128"/>
      <c r="IH351" s="128"/>
      <c r="IR351" s="128"/>
      <c r="JB351" s="128"/>
      <c r="JL351" s="128"/>
      <c r="JV351" s="128"/>
      <c r="KF351" s="128"/>
    </row>
    <row xmlns:x14ac="http://schemas.microsoft.com/office/spreadsheetml/2009/9/ac" r="352" s="3" customFormat="true" x14ac:dyDescent="0.25">
      <c r="A352" s="389"/>
      <c r="B352" s="128"/>
      <c r="L352" s="128"/>
      <c r="V352" s="128"/>
      <c r="AF352" s="128"/>
      <c r="AP352" s="128"/>
      <c r="AZ352" s="128"/>
      <c r="BJ352" s="128"/>
      <c r="BT352" s="128"/>
      <c r="BU352" s="128"/>
      <c r="BV352" s="128"/>
      <c r="BW352" s="128"/>
      <c r="BX352" s="128"/>
      <c r="BY352" s="128"/>
      <c r="BZ352" s="128"/>
      <c r="CA352" s="128"/>
      <c r="CD352" s="128"/>
      <c r="CN352" s="128"/>
      <c r="CX352" s="128"/>
      <c r="DH352" s="128"/>
      <c r="DR352" s="128"/>
      <c r="EB352" s="128"/>
      <c r="EL352" s="128"/>
      <c r="EV352" s="128"/>
      <c r="FF352" s="128"/>
      <c r="FP352" s="128"/>
      <c r="FZ352" s="128"/>
      <c r="GJ352" s="128"/>
      <c r="GT352" s="128"/>
      <c r="HD352" s="128"/>
      <c r="HN352" s="128"/>
      <c r="HX352" s="128"/>
      <c r="IH352" s="128"/>
      <c r="IR352" s="128"/>
      <c r="JB352" s="128"/>
      <c r="JL352" s="128"/>
      <c r="JV352" s="128"/>
      <c r="KF352" s="128"/>
    </row>
    <row xmlns:x14ac="http://schemas.microsoft.com/office/spreadsheetml/2009/9/ac" r="353" s="3" customFormat="true" x14ac:dyDescent="0.25">
      <c r="A353" s="389"/>
      <c r="B353" s="128"/>
      <c r="L353" s="128"/>
      <c r="V353" s="128"/>
      <c r="AF353" s="128"/>
      <c r="AP353" s="128"/>
      <c r="AZ353" s="128"/>
      <c r="BJ353" s="128"/>
      <c r="BT353" s="128"/>
      <c r="BU353" s="128"/>
      <c r="BV353" s="128"/>
      <c r="BW353" s="128"/>
      <c r="BX353" s="128"/>
      <c r="BY353" s="128"/>
      <c r="BZ353" s="128"/>
      <c r="CA353" s="128"/>
      <c r="CD353" s="128"/>
      <c r="CN353" s="128"/>
      <c r="CX353" s="128"/>
      <c r="DH353" s="128"/>
      <c r="DR353" s="128"/>
      <c r="EB353" s="128"/>
      <c r="EL353" s="128"/>
      <c r="EV353" s="128"/>
      <c r="FF353" s="128"/>
      <c r="FP353" s="128"/>
      <c r="FZ353" s="128"/>
      <c r="GJ353" s="128"/>
      <c r="GT353" s="128"/>
      <c r="HD353" s="128"/>
      <c r="HN353" s="128"/>
      <c r="HX353" s="128"/>
      <c r="IH353" s="128"/>
      <c r="IR353" s="128"/>
      <c r="JB353" s="128"/>
      <c r="JL353" s="128"/>
      <c r="JV353" s="128"/>
      <c r="KF353" s="128"/>
    </row>
    <row xmlns:x14ac="http://schemas.microsoft.com/office/spreadsheetml/2009/9/ac" r="354" s="3" customFormat="true" x14ac:dyDescent="0.25">
      <c r="A354" s="389"/>
      <c r="B354" s="128"/>
      <c r="L354" s="128"/>
      <c r="V354" s="128"/>
      <c r="AF354" s="128"/>
      <c r="AP354" s="128"/>
      <c r="AZ354" s="128"/>
      <c r="BJ354" s="128"/>
      <c r="BT354" s="128"/>
      <c r="BU354" s="128"/>
      <c r="BV354" s="128"/>
      <c r="BW354" s="128"/>
      <c r="BX354" s="128"/>
      <c r="BY354" s="128"/>
      <c r="BZ354" s="128"/>
      <c r="CA354" s="128"/>
      <c r="CD354" s="128"/>
      <c r="CN354" s="128"/>
      <c r="CX354" s="128"/>
      <c r="DH354" s="128"/>
      <c r="DR354" s="128"/>
      <c r="EB354" s="128"/>
      <c r="EL354" s="128"/>
      <c r="EV354" s="128"/>
      <c r="FF354" s="128"/>
      <c r="FP354" s="128"/>
      <c r="FZ354" s="128"/>
      <c r="GJ354" s="128"/>
      <c r="GT354" s="128"/>
      <c r="HD354" s="128"/>
      <c r="HN354" s="128"/>
      <c r="HX354" s="128"/>
      <c r="IH354" s="128"/>
      <c r="IR354" s="128"/>
      <c r="JB354" s="128"/>
      <c r="JL354" s="128"/>
      <c r="JV354" s="128"/>
      <c r="KF354" s="128"/>
    </row>
    <row xmlns:x14ac="http://schemas.microsoft.com/office/spreadsheetml/2009/9/ac" r="355" s="3" customFormat="true" x14ac:dyDescent="0.25">
      <c r="A355" s="389"/>
      <c r="B355" s="128"/>
      <c r="L355" s="128"/>
      <c r="V355" s="128"/>
      <c r="AF355" s="128"/>
      <c r="AP355" s="128"/>
      <c r="AZ355" s="128"/>
      <c r="BJ355" s="128"/>
      <c r="BT355" s="128"/>
      <c r="BU355" s="128"/>
      <c r="BV355" s="128"/>
      <c r="BW355" s="128"/>
      <c r="BX355" s="128"/>
      <c r="BY355" s="128"/>
      <c r="BZ355" s="128"/>
      <c r="CA355" s="128"/>
      <c r="CD355" s="128"/>
      <c r="CN355" s="128"/>
      <c r="CX355" s="128"/>
      <c r="DH355" s="128"/>
      <c r="DR355" s="128"/>
      <c r="EB355" s="128"/>
      <c r="EL355" s="128"/>
      <c r="EV355" s="128"/>
      <c r="FF355" s="128"/>
      <c r="FP355" s="128"/>
      <c r="FZ355" s="128"/>
      <c r="GJ355" s="128"/>
      <c r="GT355" s="128"/>
      <c r="HD355" s="128"/>
      <c r="HN355" s="128"/>
      <c r="HX355" s="128"/>
      <c r="IH355" s="128"/>
      <c r="IR355" s="128"/>
      <c r="JB355" s="128"/>
      <c r="JL355" s="128"/>
      <c r="JV355" s="128"/>
      <c r="KF355" s="128"/>
    </row>
    <row xmlns:x14ac="http://schemas.microsoft.com/office/spreadsheetml/2009/9/ac" r="356" s="3" customFormat="true" x14ac:dyDescent="0.25">
      <c r="A356" s="389"/>
      <c r="B356" s="128"/>
      <c r="L356" s="128"/>
      <c r="V356" s="128"/>
      <c r="AF356" s="128"/>
      <c r="AP356" s="128"/>
      <c r="AZ356" s="128"/>
      <c r="BJ356" s="128"/>
      <c r="BT356" s="128"/>
      <c r="BU356" s="128"/>
      <c r="BV356" s="128"/>
      <c r="BW356" s="128"/>
      <c r="BX356" s="128"/>
      <c r="BY356" s="128"/>
      <c r="BZ356" s="128"/>
      <c r="CA356" s="128"/>
      <c r="CD356" s="128"/>
      <c r="CN356" s="128"/>
      <c r="CX356" s="128"/>
      <c r="DH356" s="128"/>
      <c r="DR356" s="128"/>
      <c r="EB356" s="128"/>
      <c r="EL356" s="128"/>
      <c r="EV356" s="128"/>
      <c r="FF356" s="128"/>
      <c r="FP356" s="128"/>
      <c r="FZ356" s="128"/>
      <c r="GJ356" s="128"/>
      <c r="GT356" s="128"/>
      <c r="HD356" s="128"/>
      <c r="HN356" s="128"/>
      <c r="HX356" s="128"/>
      <c r="IH356" s="128"/>
      <c r="IR356" s="128"/>
      <c r="JB356" s="128"/>
      <c r="JL356" s="128"/>
      <c r="JV356" s="128"/>
      <c r="KF356" s="128"/>
    </row>
    <row xmlns:x14ac="http://schemas.microsoft.com/office/spreadsheetml/2009/9/ac" r="357" s="3" customFormat="true" x14ac:dyDescent="0.25">
      <c r="A357" s="389"/>
      <c r="B357" s="128"/>
      <c r="L357" s="128"/>
      <c r="V357" s="128"/>
      <c r="AF357" s="128"/>
      <c r="AP357" s="128"/>
      <c r="AZ357" s="128"/>
      <c r="BJ357" s="128"/>
      <c r="BT357" s="128"/>
      <c r="BU357" s="128"/>
      <c r="BV357" s="128"/>
      <c r="BW357" s="128"/>
      <c r="BX357" s="128"/>
      <c r="BY357" s="128"/>
      <c r="BZ357" s="128"/>
      <c r="CA357" s="128"/>
      <c r="CD357" s="128"/>
      <c r="CN357" s="128"/>
      <c r="CX357" s="128"/>
      <c r="DH357" s="128"/>
      <c r="DR357" s="128"/>
      <c r="EB357" s="128"/>
      <c r="EL357" s="128"/>
      <c r="EV357" s="128"/>
      <c r="FF357" s="128"/>
      <c r="FP357" s="128"/>
      <c r="FZ357" s="128"/>
      <c r="GJ357" s="128"/>
      <c r="GT357" s="128"/>
      <c r="HD357" s="128"/>
      <c r="HN357" s="128"/>
      <c r="HX357" s="128"/>
      <c r="IH357" s="128"/>
      <c r="IR357" s="128"/>
      <c r="JB357" s="128"/>
      <c r="JL357" s="128"/>
      <c r="JV357" s="128"/>
      <c r="KF357" s="128"/>
    </row>
    <row xmlns:x14ac="http://schemas.microsoft.com/office/spreadsheetml/2009/9/ac" r="358" s="3" customFormat="true" x14ac:dyDescent="0.25">
      <c r="A358" s="389"/>
      <c r="B358" s="128"/>
      <c r="L358" s="128"/>
      <c r="V358" s="128"/>
      <c r="AF358" s="128"/>
      <c r="AP358" s="128"/>
      <c r="AZ358" s="128"/>
      <c r="BJ358" s="128"/>
      <c r="BT358" s="128"/>
      <c r="BU358" s="128"/>
      <c r="BV358" s="128"/>
      <c r="BW358" s="128"/>
      <c r="BX358" s="128"/>
      <c r="BY358" s="128"/>
      <c r="BZ358" s="128"/>
      <c r="CA358" s="128"/>
      <c r="CD358" s="128"/>
      <c r="CN358" s="128"/>
      <c r="CX358" s="128"/>
      <c r="DH358" s="128"/>
      <c r="DR358" s="128"/>
      <c r="EB358" s="128"/>
      <c r="EL358" s="128"/>
      <c r="EV358" s="128"/>
      <c r="FF358" s="128"/>
      <c r="FP358" s="128"/>
      <c r="FZ358" s="128"/>
      <c r="GJ358" s="128"/>
      <c r="GT358" s="128"/>
      <c r="HD358" s="128"/>
      <c r="HN358" s="128"/>
      <c r="HX358" s="128"/>
      <c r="IH358" s="128"/>
      <c r="IR358" s="128"/>
      <c r="JB358" s="128"/>
      <c r="JL358" s="128"/>
      <c r="JV358" s="128"/>
      <c r="KF358" s="128"/>
    </row>
    <row xmlns:x14ac="http://schemas.microsoft.com/office/spreadsheetml/2009/9/ac" r="359" s="3" customFormat="true" x14ac:dyDescent="0.25">
      <c r="A359" s="389"/>
      <c r="B359" s="128"/>
      <c r="L359" s="128"/>
      <c r="V359" s="128"/>
      <c r="AF359" s="128"/>
      <c r="AP359" s="128"/>
      <c r="AZ359" s="128"/>
      <c r="BJ359" s="128"/>
      <c r="BT359" s="128"/>
      <c r="BU359" s="128"/>
      <c r="BV359" s="128"/>
      <c r="BW359" s="128"/>
      <c r="BX359" s="128"/>
      <c r="BY359" s="128"/>
      <c r="BZ359" s="128"/>
      <c r="CA359" s="128"/>
      <c r="CD359" s="128"/>
      <c r="CN359" s="128"/>
      <c r="CX359" s="128"/>
      <c r="DH359" s="128"/>
      <c r="DR359" s="128"/>
      <c r="EB359" s="128"/>
      <c r="EL359" s="128"/>
      <c r="EV359" s="128"/>
      <c r="FF359" s="128"/>
      <c r="FP359" s="128"/>
      <c r="FZ359" s="128"/>
      <c r="GJ359" s="128"/>
      <c r="GT359" s="128"/>
      <c r="HD359" s="128"/>
      <c r="HN359" s="128"/>
      <c r="HX359" s="128"/>
      <c r="IH359" s="128"/>
      <c r="IR359" s="128"/>
      <c r="JB359" s="128"/>
      <c r="JL359" s="128"/>
      <c r="JV359" s="128"/>
      <c r="KF359" s="128"/>
    </row>
    <row xmlns:x14ac="http://schemas.microsoft.com/office/spreadsheetml/2009/9/ac" r="360" s="3" customFormat="true" x14ac:dyDescent="0.25">
      <c r="A360" s="389"/>
      <c r="B360" s="128"/>
      <c r="L360" s="128"/>
      <c r="V360" s="128"/>
      <c r="AF360" s="128"/>
      <c r="AP360" s="128"/>
      <c r="AZ360" s="128"/>
      <c r="BJ360" s="128"/>
      <c r="BT360" s="128"/>
      <c r="BU360" s="128"/>
      <c r="BV360" s="128"/>
      <c r="BW360" s="128"/>
      <c r="BX360" s="128"/>
      <c r="BY360" s="128"/>
      <c r="BZ360" s="128"/>
      <c r="CA360" s="128"/>
      <c r="CD360" s="128"/>
      <c r="CN360" s="128"/>
      <c r="CX360" s="128"/>
      <c r="DH360" s="128"/>
      <c r="DR360" s="128"/>
      <c r="EB360" s="128"/>
      <c r="EL360" s="128"/>
      <c r="EV360" s="128"/>
      <c r="FF360" s="128"/>
      <c r="FP360" s="128"/>
      <c r="FZ360" s="128"/>
      <c r="GJ360" s="128"/>
      <c r="GT360" s="128"/>
      <c r="HD360" s="128"/>
      <c r="HN360" s="128"/>
      <c r="HX360" s="128"/>
      <c r="IH360" s="128"/>
      <c r="IR360" s="128"/>
      <c r="JB360" s="128"/>
      <c r="JL360" s="128"/>
      <c r="JV360" s="128"/>
      <c r="KF360" s="128"/>
    </row>
    <row xmlns:x14ac="http://schemas.microsoft.com/office/spreadsheetml/2009/9/ac" r="361" s="3" customFormat="true" x14ac:dyDescent="0.25">
      <c r="A361" s="389"/>
      <c r="B361" s="128"/>
      <c r="L361" s="128"/>
      <c r="V361" s="128"/>
      <c r="AF361" s="128"/>
      <c r="AP361" s="128"/>
      <c r="AZ361" s="128"/>
      <c r="BJ361" s="128"/>
      <c r="BT361" s="128"/>
      <c r="BU361" s="128"/>
      <c r="BV361" s="128"/>
      <c r="BW361" s="128"/>
      <c r="BX361" s="128"/>
      <c r="BY361" s="128"/>
      <c r="BZ361" s="128"/>
      <c r="CA361" s="128"/>
      <c r="CD361" s="128"/>
      <c r="CN361" s="128"/>
      <c r="CX361" s="128"/>
      <c r="DH361" s="128"/>
      <c r="DR361" s="128"/>
      <c r="EB361" s="128"/>
      <c r="EL361" s="128"/>
      <c r="EV361" s="128"/>
      <c r="FF361" s="128"/>
      <c r="FP361" s="128"/>
      <c r="FZ361" s="128"/>
      <c r="GJ361" s="128"/>
      <c r="GT361" s="128"/>
      <c r="HD361" s="128"/>
      <c r="HN361" s="128"/>
      <c r="HX361" s="128"/>
      <c r="IH361" s="128"/>
      <c r="IR361" s="128"/>
      <c r="JB361" s="128"/>
      <c r="JL361" s="128"/>
      <c r="JV361" s="128"/>
      <c r="KF361" s="128"/>
    </row>
    <row xmlns:x14ac="http://schemas.microsoft.com/office/spreadsheetml/2009/9/ac" r="362" s="3" customFormat="true" x14ac:dyDescent="0.25">
      <c r="A362" s="389"/>
      <c r="B362" s="128"/>
      <c r="L362" s="128"/>
      <c r="V362" s="128"/>
      <c r="AF362" s="128"/>
      <c r="AP362" s="128"/>
      <c r="AZ362" s="128"/>
      <c r="BJ362" s="128"/>
      <c r="BT362" s="128"/>
      <c r="BU362" s="128"/>
      <c r="BV362" s="128"/>
      <c r="BW362" s="128"/>
      <c r="BX362" s="128"/>
      <c r="BY362" s="128"/>
      <c r="BZ362" s="128"/>
      <c r="CA362" s="128"/>
      <c r="CD362" s="128"/>
      <c r="CN362" s="128"/>
      <c r="CX362" s="128"/>
      <c r="DH362" s="128"/>
      <c r="DR362" s="128"/>
      <c r="EB362" s="128"/>
      <c r="EL362" s="128"/>
      <c r="EV362" s="128"/>
      <c r="FF362" s="128"/>
      <c r="FP362" s="128"/>
      <c r="FZ362" s="128"/>
      <c r="GJ362" s="128"/>
      <c r="GT362" s="128"/>
      <c r="HD362" s="128"/>
      <c r="HN362" s="128"/>
      <c r="HX362" s="128"/>
      <c r="IH362" s="128"/>
      <c r="IR362" s="128"/>
      <c r="JB362" s="128"/>
      <c r="JL362" s="128"/>
      <c r="JV362" s="128"/>
      <c r="KF362" s="128"/>
    </row>
    <row xmlns:x14ac="http://schemas.microsoft.com/office/spreadsheetml/2009/9/ac" r="363" s="3" customFormat="true" x14ac:dyDescent="0.25">
      <c r="A363" s="389"/>
      <c r="B363" s="128"/>
      <c r="L363" s="128"/>
      <c r="V363" s="128"/>
      <c r="AF363" s="128"/>
      <c r="AP363" s="128"/>
      <c r="AZ363" s="128"/>
      <c r="BJ363" s="128"/>
      <c r="BT363" s="128"/>
      <c r="BU363" s="128"/>
      <c r="BV363" s="128"/>
      <c r="BW363" s="128"/>
      <c r="BX363" s="128"/>
      <c r="BY363" s="128"/>
      <c r="BZ363" s="128"/>
      <c r="CA363" s="128"/>
      <c r="CD363" s="128"/>
      <c r="CN363" s="128"/>
      <c r="CX363" s="128"/>
      <c r="DH363" s="128"/>
      <c r="DR363" s="128"/>
      <c r="EB363" s="128"/>
      <c r="EL363" s="128"/>
      <c r="EV363" s="128"/>
      <c r="FF363" s="128"/>
      <c r="FP363" s="128"/>
      <c r="FZ363" s="128"/>
      <c r="GJ363" s="128"/>
      <c r="GT363" s="128"/>
      <c r="HD363" s="128"/>
      <c r="HN363" s="128"/>
      <c r="HX363" s="128"/>
      <c r="IH363" s="128"/>
      <c r="IR363" s="128"/>
      <c r="JB363" s="128"/>
      <c r="JL363" s="128"/>
      <c r="JV363" s="128"/>
      <c r="KF363" s="128"/>
    </row>
    <row xmlns:x14ac="http://schemas.microsoft.com/office/spreadsheetml/2009/9/ac" r="364" s="3" customFormat="true" x14ac:dyDescent="0.25">
      <c r="A364" s="389"/>
      <c r="B364" s="128"/>
      <c r="L364" s="128"/>
      <c r="V364" s="128"/>
      <c r="AF364" s="128"/>
      <c r="AP364" s="128"/>
      <c r="AZ364" s="128"/>
      <c r="BJ364" s="128"/>
      <c r="BT364" s="128"/>
      <c r="BU364" s="128"/>
      <c r="BV364" s="128"/>
      <c r="BW364" s="128"/>
      <c r="BX364" s="128"/>
      <c r="BY364" s="128"/>
      <c r="BZ364" s="128"/>
      <c r="CA364" s="128"/>
      <c r="CD364" s="128"/>
      <c r="CN364" s="128"/>
      <c r="CX364" s="128"/>
      <c r="DH364" s="128"/>
      <c r="DR364" s="128"/>
      <c r="EB364" s="128"/>
      <c r="EL364" s="128"/>
      <c r="EV364" s="128"/>
      <c r="FF364" s="128"/>
      <c r="FP364" s="128"/>
      <c r="FZ364" s="128"/>
      <c r="GJ364" s="128"/>
      <c r="GT364" s="128"/>
      <c r="HD364" s="128"/>
      <c r="HN364" s="128"/>
      <c r="HX364" s="128"/>
      <c r="IH364" s="128"/>
      <c r="IR364" s="128"/>
      <c r="JB364" s="128"/>
      <c r="JL364" s="128"/>
      <c r="JV364" s="128"/>
      <c r="KF364" s="128"/>
    </row>
    <row xmlns:x14ac="http://schemas.microsoft.com/office/spreadsheetml/2009/9/ac" r="365" s="3" customFormat="true" x14ac:dyDescent="0.25">
      <c r="A365" s="389"/>
      <c r="B365" s="128"/>
      <c r="L365" s="128"/>
      <c r="V365" s="128"/>
      <c r="AF365" s="128"/>
      <c r="AP365" s="128"/>
      <c r="AZ365" s="128"/>
      <c r="BJ365" s="128"/>
      <c r="BT365" s="128"/>
      <c r="BU365" s="128"/>
      <c r="BV365" s="128"/>
      <c r="BW365" s="128"/>
      <c r="BX365" s="128"/>
      <c r="BY365" s="128"/>
      <c r="BZ365" s="128"/>
      <c r="CA365" s="128"/>
      <c r="CD365" s="128"/>
      <c r="CN365" s="128"/>
      <c r="CX365" s="128"/>
      <c r="DH365" s="128"/>
      <c r="DR365" s="128"/>
      <c r="EB365" s="128"/>
      <c r="EL365" s="128"/>
      <c r="EV365" s="128"/>
      <c r="FF365" s="128"/>
      <c r="FP365" s="128"/>
      <c r="FZ365" s="128"/>
      <c r="GJ365" s="128"/>
      <c r="GT365" s="128"/>
      <c r="HD365" s="128"/>
      <c r="HN365" s="128"/>
      <c r="HX365" s="128"/>
      <c r="IH365" s="128"/>
      <c r="IR365" s="128"/>
      <c r="JB365" s="128"/>
      <c r="JL365" s="128"/>
      <c r="JV365" s="128"/>
      <c r="KF365" s="128"/>
    </row>
    <row xmlns:x14ac="http://schemas.microsoft.com/office/spreadsheetml/2009/9/ac" r="366" s="3" customFormat="true" x14ac:dyDescent="0.25">
      <c r="A366" s="389"/>
      <c r="B366" s="128"/>
      <c r="L366" s="128"/>
      <c r="V366" s="128"/>
      <c r="AF366" s="128"/>
      <c r="AP366" s="128"/>
      <c r="AZ366" s="128"/>
      <c r="BJ366" s="128"/>
      <c r="BT366" s="128"/>
      <c r="BU366" s="128"/>
      <c r="BV366" s="128"/>
      <c r="BW366" s="128"/>
      <c r="BX366" s="128"/>
      <c r="BY366" s="128"/>
      <c r="BZ366" s="128"/>
      <c r="CA366" s="128"/>
      <c r="CD366" s="128"/>
      <c r="CN366" s="128"/>
      <c r="CX366" s="128"/>
      <c r="DH366" s="128"/>
      <c r="DR366" s="128"/>
      <c r="EB366" s="128"/>
      <c r="EL366" s="128"/>
      <c r="EV366" s="128"/>
      <c r="FF366" s="128"/>
      <c r="FP366" s="128"/>
      <c r="FZ366" s="128"/>
      <c r="GJ366" s="128"/>
      <c r="GT366" s="128"/>
      <c r="HD366" s="128"/>
      <c r="HN366" s="128"/>
      <c r="HX366" s="128"/>
      <c r="IH366" s="128"/>
      <c r="IR366" s="128"/>
      <c r="JB366" s="128"/>
      <c r="JL366" s="128"/>
      <c r="JV366" s="128"/>
      <c r="KF366" s="128"/>
    </row>
    <row xmlns:x14ac="http://schemas.microsoft.com/office/spreadsheetml/2009/9/ac" r="367" s="3" customFormat="true" x14ac:dyDescent="0.25">
      <c r="A367" s="389"/>
      <c r="B367" s="128"/>
      <c r="L367" s="128"/>
      <c r="V367" s="128"/>
      <c r="AF367" s="128"/>
      <c r="AP367" s="128"/>
      <c r="AZ367" s="128"/>
      <c r="BJ367" s="128"/>
      <c r="BT367" s="128"/>
      <c r="BU367" s="128"/>
      <c r="BV367" s="128"/>
      <c r="BW367" s="128"/>
      <c r="BX367" s="128"/>
      <c r="BY367" s="128"/>
      <c r="BZ367" s="128"/>
      <c r="CA367" s="128"/>
      <c r="CD367" s="128"/>
      <c r="CN367" s="128"/>
      <c r="CX367" s="128"/>
      <c r="DH367" s="128"/>
      <c r="DR367" s="128"/>
      <c r="EB367" s="128"/>
      <c r="EL367" s="128"/>
      <c r="EV367" s="128"/>
      <c r="FF367" s="128"/>
      <c r="FP367" s="128"/>
      <c r="FZ367" s="128"/>
      <c r="GJ367" s="128"/>
      <c r="GT367" s="128"/>
      <c r="HD367" s="128"/>
      <c r="HN367" s="128"/>
      <c r="HX367" s="128"/>
      <c r="IH367" s="128"/>
      <c r="IR367" s="128"/>
      <c r="JB367" s="128"/>
      <c r="JL367" s="128"/>
      <c r="JV367" s="128"/>
      <c r="KF367" s="128"/>
    </row>
    <row xmlns:x14ac="http://schemas.microsoft.com/office/spreadsheetml/2009/9/ac" r="368" s="3" customFormat="true" x14ac:dyDescent="0.25">
      <c r="A368" s="389"/>
      <c r="B368" s="128"/>
      <c r="L368" s="128"/>
      <c r="V368" s="128"/>
      <c r="AF368" s="128"/>
      <c r="AP368" s="128"/>
      <c r="AZ368" s="128"/>
      <c r="BJ368" s="128"/>
      <c r="BT368" s="128"/>
      <c r="BU368" s="128"/>
      <c r="BV368" s="128"/>
      <c r="BW368" s="128"/>
      <c r="BX368" s="128"/>
      <c r="BY368" s="128"/>
      <c r="BZ368" s="128"/>
      <c r="CA368" s="128"/>
      <c r="CD368" s="128"/>
      <c r="CN368" s="128"/>
      <c r="CX368" s="128"/>
      <c r="DH368" s="128"/>
      <c r="DR368" s="128"/>
      <c r="EB368" s="128"/>
      <c r="EL368" s="128"/>
      <c r="EV368" s="128"/>
      <c r="FF368" s="128"/>
      <c r="FP368" s="128"/>
      <c r="FZ368" s="128"/>
      <c r="GJ368" s="128"/>
      <c r="GT368" s="128"/>
      <c r="HD368" s="128"/>
      <c r="HN368" s="128"/>
      <c r="HX368" s="128"/>
      <c r="IH368" s="128"/>
      <c r="IR368" s="128"/>
      <c r="JB368" s="128"/>
      <c r="JL368" s="128"/>
      <c r="JV368" s="128"/>
      <c r="KF368" s="128"/>
    </row>
    <row xmlns:x14ac="http://schemas.microsoft.com/office/spreadsheetml/2009/9/ac" r="369" s="3" customFormat="true" x14ac:dyDescent="0.25">
      <c r="A369" s="389"/>
      <c r="B369" s="128"/>
      <c r="L369" s="128"/>
      <c r="V369" s="128"/>
      <c r="AF369" s="128"/>
      <c r="AP369" s="128"/>
      <c r="AZ369" s="128"/>
      <c r="BJ369" s="128"/>
      <c r="BT369" s="128"/>
      <c r="BU369" s="128"/>
      <c r="BV369" s="128"/>
      <c r="BW369" s="128"/>
      <c r="BX369" s="128"/>
      <c r="BY369" s="128"/>
      <c r="BZ369" s="128"/>
      <c r="CA369" s="128"/>
      <c r="CD369" s="128"/>
      <c r="CN369" s="128"/>
      <c r="CX369" s="128"/>
      <c r="DH369" s="128"/>
      <c r="DR369" s="128"/>
      <c r="EB369" s="128"/>
      <c r="EL369" s="128"/>
      <c r="EV369" s="128"/>
      <c r="FF369" s="128"/>
      <c r="FP369" s="128"/>
      <c r="FZ369" s="128"/>
      <c r="GJ369" s="128"/>
      <c r="GT369" s="128"/>
      <c r="HD369" s="128"/>
      <c r="HN369" s="128"/>
      <c r="HX369" s="128"/>
      <c r="IH369" s="128"/>
      <c r="IR369" s="128"/>
      <c r="JB369" s="128"/>
      <c r="JL369" s="128"/>
      <c r="JV369" s="128"/>
      <c r="KF369" s="128"/>
    </row>
    <row xmlns:x14ac="http://schemas.microsoft.com/office/spreadsheetml/2009/9/ac" r="370" s="3" customFormat="true" x14ac:dyDescent="0.25">
      <c r="A370" s="389"/>
      <c r="B370" s="128"/>
      <c r="L370" s="128"/>
      <c r="V370" s="128"/>
      <c r="AF370" s="128"/>
      <c r="AP370" s="128"/>
      <c r="AZ370" s="128"/>
      <c r="BJ370" s="128"/>
      <c r="BT370" s="128"/>
      <c r="BU370" s="128"/>
      <c r="BV370" s="128"/>
      <c r="BW370" s="128"/>
      <c r="BX370" s="128"/>
      <c r="BY370" s="128"/>
      <c r="BZ370" s="128"/>
      <c r="CA370" s="128"/>
      <c r="CD370" s="128"/>
      <c r="CN370" s="128"/>
      <c r="CX370" s="128"/>
      <c r="DH370" s="128"/>
      <c r="DR370" s="128"/>
      <c r="EB370" s="128"/>
      <c r="EL370" s="128"/>
      <c r="EV370" s="128"/>
      <c r="FF370" s="128"/>
      <c r="FP370" s="128"/>
      <c r="FZ370" s="128"/>
      <c r="GJ370" s="128"/>
      <c r="GT370" s="128"/>
      <c r="HD370" s="128"/>
      <c r="HN370" s="128"/>
      <c r="HX370" s="128"/>
      <c r="IH370" s="128"/>
      <c r="IR370" s="128"/>
      <c r="JB370" s="128"/>
      <c r="JL370" s="128"/>
      <c r="JV370" s="128"/>
      <c r="KF370" s="128"/>
    </row>
    <row xmlns:x14ac="http://schemas.microsoft.com/office/spreadsheetml/2009/9/ac" r="371" s="3" customFormat="true" x14ac:dyDescent="0.25">
      <c r="A371" s="389"/>
      <c r="B371" s="128"/>
      <c r="L371" s="128"/>
      <c r="V371" s="128"/>
      <c r="AF371" s="128"/>
      <c r="AP371" s="128"/>
      <c r="AZ371" s="128"/>
      <c r="BJ371" s="128"/>
      <c r="BT371" s="128"/>
      <c r="BU371" s="128"/>
      <c r="BV371" s="128"/>
      <c r="BW371" s="128"/>
      <c r="BX371" s="128"/>
      <c r="BY371" s="128"/>
      <c r="BZ371" s="128"/>
      <c r="CA371" s="128"/>
      <c r="CD371" s="128"/>
      <c r="CN371" s="128"/>
      <c r="CX371" s="128"/>
      <c r="DH371" s="128"/>
      <c r="DR371" s="128"/>
      <c r="EB371" s="128"/>
      <c r="EL371" s="128"/>
      <c r="EV371" s="128"/>
      <c r="FF371" s="128"/>
      <c r="FP371" s="128"/>
      <c r="FZ371" s="128"/>
      <c r="GJ371" s="128"/>
      <c r="GT371" s="128"/>
      <c r="HD371" s="128"/>
      <c r="HN371" s="128"/>
      <c r="HX371" s="128"/>
      <c r="IH371" s="128"/>
      <c r="IR371" s="128"/>
      <c r="JB371" s="128"/>
      <c r="JL371" s="128"/>
      <c r="JV371" s="128"/>
      <c r="KF371" s="128"/>
    </row>
    <row xmlns:x14ac="http://schemas.microsoft.com/office/spreadsheetml/2009/9/ac" r="372" s="3" customFormat="true" x14ac:dyDescent="0.25">
      <c r="A372" s="389"/>
      <c r="B372" s="128"/>
      <c r="L372" s="128"/>
      <c r="V372" s="128"/>
      <c r="AF372" s="128"/>
      <c r="AP372" s="128"/>
      <c r="AZ372" s="128"/>
      <c r="BJ372" s="128"/>
      <c r="BT372" s="128"/>
      <c r="BU372" s="128"/>
      <c r="BV372" s="128"/>
      <c r="BW372" s="128"/>
      <c r="BX372" s="128"/>
      <c r="BY372" s="128"/>
      <c r="BZ372" s="128"/>
      <c r="CA372" s="128"/>
      <c r="CD372" s="128"/>
      <c r="CN372" s="128"/>
      <c r="CX372" s="128"/>
      <c r="DH372" s="128"/>
      <c r="DR372" s="128"/>
      <c r="EB372" s="128"/>
      <c r="EL372" s="128"/>
      <c r="EV372" s="128"/>
      <c r="FF372" s="128"/>
      <c r="FP372" s="128"/>
      <c r="FZ372" s="128"/>
      <c r="GJ372" s="128"/>
      <c r="GT372" s="128"/>
      <c r="HD372" s="128"/>
      <c r="HN372" s="128"/>
      <c r="HX372" s="128"/>
      <c r="IH372" s="128"/>
      <c r="IR372" s="128"/>
      <c r="JB372" s="128"/>
      <c r="JL372" s="128"/>
      <c r="JV372" s="128"/>
      <c r="KF372" s="128"/>
    </row>
    <row xmlns:x14ac="http://schemas.microsoft.com/office/spreadsheetml/2009/9/ac" r="373" s="3" customFormat="true" x14ac:dyDescent="0.25">
      <c r="A373" s="389"/>
      <c r="B373" s="128"/>
      <c r="L373" s="128"/>
      <c r="V373" s="128"/>
      <c r="AF373" s="128"/>
      <c r="AP373" s="128"/>
      <c r="AZ373" s="128"/>
      <c r="BJ373" s="128"/>
      <c r="BT373" s="128"/>
      <c r="BU373" s="128"/>
      <c r="BV373" s="128"/>
      <c r="BW373" s="128"/>
      <c r="BX373" s="128"/>
      <c r="BY373" s="128"/>
      <c r="BZ373" s="128"/>
      <c r="CA373" s="128"/>
      <c r="CD373" s="128"/>
      <c r="CN373" s="128"/>
      <c r="CX373" s="128"/>
      <c r="DH373" s="128"/>
      <c r="DR373" s="128"/>
      <c r="EB373" s="128"/>
      <c r="EL373" s="128"/>
      <c r="EV373" s="128"/>
      <c r="FF373" s="128"/>
      <c r="FP373" s="128"/>
      <c r="FZ373" s="128"/>
      <c r="GJ373" s="128"/>
      <c r="GT373" s="128"/>
      <c r="HD373" s="128"/>
      <c r="HN373" s="128"/>
      <c r="HX373" s="128"/>
      <c r="IH373" s="128"/>
      <c r="IR373" s="128"/>
      <c r="JB373" s="128"/>
      <c r="JL373" s="128"/>
      <c r="JV373" s="128"/>
      <c r="KF373" s="128"/>
    </row>
    <row xmlns:x14ac="http://schemas.microsoft.com/office/spreadsheetml/2009/9/ac" r="374" s="3" customFormat="true" x14ac:dyDescent="0.25">
      <c r="A374" s="389"/>
      <c r="B374" s="128"/>
      <c r="L374" s="128"/>
      <c r="V374" s="128"/>
      <c r="AF374" s="128"/>
      <c r="AP374" s="128"/>
      <c r="AZ374" s="128"/>
      <c r="BJ374" s="128"/>
      <c r="BT374" s="128"/>
      <c r="BU374" s="128"/>
      <c r="BV374" s="128"/>
      <c r="BW374" s="128"/>
      <c r="BX374" s="128"/>
      <c r="BY374" s="128"/>
      <c r="BZ374" s="128"/>
      <c r="CA374" s="128"/>
      <c r="CD374" s="128"/>
      <c r="CN374" s="128"/>
      <c r="CX374" s="128"/>
      <c r="DH374" s="128"/>
      <c r="DR374" s="128"/>
      <c r="EB374" s="128"/>
      <c r="EL374" s="128"/>
      <c r="EV374" s="128"/>
      <c r="FF374" s="128"/>
      <c r="FP374" s="128"/>
      <c r="FZ374" s="128"/>
      <c r="GJ374" s="128"/>
      <c r="GT374" s="128"/>
      <c r="HD374" s="128"/>
      <c r="HN374" s="128"/>
      <c r="HX374" s="128"/>
      <c r="IH374" s="128"/>
      <c r="IR374" s="128"/>
      <c r="JB374" s="128"/>
      <c r="JL374" s="128"/>
      <c r="JV374" s="128"/>
      <c r="KF374" s="128"/>
    </row>
    <row xmlns:x14ac="http://schemas.microsoft.com/office/spreadsheetml/2009/9/ac" r="375" s="3" customFormat="true" x14ac:dyDescent="0.25">
      <c r="A375" s="389"/>
      <c r="B375" s="128"/>
      <c r="L375" s="128"/>
      <c r="V375" s="128"/>
      <c r="AF375" s="128"/>
      <c r="AP375" s="128"/>
      <c r="AZ375" s="128"/>
      <c r="BJ375" s="128"/>
      <c r="BT375" s="128"/>
      <c r="BU375" s="128"/>
      <c r="BV375" s="128"/>
      <c r="BW375" s="128"/>
      <c r="BX375" s="128"/>
      <c r="BY375" s="128"/>
      <c r="BZ375" s="128"/>
      <c r="CA375" s="128"/>
      <c r="CD375" s="128"/>
      <c r="CN375" s="128"/>
      <c r="CX375" s="128"/>
      <c r="DH375" s="128"/>
      <c r="DR375" s="128"/>
      <c r="EB375" s="128"/>
      <c r="EL375" s="128"/>
      <c r="EV375" s="128"/>
      <c r="FF375" s="128"/>
      <c r="FP375" s="128"/>
      <c r="FZ375" s="128"/>
      <c r="GJ375" s="128"/>
      <c r="GT375" s="128"/>
      <c r="HD375" s="128"/>
      <c r="HN375" s="128"/>
      <c r="HX375" s="128"/>
      <c r="IH375" s="128"/>
      <c r="IR375" s="128"/>
      <c r="JB375" s="128"/>
      <c r="JL375" s="128"/>
      <c r="JV375" s="128"/>
      <c r="KF375" s="128"/>
    </row>
    <row xmlns:x14ac="http://schemas.microsoft.com/office/spreadsheetml/2009/9/ac" r="376" s="3" customFormat="true" x14ac:dyDescent="0.25">
      <c r="A376" s="389"/>
      <c r="B376" s="128"/>
      <c r="L376" s="128"/>
      <c r="V376" s="128"/>
      <c r="AF376" s="128"/>
      <c r="AP376" s="128"/>
      <c r="AZ376" s="128"/>
      <c r="BJ376" s="128"/>
      <c r="BT376" s="128"/>
      <c r="BU376" s="128"/>
      <c r="BV376" s="128"/>
      <c r="BW376" s="128"/>
      <c r="BX376" s="128"/>
      <c r="BY376" s="128"/>
      <c r="BZ376" s="128"/>
      <c r="CA376" s="128"/>
      <c r="CD376" s="128"/>
      <c r="CN376" s="128"/>
      <c r="CX376" s="128"/>
      <c r="DH376" s="128"/>
      <c r="DR376" s="128"/>
      <c r="EB376" s="128"/>
      <c r="EL376" s="128"/>
      <c r="EV376" s="128"/>
      <c r="FF376" s="128"/>
      <c r="FP376" s="128"/>
      <c r="FZ376" s="128"/>
      <c r="GJ376" s="128"/>
      <c r="GT376" s="128"/>
      <c r="HD376" s="128"/>
      <c r="HN376" s="128"/>
      <c r="HX376" s="128"/>
      <c r="IH376" s="128"/>
      <c r="IR376" s="128"/>
      <c r="JB376" s="128"/>
      <c r="JL376" s="128"/>
      <c r="JV376" s="128"/>
      <c r="KF376" s="128"/>
    </row>
    <row xmlns:x14ac="http://schemas.microsoft.com/office/spreadsheetml/2009/9/ac" r="377" s="3" customFormat="true" x14ac:dyDescent="0.25">
      <c r="A377" s="389"/>
      <c r="B377" s="128"/>
      <c r="L377" s="128"/>
      <c r="V377" s="128"/>
      <c r="AF377" s="128"/>
      <c r="AP377" s="128"/>
      <c r="AZ377" s="128"/>
      <c r="BJ377" s="128"/>
      <c r="BT377" s="128"/>
      <c r="BU377" s="128"/>
      <c r="BV377" s="128"/>
      <c r="BW377" s="128"/>
      <c r="BX377" s="128"/>
      <c r="BY377" s="128"/>
      <c r="BZ377" s="128"/>
      <c r="CA377" s="128"/>
      <c r="CD377" s="128"/>
      <c r="CN377" s="128"/>
      <c r="CX377" s="128"/>
      <c r="DH377" s="128"/>
      <c r="DR377" s="128"/>
      <c r="EB377" s="128"/>
      <c r="EL377" s="128"/>
      <c r="EV377" s="128"/>
      <c r="FF377" s="128"/>
      <c r="FP377" s="128"/>
      <c r="FZ377" s="128"/>
      <c r="GJ377" s="128"/>
      <c r="GT377" s="128"/>
      <c r="HD377" s="128"/>
      <c r="HN377" s="128"/>
      <c r="HX377" s="128"/>
      <c r="IH377" s="128"/>
      <c r="IR377" s="128"/>
      <c r="JB377" s="128"/>
      <c r="JL377" s="128"/>
      <c r="JV377" s="128"/>
      <c r="KF377" s="128"/>
    </row>
    <row xmlns:x14ac="http://schemas.microsoft.com/office/spreadsheetml/2009/9/ac" r="378" s="3" customFormat="true" x14ac:dyDescent="0.25">
      <c r="A378" s="389"/>
      <c r="B378" s="128"/>
      <c r="L378" s="128"/>
      <c r="V378" s="128"/>
      <c r="AF378" s="128"/>
      <c r="AP378" s="128"/>
      <c r="AZ378" s="128"/>
      <c r="BJ378" s="128"/>
      <c r="BT378" s="128"/>
      <c r="BU378" s="128"/>
      <c r="BV378" s="128"/>
      <c r="BW378" s="128"/>
      <c r="BX378" s="128"/>
      <c r="BY378" s="128"/>
      <c r="BZ378" s="128"/>
      <c r="CA378" s="128"/>
      <c r="CD378" s="128"/>
      <c r="CN378" s="128"/>
      <c r="CX378" s="128"/>
      <c r="DH378" s="128"/>
      <c r="DR378" s="128"/>
      <c r="EB378" s="128"/>
      <c r="EL378" s="128"/>
      <c r="EV378" s="128"/>
      <c r="FF378" s="128"/>
      <c r="FP378" s="128"/>
      <c r="FZ378" s="128"/>
      <c r="GJ378" s="128"/>
      <c r="GT378" s="128"/>
      <c r="HD378" s="128"/>
      <c r="HN378" s="128"/>
      <c r="HX378" s="128"/>
      <c r="IH378" s="128"/>
      <c r="IR378" s="128"/>
      <c r="JB378" s="128"/>
      <c r="JL378" s="128"/>
      <c r="JV378" s="128"/>
      <c r="KF378" s="128"/>
    </row>
    <row xmlns:x14ac="http://schemas.microsoft.com/office/spreadsheetml/2009/9/ac" r="379" s="3" customFormat="true" x14ac:dyDescent="0.25">
      <c r="A379" s="389"/>
      <c r="B379" s="128"/>
      <c r="L379" s="128"/>
      <c r="V379" s="128"/>
      <c r="AF379" s="128"/>
      <c r="AP379" s="128"/>
      <c r="AZ379" s="128"/>
      <c r="BJ379" s="128"/>
      <c r="BT379" s="128"/>
      <c r="BU379" s="128"/>
      <c r="BV379" s="128"/>
      <c r="BW379" s="128"/>
      <c r="BX379" s="128"/>
      <c r="BY379" s="128"/>
      <c r="BZ379" s="128"/>
      <c r="CA379" s="128"/>
      <c r="CD379" s="128"/>
      <c r="CN379" s="128"/>
      <c r="CX379" s="128"/>
      <c r="DH379" s="128"/>
      <c r="DR379" s="128"/>
      <c r="EB379" s="128"/>
      <c r="EL379" s="128"/>
      <c r="EV379" s="128"/>
      <c r="FF379" s="128"/>
      <c r="FP379" s="128"/>
      <c r="FZ379" s="128"/>
      <c r="GJ379" s="128"/>
      <c r="GT379" s="128"/>
      <c r="HD379" s="128"/>
      <c r="HN379" s="128"/>
      <c r="HX379" s="128"/>
      <c r="IH379" s="128"/>
      <c r="IR379" s="128"/>
      <c r="JB379" s="128"/>
      <c r="JL379" s="128"/>
      <c r="JV379" s="128"/>
      <c r="KF379" s="128"/>
    </row>
    <row xmlns:x14ac="http://schemas.microsoft.com/office/spreadsheetml/2009/9/ac" r="380" s="3" customFormat="true" x14ac:dyDescent="0.25">
      <c r="A380" s="389"/>
      <c r="B380" s="128"/>
      <c r="L380" s="128"/>
      <c r="V380" s="128"/>
      <c r="AF380" s="128"/>
      <c r="AP380" s="128"/>
      <c r="AZ380" s="128"/>
      <c r="BJ380" s="128"/>
      <c r="BT380" s="128"/>
      <c r="BU380" s="128"/>
      <c r="BV380" s="128"/>
      <c r="BW380" s="128"/>
      <c r="BX380" s="128"/>
      <c r="BY380" s="128"/>
      <c r="BZ380" s="128"/>
      <c r="CA380" s="128"/>
      <c r="CD380" s="128"/>
      <c r="CN380" s="128"/>
      <c r="CX380" s="128"/>
      <c r="DH380" s="128"/>
      <c r="DR380" s="128"/>
      <c r="EB380" s="128"/>
      <c r="EL380" s="128"/>
      <c r="EV380" s="128"/>
      <c r="FF380" s="128"/>
      <c r="FP380" s="128"/>
      <c r="FZ380" s="128"/>
      <c r="GJ380" s="128"/>
      <c r="GT380" s="128"/>
      <c r="HD380" s="128"/>
      <c r="HN380" s="128"/>
      <c r="HX380" s="128"/>
      <c r="IH380" s="128"/>
      <c r="IR380" s="128"/>
      <c r="JB380" s="128"/>
      <c r="JL380" s="128"/>
      <c r="JV380" s="128"/>
      <c r="KF380" s="128"/>
    </row>
    <row xmlns:x14ac="http://schemas.microsoft.com/office/spreadsheetml/2009/9/ac" r="381" s="3" customFormat="true" x14ac:dyDescent="0.25">
      <c r="A381" s="389"/>
      <c r="B381" s="128"/>
      <c r="L381" s="128"/>
      <c r="V381" s="128"/>
      <c r="AF381" s="128"/>
      <c r="AP381" s="128"/>
      <c r="AZ381" s="128"/>
      <c r="BJ381" s="128"/>
      <c r="BT381" s="128"/>
      <c r="BU381" s="128"/>
      <c r="BV381" s="128"/>
      <c r="BW381" s="128"/>
      <c r="BX381" s="128"/>
      <c r="BY381" s="128"/>
      <c r="BZ381" s="128"/>
      <c r="CA381" s="128"/>
      <c r="CD381" s="128"/>
      <c r="CN381" s="128"/>
      <c r="CX381" s="128"/>
      <c r="DH381" s="128"/>
      <c r="DR381" s="128"/>
      <c r="EB381" s="128"/>
      <c r="EL381" s="128"/>
      <c r="EV381" s="128"/>
      <c r="FF381" s="128"/>
      <c r="FP381" s="128"/>
      <c r="FZ381" s="128"/>
      <c r="GJ381" s="128"/>
      <c r="GT381" s="128"/>
      <c r="HD381" s="128"/>
      <c r="HN381" s="128"/>
      <c r="HX381" s="128"/>
      <c r="IH381" s="128"/>
      <c r="IR381" s="128"/>
      <c r="JB381" s="128"/>
      <c r="JL381" s="128"/>
      <c r="JV381" s="128"/>
      <c r="KF381" s="128"/>
    </row>
    <row xmlns:x14ac="http://schemas.microsoft.com/office/spreadsheetml/2009/9/ac" r="382" s="3" customFormat="true" x14ac:dyDescent="0.25">
      <c r="A382" s="389"/>
      <c r="B382" s="128"/>
      <c r="L382" s="128"/>
      <c r="V382" s="128"/>
      <c r="AF382" s="128"/>
      <c r="AP382" s="128"/>
      <c r="AZ382" s="128"/>
      <c r="BJ382" s="128"/>
      <c r="BT382" s="128"/>
      <c r="BU382" s="128"/>
      <c r="BV382" s="128"/>
      <c r="BW382" s="128"/>
      <c r="BX382" s="128"/>
      <c r="BY382" s="128"/>
      <c r="BZ382" s="128"/>
      <c r="CA382" s="128"/>
      <c r="CD382" s="128"/>
      <c r="CN382" s="128"/>
      <c r="CX382" s="128"/>
      <c r="DH382" s="128"/>
      <c r="DR382" s="128"/>
      <c r="EB382" s="128"/>
      <c r="EL382" s="128"/>
      <c r="EV382" s="128"/>
      <c r="FF382" s="128"/>
      <c r="FP382" s="128"/>
      <c r="FZ382" s="128"/>
      <c r="GJ382" s="128"/>
      <c r="GT382" s="128"/>
      <c r="HD382" s="128"/>
      <c r="HN382" s="128"/>
      <c r="HX382" s="128"/>
      <c r="IH382" s="128"/>
      <c r="IR382" s="128"/>
      <c r="JB382" s="128"/>
      <c r="JL382" s="128"/>
      <c r="JV382" s="128"/>
      <c r="KF382" s="128"/>
    </row>
    <row xmlns:x14ac="http://schemas.microsoft.com/office/spreadsheetml/2009/9/ac" r="383" s="3" customFormat="true" x14ac:dyDescent="0.25">
      <c r="A383" s="389"/>
      <c r="B383" s="128"/>
      <c r="L383" s="128"/>
      <c r="V383" s="128"/>
      <c r="AF383" s="128"/>
      <c r="AP383" s="128"/>
      <c r="AZ383" s="128"/>
      <c r="BJ383" s="128"/>
      <c r="BT383" s="128"/>
      <c r="BU383" s="128"/>
      <c r="BV383" s="128"/>
      <c r="BW383" s="128"/>
      <c r="BX383" s="128"/>
      <c r="BY383" s="128"/>
      <c r="BZ383" s="128"/>
      <c r="CA383" s="128"/>
      <c r="CD383" s="128"/>
      <c r="CN383" s="128"/>
      <c r="CX383" s="128"/>
      <c r="DH383" s="128"/>
      <c r="DR383" s="128"/>
      <c r="EB383" s="128"/>
      <c r="EL383" s="128"/>
      <c r="EV383" s="128"/>
      <c r="FF383" s="128"/>
      <c r="FP383" s="128"/>
      <c r="FZ383" s="128"/>
      <c r="GJ383" s="128"/>
      <c r="GT383" s="128"/>
      <c r="HD383" s="128"/>
      <c r="HN383" s="128"/>
      <c r="HX383" s="128"/>
      <c r="IH383" s="128"/>
      <c r="IR383" s="128"/>
      <c r="JB383" s="128"/>
      <c r="JL383" s="128"/>
      <c r="JV383" s="128"/>
      <c r="KF383" s="128"/>
    </row>
    <row xmlns:x14ac="http://schemas.microsoft.com/office/spreadsheetml/2009/9/ac" r="384" s="3" customFormat="true" x14ac:dyDescent="0.25">
      <c r="A384" s="389"/>
      <c r="B384" s="128"/>
      <c r="L384" s="128"/>
      <c r="V384" s="128"/>
      <c r="AF384" s="128"/>
      <c r="AP384" s="128"/>
      <c r="AZ384" s="128"/>
      <c r="BJ384" s="128"/>
      <c r="BT384" s="128"/>
      <c r="BU384" s="128"/>
      <c r="BV384" s="128"/>
      <c r="BW384" s="128"/>
      <c r="BX384" s="128"/>
      <c r="BY384" s="128"/>
      <c r="BZ384" s="128"/>
      <c r="CA384" s="128"/>
      <c r="CD384" s="128"/>
      <c r="CN384" s="128"/>
      <c r="CX384" s="128"/>
      <c r="DH384" s="128"/>
      <c r="DR384" s="128"/>
      <c r="EB384" s="128"/>
      <c r="EL384" s="128"/>
      <c r="EV384" s="128"/>
      <c r="FF384" s="128"/>
      <c r="FP384" s="128"/>
      <c r="FZ384" s="128"/>
      <c r="GJ384" s="128"/>
      <c r="GT384" s="128"/>
      <c r="HD384" s="128"/>
      <c r="HN384" s="128"/>
      <c r="HX384" s="128"/>
      <c r="IH384" s="128"/>
      <c r="IR384" s="128"/>
      <c r="JB384" s="128"/>
      <c r="JL384" s="128"/>
      <c r="JV384" s="128"/>
      <c r="KF384" s="128"/>
    </row>
    <row xmlns:x14ac="http://schemas.microsoft.com/office/spreadsheetml/2009/9/ac" r="385" s="3" customFormat="true" x14ac:dyDescent="0.25">
      <c r="A385" s="389"/>
      <c r="B385" s="128"/>
      <c r="L385" s="128"/>
      <c r="V385" s="128"/>
      <c r="AF385" s="128"/>
      <c r="AP385" s="128"/>
      <c r="AZ385" s="128"/>
      <c r="BJ385" s="128"/>
      <c r="BT385" s="128"/>
      <c r="BU385" s="128"/>
      <c r="BV385" s="128"/>
      <c r="BW385" s="128"/>
      <c r="BX385" s="128"/>
      <c r="BY385" s="128"/>
      <c r="BZ385" s="128"/>
      <c r="CA385" s="128"/>
      <c r="CD385" s="128"/>
      <c r="CN385" s="128"/>
      <c r="CX385" s="128"/>
      <c r="DH385" s="128"/>
      <c r="DR385" s="128"/>
      <c r="EB385" s="128"/>
      <c r="EL385" s="128"/>
      <c r="EV385" s="128"/>
      <c r="FF385" s="128"/>
      <c r="FP385" s="128"/>
      <c r="FZ385" s="128"/>
      <c r="GJ385" s="128"/>
      <c r="GT385" s="128"/>
      <c r="HD385" s="128"/>
      <c r="HN385" s="128"/>
      <c r="HX385" s="128"/>
      <c r="IH385" s="128"/>
      <c r="IR385" s="128"/>
      <c r="JB385" s="128"/>
      <c r="JL385" s="128"/>
      <c r="JV385" s="128"/>
      <c r="KF385" s="128"/>
    </row>
    <row xmlns:x14ac="http://schemas.microsoft.com/office/spreadsheetml/2009/9/ac" r="386" s="3" customFormat="true" x14ac:dyDescent="0.25">
      <c r="A386" s="389"/>
      <c r="B386" s="128"/>
      <c r="L386" s="128"/>
      <c r="V386" s="128"/>
      <c r="AF386" s="128"/>
      <c r="AP386" s="128"/>
      <c r="AZ386" s="128"/>
      <c r="BJ386" s="128"/>
      <c r="BT386" s="128"/>
      <c r="BU386" s="128"/>
      <c r="BV386" s="128"/>
      <c r="BW386" s="128"/>
      <c r="BX386" s="128"/>
      <c r="BY386" s="128"/>
      <c r="BZ386" s="128"/>
      <c r="CA386" s="128"/>
      <c r="CD386" s="128"/>
      <c r="CN386" s="128"/>
      <c r="CX386" s="128"/>
      <c r="DH386" s="128"/>
      <c r="DR386" s="128"/>
      <c r="EB386" s="128"/>
      <c r="EL386" s="128"/>
      <c r="EV386" s="128"/>
      <c r="FF386" s="128"/>
      <c r="FP386" s="128"/>
      <c r="FZ386" s="128"/>
      <c r="GJ386" s="128"/>
      <c r="GT386" s="128"/>
      <c r="HD386" s="128"/>
      <c r="HN386" s="128"/>
      <c r="HX386" s="128"/>
      <c r="IH386" s="128"/>
      <c r="IR386" s="128"/>
      <c r="JB386" s="128"/>
      <c r="JL386" s="128"/>
      <c r="JV386" s="128"/>
      <c r="KF386" s="128"/>
    </row>
    <row xmlns:x14ac="http://schemas.microsoft.com/office/spreadsheetml/2009/9/ac" r="387" s="3" customFormat="true" x14ac:dyDescent="0.25">
      <c r="A387" s="389"/>
      <c r="B387" s="128"/>
      <c r="L387" s="128"/>
      <c r="V387" s="128"/>
      <c r="AF387" s="128"/>
      <c r="AP387" s="128"/>
      <c r="AZ387" s="128"/>
      <c r="BJ387" s="128"/>
      <c r="BT387" s="128"/>
      <c r="BU387" s="128"/>
      <c r="BV387" s="128"/>
      <c r="BW387" s="128"/>
      <c r="BX387" s="128"/>
      <c r="BY387" s="128"/>
      <c r="BZ387" s="128"/>
      <c r="CA387" s="128"/>
      <c r="CD387" s="128"/>
      <c r="CN387" s="128"/>
      <c r="CX387" s="128"/>
      <c r="DH387" s="128"/>
      <c r="DR387" s="128"/>
      <c r="EB387" s="128"/>
      <c r="EL387" s="128"/>
      <c r="EV387" s="128"/>
      <c r="FF387" s="128"/>
      <c r="FP387" s="128"/>
      <c r="FZ387" s="128"/>
      <c r="GJ387" s="128"/>
      <c r="GT387" s="128"/>
      <c r="HD387" s="128"/>
      <c r="HN387" s="128"/>
      <c r="HX387" s="128"/>
      <c r="IH387" s="128"/>
      <c r="IR387" s="128"/>
      <c r="JB387" s="128"/>
      <c r="JL387" s="128"/>
      <c r="JV387" s="128"/>
      <c r="KF387" s="128"/>
    </row>
    <row xmlns:x14ac="http://schemas.microsoft.com/office/spreadsheetml/2009/9/ac" r="388" s="3" customFormat="true" x14ac:dyDescent="0.25">
      <c r="A388" s="389"/>
      <c r="B388" s="128"/>
      <c r="L388" s="128"/>
      <c r="V388" s="128"/>
      <c r="AF388" s="128"/>
      <c r="AP388" s="128"/>
      <c r="AZ388" s="128"/>
      <c r="BJ388" s="128"/>
      <c r="BT388" s="128"/>
      <c r="BU388" s="128"/>
      <c r="BV388" s="128"/>
      <c r="BW388" s="128"/>
      <c r="BX388" s="128"/>
      <c r="BY388" s="128"/>
      <c r="BZ388" s="128"/>
      <c r="CA388" s="128"/>
      <c r="CD388" s="128"/>
      <c r="CN388" s="128"/>
      <c r="CX388" s="128"/>
      <c r="DH388" s="128"/>
      <c r="DR388" s="128"/>
      <c r="EB388" s="128"/>
      <c r="EL388" s="128"/>
      <c r="EV388" s="128"/>
      <c r="FF388" s="128"/>
      <c r="FP388" s="128"/>
      <c r="FZ388" s="128"/>
      <c r="GJ388" s="128"/>
      <c r="GT388" s="128"/>
      <c r="HD388" s="128"/>
      <c r="HN388" s="128"/>
      <c r="HX388" s="128"/>
      <c r="IH388" s="128"/>
      <c r="IR388" s="128"/>
      <c r="JB388" s="128"/>
      <c r="JL388" s="128"/>
      <c r="JV388" s="128"/>
      <c r="KF388" s="128"/>
    </row>
    <row xmlns:x14ac="http://schemas.microsoft.com/office/spreadsheetml/2009/9/ac" r="389" s="3" customFormat="true" x14ac:dyDescent="0.25">
      <c r="A389" s="389"/>
      <c r="B389" s="128"/>
      <c r="L389" s="128"/>
      <c r="V389" s="128"/>
      <c r="AF389" s="128"/>
      <c r="AP389" s="128"/>
      <c r="AZ389" s="128"/>
      <c r="BJ389" s="128"/>
      <c r="BT389" s="128"/>
      <c r="BU389" s="128"/>
      <c r="BV389" s="128"/>
      <c r="BW389" s="128"/>
      <c r="BX389" s="128"/>
      <c r="BY389" s="128"/>
      <c r="BZ389" s="128"/>
      <c r="CA389" s="128"/>
      <c r="CD389" s="128"/>
      <c r="CN389" s="128"/>
      <c r="CX389" s="128"/>
      <c r="DH389" s="128"/>
      <c r="DR389" s="128"/>
      <c r="EB389" s="128"/>
      <c r="EL389" s="128"/>
      <c r="EV389" s="128"/>
      <c r="FF389" s="128"/>
      <c r="FP389" s="128"/>
      <c r="FZ389" s="128"/>
      <c r="GJ389" s="128"/>
      <c r="GT389" s="128"/>
      <c r="HD389" s="128"/>
      <c r="HN389" s="128"/>
      <c r="HX389" s="128"/>
      <c r="IH389" s="128"/>
      <c r="IR389" s="128"/>
      <c r="JB389" s="128"/>
      <c r="JL389" s="128"/>
      <c r="JV389" s="128"/>
      <c r="KF389" s="128"/>
    </row>
    <row xmlns:x14ac="http://schemas.microsoft.com/office/spreadsheetml/2009/9/ac" r="390" s="3" customFormat="true" x14ac:dyDescent="0.25">
      <c r="A390" s="389"/>
      <c r="B390" s="128"/>
      <c r="L390" s="128"/>
      <c r="V390" s="128"/>
      <c r="AF390" s="128"/>
      <c r="AP390" s="128"/>
      <c r="AZ390" s="128"/>
      <c r="BJ390" s="128"/>
      <c r="BT390" s="128"/>
      <c r="BU390" s="128"/>
      <c r="BV390" s="128"/>
      <c r="BW390" s="128"/>
      <c r="BX390" s="128"/>
      <c r="BY390" s="128"/>
      <c r="BZ390" s="128"/>
      <c r="CA390" s="128"/>
      <c r="CD390" s="128"/>
      <c r="CN390" s="128"/>
      <c r="CX390" s="128"/>
      <c r="DH390" s="128"/>
      <c r="DR390" s="128"/>
      <c r="EB390" s="128"/>
      <c r="EL390" s="128"/>
      <c r="EV390" s="128"/>
      <c r="FF390" s="128"/>
      <c r="FP390" s="128"/>
      <c r="FZ390" s="128"/>
      <c r="GJ390" s="128"/>
      <c r="GT390" s="128"/>
      <c r="HD390" s="128"/>
      <c r="HN390" s="128"/>
      <c r="HX390" s="128"/>
      <c r="IH390" s="128"/>
      <c r="IR390" s="128"/>
      <c r="JB390" s="128"/>
      <c r="JL390" s="128"/>
      <c r="JV390" s="128"/>
      <c r="KF390" s="128"/>
    </row>
    <row xmlns:x14ac="http://schemas.microsoft.com/office/spreadsheetml/2009/9/ac" r="391" s="3" customFormat="true" x14ac:dyDescent="0.25">
      <c r="A391" s="389"/>
      <c r="B391" s="128"/>
      <c r="L391" s="128"/>
      <c r="V391" s="128"/>
      <c r="AF391" s="128"/>
      <c r="AP391" s="128"/>
      <c r="AZ391" s="128"/>
      <c r="BJ391" s="128"/>
      <c r="BT391" s="128"/>
      <c r="BU391" s="128"/>
      <c r="BV391" s="128"/>
      <c r="BW391" s="128"/>
      <c r="BX391" s="128"/>
      <c r="BY391" s="128"/>
      <c r="BZ391" s="128"/>
      <c r="CA391" s="128"/>
      <c r="CD391" s="128"/>
      <c r="CN391" s="128"/>
      <c r="CX391" s="128"/>
      <c r="DH391" s="128"/>
      <c r="DR391" s="128"/>
      <c r="EB391" s="128"/>
      <c r="EL391" s="128"/>
      <c r="EV391" s="128"/>
      <c r="FF391" s="128"/>
      <c r="FP391" s="128"/>
      <c r="FZ391" s="128"/>
      <c r="GJ391" s="128"/>
      <c r="GT391" s="128"/>
      <c r="HD391" s="128"/>
      <c r="HN391" s="128"/>
      <c r="HX391" s="128"/>
      <c r="IH391" s="128"/>
      <c r="IR391" s="128"/>
      <c r="JB391" s="128"/>
      <c r="JL391" s="128"/>
      <c r="JV391" s="128"/>
      <c r="KF391" s="128"/>
    </row>
    <row xmlns:x14ac="http://schemas.microsoft.com/office/spreadsheetml/2009/9/ac" r="392" s="3" customFormat="true" x14ac:dyDescent="0.25">
      <c r="A392" s="389"/>
      <c r="B392" s="128"/>
      <c r="L392" s="128"/>
      <c r="V392" s="128"/>
      <c r="AF392" s="128"/>
      <c r="AP392" s="128"/>
      <c r="AZ392" s="128"/>
      <c r="BJ392" s="128"/>
      <c r="BT392" s="128"/>
      <c r="BU392" s="128"/>
      <c r="BV392" s="128"/>
      <c r="BW392" s="128"/>
      <c r="BX392" s="128"/>
      <c r="BY392" s="128"/>
      <c r="BZ392" s="128"/>
      <c r="CA392" s="128"/>
      <c r="CD392" s="128"/>
      <c r="CN392" s="128"/>
      <c r="CX392" s="128"/>
      <c r="DH392" s="128"/>
      <c r="DR392" s="128"/>
      <c r="EB392" s="128"/>
      <c r="EL392" s="128"/>
      <c r="EV392" s="128"/>
      <c r="FF392" s="128"/>
      <c r="FP392" s="128"/>
      <c r="FZ392" s="128"/>
      <c r="GJ392" s="128"/>
      <c r="GT392" s="128"/>
      <c r="HD392" s="128"/>
      <c r="HN392" s="128"/>
      <c r="HX392" s="128"/>
      <c r="IH392" s="128"/>
      <c r="IR392" s="128"/>
      <c r="JB392" s="128"/>
      <c r="JL392" s="128"/>
      <c r="JV392" s="128"/>
      <c r="KF392" s="128"/>
    </row>
    <row xmlns:x14ac="http://schemas.microsoft.com/office/spreadsheetml/2009/9/ac" r="393" s="3" customFormat="true" x14ac:dyDescent="0.25">
      <c r="A393" s="389"/>
      <c r="B393" s="128"/>
      <c r="L393" s="128"/>
      <c r="V393" s="128"/>
      <c r="AF393" s="128"/>
      <c r="AP393" s="128"/>
      <c r="AZ393" s="128"/>
      <c r="BJ393" s="128"/>
      <c r="BT393" s="128"/>
      <c r="BU393" s="128"/>
      <c r="BV393" s="128"/>
      <c r="BW393" s="128"/>
      <c r="BX393" s="128"/>
      <c r="BY393" s="128"/>
      <c r="BZ393" s="128"/>
      <c r="CA393" s="128"/>
      <c r="CD393" s="128"/>
      <c r="CN393" s="128"/>
      <c r="CX393" s="128"/>
      <c r="DH393" s="128"/>
      <c r="DR393" s="128"/>
      <c r="EB393" s="128"/>
      <c r="EL393" s="128"/>
      <c r="EV393" s="128"/>
      <c r="FF393" s="128"/>
      <c r="FP393" s="128"/>
      <c r="FZ393" s="128"/>
      <c r="GJ393" s="128"/>
      <c r="GT393" s="128"/>
      <c r="HD393" s="128"/>
      <c r="HN393" s="128"/>
      <c r="HX393" s="128"/>
      <c r="IH393" s="128"/>
      <c r="IR393" s="128"/>
      <c r="JB393" s="128"/>
      <c r="JL393" s="128"/>
      <c r="JV393" s="128"/>
      <c r="KF393" s="128"/>
    </row>
    <row xmlns:x14ac="http://schemas.microsoft.com/office/spreadsheetml/2009/9/ac" r="394" s="3" customFormat="true" x14ac:dyDescent="0.25">
      <c r="A394" s="389"/>
      <c r="B394" s="128"/>
      <c r="L394" s="128"/>
      <c r="V394" s="128"/>
      <c r="AF394" s="128"/>
      <c r="AP394" s="128"/>
      <c r="AZ394" s="128"/>
      <c r="BJ394" s="128"/>
      <c r="BT394" s="128"/>
      <c r="BU394" s="128"/>
      <c r="BV394" s="128"/>
      <c r="BW394" s="128"/>
      <c r="BX394" s="128"/>
      <c r="BY394" s="128"/>
      <c r="BZ394" s="128"/>
      <c r="CA394" s="128"/>
      <c r="CD394" s="128"/>
      <c r="CN394" s="128"/>
      <c r="CX394" s="128"/>
      <c r="DH394" s="128"/>
      <c r="DR394" s="128"/>
      <c r="EB394" s="128"/>
      <c r="EL394" s="128"/>
      <c r="EV394" s="128"/>
      <c r="FF394" s="128"/>
      <c r="FP394" s="128"/>
      <c r="FZ394" s="128"/>
      <c r="GJ394" s="128"/>
      <c r="GT394" s="128"/>
      <c r="HD394" s="128"/>
      <c r="HN394" s="128"/>
      <c r="HX394" s="128"/>
      <c r="IH394" s="128"/>
      <c r="IR394" s="128"/>
      <c r="JB394" s="128"/>
      <c r="JL394" s="128"/>
      <c r="JV394" s="128"/>
      <c r="KF394" s="128"/>
    </row>
    <row xmlns:x14ac="http://schemas.microsoft.com/office/spreadsheetml/2009/9/ac" r="395" s="3" customFormat="true" x14ac:dyDescent="0.25">
      <c r="A395" s="389"/>
      <c r="B395" s="128"/>
      <c r="L395" s="128"/>
      <c r="V395" s="128"/>
      <c r="AF395" s="128"/>
      <c r="AP395" s="128"/>
      <c r="AZ395" s="128"/>
      <c r="BJ395" s="128"/>
      <c r="BT395" s="128"/>
      <c r="BU395" s="128"/>
      <c r="BV395" s="128"/>
      <c r="BW395" s="128"/>
      <c r="BX395" s="128"/>
      <c r="BY395" s="128"/>
      <c r="BZ395" s="128"/>
      <c r="CA395" s="128"/>
      <c r="CD395" s="128"/>
      <c r="CN395" s="128"/>
      <c r="CX395" s="128"/>
      <c r="DH395" s="128"/>
      <c r="DR395" s="128"/>
      <c r="EB395" s="128"/>
      <c r="EL395" s="128"/>
      <c r="EV395" s="128"/>
      <c r="FF395" s="128"/>
      <c r="FP395" s="128"/>
      <c r="FZ395" s="128"/>
      <c r="GJ395" s="128"/>
      <c r="GT395" s="128"/>
      <c r="HD395" s="128"/>
      <c r="HN395" s="128"/>
      <c r="HX395" s="128"/>
      <c r="IH395" s="128"/>
      <c r="IR395" s="128"/>
      <c r="JB395" s="128"/>
      <c r="JL395" s="128"/>
      <c r="JV395" s="128"/>
      <c r="KF395" s="128"/>
    </row>
    <row xmlns:x14ac="http://schemas.microsoft.com/office/spreadsheetml/2009/9/ac" r="396" s="3" customFormat="true" x14ac:dyDescent="0.25">
      <c r="A396" s="389"/>
      <c r="B396" s="128"/>
      <c r="L396" s="128"/>
      <c r="V396" s="128"/>
      <c r="AF396" s="128"/>
      <c r="AP396" s="128"/>
      <c r="AZ396" s="128"/>
      <c r="BJ396" s="128"/>
      <c r="BT396" s="128"/>
      <c r="BU396" s="128"/>
      <c r="BV396" s="128"/>
      <c r="BW396" s="128"/>
      <c r="BX396" s="128"/>
      <c r="BY396" s="128"/>
      <c r="BZ396" s="128"/>
      <c r="CA396" s="128"/>
      <c r="CD396" s="128"/>
      <c r="CN396" s="128"/>
      <c r="CX396" s="128"/>
      <c r="DH396" s="128"/>
      <c r="DR396" s="128"/>
      <c r="EB396" s="128"/>
      <c r="EL396" s="128"/>
      <c r="EV396" s="128"/>
      <c r="FF396" s="128"/>
      <c r="FP396" s="128"/>
      <c r="FZ396" s="128"/>
      <c r="GJ396" s="128"/>
      <c r="GT396" s="128"/>
      <c r="HD396" s="128"/>
      <c r="HN396" s="128"/>
      <c r="HX396" s="128"/>
      <c r="IH396" s="128"/>
      <c r="IR396" s="128"/>
      <c r="JB396" s="128"/>
      <c r="JL396" s="128"/>
      <c r="JV396" s="128"/>
      <c r="KF396" s="128"/>
    </row>
    <row xmlns:x14ac="http://schemas.microsoft.com/office/spreadsheetml/2009/9/ac" r="397" s="3" customFormat="true" x14ac:dyDescent="0.25">
      <c r="A397" s="389"/>
      <c r="B397" s="128"/>
      <c r="L397" s="128"/>
      <c r="V397" s="128"/>
      <c r="AF397" s="128"/>
      <c r="AP397" s="128"/>
      <c r="AZ397" s="128"/>
      <c r="BJ397" s="128"/>
      <c r="BT397" s="128"/>
      <c r="BU397" s="128"/>
      <c r="BV397" s="128"/>
      <c r="BW397" s="128"/>
      <c r="BX397" s="128"/>
      <c r="BY397" s="128"/>
      <c r="BZ397" s="128"/>
      <c r="CA397" s="128"/>
      <c r="CD397" s="128"/>
      <c r="CN397" s="128"/>
      <c r="CX397" s="128"/>
      <c r="DH397" s="128"/>
      <c r="DR397" s="128"/>
      <c r="EB397" s="128"/>
      <c r="EL397" s="128"/>
      <c r="EV397" s="128"/>
      <c r="FF397" s="128"/>
      <c r="FP397" s="128"/>
      <c r="FZ397" s="128"/>
      <c r="GJ397" s="128"/>
      <c r="GT397" s="128"/>
      <c r="HD397" s="128"/>
      <c r="HN397" s="128"/>
      <c r="HX397" s="128"/>
      <c r="IH397" s="128"/>
      <c r="IR397" s="128"/>
      <c r="JB397" s="128"/>
      <c r="JL397" s="128"/>
      <c r="JV397" s="128"/>
      <c r="KF397" s="128"/>
    </row>
    <row xmlns:x14ac="http://schemas.microsoft.com/office/spreadsheetml/2009/9/ac" r="398" s="3" customFormat="true" x14ac:dyDescent="0.25">
      <c r="A398" s="389"/>
      <c r="B398" s="128"/>
      <c r="L398" s="128"/>
      <c r="V398" s="128"/>
      <c r="AF398" s="128"/>
      <c r="AP398" s="128"/>
      <c r="AZ398" s="128"/>
      <c r="BJ398" s="128"/>
      <c r="BT398" s="128"/>
      <c r="BU398" s="128"/>
      <c r="BV398" s="128"/>
      <c r="BW398" s="128"/>
      <c r="BX398" s="128"/>
      <c r="BY398" s="128"/>
      <c r="BZ398" s="128"/>
      <c r="CA398" s="128"/>
      <c r="CD398" s="128"/>
      <c r="CN398" s="128"/>
      <c r="CX398" s="128"/>
      <c r="DH398" s="128"/>
      <c r="DR398" s="128"/>
      <c r="EB398" s="128"/>
      <c r="EL398" s="128"/>
      <c r="EV398" s="128"/>
      <c r="FF398" s="128"/>
      <c r="FP398" s="128"/>
      <c r="FZ398" s="128"/>
      <c r="GJ398" s="128"/>
      <c r="GT398" s="128"/>
      <c r="HD398" s="128"/>
      <c r="HN398" s="128"/>
      <c r="HX398" s="128"/>
      <c r="IH398" s="128"/>
      <c r="IR398" s="128"/>
      <c r="JB398" s="128"/>
      <c r="JL398" s="128"/>
      <c r="JV398" s="128"/>
      <c r="KF398" s="128"/>
    </row>
    <row xmlns:x14ac="http://schemas.microsoft.com/office/spreadsheetml/2009/9/ac" r="399" s="3" customFormat="true" x14ac:dyDescent="0.25">
      <c r="A399" s="389"/>
      <c r="B399" s="128"/>
      <c r="L399" s="128"/>
      <c r="V399" s="128"/>
      <c r="AF399" s="128"/>
      <c r="AP399" s="128"/>
      <c r="AZ399" s="128"/>
      <c r="BJ399" s="128"/>
      <c r="BT399" s="128"/>
      <c r="BU399" s="128"/>
      <c r="BV399" s="128"/>
      <c r="BW399" s="128"/>
      <c r="BX399" s="128"/>
      <c r="BY399" s="128"/>
      <c r="BZ399" s="128"/>
      <c r="CA399" s="128"/>
      <c r="CD399" s="128"/>
      <c r="CN399" s="128"/>
      <c r="CX399" s="128"/>
      <c r="DH399" s="128"/>
      <c r="DR399" s="128"/>
      <c r="EB399" s="128"/>
      <c r="EL399" s="128"/>
      <c r="EV399" s="128"/>
      <c r="FF399" s="128"/>
      <c r="FP399" s="128"/>
      <c r="FZ399" s="128"/>
      <c r="GJ399" s="128"/>
      <c r="GT399" s="128"/>
      <c r="HD399" s="128"/>
      <c r="HN399" s="128"/>
      <c r="HX399" s="128"/>
      <c r="IH399" s="128"/>
      <c r="IR399" s="128"/>
      <c r="JB399" s="128"/>
      <c r="JL399" s="128"/>
      <c r="JV399" s="128"/>
      <c r="KF399" s="128"/>
    </row>
    <row xmlns:x14ac="http://schemas.microsoft.com/office/spreadsheetml/2009/9/ac" r="400" s="3" customFormat="true" x14ac:dyDescent="0.25">
      <c r="A400" s="389"/>
      <c r="B400" s="128"/>
      <c r="L400" s="128"/>
      <c r="V400" s="128"/>
      <c r="AF400" s="128"/>
      <c r="AP400" s="128"/>
      <c r="AZ400" s="128"/>
      <c r="BJ400" s="128"/>
      <c r="BT400" s="128"/>
      <c r="BU400" s="128"/>
      <c r="BV400" s="128"/>
      <c r="BW400" s="128"/>
      <c r="BX400" s="128"/>
      <c r="BY400" s="128"/>
      <c r="BZ400" s="128"/>
      <c r="CA400" s="128"/>
      <c r="CD400" s="128"/>
      <c r="CN400" s="128"/>
      <c r="CX400" s="128"/>
      <c r="DH400" s="128"/>
      <c r="DR400" s="128"/>
      <c r="EB400" s="128"/>
      <c r="EL400" s="128"/>
      <c r="EV400" s="128"/>
      <c r="FF400" s="128"/>
      <c r="FP400" s="128"/>
      <c r="FZ400" s="128"/>
      <c r="GJ400" s="128"/>
      <c r="GT400" s="128"/>
      <c r="HD400" s="128"/>
      <c r="HN400" s="128"/>
      <c r="HX400" s="128"/>
      <c r="IH400" s="128"/>
      <c r="IR400" s="128"/>
      <c r="JB400" s="128"/>
      <c r="JL400" s="128"/>
      <c r="JV400" s="128"/>
      <c r="KF400" s="128"/>
    </row>
    <row xmlns:x14ac="http://schemas.microsoft.com/office/spreadsheetml/2009/9/ac" r="401" s="3" customFormat="true" x14ac:dyDescent="0.25">
      <c r="A401" s="389"/>
      <c r="B401" s="128"/>
      <c r="L401" s="128"/>
      <c r="V401" s="128"/>
      <c r="AF401" s="128"/>
      <c r="AP401" s="128"/>
      <c r="AZ401" s="128"/>
      <c r="BJ401" s="128"/>
      <c r="BT401" s="128"/>
      <c r="BU401" s="128"/>
      <c r="BV401" s="128"/>
      <c r="BW401" s="128"/>
      <c r="BX401" s="128"/>
      <c r="BY401" s="128"/>
      <c r="BZ401" s="128"/>
      <c r="CA401" s="128"/>
      <c r="CD401" s="128"/>
      <c r="CN401" s="128"/>
      <c r="CX401" s="128"/>
      <c r="DH401" s="128"/>
      <c r="DR401" s="128"/>
      <c r="EB401" s="128"/>
      <c r="EL401" s="128"/>
      <c r="EV401" s="128"/>
      <c r="FF401" s="128"/>
      <c r="FP401" s="128"/>
      <c r="FZ401" s="128"/>
      <c r="GJ401" s="128"/>
      <c r="GT401" s="128"/>
      <c r="HD401" s="128"/>
      <c r="HN401" s="128"/>
      <c r="HX401" s="128"/>
      <c r="IH401" s="128"/>
      <c r="IR401" s="128"/>
      <c r="JB401" s="128"/>
      <c r="JL401" s="128"/>
      <c r="JV401" s="128"/>
      <c r="KF401" s="128"/>
    </row>
    <row xmlns:x14ac="http://schemas.microsoft.com/office/spreadsheetml/2009/9/ac" r="402" s="3" customFormat="true" x14ac:dyDescent="0.25">
      <c r="A402" s="389"/>
      <c r="B402" s="128"/>
      <c r="L402" s="128"/>
      <c r="V402" s="128"/>
      <c r="AF402" s="128"/>
      <c r="AP402" s="128"/>
      <c r="AZ402" s="128"/>
      <c r="BJ402" s="128"/>
      <c r="BT402" s="128"/>
      <c r="BU402" s="128"/>
      <c r="BV402" s="128"/>
      <c r="BW402" s="128"/>
      <c r="BX402" s="128"/>
      <c r="BY402" s="128"/>
      <c r="BZ402" s="128"/>
      <c r="CA402" s="128"/>
      <c r="CD402" s="128"/>
      <c r="CN402" s="128"/>
      <c r="CX402" s="128"/>
      <c r="DH402" s="128"/>
      <c r="DR402" s="128"/>
      <c r="EB402" s="128"/>
      <c r="EL402" s="128"/>
      <c r="EV402" s="128"/>
      <c r="FF402" s="128"/>
      <c r="FP402" s="128"/>
      <c r="FZ402" s="128"/>
      <c r="GJ402" s="128"/>
      <c r="GT402" s="128"/>
      <c r="HD402" s="128"/>
      <c r="HN402" s="128"/>
      <c r="HX402" s="128"/>
      <c r="IH402" s="128"/>
      <c r="IR402" s="128"/>
      <c r="JB402" s="128"/>
      <c r="JL402" s="128"/>
      <c r="JV402" s="128"/>
      <c r="KF402" s="128"/>
    </row>
    <row xmlns:x14ac="http://schemas.microsoft.com/office/spreadsheetml/2009/9/ac" r="403" s="3" customFormat="true" x14ac:dyDescent="0.25">
      <c r="A403" s="389"/>
      <c r="B403" s="128"/>
      <c r="L403" s="128"/>
      <c r="V403" s="128"/>
      <c r="AF403" s="128"/>
      <c r="AP403" s="128"/>
      <c r="AZ403" s="128"/>
      <c r="BJ403" s="128"/>
      <c r="BT403" s="128"/>
      <c r="BU403" s="128"/>
      <c r="BV403" s="128"/>
      <c r="BW403" s="128"/>
      <c r="BX403" s="128"/>
      <c r="BY403" s="128"/>
      <c r="BZ403" s="128"/>
      <c r="CA403" s="128"/>
      <c r="CD403" s="128"/>
      <c r="CN403" s="128"/>
      <c r="CX403" s="128"/>
      <c r="DH403" s="128"/>
      <c r="DR403" s="128"/>
      <c r="EB403" s="128"/>
      <c r="EL403" s="128"/>
      <c r="EV403" s="128"/>
      <c r="FF403" s="128"/>
      <c r="FP403" s="128"/>
      <c r="FZ403" s="128"/>
      <c r="GJ403" s="128"/>
      <c r="GT403" s="128"/>
      <c r="HD403" s="128"/>
      <c r="HN403" s="128"/>
      <c r="HX403" s="128"/>
      <c r="IH403" s="128"/>
      <c r="IR403" s="128"/>
      <c r="JB403" s="128"/>
      <c r="JL403" s="128"/>
      <c r="JV403" s="128"/>
      <c r="KF403" s="128"/>
    </row>
    <row xmlns:x14ac="http://schemas.microsoft.com/office/spreadsheetml/2009/9/ac" r="404" s="3" customFormat="true" x14ac:dyDescent="0.25">
      <c r="A404" s="389"/>
      <c r="B404" s="128"/>
      <c r="L404" s="128"/>
      <c r="V404" s="128"/>
      <c r="AF404" s="128"/>
      <c r="AP404" s="128"/>
      <c r="AZ404" s="128"/>
      <c r="BJ404" s="128"/>
      <c r="BT404" s="128"/>
      <c r="BU404" s="128"/>
      <c r="BV404" s="128"/>
      <c r="BW404" s="128"/>
      <c r="BX404" s="128"/>
      <c r="BY404" s="128"/>
      <c r="BZ404" s="128"/>
      <c r="CA404" s="128"/>
      <c r="CD404" s="128"/>
      <c r="CN404" s="128"/>
      <c r="CX404" s="128"/>
      <c r="DH404" s="128"/>
      <c r="DR404" s="128"/>
      <c r="EB404" s="128"/>
      <c r="EL404" s="128"/>
      <c r="EV404" s="128"/>
      <c r="FF404" s="128"/>
      <c r="FP404" s="128"/>
      <c r="FZ404" s="128"/>
      <c r="GJ404" s="128"/>
      <c r="GT404" s="128"/>
      <c r="HD404" s="128"/>
      <c r="HN404" s="128"/>
      <c r="HX404" s="128"/>
      <c r="IH404" s="128"/>
      <c r="IR404" s="128"/>
      <c r="JB404" s="128"/>
      <c r="JL404" s="128"/>
      <c r="JV404" s="128"/>
      <c r="KF404" s="128"/>
    </row>
    <row xmlns:x14ac="http://schemas.microsoft.com/office/spreadsheetml/2009/9/ac" r="405" s="3" customFormat="true" x14ac:dyDescent="0.25">
      <c r="A405" s="389"/>
      <c r="B405" s="128"/>
      <c r="L405" s="128"/>
      <c r="V405" s="128"/>
      <c r="AF405" s="128"/>
      <c r="AP405" s="128"/>
      <c r="AZ405" s="128"/>
      <c r="BJ405" s="128"/>
      <c r="BT405" s="128"/>
      <c r="BU405" s="128"/>
      <c r="BV405" s="128"/>
      <c r="BW405" s="128"/>
      <c r="BX405" s="128"/>
      <c r="BY405" s="128"/>
      <c r="BZ405" s="128"/>
      <c r="CA405" s="128"/>
      <c r="CD405" s="128"/>
      <c r="CN405" s="128"/>
      <c r="CX405" s="128"/>
      <c r="DH405" s="128"/>
      <c r="DR405" s="128"/>
      <c r="EB405" s="128"/>
      <c r="EL405" s="128"/>
      <c r="EV405" s="128"/>
      <c r="FF405" s="128"/>
      <c r="FP405" s="128"/>
      <c r="FZ405" s="128"/>
      <c r="GJ405" s="128"/>
      <c r="GT405" s="128"/>
      <c r="HD405" s="128"/>
      <c r="HN405" s="128"/>
      <c r="HX405" s="128"/>
      <c r="IH405" s="128"/>
      <c r="IR405" s="128"/>
      <c r="JB405" s="128"/>
      <c r="JL405" s="128"/>
      <c r="JV405" s="128"/>
      <c r="KF405" s="128"/>
    </row>
    <row xmlns:x14ac="http://schemas.microsoft.com/office/spreadsheetml/2009/9/ac" r="406" s="3" customFormat="true" x14ac:dyDescent="0.25">
      <c r="A406" s="389"/>
      <c r="B406" s="128"/>
      <c r="L406" s="128"/>
      <c r="V406" s="128"/>
      <c r="AF406" s="128"/>
      <c r="AP406" s="128"/>
      <c r="AZ406" s="128"/>
      <c r="BJ406" s="128"/>
      <c r="BT406" s="128"/>
      <c r="BU406" s="128"/>
      <c r="BV406" s="128"/>
      <c r="BW406" s="128"/>
      <c r="BX406" s="128"/>
      <c r="BY406" s="128"/>
      <c r="BZ406" s="128"/>
      <c r="CA406" s="128"/>
      <c r="CD406" s="128"/>
      <c r="CN406" s="128"/>
      <c r="CX406" s="128"/>
      <c r="DH406" s="128"/>
      <c r="DR406" s="128"/>
      <c r="EB406" s="128"/>
      <c r="EL406" s="128"/>
      <c r="EV406" s="128"/>
      <c r="FF406" s="128"/>
      <c r="FP406" s="128"/>
      <c r="FZ406" s="128"/>
      <c r="GJ406" s="128"/>
      <c r="GT406" s="128"/>
      <c r="HD406" s="128"/>
      <c r="HN406" s="128"/>
      <c r="HX406" s="128"/>
      <c r="IH406" s="128"/>
      <c r="IR406" s="128"/>
      <c r="JB406" s="128"/>
      <c r="JL406" s="128"/>
      <c r="JV406" s="128"/>
      <c r="KF406" s="128"/>
    </row>
    <row xmlns:x14ac="http://schemas.microsoft.com/office/spreadsheetml/2009/9/ac" r="407" s="3" customFormat="true" x14ac:dyDescent="0.25">
      <c r="A407" s="389"/>
      <c r="B407" s="128"/>
      <c r="L407" s="128"/>
      <c r="V407" s="128"/>
      <c r="AF407" s="128"/>
      <c r="AP407" s="128"/>
      <c r="AZ407" s="128"/>
      <c r="BJ407" s="128"/>
      <c r="BT407" s="128"/>
      <c r="BU407" s="128"/>
      <c r="BV407" s="128"/>
      <c r="BW407" s="128"/>
      <c r="BX407" s="128"/>
      <c r="BY407" s="128"/>
      <c r="BZ407" s="128"/>
      <c r="CA407" s="128"/>
      <c r="CD407" s="128"/>
      <c r="CN407" s="128"/>
      <c r="CX407" s="128"/>
      <c r="DH407" s="128"/>
      <c r="DR407" s="128"/>
      <c r="EB407" s="128"/>
      <c r="EL407" s="128"/>
      <c r="EV407" s="128"/>
      <c r="FF407" s="128"/>
      <c r="FP407" s="128"/>
      <c r="FZ407" s="128"/>
      <c r="GJ407" s="128"/>
      <c r="GT407" s="128"/>
      <c r="HD407" s="128"/>
      <c r="HN407" s="128"/>
      <c r="HX407" s="128"/>
      <c r="IH407" s="128"/>
      <c r="IR407" s="128"/>
      <c r="JB407" s="128"/>
      <c r="JL407" s="128"/>
      <c r="JV407" s="128"/>
      <c r="KF407" s="128"/>
    </row>
    <row xmlns:x14ac="http://schemas.microsoft.com/office/spreadsheetml/2009/9/ac" r="408" s="3" customFormat="true" x14ac:dyDescent="0.25">
      <c r="A408" s="389"/>
      <c r="B408" s="128"/>
      <c r="L408" s="128"/>
      <c r="V408" s="128"/>
      <c r="AF408" s="128"/>
      <c r="AP408" s="128"/>
      <c r="AZ408" s="128"/>
      <c r="BJ408" s="128"/>
      <c r="BT408" s="128"/>
      <c r="BU408" s="128"/>
      <c r="BV408" s="128"/>
      <c r="BW408" s="128"/>
      <c r="BX408" s="128"/>
      <c r="BY408" s="128"/>
      <c r="BZ408" s="128"/>
      <c r="CA408" s="128"/>
      <c r="CD408" s="128"/>
      <c r="CN408" s="128"/>
      <c r="CX408" s="128"/>
      <c r="DH408" s="128"/>
      <c r="DR408" s="128"/>
      <c r="EB408" s="128"/>
      <c r="EL408" s="128"/>
      <c r="EV408" s="128"/>
      <c r="FF408" s="128"/>
      <c r="FP408" s="128"/>
      <c r="FZ408" s="128"/>
      <c r="GJ408" s="128"/>
      <c r="GT408" s="128"/>
      <c r="HD408" s="128"/>
      <c r="HN408" s="128"/>
      <c r="HX408" s="128"/>
      <c r="IH408" s="128"/>
      <c r="IR408" s="128"/>
      <c r="JB408" s="128"/>
      <c r="JL408" s="128"/>
      <c r="JV408" s="128"/>
      <c r="KF408" s="128"/>
    </row>
    <row xmlns:x14ac="http://schemas.microsoft.com/office/spreadsheetml/2009/9/ac" r="409" s="3" customFormat="true" x14ac:dyDescent="0.25">
      <c r="A409" s="389"/>
      <c r="B409" s="128"/>
      <c r="L409" s="128"/>
      <c r="V409" s="128"/>
      <c r="AF409" s="128"/>
      <c r="AP409" s="128"/>
      <c r="AZ409" s="128"/>
      <c r="BJ409" s="128"/>
      <c r="BT409" s="128"/>
      <c r="BU409" s="128"/>
      <c r="BV409" s="128"/>
      <c r="BW409" s="128"/>
      <c r="BX409" s="128"/>
      <c r="BY409" s="128"/>
      <c r="BZ409" s="128"/>
      <c r="CA409" s="128"/>
      <c r="CD409" s="128"/>
      <c r="CN409" s="128"/>
      <c r="CX409" s="128"/>
      <c r="DH409" s="128"/>
      <c r="DR409" s="128"/>
      <c r="EB409" s="128"/>
      <c r="EL409" s="128"/>
      <c r="EV409" s="128"/>
      <c r="FF409" s="128"/>
      <c r="FP409" s="128"/>
      <c r="FZ409" s="128"/>
      <c r="GJ409" s="128"/>
      <c r="GT409" s="128"/>
      <c r="HD409" s="128"/>
      <c r="HN409" s="128"/>
      <c r="HX409" s="128"/>
      <c r="IH409" s="128"/>
      <c r="IR409" s="128"/>
      <c r="JB409" s="128"/>
      <c r="JL409" s="128"/>
      <c r="JV409" s="128"/>
      <c r="KF409" s="128"/>
    </row>
    <row xmlns:x14ac="http://schemas.microsoft.com/office/spreadsheetml/2009/9/ac" r="410" s="3" customFormat="true" x14ac:dyDescent="0.25">
      <c r="A410" s="389"/>
      <c r="B410" s="128"/>
      <c r="L410" s="128"/>
      <c r="V410" s="128"/>
      <c r="AF410" s="128"/>
      <c r="AP410" s="128"/>
      <c r="AZ410" s="128"/>
      <c r="BJ410" s="128"/>
      <c r="BT410" s="128"/>
      <c r="BU410" s="128"/>
      <c r="BV410" s="128"/>
      <c r="BW410" s="128"/>
      <c r="BX410" s="128"/>
      <c r="BY410" s="128"/>
      <c r="BZ410" s="128"/>
      <c r="CA410" s="128"/>
      <c r="CD410" s="128"/>
      <c r="CN410" s="128"/>
      <c r="CX410" s="128"/>
      <c r="DH410" s="128"/>
      <c r="DR410" s="128"/>
      <c r="EB410" s="128"/>
      <c r="EL410" s="128"/>
      <c r="EV410" s="128"/>
      <c r="FF410" s="128"/>
      <c r="FP410" s="128"/>
      <c r="FZ410" s="128"/>
      <c r="GJ410" s="128"/>
      <c r="GT410" s="128"/>
      <c r="HD410" s="128"/>
      <c r="HN410" s="128"/>
      <c r="HX410" s="128"/>
      <c r="IH410" s="128"/>
      <c r="IR410" s="128"/>
      <c r="JB410" s="128"/>
      <c r="JL410" s="128"/>
      <c r="JV410" s="128"/>
      <c r="KF410" s="128"/>
    </row>
    <row xmlns:x14ac="http://schemas.microsoft.com/office/spreadsheetml/2009/9/ac" r="411" s="3" customFormat="true" x14ac:dyDescent="0.25">
      <c r="A411" s="389"/>
      <c r="B411" s="128"/>
      <c r="L411" s="128"/>
      <c r="V411" s="128"/>
      <c r="AF411" s="128"/>
      <c r="AP411" s="128"/>
      <c r="AZ411" s="128"/>
      <c r="BJ411" s="128"/>
      <c r="BT411" s="128"/>
      <c r="BU411" s="128"/>
      <c r="BV411" s="128"/>
      <c r="BW411" s="128"/>
      <c r="BX411" s="128"/>
      <c r="BY411" s="128"/>
      <c r="BZ411" s="128"/>
      <c r="CA411" s="128"/>
      <c r="CD411" s="128"/>
      <c r="CN411" s="128"/>
      <c r="CX411" s="128"/>
      <c r="DH411" s="128"/>
      <c r="DR411" s="128"/>
      <c r="EB411" s="128"/>
      <c r="EL411" s="128"/>
      <c r="EV411" s="128"/>
      <c r="FF411" s="128"/>
      <c r="FP411" s="128"/>
      <c r="FZ411" s="128"/>
      <c r="GJ411" s="128"/>
      <c r="GT411" s="128"/>
      <c r="HD411" s="128"/>
      <c r="HN411" s="128"/>
      <c r="HX411" s="128"/>
      <c r="IH411" s="128"/>
      <c r="IR411" s="128"/>
      <c r="JB411" s="128"/>
      <c r="JL411" s="128"/>
      <c r="JV411" s="128"/>
      <c r="KF411" s="128"/>
    </row>
    <row xmlns:x14ac="http://schemas.microsoft.com/office/spreadsheetml/2009/9/ac" r="412" s="3" customFormat="true" x14ac:dyDescent="0.25">
      <c r="A412" s="389"/>
      <c r="B412" s="128"/>
      <c r="L412" s="128"/>
      <c r="V412" s="128"/>
      <c r="AF412" s="128"/>
      <c r="AP412" s="128"/>
      <c r="AZ412" s="128"/>
      <c r="BJ412" s="128"/>
      <c r="BT412" s="128"/>
      <c r="BU412" s="128"/>
      <c r="BV412" s="128"/>
      <c r="BW412" s="128"/>
      <c r="BX412" s="128"/>
      <c r="BY412" s="128"/>
      <c r="BZ412" s="128"/>
      <c r="CA412" s="128"/>
      <c r="CD412" s="128"/>
      <c r="CN412" s="128"/>
      <c r="CX412" s="128"/>
      <c r="DH412" s="128"/>
      <c r="DR412" s="128"/>
      <c r="EB412" s="128"/>
      <c r="EL412" s="128"/>
      <c r="EV412" s="128"/>
      <c r="FF412" s="128"/>
      <c r="FP412" s="128"/>
      <c r="FZ412" s="128"/>
      <c r="GJ412" s="128"/>
      <c r="GT412" s="128"/>
      <c r="HD412" s="128"/>
      <c r="HN412" s="128"/>
      <c r="HX412" s="128"/>
      <c r="IH412" s="128"/>
      <c r="IR412" s="128"/>
      <c r="JB412" s="128"/>
      <c r="JL412" s="128"/>
      <c r="JV412" s="128"/>
      <c r="KF412" s="128"/>
    </row>
    <row xmlns:x14ac="http://schemas.microsoft.com/office/spreadsheetml/2009/9/ac" r="413" s="3" customFormat="true" x14ac:dyDescent="0.25">
      <c r="A413" s="389"/>
      <c r="B413" s="128"/>
      <c r="L413" s="128"/>
      <c r="V413" s="128"/>
      <c r="AF413" s="128"/>
      <c r="AP413" s="128"/>
      <c r="AZ413" s="128"/>
      <c r="BJ413" s="128"/>
      <c r="BT413" s="128"/>
      <c r="BU413" s="128"/>
      <c r="BV413" s="128"/>
      <c r="BW413" s="128"/>
      <c r="BX413" s="128"/>
      <c r="BY413" s="128"/>
      <c r="BZ413" s="128"/>
      <c r="CA413" s="128"/>
      <c r="CD413" s="128"/>
      <c r="CN413" s="128"/>
      <c r="CX413" s="128"/>
      <c r="DH413" s="128"/>
      <c r="DR413" s="128"/>
      <c r="EB413" s="128"/>
      <c r="EL413" s="128"/>
      <c r="EV413" s="128"/>
      <c r="FF413" s="128"/>
      <c r="FP413" s="128"/>
      <c r="FZ413" s="128"/>
      <c r="GJ413" s="128"/>
      <c r="GT413" s="128"/>
      <c r="HD413" s="128"/>
      <c r="HN413" s="128"/>
      <c r="HX413" s="128"/>
      <c r="IH413" s="128"/>
      <c r="IR413" s="128"/>
      <c r="JB413" s="128"/>
      <c r="JL413" s="128"/>
      <c r="JV413" s="128"/>
      <c r="KF413" s="128"/>
    </row>
    <row xmlns:x14ac="http://schemas.microsoft.com/office/spreadsheetml/2009/9/ac" r="414" s="3" customFormat="true" x14ac:dyDescent="0.25">
      <c r="A414" s="389"/>
      <c r="B414" s="128"/>
      <c r="L414" s="128"/>
      <c r="V414" s="128"/>
      <c r="AF414" s="128"/>
      <c r="AP414" s="128"/>
      <c r="AZ414" s="128"/>
      <c r="BJ414" s="128"/>
      <c r="BT414" s="128"/>
      <c r="BU414" s="128"/>
      <c r="BV414" s="128"/>
      <c r="BW414" s="128"/>
      <c r="BX414" s="128"/>
      <c r="BY414" s="128"/>
      <c r="BZ414" s="128"/>
      <c r="CA414" s="128"/>
      <c r="CD414" s="128"/>
      <c r="CN414" s="128"/>
      <c r="CX414" s="128"/>
      <c r="DH414" s="128"/>
      <c r="DR414" s="128"/>
      <c r="EB414" s="128"/>
      <c r="EL414" s="128"/>
      <c r="EV414" s="128"/>
      <c r="FF414" s="128"/>
      <c r="FP414" s="128"/>
      <c r="FZ414" s="128"/>
      <c r="GJ414" s="128"/>
      <c r="GT414" s="128"/>
      <c r="HD414" s="128"/>
      <c r="HN414" s="128"/>
      <c r="HX414" s="128"/>
      <c r="IH414" s="128"/>
      <c r="IR414" s="128"/>
      <c r="JB414" s="128"/>
      <c r="JL414" s="128"/>
      <c r="JV414" s="128"/>
      <c r="KF414" s="128"/>
    </row>
    <row xmlns:x14ac="http://schemas.microsoft.com/office/spreadsheetml/2009/9/ac" r="415" s="3" customFormat="true" x14ac:dyDescent="0.25">
      <c r="A415" s="389"/>
      <c r="B415" s="128"/>
      <c r="L415" s="128"/>
      <c r="V415" s="128"/>
      <c r="AF415" s="128"/>
      <c r="AP415" s="128"/>
      <c r="AZ415" s="128"/>
      <c r="BJ415" s="128"/>
      <c r="BT415" s="128"/>
      <c r="BU415" s="128"/>
      <c r="BV415" s="128"/>
      <c r="BW415" s="128"/>
      <c r="BX415" s="128"/>
      <c r="BY415" s="128"/>
      <c r="BZ415" s="128"/>
      <c r="CA415" s="128"/>
      <c r="CD415" s="128"/>
      <c r="CN415" s="128"/>
      <c r="CX415" s="128"/>
      <c r="DH415" s="128"/>
      <c r="DR415" s="128"/>
      <c r="EB415" s="128"/>
      <c r="EL415" s="128"/>
      <c r="EV415" s="128"/>
      <c r="FF415" s="128"/>
      <c r="FP415" s="128"/>
      <c r="FZ415" s="128"/>
      <c r="GJ415" s="128"/>
      <c r="GT415" s="128"/>
      <c r="HD415" s="128"/>
      <c r="HN415" s="128"/>
      <c r="HX415" s="128"/>
      <c r="IH415" s="128"/>
      <c r="IR415" s="128"/>
      <c r="JB415" s="128"/>
      <c r="JL415" s="128"/>
      <c r="JV415" s="128"/>
      <c r="KF415" s="128"/>
    </row>
    <row xmlns:x14ac="http://schemas.microsoft.com/office/spreadsheetml/2009/9/ac" r="416" s="3" customFormat="true" x14ac:dyDescent="0.25">
      <c r="A416" s="389"/>
      <c r="B416" s="128"/>
      <c r="L416" s="128"/>
      <c r="V416" s="128"/>
      <c r="AF416" s="128"/>
      <c r="AP416" s="128"/>
      <c r="AZ416" s="128"/>
      <c r="BJ416" s="128"/>
      <c r="BT416" s="128"/>
      <c r="BU416" s="128"/>
      <c r="BV416" s="128"/>
      <c r="BW416" s="128"/>
      <c r="BX416" s="128"/>
      <c r="BY416" s="128"/>
      <c r="BZ416" s="128"/>
      <c r="CA416" s="128"/>
      <c r="CD416" s="128"/>
      <c r="CN416" s="128"/>
      <c r="CX416" s="128"/>
      <c r="DH416" s="128"/>
      <c r="DR416" s="128"/>
      <c r="EB416" s="128"/>
      <c r="EL416" s="128"/>
      <c r="EV416" s="128"/>
      <c r="FF416" s="128"/>
      <c r="FP416" s="128"/>
      <c r="FZ416" s="128"/>
      <c r="GJ416" s="128"/>
      <c r="GT416" s="128"/>
      <c r="HD416" s="128"/>
      <c r="HN416" s="128"/>
      <c r="HX416" s="128"/>
      <c r="IH416" s="128"/>
      <c r="IR416" s="128"/>
      <c r="JB416" s="128"/>
      <c r="JL416" s="128"/>
      <c r="JV416" s="128"/>
      <c r="KF416" s="128"/>
    </row>
    <row xmlns:x14ac="http://schemas.microsoft.com/office/spreadsheetml/2009/9/ac" r="417" s="3" customFormat="true" x14ac:dyDescent="0.25">
      <c r="A417" s="389"/>
      <c r="B417" s="128"/>
      <c r="L417" s="128"/>
      <c r="V417" s="128"/>
      <c r="AF417" s="128"/>
      <c r="AP417" s="128"/>
      <c r="AZ417" s="128"/>
      <c r="BJ417" s="128"/>
      <c r="BT417" s="128"/>
      <c r="BU417" s="128"/>
      <c r="BV417" s="128"/>
      <c r="BW417" s="128"/>
      <c r="BX417" s="128"/>
      <c r="BY417" s="128"/>
      <c r="BZ417" s="128"/>
      <c r="CA417" s="128"/>
      <c r="CD417" s="128"/>
      <c r="CN417" s="128"/>
      <c r="CX417" s="128"/>
      <c r="DH417" s="128"/>
      <c r="DR417" s="128"/>
      <c r="EB417" s="128"/>
      <c r="EL417" s="128"/>
      <c r="EV417" s="128"/>
      <c r="FF417" s="128"/>
      <c r="FP417" s="128"/>
      <c r="FZ417" s="128"/>
      <c r="GJ417" s="128"/>
      <c r="GT417" s="128"/>
      <c r="HD417" s="128"/>
      <c r="HN417" s="128"/>
      <c r="HX417" s="128"/>
      <c r="IH417" s="128"/>
      <c r="IR417" s="128"/>
      <c r="JB417" s="128"/>
      <c r="JL417" s="128"/>
      <c r="JV417" s="128"/>
      <c r="KF417" s="128"/>
    </row>
    <row xmlns:x14ac="http://schemas.microsoft.com/office/spreadsheetml/2009/9/ac" r="418" s="3" customFormat="true" x14ac:dyDescent="0.25">
      <c r="A418" s="389"/>
      <c r="B418" s="128"/>
      <c r="L418" s="128"/>
      <c r="V418" s="128"/>
      <c r="AF418" s="128"/>
      <c r="AP418" s="128"/>
      <c r="AZ418" s="128"/>
      <c r="BJ418" s="128"/>
      <c r="BT418" s="128"/>
      <c r="BU418" s="128"/>
      <c r="BV418" s="128"/>
      <c r="BW418" s="128"/>
      <c r="BX418" s="128"/>
      <c r="BY418" s="128"/>
      <c r="BZ418" s="128"/>
      <c r="CA418" s="128"/>
      <c r="CD418" s="128"/>
      <c r="CN418" s="128"/>
      <c r="CX418" s="128"/>
      <c r="DH418" s="128"/>
      <c r="DR418" s="128"/>
      <c r="EB418" s="128"/>
      <c r="EL418" s="128"/>
      <c r="EV418" s="128"/>
      <c r="FF418" s="128"/>
      <c r="FP418" s="128"/>
      <c r="FZ418" s="128"/>
      <c r="GJ418" s="128"/>
      <c r="GT418" s="128"/>
      <c r="HD418" s="128"/>
      <c r="HN418" s="128"/>
      <c r="HX418" s="128"/>
      <c r="IH418" s="128"/>
      <c r="IR418" s="128"/>
      <c r="JB418" s="128"/>
      <c r="JL418" s="128"/>
      <c r="JV418" s="128"/>
      <c r="KF418" s="128"/>
    </row>
    <row xmlns:x14ac="http://schemas.microsoft.com/office/spreadsheetml/2009/9/ac" r="419" s="3" customFormat="true" x14ac:dyDescent="0.25">
      <c r="A419" s="389"/>
      <c r="B419" s="128"/>
      <c r="L419" s="128"/>
      <c r="V419" s="128"/>
      <c r="AF419" s="128"/>
      <c r="AP419" s="128"/>
      <c r="AZ419" s="128"/>
      <c r="BJ419" s="128"/>
      <c r="BT419" s="128"/>
      <c r="BU419" s="128"/>
      <c r="BV419" s="128"/>
      <c r="BW419" s="128"/>
      <c r="BX419" s="128"/>
      <c r="BY419" s="128"/>
      <c r="BZ419" s="128"/>
      <c r="CA419" s="128"/>
      <c r="CD419" s="128"/>
      <c r="CN419" s="128"/>
      <c r="CX419" s="128"/>
      <c r="DH419" s="128"/>
      <c r="DR419" s="128"/>
      <c r="EB419" s="128"/>
      <c r="EL419" s="128"/>
      <c r="EV419" s="128"/>
      <c r="FF419" s="128"/>
      <c r="FP419" s="128"/>
      <c r="FZ419" s="128"/>
      <c r="GJ419" s="128"/>
      <c r="GT419" s="128"/>
      <c r="HD419" s="128"/>
      <c r="HN419" s="128"/>
      <c r="HX419" s="128"/>
      <c r="IH419" s="128"/>
      <c r="IR419" s="128"/>
      <c r="JB419" s="128"/>
      <c r="JL419" s="128"/>
      <c r="JV419" s="128"/>
      <c r="KF419" s="128"/>
    </row>
    <row xmlns:x14ac="http://schemas.microsoft.com/office/spreadsheetml/2009/9/ac" r="420" s="3" customFormat="true" x14ac:dyDescent="0.25">
      <c r="A420" s="389"/>
      <c r="B420" s="128"/>
      <c r="L420" s="128"/>
      <c r="V420" s="128"/>
      <c r="AF420" s="128"/>
      <c r="AP420" s="128"/>
      <c r="AZ420" s="128"/>
      <c r="BJ420" s="128"/>
      <c r="BT420" s="128"/>
      <c r="BU420" s="128"/>
      <c r="BV420" s="128"/>
      <c r="BW420" s="128"/>
      <c r="BX420" s="128"/>
      <c r="BY420" s="128"/>
      <c r="BZ420" s="128"/>
      <c r="CA420" s="128"/>
      <c r="CD420" s="128"/>
      <c r="CN420" s="128"/>
      <c r="CX420" s="128"/>
      <c r="DH420" s="128"/>
      <c r="DR420" s="128"/>
      <c r="EB420" s="128"/>
      <c r="EL420" s="128"/>
      <c r="EV420" s="128"/>
      <c r="FF420" s="128"/>
      <c r="FP420" s="128"/>
      <c r="FZ420" s="128"/>
      <c r="GJ420" s="128"/>
      <c r="GT420" s="128"/>
      <c r="HD420" s="128"/>
      <c r="HN420" s="128"/>
      <c r="HX420" s="128"/>
      <c r="IH420" s="128"/>
      <c r="IR420" s="128"/>
      <c r="JB420" s="128"/>
      <c r="JL420" s="128"/>
      <c r="JV420" s="128"/>
      <c r="KF420" s="128"/>
    </row>
    <row xmlns:x14ac="http://schemas.microsoft.com/office/spreadsheetml/2009/9/ac" r="421" s="3" customFormat="true" x14ac:dyDescent="0.25">
      <c r="A421" s="389"/>
      <c r="B421" s="128"/>
      <c r="L421" s="128"/>
      <c r="V421" s="128"/>
      <c r="AF421" s="128"/>
      <c r="AP421" s="128"/>
      <c r="AZ421" s="128"/>
      <c r="BJ421" s="128"/>
      <c r="BT421" s="128"/>
      <c r="BU421" s="128"/>
      <c r="BV421" s="128"/>
      <c r="BW421" s="128"/>
      <c r="BX421" s="128"/>
      <c r="BY421" s="128"/>
      <c r="BZ421" s="128"/>
      <c r="CA421" s="128"/>
      <c r="CD421" s="128"/>
      <c r="CN421" s="128"/>
      <c r="CX421" s="128"/>
      <c r="DH421" s="128"/>
      <c r="DR421" s="128"/>
      <c r="EB421" s="128"/>
      <c r="EL421" s="128"/>
      <c r="EV421" s="128"/>
      <c r="FF421" s="128"/>
      <c r="FP421" s="128"/>
      <c r="FZ421" s="128"/>
      <c r="GJ421" s="128"/>
      <c r="GT421" s="128"/>
      <c r="HD421" s="128"/>
      <c r="HN421" s="128"/>
      <c r="HX421" s="128"/>
      <c r="IH421" s="128"/>
      <c r="IR421" s="128"/>
      <c r="JB421" s="128"/>
      <c r="JL421" s="128"/>
      <c r="JV421" s="128"/>
      <c r="KF421" s="128"/>
    </row>
    <row xmlns:x14ac="http://schemas.microsoft.com/office/spreadsheetml/2009/9/ac" r="422" s="3" customFormat="true" x14ac:dyDescent="0.25">
      <c r="A422" s="389"/>
      <c r="B422" s="128"/>
      <c r="L422" s="128"/>
      <c r="V422" s="128"/>
      <c r="AF422" s="128"/>
      <c r="AP422" s="128"/>
      <c r="AZ422" s="128"/>
      <c r="BJ422" s="128"/>
      <c r="BT422" s="128"/>
      <c r="BU422" s="128"/>
      <c r="BV422" s="128"/>
      <c r="BW422" s="128"/>
      <c r="BX422" s="128"/>
      <c r="BY422" s="128"/>
      <c r="BZ422" s="128"/>
      <c r="CA422" s="128"/>
      <c r="CD422" s="128"/>
      <c r="CN422" s="128"/>
      <c r="CX422" s="128"/>
      <c r="DH422" s="128"/>
      <c r="DR422" s="128"/>
      <c r="EB422" s="128"/>
      <c r="EL422" s="128"/>
      <c r="EV422" s="128"/>
      <c r="FF422" s="128"/>
      <c r="FP422" s="128"/>
      <c r="FZ422" s="128"/>
      <c r="GJ422" s="128"/>
      <c r="GT422" s="128"/>
      <c r="HD422" s="128"/>
      <c r="HN422" s="128"/>
      <c r="HX422" s="128"/>
      <c r="IH422" s="128"/>
      <c r="IR422" s="128"/>
      <c r="JB422" s="128"/>
      <c r="JL422" s="128"/>
      <c r="JV422" s="128"/>
      <c r="KF422" s="128"/>
    </row>
    <row xmlns:x14ac="http://schemas.microsoft.com/office/spreadsheetml/2009/9/ac" r="423" s="3" customFormat="true" x14ac:dyDescent="0.25">
      <c r="A423" s="389"/>
      <c r="B423" s="128"/>
      <c r="L423" s="128"/>
      <c r="V423" s="128"/>
      <c r="AF423" s="128"/>
      <c r="AP423" s="128"/>
      <c r="AZ423" s="128"/>
      <c r="BJ423" s="128"/>
      <c r="BT423" s="128"/>
      <c r="BU423" s="128"/>
      <c r="BV423" s="128"/>
      <c r="BW423" s="128"/>
      <c r="BX423" s="128"/>
      <c r="BY423" s="128"/>
      <c r="BZ423" s="128"/>
      <c r="CA423" s="128"/>
      <c r="CD423" s="128"/>
      <c r="CN423" s="128"/>
      <c r="CX423" s="128"/>
      <c r="DH423" s="128"/>
      <c r="DR423" s="128"/>
      <c r="EB423" s="128"/>
      <c r="EL423" s="128"/>
      <c r="EV423" s="128"/>
      <c r="FF423" s="128"/>
      <c r="FP423" s="128"/>
      <c r="FZ423" s="128"/>
      <c r="GJ423" s="128"/>
      <c r="GT423" s="128"/>
      <c r="HD423" s="128"/>
      <c r="HN423" s="128"/>
      <c r="HX423" s="128"/>
      <c r="IH423" s="128"/>
      <c r="IR423" s="128"/>
      <c r="JB423" s="128"/>
      <c r="JL423" s="128"/>
      <c r="JV423" s="128"/>
      <c r="KF423" s="128"/>
    </row>
    <row xmlns:x14ac="http://schemas.microsoft.com/office/spreadsheetml/2009/9/ac" r="424" s="3" customFormat="true" x14ac:dyDescent="0.25">
      <c r="A424" s="389"/>
      <c r="B424" s="128"/>
      <c r="L424" s="128"/>
      <c r="V424" s="128"/>
      <c r="AF424" s="128"/>
      <c r="AP424" s="128"/>
      <c r="AZ424" s="128"/>
      <c r="BJ424" s="128"/>
      <c r="BT424" s="128"/>
      <c r="BU424" s="128"/>
      <c r="BV424" s="128"/>
      <c r="BW424" s="128"/>
      <c r="BX424" s="128"/>
      <c r="BY424" s="128"/>
      <c r="BZ424" s="128"/>
      <c r="CA424" s="128"/>
      <c r="CD424" s="128"/>
      <c r="CN424" s="128"/>
      <c r="CX424" s="128"/>
      <c r="DH424" s="128"/>
      <c r="DR424" s="128"/>
      <c r="EB424" s="128"/>
      <c r="EL424" s="128"/>
      <c r="EV424" s="128"/>
      <c r="FF424" s="128"/>
      <c r="FP424" s="128"/>
      <c r="FZ424" s="128"/>
      <c r="GJ424" s="128"/>
      <c r="GT424" s="128"/>
      <c r="HD424" s="128"/>
      <c r="HN424" s="128"/>
      <c r="HX424" s="128"/>
      <c r="IH424" s="128"/>
      <c r="IR424" s="128"/>
      <c r="JB424" s="128"/>
      <c r="JL424" s="128"/>
      <c r="JV424" s="128"/>
      <c r="KF424" s="128"/>
    </row>
    <row xmlns:x14ac="http://schemas.microsoft.com/office/spreadsheetml/2009/9/ac" r="425" s="3" customFormat="true" x14ac:dyDescent="0.25">
      <c r="A425" s="389"/>
      <c r="B425" s="128"/>
      <c r="L425" s="128"/>
      <c r="V425" s="128"/>
      <c r="AF425" s="128"/>
      <c r="AP425" s="128"/>
      <c r="AZ425" s="128"/>
      <c r="BJ425" s="128"/>
      <c r="BT425" s="128"/>
      <c r="BU425" s="128"/>
      <c r="BV425" s="128"/>
      <c r="BW425" s="128"/>
      <c r="BX425" s="128"/>
      <c r="BY425" s="128"/>
      <c r="BZ425" s="128"/>
      <c r="CA425" s="128"/>
      <c r="CD425" s="128"/>
      <c r="CN425" s="128"/>
      <c r="CX425" s="128"/>
      <c r="DH425" s="128"/>
      <c r="DR425" s="128"/>
      <c r="EB425" s="128"/>
      <c r="EL425" s="128"/>
      <c r="EV425" s="128"/>
      <c r="FF425" s="128"/>
      <c r="FP425" s="128"/>
      <c r="FZ425" s="128"/>
      <c r="GJ425" s="128"/>
      <c r="GT425" s="128"/>
      <c r="HD425" s="128"/>
      <c r="HN425" s="128"/>
      <c r="HX425" s="128"/>
      <c r="IH425" s="128"/>
      <c r="IR425" s="128"/>
      <c r="JB425" s="128"/>
      <c r="JL425" s="128"/>
      <c r="JV425" s="128"/>
      <c r="KF425" s="128"/>
    </row>
    <row xmlns:x14ac="http://schemas.microsoft.com/office/spreadsheetml/2009/9/ac" r="426" s="3" customFormat="true" x14ac:dyDescent="0.25">
      <c r="A426" s="389"/>
      <c r="B426" s="128"/>
      <c r="L426" s="128"/>
      <c r="V426" s="128"/>
      <c r="AF426" s="128"/>
      <c r="AP426" s="128"/>
      <c r="AZ426" s="128"/>
      <c r="BJ426" s="128"/>
      <c r="BT426" s="128"/>
      <c r="BU426" s="128"/>
      <c r="BV426" s="128"/>
      <c r="BW426" s="128"/>
      <c r="BX426" s="128"/>
      <c r="BY426" s="128"/>
      <c r="BZ426" s="128"/>
      <c r="CA426" s="128"/>
      <c r="CD426" s="128"/>
      <c r="CN426" s="128"/>
      <c r="CX426" s="128"/>
      <c r="DH426" s="128"/>
      <c r="DR426" s="128"/>
      <c r="EB426" s="128"/>
      <c r="EL426" s="128"/>
      <c r="EV426" s="128"/>
      <c r="FF426" s="128"/>
      <c r="FP426" s="128"/>
      <c r="FZ426" s="128"/>
      <c r="GJ426" s="128"/>
      <c r="GT426" s="128"/>
      <c r="HD426" s="128"/>
      <c r="HN426" s="128"/>
      <c r="HX426" s="128"/>
      <c r="IH426" s="128"/>
      <c r="IR426" s="128"/>
      <c r="JB426" s="128"/>
      <c r="JL426" s="128"/>
      <c r="JV426" s="128"/>
      <c r="KF426" s="128"/>
    </row>
    <row xmlns:x14ac="http://schemas.microsoft.com/office/spreadsheetml/2009/9/ac" r="427" s="3" customFormat="true" x14ac:dyDescent="0.25">
      <c r="A427" s="389"/>
      <c r="B427" s="128"/>
      <c r="L427" s="128"/>
      <c r="V427" s="128"/>
      <c r="AF427" s="128"/>
      <c r="AP427" s="128"/>
      <c r="AZ427" s="128"/>
      <c r="BJ427" s="128"/>
      <c r="BT427" s="128"/>
      <c r="BU427" s="128"/>
      <c r="BV427" s="128"/>
      <c r="BW427" s="128"/>
      <c r="BX427" s="128"/>
      <c r="BY427" s="128"/>
      <c r="BZ427" s="128"/>
      <c r="CA427" s="128"/>
      <c r="CD427" s="128"/>
      <c r="CN427" s="128"/>
      <c r="CX427" s="128"/>
      <c r="DH427" s="128"/>
      <c r="DR427" s="128"/>
      <c r="EB427" s="128"/>
      <c r="EL427" s="128"/>
      <c r="EV427" s="128"/>
      <c r="FF427" s="128"/>
      <c r="FP427" s="128"/>
      <c r="FZ427" s="128"/>
      <c r="GJ427" s="128"/>
      <c r="GT427" s="128"/>
      <c r="HD427" s="128"/>
      <c r="HN427" s="128"/>
      <c r="HX427" s="128"/>
      <c r="IH427" s="128"/>
      <c r="IR427" s="128"/>
      <c r="JB427" s="128"/>
      <c r="JL427" s="128"/>
      <c r="JV427" s="128"/>
      <c r="KF427" s="128"/>
    </row>
    <row xmlns:x14ac="http://schemas.microsoft.com/office/spreadsheetml/2009/9/ac" r="428" s="3" customFormat="true" x14ac:dyDescent="0.25">
      <c r="A428" s="389"/>
      <c r="B428" s="128"/>
      <c r="L428" s="128"/>
      <c r="V428" s="128"/>
      <c r="AF428" s="128"/>
      <c r="AP428" s="128"/>
      <c r="AZ428" s="128"/>
      <c r="BJ428" s="128"/>
      <c r="BT428" s="128"/>
      <c r="BU428" s="128"/>
      <c r="BV428" s="128"/>
      <c r="BW428" s="128"/>
      <c r="BX428" s="128"/>
      <c r="BY428" s="128"/>
      <c r="BZ428" s="128"/>
      <c r="CA428" s="128"/>
      <c r="CD428" s="128"/>
      <c r="CN428" s="128"/>
      <c r="CX428" s="128"/>
      <c r="DH428" s="128"/>
      <c r="DR428" s="128"/>
      <c r="EB428" s="128"/>
      <c r="EL428" s="128"/>
      <c r="EV428" s="128"/>
      <c r="FF428" s="128"/>
      <c r="FP428" s="128"/>
      <c r="FZ428" s="128"/>
      <c r="GJ428" s="128"/>
      <c r="GT428" s="128"/>
      <c r="HD428" s="128"/>
      <c r="HN428" s="128"/>
      <c r="HX428" s="128"/>
      <c r="IH428" s="128"/>
      <c r="IR428" s="128"/>
      <c r="JB428" s="128"/>
      <c r="JL428" s="128"/>
      <c r="JV428" s="128"/>
      <c r="KF428" s="128"/>
    </row>
    <row xmlns:x14ac="http://schemas.microsoft.com/office/spreadsheetml/2009/9/ac" r="429" s="3" customFormat="true" x14ac:dyDescent="0.25">
      <c r="A429" s="389"/>
      <c r="B429" s="128"/>
      <c r="L429" s="128"/>
      <c r="V429" s="128"/>
      <c r="AF429" s="128"/>
      <c r="AP429" s="128"/>
      <c r="AZ429" s="128"/>
      <c r="BJ429" s="128"/>
      <c r="BT429" s="128"/>
      <c r="BU429" s="128"/>
      <c r="BV429" s="128"/>
      <c r="BW429" s="128"/>
      <c r="BX429" s="128"/>
      <c r="BY429" s="128"/>
      <c r="BZ429" s="128"/>
      <c r="CA429" s="128"/>
      <c r="CD429" s="128"/>
      <c r="CN429" s="128"/>
      <c r="CX429" s="128"/>
      <c r="DH429" s="128"/>
      <c r="DR429" s="128"/>
      <c r="EB429" s="128"/>
      <c r="EL429" s="128"/>
      <c r="EV429" s="128"/>
      <c r="FF429" s="128"/>
      <c r="FP429" s="128"/>
      <c r="FZ429" s="128"/>
      <c r="GJ429" s="128"/>
      <c r="GT429" s="128"/>
      <c r="HD429" s="128"/>
      <c r="HN429" s="128"/>
      <c r="HX429" s="128"/>
      <c r="IH429" s="128"/>
      <c r="IR429" s="128"/>
      <c r="JB429" s="128"/>
      <c r="JL429" s="128"/>
      <c r="JV429" s="128"/>
      <c r="KF429" s="128"/>
    </row>
    <row xmlns:x14ac="http://schemas.microsoft.com/office/spreadsheetml/2009/9/ac" r="430" s="3" customFormat="true" x14ac:dyDescent="0.25">
      <c r="A430" s="389"/>
      <c r="B430" s="128"/>
      <c r="L430" s="128"/>
      <c r="V430" s="128"/>
      <c r="AF430" s="128"/>
      <c r="AP430" s="128"/>
      <c r="AZ430" s="128"/>
      <c r="BJ430" s="128"/>
      <c r="BT430" s="128"/>
      <c r="BU430" s="128"/>
      <c r="BV430" s="128"/>
      <c r="BW430" s="128"/>
      <c r="BX430" s="128"/>
      <c r="BY430" s="128"/>
      <c r="BZ430" s="128"/>
      <c r="CA430" s="128"/>
      <c r="CD430" s="128"/>
      <c r="CN430" s="128"/>
      <c r="CX430" s="128"/>
      <c r="DH430" s="128"/>
      <c r="DR430" s="128"/>
      <c r="EB430" s="128"/>
      <c r="EL430" s="128"/>
      <c r="EV430" s="128"/>
      <c r="FF430" s="128"/>
      <c r="FP430" s="128"/>
      <c r="FZ430" s="128"/>
      <c r="GJ430" s="128"/>
      <c r="GT430" s="128"/>
      <c r="HD430" s="128"/>
      <c r="HN430" s="128"/>
      <c r="HX430" s="128"/>
      <c r="IH430" s="128"/>
      <c r="IR430" s="128"/>
      <c r="JB430" s="128"/>
      <c r="JL430" s="128"/>
      <c r="JV430" s="128"/>
      <c r="KF430" s="128"/>
    </row>
    <row xmlns:x14ac="http://schemas.microsoft.com/office/spreadsheetml/2009/9/ac" r="431" s="3" customFormat="true" x14ac:dyDescent="0.25">
      <c r="A431" s="389"/>
      <c r="B431" s="128"/>
      <c r="L431" s="128"/>
      <c r="V431" s="128"/>
      <c r="AF431" s="128"/>
      <c r="AP431" s="128"/>
      <c r="AZ431" s="128"/>
      <c r="BJ431" s="128"/>
      <c r="BT431" s="128"/>
      <c r="BU431" s="128"/>
      <c r="BV431" s="128"/>
      <c r="BW431" s="128"/>
      <c r="BX431" s="128"/>
      <c r="BY431" s="128"/>
      <c r="BZ431" s="128"/>
      <c r="CA431" s="128"/>
      <c r="CD431" s="128"/>
      <c r="CN431" s="128"/>
      <c r="CX431" s="128"/>
      <c r="DH431" s="128"/>
      <c r="DR431" s="128"/>
      <c r="EB431" s="128"/>
      <c r="EL431" s="128"/>
      <c r="EV431" s="128"/>
      <c r="FF431" s="128"/>
      <c r="FP431" s="128"/>
      <c r="FZ431" s="128"/>
      <c r="GJ431" s="128"/>
      <c r="GT431" s="128"/>
      <c r="HD431" s="128"/>
      <c r="HN431" s="128"/>
      <c r="HX431" s="128"/>
      <c r="IH431" s="128"/>
      <c r="IR431" s="128"/>
      <c r="JB431" s="128"/>
      <c r="JL431" s="128"/>
      <c r="JV431" s="128"/>
      <c r="KF431" s="128"/>
    </row>
    <row xmlns:x14ac="http://schemas.microsoft.com/office/spreadsheetml/2009/9/ac" r="432" s="3" customFormat="true" x14ac:dyDescent="0.25">
      <c r="A432" s="389"/>
      <c r="B432" s="128"/>
      <c r="L432" s="128"/>
      <c r="V432" s="128"/>
      <c r="AF432" s="128"/>
      <c r="AP432" s="128"/>
      <c r="AZ432" s="128"/>
      <c r="BJ432" s="128"/>
      <c r="BT432" s="128"/>
      <c r="BU432" s="128"/>
      <c r="BV432" s="128"/>
      <c r="BW432" s="128"/>
      <c r="BX432" s="128"/>
      <c r="BY432" s="128"/>
      <c r="BZ432" s="128"/>
      <c r="CA432" s="128"/>
      <c r="CD432" s="128"/>
      <c r="CN432" s="128"/>
      <c r="CX432" s="128"/>
      <c r="DH432" s="128"/>
      <c r="DR432" s="128"/>
      <c r="EB432" s="128"/>
      <c r="EL432" s="128"/>
      <c r="EV432" s="128"/>
      <c r="FF432" s="128"/>
      <c r="FP432" s="128"/>
      <c r="FZ432" s="128"/>
      <c r="GJ432" s="128"/>
      <c r="GT432" s="128"/>
      <c r="HD432" s="128"/>
      <c r="HN432" s="128"/>
      <c r="HX432" s="128"/>
      <c r="IH432" s="128"/>
      <c r="IR432" s="128"/>
      <c r="JB432" s="128"/>
      <c r="JL432" s="128"/>
      <c r="JV432" s="128"/>
      <c r="KF432" s="128"/>
    </row>
    <row xmlns:x14ac="http://schemas.microsoft.com/office/spreadsheetml/2009/9/ac" r="433" s="3" customFormat="true" x14ac:dyDescent="0.25">
      <c r="A433" s="389"/>
      <c r="B433" s="128"/>
      <c r="L433" s="128"/>
      <c r="V433" s="128"/>
      <c r="AF433" s="128"/>
      <c r="AP433" s="128"/>
      <c r="AZ433" s="128"/>
      <c r="BJ433" s="128"/>
      <c r="BT433" s="128"/>
      <c r="BU433" s="128"/>
      <c r="BV433" s="128"/>
      <c r="BW433" s="128"/>
      <c r="BX433" s="128"/>
      <c r="BY433" s="128"/>
      <c r="BZ433" s="128"/>
      <c r="CA433" s="128"/>
      <c r="CD433" s="128"/>
      <c r="CN433" s="128"/>
      <c r="CX433" s="128"/>
      <c r="DH433" s="128"/>
      <c r="DR433" s="128"/>
      <c r="EB433" s="128"/>
      <c r="EL433" s="128"/>
      <c r="EV433" s="128"/>
      <c r="FF433" s="128"/>
      <c r="FP433" s="128"/>
      <c r="FZ433" s="128"/>
      <c r="GJ433" s="128"/>
      <c r="GT433" s="128"/>
      <c r="HD433" s="128"/>
      <c r="HN433" s="128"/>
      <c r="HX433" s="128"/>
      <c r="IH433" s="128"/>
      <c r="IR433" s="128"/>
      <c r="JB433" s="128"/>
      <c r="JL433" s="128"/>
      <c r="JV433" s="128"/>
      <c r="KF433" s="128"/>
    </row>
    <row xmlns:x14ac="http://schemas.microsoft.com/office/spreadsheetml/2009/9/ac" r="434" s="3" customFormat="true" x14ac:dyDescent="0.25">
      <c r="A434" s="389"/>
      <c r="B434" s="128"/>
      <c r="L434" s="128"/>
      <c r="V434" s="128"/>
      <c r="AF434" s="128"/>
      <c r="AP434" s="128"/>
      <c r="AZ434" s="128"/>
      <c r="BJ434" s="128"/>
      <c r="BT434" s="128"/>
      <c r="BU434" s="128"/>
      <c r="BV434" s="128"/>
      <c r="BW434" s="128"/>
      <c r="BX434" s="128"/>
      <c r="BY434" s="128"/>
      <c r="BZ434" s="128"/>
      <c r="CA434" s="128"/>
      <c r="CD434" s="128"/>
      <c r="CN434" s="128"/>
      <c r="CX434" s="128"/>
      <c r="DH434" s="128"/>
      <c r="DR434" s="128"/>
      <c r="EB434" s="128"/>
      <c r="EL434" s="128"/>
      <c r="EV434" s="128"/>
      <c r="FF434" s="128"/>
      <c r="FP434" s="128"/>
      <c r="FZ434" s="128"/>
      <c r="GJ434" s="128"/>
      <c r="GT434" s="128"/>
      <c r="HD434" s="128"/>
      <c r="HN434" s="128"/>
      <c r="HX434" s="128"/>
      <c r="IH434" s="128"/>
      <c r="IR434" s="128"/>
      <c r="JB434" s="128"/>
      <c r="JL434" s="128"/>
      <c r="JV434" s="128"/>
      <c r="KF434" s="128"/>
    </row>
    <row xmlns:x14ac="http://schemas.microsoft.com/office/spreadsheetml/2009/9/ac" r="435" s="3" customFormat="true" x14ac:dyDescent="0.25">
      <c r="A435" s="389"/>
      <c r="B435" s="128"/>
      <c r="L435" s="128"/>
      <c r="V435" s="128"/>
      <c r="AF435" s="128"/>
      <c r="AP435" s="128"/>
      <c r="AZ435" s="128"/>
      <c r="BJ435" s="128"/>
      <c r="BT435" s="128"/>
      <c r="BU435" s="128"/>
      <c r="BV435" s="128"/>
      <c r="BW435" s="128"/>
      <c r="BX435" s="128"/>
      <c r="BY435" s="128"/>
      <c r="BZ435" s="128"/>
      <c r="CA435" s="128"/>
      <c r="CD435" s="128"/>
      <c r="CN435" s="128"/>
      <c r="CX435" s="128"/>
      <c r="DH435" s="128"/>
      <c r="DR435" s="128"/>
      <c r="EB435" s="128"/>
      <c r="EL435" s="128"/>
      <c r="EV435" s="128"/>
      <c r="FF435" s="128"/>
      <c r="FP435" s="128"/>
      <c r="FZ435" s="128"/>
      <c r="GJ435" s="128"/>
      <c r="GT435" s="128"/>
      <c r="HD435" s="128"/>
      <c r="HN435" s="128"/>
      <c r="HX435" s="128"/>
      <c r="IH435" s="128"/>
      <c r="IR435" s="128"/>
      <c r="JB435" s="128"/>
      <c r="JL435" s="128"/>
      <c r="JV435" s="128"/>
      <c r="KF435" s="128"/>
    </row>
    <row xmlns:x14ac="http://schemas.microsoft.com/office/spreadsheetml/2009/9/ac" r="436" s="3" customFormat="true" x14ac:dyDescent="0.25">
      <c r="A436" s="389"/>
      <c r="B436" s="128"/>
      <c r="L436" s="128"/>
      <c r="V436" s="128"/>
      <c r="AF436" s="128"/>
      <c r="AP436" s="128"/>
      <c r="AZ436" s="128"/>
      <c r="BJ436" s="128"/>
      <c r="BT436" s="128"/>
      <c r="BU436" s="128"/>
      <c r="BV436" s="128"/>
      <c r="BW436" s="128"/>
      <c r="BX436" s="128"/>
      <c r="BY436" s="128"/>
      <c r="BZ436" s="128"/>
      <c r="CA436" s="128"/>
      <c r="CD436" s="128"/>
      <c r="CN436" s="128"/>
      <c r="CX436" s="128"/>
      <c r="DH436" s="128"/>
      <c r="DR436" s="128"/>
      <c r="EB436" s="128"/>
      <c r="EL436" s="128"/>
      <c r="EV436" s="128"/>
      <c r="FF436" s="128"/>
      <c r="FP436" s="128"/>
      <c r="FZ436" s="128"/>
      <c r="GJ436" s="128"/>
      <c r="GT436" s="128"/>
      <c r="HD436" s="128"/>
      <c r="HN436" s="128"/>
      <c r="HX436" s="128"/>
      <c r="IH436" s="128"/>
      <c r="IR436" s="128"/>
      <c r="JB436" s="128"/>
      <c r="JL436" s="128"/>
      <c r="JV436" s="128"/>
      <c r="KF436" s="128"/>
    </row>
    <row xmlns:x14ac="http://schemas.microsoft.com/office/spreadsheetml/2009/9/ac" r="437" s="3" customFormat="true" x14ac:dyDescent="0.25">
      <c r="A437" s="389"/>
      <c r="B437" s="128"/>
      <c r="L437" s="128"/>
      <c r="V437" s="128"/>
      <c r="AF437" s="128"/>
      <c r="AP437" s="128"/>
      <c r="AZ437" s="128"/>
      <c r="BJ437" s="128"/>
      <c r="BT437" s="128"/>
      <c r="BU437" s="128"/>
      <c r="BV437" s="128"/>
      <c r="BW437" s="128"/>
      <c r="BX437" s="128"/>
      <c r="BY437" s="128"/>
      <c r="BZ437" s="128"/>
      <c r="CA437" s="128"/>
      <c r="CD437" s="128"/>
      <c r="CN437" s="128"/>
      <c r="CX437" s="128"/>
      <c r="DH437" s="128"/>
      <c r="DR437" s="128"/>
      <c r="EB437" s="128"/>
      <c r="EL437" s="128"/>
      <c r="EV437" s="128"/>
      <c r="FF437" s="128"/>
      <c r="FP437" s="128"/>
      <c r="FZ437" s="128"/>
      <c r="GJ437" s="128"/>
      <c r="GT437" s="128"/>
      <c r="HD437" s="128"/>
      <c r="HN437" s="128"/>
      <c r="HX437" s="128"/>
      <c r="IH437" s="128"/>
      <c r="IR437" s="128"/>
      <c r="JB437" s="128"/>
      <c r="JL437" s="128"/>
      <c r="JV437" s="128"/>
      <c r="KF437" s="128"/>
    </row>
    <row xmlns:x14ac="http://schemas.microsoft.com/office/spreadsheetml/2009/9/ac" r="438" s="3" customFormat="true" x14ac:dyDescent="0.25">
      <c r="A438" s="389"/>
      <c r="B438" s="128"/>
      <c r="L438" s="128"/>
      <c r="V438" s="128"/>
      <c r="AF438" s="128"/>
      <c r="AP438" s="128"/>
      <c r="AZ438" s="128"/>
      <c r="BJ438" s="128"/>
      <c r="BT438" s="128"/>
      <c r="BU438" s="128"/>
      <c r="BV438" s="128"/>
      <c r="BW438" s="128"/>
      <c r="BX438" s="128"/>
      <c r="BY438" s="128"/>
      <c r="BZ438" s="128"/>
      <c r="CA438" s="128"/>
      <c r="CD438" s="128"/>
      <c r="CN438" s="128"/>
      <c r="CX438" s="128"/>
      <c r="DH438" s="128"/>
      <c r="DR438" s="128"/>
      <c r="EB438" s="128"/>
      <c r="EL438" s="128"/>
      <c r="EV438" s="128"/>
      <c r="FF438" s="128"/>
      <c r="FP438" s="128"/>
      <c r="FZ438" s="128"/>
      <c r="GJ438" s="128"/>
      <c r="GT438" s="128"/>
      <c r="HD438" s="128"/>
      <c r="HN438" s="128"/>
      <c r="HX438" s="128"/>
      <c r="IH438" s="128"/>
      <c r="IR438" s="128"/>
      <c r="JB438" s="128"/>
      <c r="JL438" s="128"/>
      <c r="JV438" s="128"/>
      <c r="KF438" s="128"/>
    </row>
    <row xmlns:x14ac="http://schemas.microsoft.com/office/spreadsheetml/2009/9/ac" r="439" s="3" customFormat="true" x14ac:dyDescent="0.25">
      <c r="A439" s="389"/>
      <c r="B439" s="128"/>
      <c r="L439" s="128"/>
      <c r="V439" s="128"/>
      <c r="AF439" s="128"/>
      <c r="AP439" s="128"/>
      <c r="AZ439" s="128"/>
      <c r="BJ439" s="128"/>
      <c r="BT439" s="128"/>
      <c r="BU439" s="128"/>
      <c r="BV439" s="128"/>
      <c r="BW439" s="128"/>
      <c r="BX439" s="128"/>
      <c r="BY439" s="128"/>
      <c r="BZ439" s="128"/>
      <c r="CA439" s="128"/>
      <c r="CD439" s="128"/>
      <c r="CN439" s="128"/>
      <c r="CX439" s="128"/>
      <c r="DH439" s="128"/>
      <c r="DR439" s="128"/>
      <c r="EB439" s="128"/>
      <c r="EL439" s="128"/>
      <c r="EV439" s="128"/>
      <c r="FF439" s="128"/>
      <c r="FP439" s="128"/>
      <c r="FZ439" s="128"/>
      <c r="GJ439" s="128"/>
      <c r="GT439" s="128"/>
      <c r="HD439" s="128"/>
      <c r="HN439" s="128"/>
      <c r="HX439" s="128"/>
      <c r="IH439" s="128"/>
      <c r="IR439" s="128"/>
      <c r="JB439" s="128"/>
      <c r="JL439" s="128"/>
      <c r="JV439" s="128"/>
      <c r="KF439" s="128"/>
    </row>
    <row xmlns:x14ac="http://schemas.microsoft.com/office/spreadsheetml/2009/9/ac" r="440" s="3" customFormat="true" x14ac:dyDescent="0.25">
      <c r="A440" s="389"/>
      <c r="B440" s="128"/>
      <c r="L440" s="128"/>
      <c r="V440" s="128"/>
      <c r="AF440" s="128"/>
      <c r="AP440" s="128"/>
      <c r="AZ440" s="128"/>
      <c r="BJ440" s="128"/>
      <c r="BT440" s="128"/>
      <c r="BU440" s="128"/>
      <c r="BV440" s="128"/>
      <c r="BW440" s="128"/>
      <c r="BX440" s="128"/>
      <c r="BY440" s="128"/>
      <c r="BZ440" s="128"/>
      <c r="CA440" s="128"/>
      <c r="CD440" s="128"/>
      <c r="CN440" s="128"/>
      <c r="CX440" s="128"/>
      <c r="DH440" s="128"/>
      <c r="DR440" s="128"/>
      <c r="EB440" s="128"/>
      <c r="EL440" s="128"/>
      <c r="EV440" s="128"/>
      <c r="FF440" s="128"/>
      <c r="FP440" s="128"/>
      <c r="FZ440" s="128"/>
      <c r="GJ440" s="128"/>
      <c r="GT440" s="128"/>
      <c r="HD440" s="128"/>
      <c r="HN440" s="128"/>
      <c r="HX440" s="128"/>
      <c r="IH440" s="128"/>
      <c r="IR440" s="128"/>
      <c r="JB440" s="128"/>
      <c r="JL440" s="128"/>
      <c r="JV440" s="128"/>
      <c r="KF440" s="128"/>
    </row>
    <row xmlns:x14ac="http://schemas.microsoft.com/office/spreadsheetml/2009/9/ac" r="441" s="3" customFormat="true" x14ac:dyDescent="0.25">
      <c r="A441" s="389"/>
      <c r="B441" s="128"/>
      <c r="L441" s="128"/>
      <c r="V441" s="128"/>
      <c r="AF441" s="128"/>
      <c r="AP441" s="128"/>
      <c r="AZ441" s="128"/>
      <c r="BJ441" s="128"/>
      <c r="BT441" s="128"/>
      <c r="BU441" s="128"/>
      <c r="BV441" s="128"/>
      <c r="BW441" s="128"/>
      <c r="BX441" s="128"/>
      <c r="BY441" s="128"/>
      <c r="BZ441" s="128"/>
      <c r="CA441" s="128"/>
      <c r="CD441" s="128"/>
      <c r="CN441" s="128"/>
      <c r="CX441" s="128"/>
      <c r="DH441" s="128"/>
      <c r="DR441" s="128"/>
      <c r="EB441" s="128"/>
      <c r="EL441" s="128"/>
      <c r="EV441" s="128"/>
      <c r="FF441" s="128"/>
      <c r="FP441" s="128"/>
      <c r="FZ441" s="128"/>
      <c r="GJ441" s="128"/>
      <c r="GT441" s="128"/>
      <c r="HD441" s="128"/>
      <c r="HN441" s="128"/>
      <c r="HX441" s="128"/>
      <c r="IH441" s="128"/>
      <c r="IR441" s="128"/>
      <c r="JB441" s="128"/>
      <c r="JL441" s="128"/>
      <c r="JV441" s="128"/>
      <c r="KF441" s="128"/>
    </row>
    <row xmlns:x14ac="http://schemas.microsoft.com/office/spreadsheetml/2009/9/ac" r="442" s="3" customFormat="true" x14ac:dyDescent="0.25">
      <c r="A442" s="389"/>
      <c r="B442" s="128"/>
      <c r="L442" s="128"/>
      <c r="V442" s="128"/>
      <c r="AF442" s="128"/>
      <c r="AP442" s="128"/>
      <c r="AZ442" s="128"/>
      <c r="BJ442" s="128"/>
      <c r="BT442" s="128"/>
      <c r="BU442" s="128"/>
      <c r="BV442" s="128"/>
      <c r="BW442" s="128"/>
      <c r="BX442" s="128"/>
      <c r="BY442" s="128"/>
      <c r="BZ442" s="128"/>
      <c r="CA442" s="128"/>
      <c r="CD442" s="128"/>
      <c r="CN442" s="128"/>
      <c r="CX442" s="128"/>
      <c r="DH442" s="128"/>
      <c r="DR442" s="128"/>
      <c r="EB442" s="128"/>
      <c r="EL442" s="128"/>
      <c r="EV442" s="128"/>
      <c r="FF442" s="128"/>
      <c r="FP442" s="128"/>
      <c r="FZ442" s="128"/>
      <c r="GJ442" s="128"/>
      <c r="GT442" s="128"/>
      <c r="HD442" s="128"/>
      <c r="HN442" s="128"/>
      <c r="HX442" s="128"/>
      <c r="IH442" s="128"/>
      <c r="IR442" s="128"/>
      <c r="JB442" s="128"/>
      <c r="JL442" s="128"/>
      <c r="JV442" s="128"/>
      <c r="KF442" s="128"/>
    </row>
    <row xmlns:x14ac="http://schemas.microsoft.com/office/spreadsheetml/2009/9/ac" r="443" s="3" customFormat="true" x14ac:dyDescent="0.25">
      <c r="A443" s="389"/>
      <c r="B443" s="128"/>
      <c r="L443" s="128"/>
      <c r="V443" s="128"/>
      <c r="AF443" s="128"/>
      <c r="AP443" s="128"/>
      <c r="AZ443" s="128"/>
      <c r="BJ443" s="128"/>
      <c r="BT443" s="128"/>
      <c r="BU443" s="128"/>
      <c r="BV443" s="128"/>
      <c r="BW443" s="128"/>
      <c r="BX443" s="128"/>
      <c r="BY443" s="128"/>
      <c r="BZ443" s="128"/>
      <c r="CA443" s="128"/>
      <c r="CD443" s="128"/>
      <c r="CN443" s="128"/>
      <c r="CX443" s="128"/>
      <c r="DH443" s="128"/>
      <c r="DR443" s="128"/>
      <c r="EB443" s="128"/>
      <c r="EL443" s="128"/>
      <c r="EV443" s="128"/>
      <c r="FF443" s="128"/>
      <c r="FP443" s="128"/>
      <c r="FZ443" s="128"/>
      <c r="GJ443" s="128"/>
      <c r="GT443" s="128"/>
      <c r="HD443" s="128"/>
      <c r="HN443" s="128"/>
      <c r="HX443" s="128"/>
      <c r="IH443" s="128"/>
      <c r="IR443" s="128"/>
      <c r="JB443" s="128"/>
      <c r="JL443" s="128"/>
      <c r="JV443" s="128"/>
      <c r="KF443" s="128"/>
    </row>
    <row xmlns:x14ac="http://schemas.microsoft.com/office/spreadsheetml/2009/9/ac" r="444" s="3" customFormat="true" x14ac:dyDescent="0.25">
      <c r="A444" s="389"/>
      <c r="B444" s="128"/>
      <c r="L444" s="128"/>
      <c r="V444" s="128"/>
      <c r="AF444" s="128"/>
      <c r="AP444" s="128"/>
      <c r="AZ444" s="128"/>
      <c r="BJ444" s="128"/>
      <c r="BT444" s="128"/>
      <c r="BU444" s="128"/>
      <c r="BV444" s="128"/>
      <c r="BW444" s="128"/>
      <c r="BX444" s="128"/>
      <c r="BY444" s="128"/>
      <c r="BZ444" s="128"/>
      <c r="CA444" s="128"/>
      <c r="CD444" s="128"/>
      <c r="CN444" s="128"/>
      <c r="CX444" s="128"/>
      <c r="DH444" s="128"/>
      <c r="DR444" s="128"/>
      <c r="EB444" s="128"/>
      <c r="EL444" s="128"/>
      <c r="EV444" s="128"/>
      <c r="FF444" s="128"/>
      <c r="FP444" s="128"/>
      <c r="FZ444" s="128"/>
      <c r="GJ444" s="128"/>
      <c r="GT444" s="128"/>
      <c r="HD444" s="128"/>
      <c r="HN444" s="128"/>
      <c r="HX444" s="128"/>
      <c r="IH444" s="128"/>
      <c r="IR444" s="128"/>
      <c r="JB444" s="128"/>
      <c r="JL444" s="128"/>
      <c r="JV444" s="128"/>
      <c r="KF444" s="128"/>
    </row>
    <row xmlns:x14ac="http://schemas.microsoft.com/office/spreadsheetml/2009/9/ac" r="445" s="3" customFormat="true" x14ac:dyDescent="0.25">
      <c r="A445" s="389"/>
      <c r="B445" s="128"/>
      <c r="L445" s="128"/>
      <c r="V445" s="128"/>
      <c r="AF445" s="128"/>
      <c r="AP445" s="128"/>
      <c r="AZ445" s="128"/>
      <c r="BJ445" s="128"/>
      <c r="BT445" s="128"/>
      <c r="BU445" s="128"/>
      <c r="BV445" s="128"/>
      <c r="BW445" s="128"/>
      <c r="BX445" s="128"/>
      <c r="BY445" s="128"/>
      <c r="BZ445" s="128"/>
      <c r="CA445" s="128"/>
      <c r="CD445" s="128"/>
      <c r="CN445" s="128"/>
      <c r="CX445" s="128"/>
      <c r="DH445" s="128"/>
      <c r="DR445" s="128"/>
      <c r="EB445" s="128"/>
      <c r="EL445" s="128"/>
      <c r="EV445" s="128"/>
      <c r="FF445" s="128"/>
      <c r="FP445" s="128"/>
      <c r="FZ445" s="128"/>
      <c r="GJ445" s="128"/>
      <c r="GT445" s="128"/>
      <c r="HD445" s="128"/>
      <c r="HN445" s="128"/>
      <c r="HX445" s="128"/>
      <c r="IH445" s="128"/>
      <c r="IR445" s="128"/>
      <c r="JB445" s="128"/>
      <c r="JL445" s="128"/>
      <c r="JV445" s="128"/>
      <c r="KF445" s="128"/>
    </row>
    <row xmlns:x14ac="http://schemas.microsoft.com/office/spreadsheetml/2009/9/ac" r="446" s="3" customFormat="true" x14ac:dyDescent="0.25">
      <c r="A446" s="389"/>
      <c r="B446" s="128"/>
      <c r="L446" s="128"/>
      <c r="V446" s="128"/>
      <c r="AF446" s="128"/>
      <c r="AP446" s="128"/>
      <c r="AZ446" s="128"/>
      <c r="BJ446" s="128"/>
      <c r="BT446" s="128"/>
      <c r="BU446" s="128"/>
      <c r="BV446" s="128"/>
      <c r="BW446" s="128"/>
      <c r="BX446" s="128"/>
      <c r="BY446" s="128"/>
      <c r="BZ446" s="128"/>
      <c r="CA446" s="128"/>
      <c r="CD446" s="128"/>
      <c r="CN446" s="128"/>
      <c r="CX446" s="128"/>
      <c r="DH446" s="128"/>
      <c r="DR446" s="128"/>
      <c r="EB446" s="128"/>
      <c r="EL446" s="128"/>
      <c r="EV446" s="128"/>
      <c r="FF446" s="128"/>
      <c r="FP446" s="128"/>
      <c r="FZ446" s="128"/>
      <c r="GJ446" s="128"/>
      <c r="GT446" s="128"/>
      <c r="HD446" s="128"/>
      <c r="HN446" s="128"/>
      <c r="HX446" s="128"/>
      <c r="IH446" s="128"/>
      <c r="IR446" s="128"/>
      <c r="JB446" s="128"/>
      <c r="JL446" s="128"/>
      <c r="JV446" s="128"/>
      <c r="KF446" s="128"/>
    </row>
    <row xmlns:x14ac="http://schemas.microsoft.com/office/spreadsheetml/2009/9/ac" r="447" s="3" customFormat="true" x14ac:dyDescent="0.25">
      <c r="A447" s="389"/>
      <c r="B447" s="128"/>
      <c r="L447" s="128"/>
      <c r="V447" s="128"/>
      <c r="AF447" s="128"/>
      <c r="AP447" s="128"/>
      <c r="AZ447" s="128"/>
      <c r="BJ447" s="128"/>
      <c r="BT447" s="128"/>
      <c r="BU447" s="128"/>
      <c r="BV447" s="128"/>
      <c r="BW447" s="128"/>
      <c r="BX447" s="128"/>
      <c r="BY447" s="128"/>
      <c r="BZ447" s="128"/>
      <c r="CA447" s="128"/>
      <c r="CD447" s="128"/>
      <c r="CN447" s="128"/>
      <c r="CX447" s="128"/>
      <c r="DH447" s="128"/>
      <c r="DR447" s="128"/>
      <c r="EB447" s="128"/>
      <c r="EL447" s="128"/>
      <c r="EV447" s="128"/>
      <c r="FF447" s="128"/>
      <c r="FP447" s="128"/>
      <c r="FZ447" s="128"/>
      <c r="GJ447" s="128"/>
      <c r="GT447" s="128"/>
      <c r="HD447" s="128"/>
      <c r="HN447" s="128"/>
      <c r="HX447" s="128"/>
      <c r="IH447" s="128"/>
      <c r="IR447" s="128"/>
      <c r="JB447" s="128"/>
      <c r="JL447" s="128"/>
      <c r="JV447" s="128"/>
      <c r="KF447" s="128"/>
    </row>
    <row xmlns:x14ac="http://schemas.microsoft.com/office/spreadsheetml/2009/9/ac" r="448" s="3" customFormat="true" x14ac:dyDescent="0.25">
      <c r="A448" s="389"/>
      <c r="B448" s="128"/>
      <c r="L448" s="128"/>
      <c r="V448" s="128"/>
      <c r="AF448" s="128"/>
      <c r="AP448" s="128"/>
      <c r="AZ448" s="128"/>
      <c r="BJ448" s="128"/>
      <c r="BT448" s="128"/>
      <c r="BU448" s="128"/>
      <c r="BV448" s="128"/>
      <c r="BW448" s="128"/>
      <c r="BX448" s="128"/>
      <c r="BY448" s="128"/>
      <c r="BZ448" s="128"/>
      <c r="CA448" s="128"/>
      <c r="CD448" s="128"/>
      <c r="CN448" s="128"/>
      <c r="CX448" s="128"/>
      <c r="DH448" s="128"/>
      <c r="DR448" s="128"/>
      <c r="EB448" s="128"/>
      <c r="EL448" s="128"/>
      <c r="EV448" s="128"/>
      <c r="FF448" s="128"/>
      <c r="FP448" s="128"/>
      <c r="FZ448" s="128"/>
      <c r="GJ448" s="128"/>
      <c r="GT448" s="128"/>
      <c r="HD448" s="128"/>
      <c r="HN448" s="128"/>
      <c r="HX448" s="128"/>
      <c r="IH448" s="128"/>
      <c r="IR448" s="128"/>
      <c r="JB448" s="128"/>
      <c r="JL448" s="128"/>
      <c r="JV448" s="128"/>
      <c r="KF448" s="128"/>
    </row>
    <row xmlns:x14ac="http://schemas.microsoft.com/office/spreadsheetml/2009/9/ac" r="449" s="3" customFormat="true" x14ac:dyDescent="0.25">
      <c r="A449" s="389"/>
      <c r="B449" s="128"/>
      <c r="L449" s="128"/>
      <c r="V449" s="128"/>
      <c r="AF449" s="128"/>
      <c r="AP449" s="128"/>
      <c r="AZ449" s="128"/>
      <c r="BJ449" s="128"/>
      <c r="BT449" s="128"/>
      <c r="BU449" s="128"/>
      <c r="BV449" s="128"/>
      <c r="BW449" s="128"/>
      <c r="BX449" s="128"/>
      <c r="BY449" s="128"/>
      <c r="BZ449" s="128"/>
      <c r="CA449" s="128"/>
      <c r="CD449" s="128"/>
      <c r="CN449" s="128"/>
      <c r="CX449" s="128"/>
      <c r="DH449" s="128"/>
      <c r="DR449" s="128"/>
      <c r="EB449" s="128"/>
      <c r="EL449" s="128"/>
      <c r="EV449" s="128"/>
      <c r="FF449" s="128"/>
      <c r="FP449" s="128"/>
      <c r="FZ449" s="128"/>
      <c r="GJ449" s="128"/>
      <c r="GT449" s="128"/>
      <c r="HD449" s="128"/>
      <c r="HN449" s="128"/>
      <c r="HX449" s="128"/>
      <c r="IH449" s="128"/>
      <c r="IR449" s="128"/>
      <c r="JB449" s="128"/>
      <c r="JL449" s="128"/>
      <c r="JV449" s="128"/>
      <c r="KF449" s="128"/>
    </row>
    <row xmlns:x14ac="http://schemas.microsoft.com/office/spreadsheetml/2009/9/ac" r="450" s="3" customFormat="true" x14ac:dyDescent="0.25">
      <c r="A450" s="389"/>
      <c r="B450" s="128"/>
      <c r="L450" s="128"/>
      <c r="V450" s="128"/>
      <c r="AF450" s="128"/>
      <c r="AP450" s="128"/>
      <c r="AZ450" s="128"/>
      <c r="BJ450" s="128"/>
      <c r="BT450" s="128"/>
      <c r="BU450" s="128"/>
      <c r="BV450" s="128"/>
      <c r="BW450" s="128"/>
      <c r="BX450" s="128"/>
      <c r="BY450" s="128"/>
      <c r="BZ450" s="128"/>
      <c r="CA450" s="128"/>
      <c r="CD450" s="128"/>
      <c r="CN450" s="128"/>
      <c r="CX450" s="128"/>
      <c r="DH450" s="128"/>
      <c r="DR450" s="128"/>
      <c r="EB450" s="128"/>
      <c r="EL450" s="128"/>
      <c r="EV450" s="128"/>
      <c r="FF450" s="128"/>
      <c r="FP450" s="128"/>
      <c r="FZ450" s="128"/>
      <c r="GJ450" s="128"/>
      <c r="GT450" s="128"/>
      <c r="HD450" s="128"/>
      <c r="HN450" s="128"/>
      <c r="HX450" s="128"/>
      <c r="IH450" s="128"/>
      <c r="IR450" s="128"/>
      <c r="JB450" s="128"/>
      <c r="JL450" s="128"/>
      <c r="JV450" s="128"/>
      <c r="KF450" s="128"/>
    </row>
    <row xmlns:x14ac="http://schemas.microsoft.com/office/spreadsheetml/2009/9/ac" r="451" s="3" customFormat="true" x14ac:dyDescent="0.25">
      <c r="A451" s="389"/>
      <c r="B451" s="128"/>
      <c r="L451" s="128"/>
      <c r="V451" s="128"/>
      <c r="AF451" s="128"/>
      <c r="AP451" s="128"/>
      <c r="AZ451" s="128"/>
      <c r="BJ451" s="128"/>
      <c r="BT451" s="128"/>
      <c r="BU451" s="128"/>
      <c r="BV451" s="128"/>
      <c r="BW451" s="128"/>
      <c r="BX451" s="128"/>
      <c r="BY451" s="128"/>
      <c r="BZ451" s="128"/>
      <c r="CA451" s="128"/>
      <c r="CD451" s="128"/>
      <c r="CN451" s="128"/>
      <c r="CX451" s="128"/>
      <c r="DH451" s="128"/>
      <c r="DR451" s="128"/>
      <c r="EB451" s="128"/>
      <c r="EL451" s="128"/>
      <c r="EV451" s="128"/>
      <c r="FF451" s="128"/>
      <c r="FP451" s="128"/>
      <c r="FZ451" s="128"/>
      <c r="GJ451" s="128"/>
      <c r="GT451" s="128"/>
      <c r="HD451" s="128"/>
      <c r="HN451" s="128"/>
      <c r="HX451" s="128"/>
      <c r="IH451" s="128"/>
      <c r="IR451" s="128"/>
      <c r="JB451" s="128"/>
      <c r="JL451" s="128"/>
      <c r="JV451" s="128"/>
      <c r="KF451" s="128"/>
    </row>
    <row xmlns:x14ac="http://schemas.microsoft.com/office/spreadsheetml/2009/9/ac" r="452" s="3" customFormat="true" x14ac:dyDescent="0.25">
      <c r="A452" s="389"/>
      <c r="B452" s="128"/>
      <c r="L452" s="128"/>
      <c r="V452" s="128"/>
      <c r="AF452" s="128"/>
      <c r="AP452" s="128"/>
      <c r="AZ452" s="128"/>
      <c r="BJ452" s="128"/>
      <c r="BT452" s="128"/>
      <c r="BU452" s="128"/>
      <c r="BV452" s="128"/>
      <c r="BW452" s="128"/>
      <c r="BX452" s="128"/>
      <c r="BY452" s="128"/>
      <c r="BZ452" s="128"/>
      <c r="CA452" s="128"/>
      <c r="CD452" s="128"/>
      <c r="CN452" s="128"/>
      <c r="CX452" s="128"/>
      <c r="DH452" s="128"/>
      <c r="DR452" s="128"/>
      <c r="EB452" s="128"/>
      <c r="EL452" s="128"/>
      <c r="EV452" s="128"/>
      <c r="FF452" s="128"/>
      <c r="FP452" s="128"/>
      <c r="FZ452" s="128"/>
      <c r="GJ452" s="128"/>
      <c r="GT452" s="128"/>
      <c r="HD452" s="128"/>
      <c r="HN452" s="128"/>
      <c r="HX452" s="128"/>
      <c r="IH452" s="128"/>
      <c r="IR452" s="128"/>
      <c r="JB452" s="128"/>
      <c r="JL452" s="128"/>
      <c r="JV452" s="128"/>
      <c r="KF452" s="128"/>
    </row>
    <row xmlns:x14ac="http://schemas.microsoft.com/office/spreadsheetml/2009/9/ac" r="453" s="3" customFormat="true" x14ac:dyDescent="0.25">
      <c r="A453" s="389"/>
      <c r="B453" s="128"/>
      <c r="L453" s="128"/>
      <c r="V453" s="128"/>
      <c r="AF453" s="128"/>
      <c r="AP453" s="128"/>
      <c r="AZ453" s="128"/>
      <c r="BJ453" s="128"/>
      <c r="BT453" s="128"/>
      <c r="BU453" s="128"/>
      <c r="BV453" s="128"/>
      <c r="BW453" s="128"/>
      <c r="BX453" s="128"/>
      <c r="BY453" s="128"/>
      <c r="BZ453" s="128"/>
      <c r="CA453" s="128"/>
      <c r="CD453" s="128"/>
      <c r="CN453" s="128"/>
      <c r="CX453" s="128"/>
      <c r="DH453" s="128"/>
      <c r="DR453" s="128"/>
      <c r="EB453" s="128"/>
      <c r="EL453" s="128"/>
      <c r="EV453" s="128"/>
      <c r="FF453" s="128"/>
      <c r="FP453" s="128"/>
      <c r="FZ453" s="128"/>
      <c r="GJ453" s="128"/>
      <c r="GT453" s="128"/>
      <c r="HD453" s="128"/>
      <c r="HN453" s="128"/>
      <c r="HX453" s="128"/>
      <c r="IH453" s="128"/>
      <c r="IR453" s="128"/>
      <c r="JB453" s="128"/>
      <c r="JL453" s="128"/>
      <c r="JV453" s="128"/>
      <c r="KF453" s="128"/>
    </row>
    <row xmlns:x14ac="http://schemas.microsoft.com/office/spreadsheetml/2009/9/ac" r="454" s="3" customFormat="true" x14ac:dyDescent="0.25">
      <c r="A454" s="389"/>
      <c r="B454" s="128"/>
      <c r="L454" s="128"/>
      <c r="V454" s="128"/>
      <c r="AF454" s="128"/>
      <c r="AP454" s="128"/>
      <c r="AZ454" s="128"/>
      <c r="BJ454" s="128"/>
      <c r="BT454" s="128"/>
      <c r="BU454" s="128"/>
      <c r="BV454" s="128"/>
      <c r="BW454" s="128"/>
      <c r="BX454" s="128"/>
      <c r="BY454" s="128"/>
      <c r="BZ454" s="128"/>
      <c r="CA454" s="128"/>
      <c r="CD454" s="128"/>
      <c r="CN454" s="128"/>
      <c r="CX454" s="128"/>
      <c r="DH454" s="128"/>
      <c r="DR454" s="128"/>
      <c r="EB454" s="128"/>
      <c r="EL454" s="128"/>
      <c r="EV454" s="128"/>
      <c r="FF454" s="128"/>
      <c r="FP454" s="128"/>
      <c r="FZ454" s="128"/>
      <c r="GJ454" s="128"/>
      <c r="GT454" s="128"/>
      <c r="HD454" s="128"/>
      <c r="HN454" s="128"/>
      <c r="HX454" s="128"/>
      <c r="IH454" s="128"/>
      <c r="IR454" s="128"/>
      <c r="JB454" s="128"/>
      <c r="JL454" s="128"/>
      <c r="JV454" s="128"/>
      <c r="KF454" s="128"/>
    </row>
    <row xmlns:x14ac="http://schemas.microsoft.com/office/spreadsheetml/2009/9/ac" r="455" s="3" customFormat="true" x14ac:dyDescent="0.25">
      <c r="A455" s="389"/>
      <c r="B455" s="128"/>
      <c r="L455" s="128"/>
      <c r="V455" s="128"/>
      <c r="AF455" s="128"/>
      <c r="AP455" s="128"/>
      <c r="AZ455" s="128"/>
      <c r="BJ455" s="128"/>
      <c r="BT455" s="128"/>
      <c r="BU455" s="128"/>
      <c r="BV455" s="128"/>
      <c r="BW455" s="128"/>
      <c r="BX455" s="128"/>
      <c r="BY455" s="128"/>
      <c r="BZ455" s="128"/>
      <c r="CA455" s="128"/>
      <c r="CD455" s="128"/>
      <c r="CN455" s="128"/>
      <c r="CX455" s="128"/>
      <c r="DH455" s="128"/>
      <c r="DR455" s="128"/>
      <c r="EB455" s="128"/>
      <c r="EL455" s="128"/>
      <c r="EV455" s="128"/>
      <c r="FF455" s="128"/>
      <c r="FP455" s="128"/>
      <c r="FZ455" s="128"/>
      <c r="GJ455" s="128"/>
      <c r="GT455" s="128"/>
      <c r="HD455" s="128"/>
      <c r="HN455" s="128"/>
      <c r="HX455" s="128"/>
      <c r="IH455" s="128"/>
      <c r="IR455" s="128"/>
      <c r="JB455" s="128"/>
      <c r="JL455" s="128"/>
      <c r="JV455" s="128"/>
      <c r="KF455" s="128"/>
    </row>
    <row xmlns:x14ac="http://schemas.microsoft.com/office/spreadsheetml/2009/9/ac" r="456" s="3" customFormat="true" x14ac:dyDescent="0.25">
      <c r="A456" s="389"/>
      <c r="B456" s="128"/>
      <c r="L456" s="128"/>
      <c r="V456" s="128"/>
      <c r="AF456" s="128"/>
      <c r="AP456" s="128"/>
      <c r="AZ456" s="128"/>
      <c r="BJ456" s="128"/>
      <c r="BT456" s="128"/>
      <c r="BU456" s="128"/>
      <c r="BV456" s="128"/>
      <c r="BW456" s="128"/>
      <c r="BX456" s="128"/>
      <c r="BY456" s="128"/>
      <c r="BZ456" s="128"/>
      <c r="CA456" s="128"/>
      <c r="CD456" s="128"/>
      <c r="CN456" s="128"/>
      <c r="CX456" s="128"/>
      <c r="DH456" s="128"/>
      <c r="DR456" s="128"/>
      <c r="EB456" s="128"/>
      <c r="EL456" s="128"/>
      <c r="EV456" s="128"/>
      <c r="FF456" s="128"/>
      <c r="FP456" s="128"/>
      <c r="FZ456" s="128"/>
      <c r="GJ456" s="128"/>
      <c r="GT456" s="128"/>
      <c r="HD456" s="128"/>
      <c r="HN456" s="128"/>
      <c r="HX456" s="128"/>
      <c r="IH456" s="128"/>
      <c r="IR456" s="128"/>
      <c r="JB456" s="128"/>
      <c r="JL456" s="128"/>
      <c r="JV456" s="128"/>
      <c r="KF456" s="128"/>
    </row>
    <row xmlns:x14ac="http://schemas.microsoft.com/office/spreadsheetml/2009/9/ac" r="457" s="3" customFormat="true" x14ac:dyDescent="0.25">
      <c r="A457" s="389"/>
      <c r="B457" s="128"/>
      <c r="L457" s="128"/>
      <c r="V457" s="128"/>
      <c r="AF457" s="128"/>
      <c r="AP457" s="128"/>
      <c r="AZ457" s="128"/>
      <c r="BJ457" s="128"/>
      <c r="BT457" s="128"/>
      <c r="BU457" s="128"/>
      <c r="BV457" s="128"/>
      <c r="BW457" s="128"/>
      <c r="BX457" s="128"/>
      <c r="BY457" s="128"/>
      <c r="BZ457" s="128"/>
      <c r="CA457" s="128"/>
      <c r="CD457" s="128"/>
      <c r="CN457" s="128"/>
      <c r="CX457" s="128"/>
      <c r="DH457" s="128"/>
      <c r="DR457" s="128"/>
      <c r="EB457" s="128"/>
      <c r="EL457" s="128"/>
      <c r="EV457" s="128"/>
      <c r="FF457" s="128"/>
      <c r="FP457" s="128"/>
      <c r="FZ457" s="128"/>
      <c r="GJ457" s="128"/>
      <c r="GT457" s="128"/>
      <c r="HD457" s="128"/>
      <c r="HN457" s="128"/>
      <c r="HX457" s="128"/>
      <c r="IH457" s="128"/>
      <c r="IR457" s="128"/>
      <c r="JB457" s="128"/>
      <c r="JL457" s="128"/>
      <c r="JV457" s="128"/>
      <c r="KF457" s="128"/>
    </row>
    <row xmlns:x14ac="http://schemas.microsoft.com/office/spreadsheetml/2009/9/ac" r="458" s="3" customFormat="true" x14ac:dyDescent="0.25">
      <c r="A458" s="389"/>
      <c r="B458" s="128"/>
      <c r="L458" s="128"/>
      <c r="V458" s="128"/>
      <c r="AF458" s="128"/>
      <c r="AP458" s="128"/>
      <c r="AZ458" s="128"/>
      <c r="BJ458" s="128"/>
      <c r="BT458" s="128"/>
      <c r="BU458" s="128"/>
      <c r="BV458" s="128"/>
      <c r="BW458" s="128"/>
      <c r="BX458" s="128"/>
      <c r="BY458" s="128"/>
      <c r="BZ458" s="128"/>
      <c r="CA458" s="128"/>
      <c r="CD458" s="128"/>
      <c r="CN458" s="128"/>
      <c r="CX458" s="128"/>
      <c r="DH458" s="128"/>
      <c r="DR458" s="128"/>
      <c r="EB458" s="128"/>
      <c r="EL458" s="128"/>
      <c r="EV458" s="128"/>
      <c r="FF458" s="128"/>
      <c r="FP458" s="128"/>
      <c r="FZ458" s="128"/>
      <c r="GJ458" s="128"/>
      <c r="GT458" s="128"/>
      <c r="HD458" s="128"/>
      <c r="HN458" s="128"/>
      <c r="HX458" s="128"/>
      <c r="IH458" s="128"/>
      <c r="IR458" s="128"/>
      <c r="JB458" s="128"/>
      <c r="JL458" s="128"/>
      <c r="JV458" s="128"/>
      <c r="KF458" s="128"/>
    </row>
    <row xmlns:x14ac="http://schemas.microsoft.com/office/spreadsheetml/2009/9/ac" r="459" s="3" customFormat="true" x14ac:dyDescent="0.25">
      <c r="A459" s="389"/>
      <c r="B459" s="128"/>
      <c r="L459" s="128"/>
      <c r="V459" s="128"/>
      <c r="AF459" s="128"/>
      <c r="AP459" s="128"/>
      <c r="AZ459" s="128"/>
      <c r="BJ459" s="128"/>
      <c r="BT459" s="128"/>
      <c r="BU459" s="128"/>
      <c r="BV459" s="128"/>
      <c r="BW459" s="128"/>
      <c r="BX459" s="128"/>
      <c r="BY459" s="128"/>
      <c r="BZ459" s="128"/>
      <c r="CA459" s="128"/>
      <c r="CD459" s="128"/>
      <c r="CN459" s="128"/>
      <c r="CX459" s="128"/>
      <c r="DH459" s="128"/>
      <c r="DR459" s="128"/>
      <c r="EB459" s="128"/>
      <c r="EL459" s="128"/>
      <c r="EV459" s="128"/>
      <c r="FF459" s="128"/>
      <c r="FP459" s="128"/>
      <c r="FZ459" s="128"/>
      <c r="GJ459" s="128"/>
      <c r="GT459" s="128"/>
      <c r="HD459" s="128"/>
      <c r="HN459" s="128"/>
      <c r="HX459" s="128"/>
      <c r="IH459" s="128"/>
      <c r="IR459" s="128"/>
      <c r="JB459" s="128"/>
      <c r="JL459" s="128"/>
      <c r="JV459" s="128"/>
      <c r="KF459" s="128"/>
    </row>
    <row xmlns:x14ac="http://schemas.microsoft.com/office/spreadsheetml/2009/9/ac" r="460" s="3" customFormat="true" x14ac:dyDescent="0.25">
      <c r="A460" s="389"/>
      <c r="B460" s="128"/>
      <c r="L460" s="128"/>
      <c r="V460" s="128"/>
      <c r="AF460" s="128"/>
      <c r="AP460" s="128"/>
      <c r="AZ460" s="128"/>
      <c r="BJ460" s="128"/>
      <c r="BT460" s="128"/>
      <c r="BU460" s="128"/>
      <c r="BV460" s="128"/>
      <c r="BW460" s="128"/>
      <c r="BX460" s="128"/>
      <c r="BY460" s="128"/>
      <c r="BZ460" s="128"/>
      <c r="CA460" s="128"/>
      <c r="CD460" s="128"/>
      <c r="CN460" s="128"/>
      <c r="CX460" s="128"/>
      <c r="DH460" s="128"/>
      <c r="DR460" s="128"/>
      <c r="EB460" s="128"/>
      <c r="EL460" s="128"/>
      <c r="EV460" s="128"/>
      <c r="FF460" s="128"/>
      <c r="FP460" s="128"/>
      <c r="FZ460" s="128"/>
      <c r="GJ460" s="128"/>
      <c r="GT460" s="128"/>
      <c r="HD460" s="128"/>
      <c r="HN460" s="128"/>
      <c r="HX460" s="128"/>
      <c r="IH460" s="128"/>
      <c r="IR460" s="128"/>
      <c r="JB460" s="128"/>
      <c r="JL460" s="128"/>
      <c r="JV460" s="128"/>
      <c r="KF460" s="128"/>
    </row>
    <row xmlns:x14ac="http://schemas.microsoft.com/office/spreadsheetml/2009/9/ac" r="461" s="3" customFormat="true" x14ac:dyDescent="0.25">
      <c r="A461" s="389"/>
      <c r="B461" s="128"/>
      <c r="L461" s="128"/>
      <c r="V461" s="128"/>
      <c r="AF461" s="128"/>
      <c r="AP461" s="128"/>
      <c r="AZ461" s="128"/>
      <c r="BJ461" s="128"/>
      <c r="BT461" s="128"/>
      <c r="BU461" s="128"/>
      <c r="BV461" s="128"/>
      <c r="BW461" s="128"/>
      <c r="BX461" s="128"/>
      <c r="BY461" s="128"/>
      <c r="BZ461" s="128"/>
      <c r="CA461" s="128"/>
      <c r="CD461" s="128"/>
      <c r="CN461" s="128"/>
      <c r="CX461" s="128"/>
      <c r="DH461" s="128"/>
      <c r="DR461" s="128"/>
      <c r="EB461" s="128"/>
      <c r="EL461" s="128"/>
      <c r="EV461" s="128"/>
      <c r="FF461" s="128"/>
      <c r="FP461" s="128"/>
      <c r="FZ461" s="128"/>
      <c r="GJ461" s="128"/>
      <c r="GT461" s="128"/>
      <c r="HD461" s="128"/>
      <c r="HN461" s="128"/>
      <c r="HX461" s="128"/>
      <c r="IH461" s="128"/>
      <c r="IR461" s="128"/>
      <c r="JB461" s="128"/>
      <c r="JL461" s="128"/>
      <c r="JV461" s="128"/>
      <c r="KF461" s="128"/>
    </row>
    <row xmlns:x14ac="http://schemas.microsoft.com/office/spreadsheetml/2009/9/ac" r="462" s="3" customFormat="true" x14ac:dyDescent="0.25">
      <c r="A462" s="389"/>
      <c r="B462" s="128"/>
      <c r="L462" s="128"/>
      <c r="V462" s="128"/>
      <c r="AF462" s="128"/>
      <c r="AP462" s="128"/>
      <c r="AZ462" s="128"/>
      <c r="BJ462" s="128"/>
      <c r="BT462" s="128"/>
      <c r="BU462" s="128"/>
      <c r="BV462" s="128"/>
      <c r="BW462" s="128"/>
      <c r="BX462" s="128"/>
      <c r="BY462" s="128"/>
      <c r="BZ462" s="128"/>
      <c r="CA462" s="128"/>
      <c r="CD462" s="128"/>
      <c r="CN462" s="128"/>
      <c r="CX462" s="128"/>
      <c r="DH462" s="128"/>
      <c r="DR462" s="128"/>
      <c r="EB462" s="128"/>
      <c r="EL462" s="128"/>
      <c r="EV462" s="128"/>
      <c r="FF462" s="128"/>
      <c r="FP462" s="128"/>
      <c r="FZ462" s="128"/>
      <c r="GJ462" s="128"/>
      <c r="GT462" s="128"/>
      <c r="HD462" s="128"/>
      <c r="HN462" s="128"/>
      <c r="HX462" s="128"/>
      <c r="IH462" s="128"/>
      <c r="IR462" s="128"/>
      <c r="JB462" s="128"/>
      <c r="JL462" s="128"/>
      <c r="JV462" s="128"/>
      <c r="KF462" s="128"/>
    </row>
    <row xmlns:x14ac="http://schemas.microsoft.com/office/spreadsheetml/2009/9/ac" r="463" s="3" customFormat="true" x14ac:dyDescent="0.25">
      <c r="A463" s="389"/>
      <c r="B463" s="128"/>
      <c r="L463" s="128"/>
      <c r="V463" s="128"/>
      <c r="AF463" s="128"/>
      <c r="AP463" s="128"/>
      <c r="AZ463" s="128"/>
      <c r="BJ463" s="128"/>
      <c r="BT463" s="128"/>
      <c r="BU463" s="128"/>
      <c r="BV463" s="128"/>
      <c r="BW463" s="128"/>
      <c r="BX463" s="128"/>
      <c r="BY463" s="128"/>
      <c r="BZ463" s="128"/>
      <c r="CA463" s="128"/>
      <c r="CD463" s="128"/>
      <c r="CN463" s="128"/>
      <c r="CX463" s="128"/>
      <c r="DH463" s="128"/>
      <c r="DR463" s="128"/>
      <c r="EB463" s="128"/>
      <c r="EL463" s="128"/>
      <c r="EV463" s="128"/>
      <c r="FF463" s="128"/>
      <c r="FP463" s="128"/>
      <c r="FZ463" s="128"/>
      <c r="GJ463" s="128"/>
      <c r="GT463" s="128"/>
      <c r="HD463" s="128"/>
      <c r="HN463" s="128"/>
      <c r="HX463" s="128"/>
      <c r="IH463" s="128"/>
      <c r="IR463" s="128"/>
      <c r="JB463" s="128"/>
      <c r="JL463" s="128"/>
      <c r="JV463" s="128"/>
      <c r="KF463" s="128"/>
    </row>
    <row xmlns:x14ac="http://schemas.microsoft.com/office/spreadsheetml/2009/9/ac" r="464" s="3" customFormat="true" x14ac:dyDescent="0.25">
      <c r="A464" s="389"/>
      <c r="B464" s="128"/>
      <c r="L464" s="128"/>
      <c r="V464" s="128"/>
      <c r="AF464" s="128"/>
      <c r="AP464" s="128"/>
      <c r="AZ464" s="128"/>
      <c r="BJ464" s="128"/>
      <c r="BT464" s="128"/>
      <c r="BU464" s="128"/>
      <c r="BV464" s="128"/>
      <c r="BW464" s="128"/>
      <c r="BX464" s="128"/>
      <c r="BY464" s="128"/>
      <c r="BZ464" s="128"/>
      <c r="CA464" s="128"/>
      <c r="CD464" s="128"/>
      <c r="CN464" s="128"/>
      <c r="CX464" s="128"/>
      <c r="DH464" s="128"/>
      <c r="DR464" s="128"/>
      <c r="EB464" s="128"/>
      <c r="EL464" s="128"/>
      <c r="EV464" s="128"/>
      <c r="FF464" s="128"/>
      <c r="FP464" s="128"/>
      <c r="FZ464" s="128"/>
      <c r="GJ464" s="128"/>
      <c r="GT464" s="128"/>
      <c r="HD464" s="128"/>
      <c r="HN464" s="128"/>
      <c r="HX464" s="128"/>
      <c r="IH464" s="128"/>
      <c r="IR464" s="128"/>
      <c r="JB464" s="128"/>
      <c r="JL464" s="128"/>
      <c r="JV464" s="128"/>
      <c r="KF464" s="128"/>
    </row>
    <row xmlns:x14ac="http://schemas.microsoft.com/office/spreadsheetml/2009/9/ac" r="465" s="3" customFormat="true" x14ac:dyDescent="0.25">
      <c r="A465" s="389"/>
      <c r="B465" s="128"/>
      <c r="L465" s="128"/>
      <c r="V465" s="128"/>
      <c r="AF465" s="128"/>
      <c r="AP465" s="128"/>
      <c r="AZ465" s="128"/>
      <c r="BJ465" s="128"/>
      <c r="BT465" s="128"/>
      <c r="BU465" s="128"/>
      <c r="BV465" s="128"/>
      <c r="BW465" s="128"/>
      <c r="BX465" s="128"/>
      <c r="BY465" s="128"/>
      <c r="BZ465" s="128"/>
      <c r="CA465" s="128"/>
      <c r="CD465" s="128"/>
      <c r="CN465" s="128"/>
      <c r="CX465" s="128"/>
      <c r="DH465" s="128"/>
      <c r="DR465" s="128"/>
      <c r="EB465" s="128"/>
      <c r="EL465" s="128"/>
      <c r="EV465" s="128"/>
      <c r="FF465" s="128"/>
      <c r="FP465" s="128"/>
      <c r="FZ465" s="128"/>
      <c r="GJ465" s="128"/>
      <c r="GT465" s="128"/>
      <c r="HD465" s="128"/>
      <c r="HN465" s="128"/>
      <c r="HX465" s="128"/>
      <c r="IH465" s="128"/>
      <c r="IR465" s="128"/>
      <c r="JB465" s="128"/>
      <c r="JL465" s="128"/>
      <c r="JV465" s="128"/>
      <c r="KF465" s="128"/>
    </row>
    <row xmlns:x14ac="http://schemas.microsoft.com/office/spreadsheetml/2009/9/ac" r="466" s="3" customFormat="true" x14ac:dyDescent="0.25">
      <c r="A466" s="389"/>
      <c r="B466" s="128"/>
      <c r="L466" s="128"/>
      <c r="V466" s="128"/>
      <c r="AF466" s="128"/>
      <c r="AP466" s="128"/>
      <c r="AZ466" s="128"/>
      <c r="BJ466" s="128"/>
      <c r="BT466" s="128"/>
      <c r="BU466" s="128"/>
      <c r="BV466" s="128"/>
      <c r="BW466" s="128"/>
      <c r="BX466" s="128"/>
      <c r="BY466" s="128"/>
      <c r="BZ466" s="128"/>
      <c r="CA466" s="128"/>
      <c r="CD466" s="128"/>
      <c r="CN466" s="128"/>
      <c r="CX466" s="128"/>
      <c r="DH466" s="128"/>
      <c r="DR466" s="128"/>
      <c r="EB466" s="128"/>
      <c r="EL466" s="128"/>
      <c r="EV466" s="128"/>
      <c r="FF466" s="128"/>
      <c r="FP466" s="128"/>
      <c r="FZ466" s="128"/>
      <c r="GJ466" s="128"/>
      <c r="GT466" s="128"/>
      <c r="HD466" s="128"/>
      <c r="HN466" s="128"/>
      <c r="HX466" s="128"/>
      <c r="IH466" s="128"/>
      <c r="IR466" s="128"/>
      <c r="JB466" s="128"/>
      <c r="JL466" s="128"/>
      <c r="JV466" s="128"/>
      <c r="KF466" s="128"/>
    </row>
    <row xmlns:x14ac="http://schemas.microsoft.com/office/spreadsheetml/2009/9/ac" r="467" s="3" customFormat="true" x14ac:dyDescent="0.25">
      <c r="A467" s="389"/>
      <c r="B467" s="128"/>
      <c r="L467" s="128"/>
      <c r="V467" s="128"/>
      <c r="AF467" s="128"/>
      <c r="AP467" s="128"/>
      <c r="AZ467" s="128"/>
      <c r="BJ467" s="128"/>
      <c r="BT467" s="128"/>
      <c r="BU467" s="128"/>
      <c r="BV467" s="128"/>
      <c r="BW467" s="128"/>
      <c r="BX467" s="128"/>
      <c r="BY467" s="128"/>
      <c r="BZ467" s="128"/>
      <c r="CA467" s="128"/>
      <c r="CD467" s="128"/>
      <c r="CN467" s="128"/>
      <c r="CX467" s="128"/>
      <c r="DH467" s="128"/>
      <c r="DR467" s="128"/>
      <c r="EB467" s="128"/>
      <c r="EL467" s="128"/>
      <c r="EV467" s="128"/>
      <c r="FF467" s="128"/>
      <c r="FP467" s="128"/>
      <c r="FZ467" s="128"/>
      <c r="GJ467" s="128"/>
      <c r="GT467" s="128"/>
      <c r="HD467" s="128"/>
      <c r="HN467" s="128"/>
      <c r="HX467" s="128"/>
      <c r="IH467" s="128"/>
      <c r="IR467" s="128"/>
      <c r="JB467" s="128"/>
      <c r="JL467" s="128"/>
      <c r="JV467" s="128"/>
      <c r="KF467" s="128"/>
    </row>
    <row xmlns:x14ac="http://schemas.microsoft.com/office/spreadsheetml/2009/9/ac" r="468" s="3" customFormat="true" x14ac:dyDescent="0.25">
      <c r="A468" s="389"/>
      <c r="B468" s="128"/>
      <c r="L468" s="128"/>
      <c r="V468" s="128"/>
      <c r="AF468" s="128"/>
      <c r="AP468" s="128"/>
      <c r="AZ468" s="128"/>
      <c r="BJ468" s="128"/>
      <c r="BT468" s="128"/>
      <c r="BU468" s="128"/>
      <c r="BV468" s="128"/>
      <c r="BW468" s="128"/>
      <c r="BX468" s="128"/>
      <c r="BY468" s="128"/>
      <c r="BZ468" s="128"/>
      <c r="CA468" s="128"/>
      <c r="CD468" s="128"/>
      <c r="CN468" s="128"/>
      <c r="CX468" s="128"/>
      <c r="DH468" s="128"/>
      <c r="DR468" s="128"/>
      <c r="EB468" s="128"/>
      <c r="EL468" s="128"/>
      <c r="EV468" s="128"/>
      <c r="FF468" s="128"/>
      <c r="FP468" s="128"/>
      <c r="FZ468" s="128"/>
      <c r="GJ468" s="128"/>
      <c r="GT468" s="128"/>
      <c r="HD468" s="128"/>
      <c r="HN468" s="128"/>
      <c r="HX468" s="128"/>
      <c r="IH468" s="128"/>
      <c r="IR468" s="128"/>
      <c r="JB468" s="128"/>
      <c r="JL468" s="128"/>
      <c r="JV468" s="128"/>
      <c r="KF468" s="128"/>
    </row>
    <row xmlns:x14ac="http://schemas.microsoft.com/office/spreadsheetml/2009/9/ac" r="469" s="3" customFormat="true" x14ac:dyDescent="0.25">
      <c r="A469" s="389"/>
      <c r="B469" s="128"/>
      <c r="L469" s="128"/>
      <c r="V469" s="128"/>
      <c r="AF469" s="128"/>
      <c r="AP469" s="128"/>
      <c r="AZ469" s="128"/>
      <c r="BJ469" s="128"/>
      <c r="BT469" s="128"/>
      <c r="BU469" s="128"/>
      <c r="BV469" s="128"/>
      <c r="BW469" s="128"/>
      <c r="BX469" s="128"/>
      <c r="BY469" s="128"/>
      <c r="BZ469" s="128"/>
      <c r="CA469" s="128"/>
      <c r="CD469" s="128"/>
      <c r="CN469" s="128"/>
      <c r="CX469" s="128"/>
      <c r="DH469" s="128"/>
      <c r="DR469" s="128"/>
      <c r="EB469" s="128"/>
      <c r="EL469" s="128"/>
      <c r="EV469" s="128"/>
      <c r="FF469" s="128"/>
      <c r="FP469" s="128"/>
      <c r="FZ469" s="128"/>
      <c r="GJ469" s="128"/>
      <c r="GT469" s="128"/>
      <c r="HD469" s="128"/>
      <c r="HN469" s="128"/>
      <c r="HX469" s="128"/>
      <c r="IH469" s="128"/>
      <c r="IR469" s="128"/>
      <c r="JB469" s="128"/>
      <c r="JL469" s="128"/>
      <c r="JV469" s="128"/>
      <c r="KF469" s="128"/>
    </row>
    <row xmlns:x14ac="http://schemas.microsoft.com/office/spreadsheetml/2009/9/ac" r="470" s="3" customFormat="true" x14ac:dyDescent="0.25">
      <c r="A470" s="389"/>
      <c r="B470" s="128"/>
      <c r="L470" s="128"/>
      <c r="V470" s="128"/>
      <c r="AF470" s="128"/>
      <c r="AP470" s="128"/>
      <c r="AZ470" s="128"/>
      <c r="BJ470" s="128"/>
      <c r="BT470" s="128"/>
      <c r="BU470" s="128"/>
      <c r="BV470" s="128"/>
      <c r="BW470" s="128"/>
      <c r="BX470" s="128"/>
      <c r="BY470" s="128"/>
      <c r="BZ470" s="128"/>
      <c r="CA470" s="128"/>
      <c r="CD470" s="128"/>
      <c r="CN470" s="128"/>
      <c r="CX470" s="128"/>
      <c r="DH470" s="128"/>
      <c r="DR470" s="128"/>
      <c r="EB470" s="128"/>
      <c r="EL470" s="128"/>
      <c r="EV470" s="128"/>
      <c r="FF470" s="128"/>
      <c r="FP470" s="128"/>
      <c r="FZ470" s="128"/>
      <c r="GJ470" s="128"/>
      <c r="GT470" s="128"/>
      <c r="HD470" s="128"/>
      <c r="HN470" s="128"/>
      <c r="HX470" s="128"/>
      <c r="IH470" s="128"/>
      <c r="IR470" s="128"/>
      <c r="JB470" s="128"/>
      <c r="JL470" s="128"/>
      <c r="JV470" s="128"/>
      <c r="KF470" s="128"/>
    </row>
    <row xmlns:x14ac="http://schemas.microsoft.com/office/spreadsheetml/2009/9/ac" r="471" s="3" customFormat="true" x14ac:dyDescent="0.25">
      <c r="A471" s="389"/>
      <c r="B471" s="128"/>
      <c r="L471" s="128"/>
      <c r="V471" s="128"/>
      <c r="AF471" s="128"/>
      <c r="AP471" s="128"/>
      <c r="AZ471" s="128"/>
      <c r="BJ471" s="128"/>
      <c r="BT471" s="128"/>
      <c r="BU471" s="128"/>
      <c r="BV471" s="128"/>
      <c r="BW471" s="128"/>
      <c r="BX471" s="128"/>
      <c r="BY471" s="128"/>
      <c r="BZ471" s="128"/>
      <c r="CA471" s="128"/>
      <c r="CD471" s="128"/>
      <c r="CN471" s="128"/>
      <c r="CX471" s="128"/>
      <c r="DH471" s="128"/>
      <c r="DR471" s="128"/>
      <c r="EB471" s="128"/>
      <c r="EL471" s="128"/>
      <c r="EV471" s="128"/>
      <c r="FF471" s="128"/>
      <c r="FP471" s="128"/>
      <c r="FZ471" s="128"/>
      <c r="GJ471" s="128"/>
      <c r="GT471" s="128"/>
      <c r="HD471" s="128"/>
      <c r="HN471" s="128"/>
      <c r="HX471" s="128"/>
      <c r="IH471" s="128"/>
      <c r="IR471" s="128"/>
      <c r="JB471" s="128"/>
      <c r="JL471" s="128"/>
      <c r="JV471" s="128"/>
      <c r="KF471" s="128"/>
    </row>
    <row xmlns:x14ac="http://schemas.microsoft.com/office/spreadsheetml/2009/9/ac" r="472" s="3" customFormat="true" x14ac:dyDescent="0.25">
      <c r="A472" s="389"/>
      <c r="B472" s="128"/>
      <c r="L472" s="128"/>
      <c r="V472" s="128"/>
      <c r="AF472" s="128"/>
      <c r="AP472" s="128"/>
      <c r="AZ472" s="128"/>
      <c r="BJ472" s="128"/>
      <c r="BT472" s="128"/>
      <c r="BU472" s="128"/>
      <c r="BV472" s="128"/>
      <c r="BW472" s="128"/>
      <c r="BX472" s="128"/>
      <c r="BY472" s="128"/>
      <c r="BZ472" s="128"/>
      <c r="CA472" s="128"/>
      <c r="CD472" s="128"/>
      <c r="CN472" s="128"/>
      <c r="CX472" s="128"/>
      <c r="DH472" s="128"/>
      <c r="DR472" s="128"/>
      <c r="EB472" s="128"/>
      <c r="EL472" s="128"/>
      <c r="EV472" s="128"/>
      <c r="FF472" s="128"/>
      <c r="FP472" s="128"/>
      <c r="FZ472" s="128"/>
      <c r="GJ472" s="128"/>
      <c r="GT472" s="128"/>
      <c r="HD472" s="128"/>
      <c r="HN472" s="128"/>
      <c r="HX472" s="128"/>
      <c r="IH472" s="128"/>
      <c r="IR472" s="128"/>
      <c r="JB472" s="128"/>
      <c r="JL472" s="128"/>
      <c r="JV472" s="128"/>
      <c r="KF472" s="128"/>
    </row>
    <row xmlns:x14ac="http://schemas.microsoft.com/office/spreadsheetml/2009/9/ac" r="473" s="3" customFormat="true" x14ac:dyDescent="0.25">
      <c r="A473" s="389"/>
      <c r="B473" s="128"/>
      <c r="L473" s="128"/>
      <c r="V473" s="128"/>
      <c r="AF473" s="128"/>
      <c r="AP473" s="128"/>
      <c r="AZ473" s="128"/>
      <c r="BJ473" s="128"/>
      <c r="BT473" s="128"/>
      <c r="BU473" s="128"/>
      <c r="BV473" s="128"/>
      <c r="BW473" s="128"/>
      <c r="BX473" s="128"/>
      <c r="BY473" s="128"/>
      <c r="BZ473" s="128"/>
      <c r="CA473" s="128"/>
      <c r="CD473" s="128"/>
      <c r="CN473" s="128"/>
      <c r="CX473" s="128"/>
      <c r="DH473" s="128"/>
      <c r="DR473" s="128"/>
      <c r="EB473" s="128"/>
      <c r="EL473" s="128"/>
      <c r="EV473" s="128"/>
      <c r="FF473" s="128"/>
      <c r="FP473" s="128"/>
      <c r="FZ473" s="128"/>
      <c r="GJ473" s="128"/>
      <c r="GT473" s="128"/>
      <c r="HD473" s="128"/>
      <c r="HN473" s="128"/>
      <c r="HX473" s="128"/>
      <c r="IH473" s="128"/>
      <c r="IR473" s="128"/>
      <c r="JB473" s="128"/>
      <c r="JL473" s="128"/>
      <c r="JV473" s="128"/>
      <c r="KF473" s="128"/>
    </row>
    <row xmlns:x14ac="http://schemas.microsoft.com/office/spreadsheetml/2009/9/ac" r="474" s="3" customFormat="true" x14ac:dyDescent="0.25">
      <c r="A474" s="389"/>
      <c r="B474" s="128"/>
      <c r="L474" s="128"/>
      <c r="V474" s="128"/>
      <c r="AF474" s="128"/>
      <c r="AP474" s="128"/>
      <c r="AZ474" s="128"/>
      <c r="BJ474" s="128"/>
      <c r="BT474" s="128"/>
      <c r="BU474" s="128"/>
      <c r="BV474" s="128"/>
      <c r="BW474" s="128"/>
      <c r="BX474" s="128"/>
      <c r="BY474" s="128"/>
      <c r="BZ474" s="128"/>
      <c r="CA474" s="128"/>
      <c r="CD474" s="128"/>
      <c r="CN474" s="128"/>
      <c r="CX474" s="128"/>
      <c r="DH474" s="128"/>
      <c r="DR474" s="128"/>
      <c r="EB474" s="128"/>
      <c r="EL474" s="128"/>
      <c r="EV474" s="128"/>
      <c r="FF474" s="128"/>
      <c r="FP474" s="128"/>
      <c r="FZ474" s="128"/>
      <c r="GJ474" s="128"/>
      <c r="GT474" s="128"/>
      <c r="HD474" s="128"/>
      <c r="HN474" s="128"/>
      <c r="HX474" s="128"/>
      <c r="IH474" s="128"/>
      <c r="IR474" s="128"/>
      <c r="JB474" s="128"/>
      <c r="JL474" s="128"/>
      <c r="JV474" s="128"/>
      <c r="KF474" s="128"/>
    </row>
    <row xmlns:x14ac="http://schemas.microsoft.com/office/spreadsheetml/2009/9/ac" r="475" s="3" customFormat="true" x14ac:dyDescent="0.25">
      <c r="A475" s="389"/>
      <c r="B475" s="128"/>
      <c r="L475" s="128"/>
      <c r="V475" s="128"/>
      <c r="AF475" s="128"/>
      <c r="AP475" s="128"/>
      <c r="AZ475" s="128"/>
      <c r="BJ475" s="128"/>
      <c r="BT475" s="128"/>
      <c r="BU475" s="128"/>
      <c r="BV475" s="128"/>
      <c r="BW475" s="128"/>
      <c r="BX475" s="128"/>
      <c r="BY475" s="128"/>
      <c r="BZ475" s="128"/>
      <c r="CA475" s="128"/>
      <c r="CD475" s="128"/>
      <c r="CN475" s="128"/>
      <c r="CX475" s="128"/>
      <c r="DH475" s="128"/>
      <c r="DR475" s="128"/>
      <c r="EB475" s="128"/>
      <c r="EL475" s="128"/>
      <c r="EV475" s="128"/>
      <c r="FF475" s="128"/>
      <c r="FP475" s="128"/>
      <c r="FZ475" s="128"/>
      <c r="GJ475" s="128"/>
      <c r="GT475" s="128"/>
      <c r="HD475" s="128"/>
      <c r="HN475" s="128"/>
      <c r="HX475" s="128"/>
      <c r="IH475" s="128"/>
      <c r="IR475" s="128"/>
      <c r="JB475" s="128"/>
      <c r="JL475" s="128"/>
      <c r="JV475" s="128"/>
      <c r="KF475" s="128"/>
    </row>
    <row xmlns:x14ac="http://schemas.microsoft.com/office/spreadsheetml/2009/9/ac" r="476" s="3" customFormat="true" x14ac:dyDescent="0.25">
      <c r="A476" s="389"/>
      <c r="B476" s="128"/>
      <c r="L476" s="128"/>
      <c r="V476" s="128"/>
      <c r="AF476" s="128"/>
      <c r="AP476" s="128"/>
      <c r="AZ476" s="128"/>
      <c r="BJ476" s="128"/>
      <c r="BT476" s="128"/>
      <c r="BU476" s="128"/>
      <c r="BV476" s="128"/>
      <c r="BW476" s="128"/>
      <c r="BX476" s="128"/>
      <c r="BY476" s="128"/>
      <c r="BZ476" s="128"/>
      <c r="CA476" s="128"/>
      <c r="CD476" s="128"/>
      <c r="CN476" s="128"/>
      <c r="CX476" s="128"/>
      <c r="DH476" s="128"/>
      <c r="DR476" s="128"/>
      <c r="EB476" s="128"/>
      <c r="EL476" s="128"/>
      <c r="EV476" s="128"/>
      <c r="FF476" s="128"/>
      <c r="FP476" s="128"/>
      <c r="FZ476" s="128"/>
      <c r="GJ476" s="128"/>
      <c r="GT476" s="128"/>
      <c r="HD476" s="128"/>
      <c r="HN476" s="128"/>
      <c r="HX476" s="128"/>
      <c r="IH476" s="128"/>
      <c r="IR476" s="128"/>
      <c r="JB476" s="128"/>
      <c r="JL476" s="128"/>
      <c r="JV476" s="128"/>
      <c r="KF476" s="128"/>
    </row>
    <row xmlns:x14ac="http://schemas.microsoft.com/office/spreadsheetml/2009/9/ac" r="477" s="3" customFormat="true" x14ac:dyDescent="0.25">
      <c r="A477" s="389"/>
      <c r="B477" s="128"/>
      <c r="L477" s="128"/>
      <c r="V477" s="128"/>
      <c r="AF477" s="128"/>
      <c r="AP477" s="128"/>
      <c r="AZ477" s="128"/>
      <c r="BJ477" s="128"/>
      <c r="BT477" s="128"/>
      <c r="BU477" s="128"/>
      <c r="BV477" s="128"/>
      <c r="BW477" s="128"/>
      <c r="BX477" s="128"/>
      <c r="BY477" s="128"/>
      <c r="BZ477" s="128"/>
      <c r="CA477" s="128"/>
      <c r="CD477" s="128"/>
      <c r="CN477" s="128"/>
      <c r="CX477" s="128"/>
      <c r="DH477" s="128"/>
      <c r="DR477" s="128"/>
      <c r="EB477" s="128"/>
      <c r="EL477" s="128"/>
      <c r="EV477" s="128"/>
      <c r="FF477" s="128"/>
      <c r="FP477" s="128"/>
      <c r="FZ477" s="128"/>
      <c r="GJ477" s="128"/>
      <c r="GT477" s="128"/>
      <c r="HD477" s="128"/>
      <c r="HN477" s="128"/>
      <c r="HX477" s="128"/>
      <c r="IH477" s="128"/>
      <c r="IR477" s="128"/>
      <c r="JB477" s="128"/>
      <c r="JL477" s="128"/>
      <c r="JV477" s="128"/>
      <c r="KF477" s="128"/>
    </row>
    <row xmlns:x14ac="http://schemas.microsoft.com/office/spreadsheetml/2009/9/ac" r="478" s="3" customFormat="true" x14ac:dyDescent="0.25">
      <c r="A478" s="389"/>
      <c r="B478" s="128"/>
      <c r="L478" s="128"/>
      <c r="V478" s="128"/>
      <c r="AF478" s="128"/>
      <c r="AP478" s="128"/>
      <c r="AZ478" s="128"/>
      <c r="BJ478" s="128"/>
      <c r="BT478" s="128"/>
      <c r="BU478" s="128"/>
      <c r="BV478" s="128"/>
      <c r="BW478" s="128"/>
      <c r="BX478" s="128"/>
      <c r="BY478" s="128"/>
      <c r="BZ478" s="128"/>
      <c r="CA478" s="128"/>
      <c r="CD478" s="128"/>
      <c r="CN478" s="128"/>
      <c r="CX478" s="128"/>
      <c r="DH478" s="128"/>
      <c r="DR478" s="128"/>
      <c r="EB478" s="128"/>
      <c r="EL478" s="128"/>
      <c r="EV478" s="128"/>
      <c r="FF478" s="128"/>
      <c r="FP478" s="128"/>
      <c r="FZ478" s="128"/>
      <c r="GJ478" s="128"/>
      <c r="GT478" s="128"/>
      <c r="HD478" s="128"/>
      <c r="HN478" s="128"/>
      <c r="HX478" s="128"/>
      <c r="IH478" s="128"/>
      <c r="IR478" s="128"/>
      <c r="JB478" s="128"/>
      <c r="JL478" s="128"/>
      <c r="JV478" s="128"/>
      <c r="KF478" s="128"/>
    </row>
    <row xmlns:x14ac="http://schemas.microsoft.com/office/spreadsheetml/2009/9/ac" r="479" s="3" customFormat="true" x14ac:dyDescent="0.25">
      <c r="A479" s="389"/>
      <c r="B479" s="128"/>
      <c r="L479" s="128"/>
      <c r="V479" s="128"/>
      <c r="AF479" s="128"/>
      <c r="AP479" s="128"/>
      <c r="AZ479" s="128"/>
      <c r="BJ479" s="128"/>
      <c r="BT479" s="128"/>
      <c r="BU479" s="128"/>
      <c r="BV479" s="128"/>
      <c r="BW479" s="128"/>
      <c r="BX479" s="128"/>
      <c r="BY479" s="128"/>
      <c r="BZ479" s="128"/>
      <c r="CA479" s="128"/>
      <c r="CD479" s="128"/>
      <c r="CN479" s="128"/>
      <c r="CX479" s="128"/>
      <c r="DH479" s="128"/>
      <c r="DR479" s="128"/>
      <c r="EB479" s="128"/>
      <c r="EL479" s="128"/>
      <c r="EV479" s="128"/>
      <c r="FF479" s="128"/>
      <c r="FP479" s="128"/>
      <c r="FZ479" s="128"/>
      <c r="GJ479" s="128"/>
      <c r="GT479" s="128"/>
      <c r="HD479" s="128"/>
      <c r="HN479" s="128"/>
      <c r="HX479" s="128"/>
      <c r="IH479" s="128"/>
      <c r="IR479" s="128"/>
      <c r="JB479" s="128"/>
      <c r="JL479" s="128"/>
      <c r="JV479" s="128"/>
      <c r="KF479" s="128"/>
    </row>
    <row xmlns:x14ac="http://schemas.microsoft.com/office/spreadsheetml/2009/9/ac" r="480" s="3" customFormat="true" x14ac:dyDescent="0.25">
      <c r="A480" s="389"/>
      <c r="B480" s="128"/>
      <c r="L480" s="128"/>
      <c r="V480" s="128"/>
      <c r="AF480" s="128"/>
      <c r="AP480" s="128"/>
      <c r="AZ480" s="128"/>
      <c r="BJ480" s="128"/>
      <c r="BT480" s="128"/>
      <c r="BU480" s="128"/>
      <c r="BV480" s="128"/>
      <c r="BW480" s="128"/>
      <c r="BX480" s="128"/>
      <c r="BY480" s="128"/>
      <c r="BZ480" s="128"/>
      <c r="CA480" s="128"/>
      <c r="CD480" s="128"/>
      <c r="CN480" s="128"/>
      <c r="CX480" s="128"/>
      <c r="DH480" s="128"/>
      <c r="DR480" s="128"/>
      <c r="EB480" s="128"/>
      <c r="EL480" s="128"/>
      <c r="EV480" s="128"/>
      <c r="FF480" s="128"/>
      <c r="FP480" s="128"/>
      <c r="FZ480" s="128"/>
      <c r="GJ480" s="128"/>
      <c r="GT480" s="128"/>
      <c r="HD480" s="128"/>
      <c r="HN480" s="128"/>
      <c r="HX480" s="128"/>
      <c r="IH480" s="128"/>
      <c r="IR480" s="128"/>
      <c r="JB480" s="128"/>
      <c r="JL480" s="128"/>
      <c r="JV480" s="128"/>
      <c r="KF480" s="128"/>
    </row>
    <row xmlns:x14ac="http://schemas.microsoft.com/office/spreadsheetml/2009/9/ac" r="481" s="3" customFormat="true" x14ac:dyDescent="0.25">
      <c r="A481" s="389"/>
      <c r="B481" s="128"/>
      <c r="L481" s="128"/>
      <c r="V481" s="128"/>
      <c r="AF481" s="128"/>
      <c r="AP481" s="128"/>
      <c r="AZ481" s="128"/>
      <c r="BJ481" s="128"/>
      <c r="BT481" s="128"/>
      <c r="BU481" s="128"/>
      <c r="BV481" s="128"/>
      <c r="BW481" s="128"/>
      <c r="BX481" s="128"/>
      <c r="BY481" s="128"/>
      <c r="BZ481" s="128"/>
      <c r="CA481" s="128"/>
      <c r="CD481" s="128"/>
      <c r="CN481" s="128"/>
      <c r="CX481" s="128"/>
      <c r="DH481" s="128"/>
      <c r="DR481" s="128"/>
      <c r="EB481" s="128"/>
      <c r="EL481" s="128"/>
      <c r="EV481" s="128"/>
      <c r="FF481" s="128"/>
      <c r="FP481" s="128"/>
      <c r="FZ481" s="128"/>
      <c r="GJ481" s="128"/>
      <c r="GT481" s="128"/>
      <c r="HD481" s="128"/>
      <c r="HN481" s="128"/>
      <c r="HX481" s="128"/>
      <c r="IH481" s="128"/>
      <c r="IR481" s="128"/>
      <c r="JB481" s="128"/>
      <c r="JL481" s="128"/>
      <c r="JV481" s="128"/>
      <c r="KF481" s="128"/>
    </row>
    <row xmlns:x14ac="http://schemas.microsoft.com/office/spreadsheetml/2009/9/ac" r="482" s="3" customFormat="true" x14ac:dyDescent="0.25">
      <c r="A482" s="389"/>
      <c r="B482" s="128"/>
      <c r="L482" s="128"/>
      <c r="V482" s="128"/>
      <c r="AF482" s="128"/>
      <c r="AP482" s="128"/>
      <c r="AZ482" s="128"/>
      <c r="BJ482" s="128"/>
      <c r="BT482" s="128"/>
      <c r="BU482" s="128"/>
      <c r="BV482" s="128"/>
      <c r="BW482" s="128"/>
      <c r="BX482" s="128"/>
      <c r="BY482" s="128"/>
      <c r="BZ482" s="128"/>
      <c r="CA482" s="128"/>
      <c r="CD482" s="128"/>
      <c r="CN482" s="128"/>
      <c r="CX482" s="128"/>
      <c r="DH482" s="128"/>
      <c r="DR482" s="128"/>
      <c r="EB482" s="128"/>
      <c r="EL482" s="128"/>
      <c r="EV482" s="128"/>
      <c r="FF482" s="128"/>
      <c r="FP482" s="128"/>
      <c r="FZ482" s="128"/>
      <c r="GJ482" s="128"/>
      <c r="GT482" s="128"/>
      <c r="HD482" s="128"/>
      <c r="HN482" s="128"/>
      <c r="HX482" s="128"/>
      <c r="IH482" s="128"/>
      <c r="IR482" s="128"/>
      <c r="JB482" s="128"/>
      <c r="JL482" s="128"/>
      <c r="JV482" s="128"/>
      <c r="KF482" s="128"/>
    </row>
    <row xmlns:x14ac="http://schemas.microsoft.com/office/spreadsheetml/2009/9/ac" r="483" s="3" customFormat="true" x14ac:dyDescent="0.25">
      <c r="A483" s="389"/>
      <c r="B483" s="128"/>
      <c r="L483" s="128"/>
      <c r="V483" s="128"/>
      <c r="AF483" s="128"/>
      <c r="AP483" s="128"/>
      <c r="AZ483" s="128"/>
      <c r="BJ483" s="128"/>
      <c r="BT483" s="128"/>
      <c r="BU483" s="128"/>
      <c r="BV483" s="128"/>
      <c r="BW483" s="128"/>
      <c r="BX483" s="128"/>
      <c r="BY483" s="128"/>
      <c r="BZ483" s="128"/>
      <c r="CA483" s="128"/>
      <c r="CD483" s="128"/>
      <c r="CN483" s="128"/>
      <c r="CX483" s="128"/>
      <c r="DH483" s="128"/>
      <c r="DR483" s="128"/>
      <c r="EB483" s="128"/>
      <c r="EL483" s="128"/>
      <c r="EV483" s="128"/>
      <c r="FF483" s="128"/>
      <c r="FP483" s="128"/>
      <c r="FZ483" s="128"/>
      <c r="GJ483" s="128"/>
      <c r="GT483" s="128"/>
      <c r="HD483" s="128"/>
      <c r="HN483" s="128"/>
      <c r="HX483" s="128"/>
      <c r="IH483" s="128"/>
      <c r="IR483" s="128"/>
      <c r="JB483" s="128"/>
      <c r="JL483" s="128"/>
      <c r="JV483" s="128"/>
      <c r="KF483" s="128"/>
    </row>
    <row xmlns:x14ac="http://schemas.microsoft.com/office/spreadsheetml/2009/9/ac" r="484" s="3" customFormat="true" x14ac:dyDescent="0.25">
      <c r="A484" s="389"/>
      <c r="B484" s="128"/>
      <c r="L484" s="128"/>
      <c r="V484" s="128"/>
      <c r="AF484" s="128"/>
      <c r="AP484" s="128"/>
      <c r="AZ484" s="128"/>
      <c r="BJ484" s="128"/>
      <c r="BT484" s="128"/>
      <c r="BU484" s="128"/>
      <c r="BV484" s="128"/>
      <c r="BW484" s="128"/>
      <c r="BX484" s="128"/>
      <c r="BY484" s="128"/>
      <c r="BZ484" s="128"/>
      <c r="CA484" s="128"/>
      <c r="CD484" s="128"/>
      <c r="CN484" s="128"/>
      <c r="CX484" s="128"/>
      <c r="DH484" s="128"/>
      <c r="DR484" s="128"/>
      <c r="EB484" s="128"/>
      <c r="EL484" s="128"/>
      <c r="EV484" s="128"/>
      <c r="FF484" s="128"/>
      <c r="FP484" s="128"/>
      <c r="FZ484" s="128"/>
      <c r="GJ484" s="128"/>
      <c r="GT484" s="128"/>
      <c r="HD484" s="128"/>
      <c r="HN484" s="128"/>
      <c r="HX484" s="128"/>
      <c r="IH484" s="128"/>
      <c r="IR484" s="128"/>
      <c r="JB484" s="128"/>
      <c r="JL484" s="128"/>
      <c r="JV484" s="128"/>
      <c r="KF484" s="128"/>
    </row>
    <row xmlns:x14ac="http://schemas.microsoft.com/office/spreadsheetml/2009/9/ac" r="485" s="3" customFormat="true" x14ac:dyDescent="0.25">
      <c r="A485" s="389"/>
      <c r="B485" s="128"/>
      <c r="L485" s="128"/>
      <c r="V485" s="128"/>
      <c r="AF485" s="128"/>
      <c r="AP485" s="128"/>
      <c r="AZ485" s="128"/>
      <c r="BJ485" s="128"/>
      <c r="BT485" s="128"/>
      <c r="BU485" s="128"/>
      <c r="BV485" s="128"/>
      <c r="BW485" s="128"/>
      <c r="BX485" s="128"/>
      <c r="BY485" s="128"/>
      <c r="BZ485" s="128"/>
      <c r="CA485" s="128"/>
      <c r="CD485" s="128"/>
      <c r="CN485" s="128"/>
      <c r="CX485" s="128"/>
      <c r="DH485" s="128"/>
      <c r="DR485" s="128"/>
      <c r="EB485" s="128"/>
      <c r="EL485" s="128"/>
      <c r="EV485" s="128"/>
      <c r="FF485" s="128"/>
      <c r="FP485" s="128"/>
      <c r="FZ485" s="128"/>
      <c r="GJ485" s="128"/>
      <c r="GT485" s="128"/>
      <c r="HD485" s="128"/>
      <c r="HN485" s="128"/>
      <c r="HX485" s="128"/>
      <c r="IH485" s="128"/>
      <c r="IR485" s="128"/>
      <c r="JB485" s="128"/>
      <c r="JL485" s="128"/>
      <c r="JV485" s="128"/>
      <c r="KF485" s="128"/>
    </row>
    <row xmlns:x14ac="http://schemas.microsoft.com/office/spreadsheetml/2009/9/ac" r="486" s="3" customFormat="true" x14ac:dyDescent="0.25">
      <c r="A486" s="389"/>
      <c r="B486" s="128"/>
      <c r="L486" s="128"/>
      <c r="V486" s="128"/>
      <c r="AF486" s="128"/>
      <c r="AP486" s="128"/>
      <c r="AZ486" s="128"/>
      <c r="BJ486" s="128"/>
      <c r="BT486" s="128"/>
      <c r="BU486" s="128"/>
      <c r="BV486" s="128"/>
      <c r="BW486" s="128"/>
      <c r="BX486" s="128"/>
      <c r="BY486" s="128"/>
      <c r="BZ486" s="128"/>
      <c r="CA486" s="128"/>
      <c r="CD486" s="128"/>
      <c r="CN486" s="128"/>
      <c r="CX486" s="128"/>
      <c r="DH486" s="128"/>
      <c r="DR486" s="128"/>
      <c r="EB486" s="128"/>
      <c r="EL486" s="128"/>
      <c r="EV486" s="128"/>
      <c r="FF486" s="128"/>
      <c r="FP486" s="128"/>
      <c r="FZ486" s="128"/>
      <c r="GJ486" s="128"/>
      <c r="GT486" s="128"/>
      <c r="HD486" s="128"/>
      <c r="HN486" s="128"/>
      <c r="HX486" s="128"/>
      <c r="IH486" s="128"/>
      <c r="IR486" s="128"/>
      <c r="JB486" s="128"/>
      <c r="JL486" s="128"/>
      <c r="JV486" s="128"/>
      <c r="KF486" s="128"/>
    </row>
    <row xmlns:x14ac="http://schemas.microsoft.com/office/spreadsheetml/2009/9/ac" r="487" s="3" customFormat="true" x14ac:dyDescent="0.25">
      <c r="A487" s="389"/>
      <c r="B487" s="128"/>
      <c r="L487" s="128"/>
      <c r="V487" s="128"/>
      <c r="AF487" s="128"/>
      <c r="AP487" s="128"/>
      <c r="AZ487" s="128"/>
      <c r="BJ487" s="128"/>
      <c r="BT487" s="128"/>
      <c r="BU487" s="128"/>
      <c r="BV487" s="128"/>
      <c r="BW487" s="128"/>
      <c r="BX487" s="128"/>
      <c r="BY487" s="128"/>
      <c r="BZ487" s="128"/>
      <c r="CA487" s="128"/>
      <c r="CD487" s="128"/>
      <c r="CN487" s="128"/>
      <c r="CX487" s="128"/>
      <c r="DH487" s="128"/>
      <c r="DR487" s="128"/>
      <c r="EB487" s="128"/>
      <c r="EL487" s="128"/>
      <c r="EV487" s="128"/>
      <c r="FF487" s="128"/>
      <c r="FP487" s="128"/>
      <c r="FZ487" s="128"/>
      <c r="GJ487" s="128"/>
      <c r="GT487" s="128"/>
      <c r="HD487" s="128"/>
      <c r="HN487" s="128"/>
      <c r="HX487" s="128"/>
      <c r="IH487" s="128"/>
      <c r="IR487" s="128"/>
      <c r="JB487" s="128"/>
      <c r="JL487" s="128"/>
      <c r="JV487" s="128"/>
      <c r="KF487" s="128"/>
    </row>
    <row xmlns:x14ac="http://schemas.microsoft.com/office/spreadsheetml/2009/9/ac" r="488" s="3" customFormat="true" x14ac:dyDescent="0.25">
      <c r="A488" s="389"/>
      <c r="B488" s="128"/>
      <c r="L488" s="128"/>
      <c r="V488" s="128"/>
      <c r="AF488" s="128"/>
      <c r="AP488" s="128"/>
      <c r="AZ488" s="128"/>
      <c r="BJ488" s="128"/>
      <c r="BT488" s="128"/>
      <c r="BU488" s="128"/>
      <c r="BV488" s="128"/>
      <c r="BW488" s="128"/>
      <c r="BX488" s="128"/>
      <c r="BY488" s="128"/>
      <c r="BZ488" s="128"/>
      <c r="CA488" s="128"/>
      <c r="CD488" s="128"/>
      <c r="CN488" s="128"/>
      <c r="CX488" s="128"/>
      <c r="DH488" s="128"/>
      <c r="DR488" s="128"/>
      <c r="EB488" s="128"/>
      <c r="EL488" s="128"/>
      <c r="EV488" s="128"/>
      <c r="FF488" s="128"/>
      <c r="FP488" s="128"/>
      <c r="FZ488" s="128"/>
      <c r="GJ488" s="128"/>
      <c r="GT488" s="128"/>
      <c r="HD488" s="128"/>
      <c r="HN488" s="128"/>
      <c r="HX488" s="128"/>
      <c r="IH488" s="128"/>
      <c r="IR488" s="128"/>
      <c r="JB488" s="128"/>
      <c r="JL488" s="128"/>
      <c r="JV488" s="128"/>
      <c r="KF488" s="128"/>
    </row>
    <row xmlns:x14ac="http://schemas.microsoft.com/office/spreadsheetml/2009/9/ac" r="489" s="3" customFormat="true" x14ac:dyDescent="0.25">
      <c r="A489" s="389"/>
      <c r="B489" s="128"/>
      <c r="L489" s="128"/>
      <c r="V489" s="128"/>
      <c r="AF489" s="128"/>
      <c r="AP489" s="128"/>
      <c r="AZ489" s="128"/>
      <c r="BJ489" s="128"/>
      <c r="BT489" s="128"/>
      <c r="BU489" s="128"/>
      <c r="BV489" s="128"/>
      <c r="BW489" s="128"/>
      <c r="BX489" s="128"/>
      <c r="BY489" s="128"/>
      <c r="BZ489" s="128"/>
      <c r="CA489" s="128"/>
      <c r="CD489" s="128"/>
      <c r="CN489" s="128"/>
      <c r="CX489" s="128"/>
      <c r="DH489" s="128"/>
      <c r="DR489" s="128"/>
      <c r="EB489" s="128"/>
      <c r="EL489" s="128"/>
      <c r="EV489" s="128"/>
      <c r="FF489" s="128"/>
      <c r="FP489" s="128"/>
      <c r="FZ489" s="128"/>
      <c r="GJ489" s="128"/>
      <c r="GT489" s="128"/>
      <c r="HD489" s="128"/>
      <c r="HN489" s="128"/>
      <c r="HX489" s="128"/>
      <c r="IH489" s="128"/>
      <c r="IR489" s="128"/>
      <c r="JB489" s="128"/>
      <c r="JL489" s="128"/>
      <c r="JV489" s="128"/>
      <c r="KF489" s="128"/>
    </row>
    <row xmlns:x14ac="http://schemas.microsoft.com/office/spreadsheetml/2009/9/ac" r="490" s="3" customFormat="true" x14ac:dyDescent="0.25">
      <c r="A490" s="389"/>
      <c r="B490" s="128"/>
      <c r="L490" s="128"/>
      <c r="V490" s="128"/>
      <c r="AF490" s="128"/>
      <c r="AP490" s="128"/>
      <c r="AZ490" s="128"/>
      <c r="BJ490" s="128"/>
      <c r="BT490" s="128"/>
      <c r="BU490" s="128"/>
      <c r="BV490" s="128"/>
      <c r="BW490" s="128"/>
      <c r="BX490" s="128"/>
      <c r="BY490" s="128"/>
      <c r="BZ490" s="128"/>
      <c r="CA490" s="128"/>
      <c r="CD490" s="128"/>
      <c r="CN490" s="128"/>
      <c r="CX490" s="128"/>
      <c r="DH490" s="128"/>
      <c r="DR490" s="128"/>
      <c r="EB490" s="128"/>
      <c r="EL490" s="128"/>
      <c r="EV490" s="128"/>
      <c r="FF490" s="128"/>
      <c r="FP490" s="128"/>
      <c r="FZ490" s="128"/>
      <c r="GJ490" s="128"/>
      <c r="GT490" s="128"/>
      <c r="HD490" s="128"/>
      <c r="HN490" s="128"/>
      <c r="HX490" s="128"/>
      <c r="IH490" s="128"/>
      <c r="IR490" s="128"/>
      <c r="JB490" s="128"/>
      <c r="JL490" s="128"/>
      <c r="JV490" s="128"/>
      <c r="KF490" s="128"/>
    </row>
    <row xmlns:x14ac="http://schemas.microsoft.com/office/spreadsheetml/2009/9/ac" r="491" s="3" customFormat="true" x14ac:dyDescent="0.25">
      <c r="A491" s="389"/>
      <c r="B491" s="128"/>
      <c r="L491" s="128"/>
      <c r="V491" s="128"/>
      <c r="AF491" s="128"/>
      <c r="AP491" s="128"/>
      <c r="AZ491" s="128"/>
      <c r="BJ491" s="128"/>
      <c r="BT491" s="128"/>
      <c r="BU491" s="128"/>
      <c r="BV491" s="128"/>
      <c r="BW491" s="128"/>
      <c r="BX491" s="128"/>
      <c r="BY491" s="128"/>
      <c r="BZ491" s="128"/>
      <c r="CA491" s="128"/>
      <c r="CD491" s="128"/>
      <c r="CN491" s="128"/>
      <c r="CX491" s="128"/>
      <c r="DH491" s="128"/>
      <c r="DR491" s="128"/>
      <c r="EB491" s="128"/>
      <c r="EL491" s="128"/>
      <c r="EV491" s="128"/>
      <c r="FF491" s="128"/>
      <c r="FP491" s="128"/>
      <c r="FZ491" s="128"/>
      <c r="GJ491" s="128"/>
      <c r="GT491" s="128"/>
      <c r="HD491" s="128"/>
      <c r="HN491" s="128"/>
      <c r="HX491" s="128"/>
      <c r="IH491" s="128"/>
      <c r="IR491" s="128"/>
      <c r="JB491" s="128"/>
      <c r="JL491" s="128"/>
      <c r="JV491" s="128"/>
      <c r="KF491" s="128"/>
    </row>
    <row xmlns:x14ac="http://schemas.microsoft.com/office/spreadsheetml/2009/9/ac" r="492" s="3" customFormat="true" x14ac:dyDescent="0.25">
      <c r="A492" s="389"/>
      <c r="B492" s="128"/>
      <c r="L492" s="128"/>
      <c r="V492" s="128"/>
      <c r="AF492" s="128"/>
      <c r="AP492" s="128"/>
      <c r="AZ492" s="128"/>
      <c r="BJ492" s="128"/>
      <c r="BT492" s="128"/>
      <c r="BU492" s="128"/>
      <c r="BV492" s="128"/>
      <c r="BW492" s="128"/>
      <c r="BX492" s="128"/>
      <c r="BY492" s="128"/>
      <c r="BZ492" s="128"/>
      <c r="CA492" s="128"/>
      <c r="CD492" s="128"/>
      <c r="CN492" s="128"/>
      <c r="CX492" s="128"/>
      <c r="DH492" s="128"/>
      <c r="DR492" s="128"/>
      <c r="EB492" s="128"/>
      <c r="EL492" s="128"/>
      <c r="EV492" s="128"/>
      <c r="FF492" s="128"/>
      <c r="FP492" s="128"/>
      <c r="FZ492" s="128"/>
      <c r="GJ492" s="128"/>
      <c r="GT492" s="128"/>
      <c r="HD492" s="128"/>
      <c r="HN492" s="128"/>
      <c r="HX492" s="128"/>
      <c r="IH492" s="128"/>
      <c r="IR492" s="128"/>
      <c r="JB492" s="128"/>
      <c r="JL492" s="128"/>
      <c r="JV492" s="128"/>
      <c r="KF492" s="128"/>
    </row>
    <row xmlns:x14ac="http://schemas.microsoft.com/office/spreadsheetml/2009/9/ac" r="493" s="3" customFormat="true" x14ac:dyDescent="0.25">
      <c r="A493" s="389"/>
      <c r="B493" s="128"/>
      <c r="L493" s="128"/>
      <c r="V493" s="128"/>
      <c r="AF493" s="128"/>
      <c r="AP493" s="128"/>
      <c r="AZ493" s="128"/>
      <c r="BJ493" s="128"/>
      <c r="BT493" s="128"/>
      <c r="BU493" s="128"/>
      <c r="BV493" s="128"/>
      <c r="BW493" s="128"/>
      <c r="BX493" s="128"/>
      <c r="BY493" s="128"/>
      <c r="BZ493" s="128"/>
      <c r="CA493" s="128"/>
      <c r="CD493" s="128"/>
      <c r="CN493" s="128"/>
      <c r="CX493" s="128"/>
      <c r="DH493" s="128"/>
      <c r="DR493" s="128"/>
      <c r="EB493" s="128"/>
      <c r="EL493" s="128"/>
      <c r="EV493" s="128"/>
      <c r="FF493" s="128"/>
      <c r="FP493" s="128"/>
      <c r="FZ493" s="128"/>
      <c r="GJ493" s="128"/>
      <c r="GT493" s="128"/>
      <c r="HD493" s="128"/>
      <c r="HN493" s="128"/>
      <c r="HX493" s="128"/>
      <c r="IH493" s="128"/>
      <c r="IR493" s="128"/>
      <c r="JB493" s="128"/>
      <c r="JL493" s="128"/>
      <c r="JV493" s="128"/>
      <c r="KF493" s="128"/>
    </row>
    <row xmlns:x14ac="http://schemas.microsoft.com/office/spreadsheetml/2009/9/ac" r="494" s="3" customFormat="true" x14ac:dyDescent="0.25">
      <c r="A494" s="389"/>
      <c r="B494" s="128"/>
      <c r="L494" s="128"/>
      <c r="V494" s="128"/>
      <c r="AF494" s="128"/>
      <c r="AP494" s="128"/>
      <c r="AZ494" s="128"/>
      <c r="BJ494" s="128"/>
      <c r="BT494" s="128"/>
      <c r="BU494" s="128"/>
      <c r="BV494" s="128"/>
      <c r="BW494" s="128"/>
      <c r="BX494" s="128"/>
      <c r="BY494" s="128"/>
      <c r="BZ494" s="128"/>
      <c r="CA494" s="128"/>
      <c r="CD494" s="128"/>
      <c r="CN494" s="128"/>
      <c r="CX494" s="128"/>
      <c r="DH494" s="128"/>
      <c r="DR494" s="128"/>
      <c r="EB494" s="128"/>
      <c r="EL494" s="128"/>
      <c r="EV494" s="128"/>
      <c r="FF494" s="128"/>
      <c r="FP494" s="128"/>
      <c r="FZ494" s="128"/>
      <c r="GJ494" s="128"/>
      <c r="GT494" s="128"/>
      <c r="HD494" s="128"/>
      <c r="HN494" s="128"/>
      <c r="HX494" s="128"/>
      <c r="IH494" s="128"/>
      <c r="IR494" s="128"/>
      <c r="JB494" s="128"/>
      <c r="JL494" s="128"/>
      <c r="JV494" s="128"/>
      <c r="KF494" s="128"/>
    </row>
    <row xmlns:x14ac="http://schemas.microsoft.com/office/spreadsheetml/2009/9/ac" r="495" s="3" customFormat="true" x14ac:dyDescent="0.25">
      <c r="A495" s="389"/>
      <c r="B495" s="128"/>
      <c r="L495" s="128"/>
      <c r="V495" s="128"/>
      <c r="AF495" s="128"/>
      <c r="AP495" s="128"/>
      <c r="AZ495" s="128"/>
      <c r="BJ495" s="128"/>
      <c r="BT495" s="128"/>
      <c r="BU495" s="128"/>
      <c r="BV495" s="128"/>
      <c r="BW495" s="128"/>
      <c r="BX495" s="128"/>
      <c r="BY495" s="128"/>
      <c r="BZ495" s="128"/>
      <c r="CA495" s="128"/>
      <c r="CD495" s="128"/>
      <c r="CN495" s="128"/>
      <c r="CX495" s="128"/>
      <c r="DH495" s="128"/>
      <c r="DR495" s="128"/>
      <c r="EB495" s="128"/>
      <c r="EL495" s="128"/>
      <c r="EV495" s="128"/>
      <c r="FF495" s="128"/>
      <c r="FP495" s="128"/>
      <c r="FZ495" s="128"/>
      <c r="GJ495" s="128"/>
      <c r="GT495" s="128"/>
      <c r="HD495" s="128"/>
      <c r="HN495" s="128"/>
      <c r="HX495" s="128"/>
      <c r="IH495" s="128"/>
      <c r="IR495" s="128"/>
      <c r="JB495" s="128"/>
      <c r="JL495" s="128"/>
      <c r="JV495" s="128"/>
      <c r="KF495" s="128"/>
    </row>
    <row xmlns:x14ac="http://schemas.microsoft.com/office/spreadsheetml/2009/9/ac" r="496" s="3" customFormat="true" x14ac:dyDescent="0.25">
      <c r="A496" s="389"/>
      <c r="B496" s="128"/>
      <c r="L496" s="128"/>
      <c r="V496" s="128"/>
      <c r="AF496" s="128"/>
      <c r="AP496" s="128"/>
      <c r="AZ496" s="128"/>
      <c r="BJ496" s="128"/>
      <c r="BT496" s="128"/>
      <c r="BU496" s="128"/>
      <c r="BV496" s="128"/>
      <c r="BW496" s="128"/>
      <c r="BX496" s="128"/>
      <c r="BY496" s="128"/>
      <c r="BZ496" s="128"/>
      <c r="CA496" s="128"/>
      <c r="CD496" s="128"/>
      <c r="CN496" s="128"/>
      <c r="CX496" s="128"/>
      <c r="DH496" s="128"/>
      <c r="DR496" s="128"/>
      <c r="EB496" s="128"/>
      <c r="EL496" s="128"/>
      <c r="EV496" s="128"/>
      <c r="FF496" s="128"/>
      <c r="FP496" s="128"/>
      <c r="FZ496" s="128"/>
      <c r="GJ496" s="128"/>
      <c r="GT496" s="128"/>
      <c r="HD496" s="128"/>
      <c r="HN496" s="128"/>
      <c r="HX496" s="128"/>
      <c r="IH496" s="128"/>
      <c r="IR496" s="128"/>
      <c r="JB496" s="128"/>
      <c r="JL496" s="128"/>
      <c r="JV496" s="128"/>
      <c r="KF496" s="128"/>
    </row>
    <row xmlns:x14ac="http://schemas.microsoft.com/office/spreadsheetml/2009/9/ac" r="497" s="3" customFormat="true" x14ac:dyDescent="0.25">
      <c r="A497" s="389"/>
      <c r="B497" s="128"/>
      <c r="L497" s="128"/>
      <c r="V497" s="128"/>
      <c r="AF497" s="128"/>
      <c r="AP497" s="128"/>
      <c r="AZ497" s="128"/>
      <c r="BJ497" s="128"/>
      <c r="BT497" s="128"/>
      <c r="BU497" s="128"/>
      <c r="BV497" s="128"/>
      <c r="BW497" s="128"/>
      <c r="BX497" s="128"/>
      <c r="BY497" s="128"/>
      <c r="BZ497" s="128"/>
      <c r="CA497" s="128"/>
      <c r="CD497" s="128"/>
      <c r="CN497" s="128"/>
      <c r="CX497" s="128"/>
      <c r="DH497" s="128"/>
      <c r="DR497" s="128"/>
      <c r="EB497" s="128"/>
      <c r="EL497" s="128"/>
      <c r="EV497" s="128"/>
      <c r="FF497" s="128"/>
      <c r="FP497" s="128"/>
      <c r="FZ497" s="128"/>
      <c r="GJ497" s="128"/>
      <c r="GT497" s="128"/>
      <c r="HD497" s="128"/>
      <c r="HN497" s="128"/>
      <c r="HX497" s="128"/>
      <c r="IH497" s="128"/>
      <c r="IR497" s="128"/>
      <c r="JB497" s="128"/>
      <c r="JL497" s="128"/>
      <c r="JV497" s="128"/>
      <c r="KF497" s="128"/>
    </row>
    <row xmlns:x14ac="http://schemas.microsoft.com/office/spreadsheetml/2009/9/ac" r="498" s="3" customFormat="true" x14ac:dyDescent="0.25">
      <c r="A498" s="389"/>
      <c r="B498" s="128"/>
      <c r="L498" s="128"/>
      <c r="V498" s="128"/>
      <c r="AF498" s="128"/>
      <c r="AP498" s="128"/>
      <c r="AZ498" s="128"/>
      <c r="BJ498" s="128"/>
      <c r="BT498" s="128"/>
      <c r="BU498" s="128"/>
      <c r="BV498" s="128"/>
      <c r="BW498" s="128"/>
      <c r="BX498" s="128"/>
      <c r="BY498" s="128"/>
      <c r="BZ498" s="128"/>
      <c r="CA498" s="128"/>
      <c r="CD498" s="128"/>
      <c r="CN498" s="128"/>
      <c r="CX498" s="128"/>
      <c r="DH498" s="128"/>
      <c r="DR498" s="128"/>
      <c r="EB498" s="128"/>
      <c r="EL498" s="128"/>
      <c r="EV498" s="128"/>
      <c r="FF498" s="128"/>
      <c r="FP498" s="128"/>
      <c r="FZ498" s="128"/>
      <c r="GJ498" s="128"/>
      <c r="GT498" s="128"/>
      <c r="HD498" s="128"/>
      <c r="HN498" s="128"/>
      <c r="HX498" s="128"/>
      <c r="IH498" s="128"/>
      <c r="IR498" s="128"/>
      <c r="JB498" s="128"/>
      <c r="JL498" s="128"/>
      <c r="JV498" s="128"/>
      <c r="KF498" s="128"/>
    </row>
    <row xmlns:x14ac="http://schemas.microsoft.com/office/spreadsheetml/2009/9/ac" r="499" s="3" customFormat="true" x14ac:dyDescent="0.25">
      <c r="A499" s="389"/>
      <c r="B499" s="128"/>
      <c r="L499" s="128"/>
      <c r="V499" s="128"/>
      <c r="AF499" s="128"/>
      <c r="AP499" s="128"/>
      <c r="AZ499" s="128"/>
      <c r="BJ499" s="128"/>
      <c r="BT499" s="128"/>
      <c r="BU499" s="128"/>
      <c r="BV499" s="128"/>
      <c r="BW499" s="128"/>
      <c r="BX499" s="128"/>
      <c r="BY499" s="128"/>
      <c r="BZ499" s="128"/>
      <c r="CA499" s="128"/>
      <c r="CD499" s="128"/>
      <c r="CN499" s="128"/>
      <c r="CX499" s="128"/>
      <c r="DH499" s="128"/>
      <c r="DR499" s="128"/>
      <c r="EB499" s="128"/>
      <c r="EL499" s="128"/>
      <c r="EV499" s="128"/>
      <c r="FF499" s="128"/>
      <c r="FP499" s="128"/>
      <c r="FZ499" s="128"/>
      <c r="GJ499" s="128"/>
      <c r="GT499" s="128"/>
      <c r="HD499" s="128"/>
      <c r="HN499" s="128"/>
      <c r="HX499" s="128"/>
      <c r="IH499" s="128"/>
      <c r="IR499" s="128"/>
      <c r="JB499" s="128"/>
      <c r="JL499" s="128"/>
      <c r="JV499" s="128"/>
      <c r="KF499" s="128"/>
    </row>
    <row xmlns:x14ac="http://schemas.microsoft.com/office/spreadsheetml/2009/9/ac" r="500" s="3" customFormat="true" x14ac:dyDescent="0.25">
      <c r="A500" s="389"/>
      <c r="B500" s="128"/>
      <c r="L500" s="128"/>
      <c r="V500" s="128"/>
      <c r="AF500" s="128"/>
      <c r="AP500" s="128"/>
      <c r="AZ500" s="128"/>
      <c r="BJ500" s="128"/>
      <c r="BT500" s="128"/>
      <c r="BU500" s="128"/>
      <c r="BV500" s="128"/>
      <c r="BW500" s="128"/>
      <c r="BX500" s="128"/>
      <c r="BY500" s="128"/>
      <c r="BZ500" s="128"/>
      <c r="CA500" s="128"/>
      <c r="CD500" s="128"/>
      <c r="CN500" s="128"/>
      <c r="CX500" s="128"/>
      <c r="DH500" s="128"/>
      <c r="DR500" s="128"/>
      <c r="EB500" s="128"/>
      <c r="EL500" s="128"/>
      <c r="EV500" s="128"/>
      <c r="FF500" s="128"/>
      <c r="FP500" s="128"/>
      <c r="FZ500" s="128"/>
      <c r="GJ500" s="128"/>
      <c r="GT500" s="128"/>
      <c r="HD500" s="128"/>
      <c r="HN500" s="128"/>
      <c r="HX500" s="128"/>
      <c r="IH500" s="128"/>
      <c r="IR500" s="128"/>
      <c r="JB500" s="128"/>
      <c r="JL500" s="128"/>
      <c r="JV500" s="128"/>
      <c r="KF500" s="128"/>
    </row>
    <row xmlns:x14ac="http://schemas.microsoft.com/office/spreadsheetml/2009/9/ac" r="501" s="3" customFormat="true" x14ac:dyDescent="0.25">
      <c r="A501" s="389"/>
      <c r="B501" s="128"/>
      <c r="L501" s="128"/>
      <c r="V501" s="128"/>
      <c r="AF501" s="128"/>
      <c r="AP501" s="128"/>
      <c r="AZ501" s="128"/>
      <c r="BJ501" s="128"/>
      <c r="BT501" s="128"/>
      <c r="BU501" s="128"/>
      <c r="BV501" s="128"/>
      <c r="BW501" s="128"/>
      <c r="BX501" s="128"/>
      <c r="BY501" s="128"/>
      <c r="BZ501" s="128"/>
      <c r="CA501" s="128"/>
      <c r="CD501" s="128"/>
      <c r="CN501" s="128"/>
      <c r="CX501" s="128"/>
      <c r="DH501" s="128"/>
      <c r="DR501" s="128"/>
      <c r="EB501" s="128"/>
      <c r="EL501" s="128"/>
      <c r="EV501" s="128"/>
      <c r="FF501" s="128"/>
      <c r="FP501" s="128"/>
      <c r="FZ501" s="128"/>
      <c r="GJ501" s="128"/>
      <c r="GT501" s="128"/>
      <c r="HD501" s="128"/>
      <c r="HN501" s="128"/>
      <c r="HX501" s="128"/>
      <c r="IH501" s="128"/>
      <c r="IR501" s="128"/>
      <c r="JB501" s="128"/>
      <c r="JL501" s="128"/>
      <c r="JV501" s="128"/>
      <c r="KF501" s="128"/>
    </row>
    <row xmlns:x14ac="http://schemas.microsoft.com/office/spreadsheetml/2009/9/ac" r="502" s="3" customFormat="true" x14ac:dyDescent="0.25">
      <c r="A502" s="389"/>
      <c r="B502" s="128"/>
      <c r="L502" s="128"/>
      <c r="V502" s="128"/>
      <c r="AF502" s="128"/>
      <c r="AP502" s="128"/>
      <c r="AZ502" s="128"/>
      <c r="BJ502" s="128"/>
      <c r="BT502" s="128"/>
      <c r="BU502" s="128"/>
      <c r="BV502" s="128"/>
      <c r="BW502" s="128"/>
      <c r="BX502" s="128"/>
      <c r="BY502" s="128"/>
      <c r="BZ502" s="128"/>
      <c r="CA502" s="128"/>
      <c r="CD502" s="128"/>
      <c r="CN502" s="128"/>
      <c r="CX502" s="128"/>
      <c r="DH502" s="128"/>
      <c r="DR502" s="128"/>
      <c r="EB502" s="128"/>
      <c r="EL502" s="128"/>
      <c r="EV502" s="128"/>
      <c r="FF502" s="128"/>
      <c r="FP502" s="128"/>
      <c r="FZ502" s="128"/>
      <c r="GJ502" s="128"/>
      <c r="GT502" s="128"/>
      <c r="HD502" s="128"/>
      <c r="HN502" s="128"/>
      <c r="HX502" s="128"/>
      <c r="IH502" s="128"/>
      <c r="IR502" s="128"/>
      <c r="JB502" s="128"/>
      <c r="JL502" s="128"/>
      <c r="JV502" s="128"/>
      <c r="KF502" s="128"/>
    </row>
    <row xmlns:x14ac="http://schemas.microsoft.com/office/spreadsheetml/2009/9/ac" r="503" s="3" customFormat="true" x14ac:dyDescent="0.25">
      <c r="A503" s="389"/>
      <c r="B503" s="128"/>
      <c r="L503" s="128"/>
      <c r="V503" s="128"/>
      <c r="AF503" s="128"/>
      <c r="AP503" s="128"/>
      <c r="AZ503" s="128"/>
      <c r="BJ503" s="128"/>
      <c r="BT503" s="128"/>
      <c r="BU503" s="128"/>
      <c r="BV503" s="128"/>
      <c r="BW503" s="128"/>
      <c r="BX503" s="128"/>
      <c r="BY503" s="128"/>
      <c r="BZ503" s="128"/>
      <c r="CA503" s="128"/>
      <c r="CD503" s="128"/>
      <c r="CN503" s="128"/>
      <c r="CX503" s="128"/>
      <c r="DH503" s="128"/>
      <c r="DR503" s="128"/>
      <c r="EB503" s="128"/>
      <c r="EL503" s="128"/>
      <c r="EV503" s="128"/>
      <c r="FF503" s="128"/>
      <c r="FP503" s="128"/>
      <c r="FZ503" s="128"/>
      <c r="GJ503" s="128"/>
      <c r="GT503" s="128"/>
      <c r="HD503" s="128"/>
      <c r="HN503" s="128"/>
      <c r="HX503" s="128"/>
      <c r="IH503" s="128"/>
      <c r="IR503" s="128"/>
      <c r="JB503" s="128"/>
      <c r="JL503" s="128"/>
      <c r="JV503" s="128"/>
      <c r="KF503" s="128"/>
    </row>
    <row xmlns:x14ac="http://schemas.microsoft.com/office/spreadsheetml/2009/9/ac" r="504" s="3" customFormat="true" x14ac:dyDescent="0.25">
      <c r="A504" s="389"/>
      <c r="B504" s="128"/>
      <c r="L504" s="128"/>
      <c r="V504" s="128"/>
      <c r="AF504" s="128"/>
      <c r="AP504" s="128"/>
      <c r="AZ504" s="128"/>
      <c r="BJ504" s="128"/>
      <c r="BT504" s="128"/>
      <c r="BU504" s="128"/>
      <c r="BV504" s="128"/>
      <c r="BW504" s="128"/>
      <c r="BX504" s="128"/>
      <c r="BY504" s="128"/>
      <c r="BZ504" s="128"/>
      <c r="CA504" s="128"/>
      <c r="CD504" s="128"/>
      <c r="CN504" s="128"/>
      <c r="CX504" s="128"/>
      <c r="DH504" s="128"/>
      <c r="DR504" s="128"/>
      <c r="EB504" s="128"/>
      <c r="EL504" s="128"/>
      <c r="EV504" s="128"/>
      <c r="FF504" s="128"/>
      <c r="FP504" s="128"/>
      <c r="FZ504" s="128"/>
      <c r="GJ504" s="128"/>
      <c r="GT504" s="128"/>
      <c r="HD504" s="128"/>
      <c r="HN504" s="128"/>
      <c r="HX504" s="128"/>
      <c r="IH504" s="128"/>
      <c r="IR504" s="128"/>
      <c r="JB504" s="128"/>
      <c r="JL504" s="128"/>
      <c r="JV504" s="128"/>
      <c r="KF504" s="128"/>
    </row>
    <row xmlns:x14ac="http://schemas.microsoft.com/office/spreadsheetml/2009/9/ac" r="505" s="3" customFormat="true" x14ac:dyDescent="0.25">
      <c r="A505" s="389"/>
      <c r="B505" s="128"/>
      <c r="L505" s="128"/>
      <c r="V505" s="128"/>
      <c r="AF505" s="128"/>
      <c r="AP505" s="128"/>
      <c r="AZ505" s="128"/>
      <c r="BJ505" s="128"/>
      <c r="BT505" s="128"/>
      <c r="BU505" s="128"/>
      <c r="BV505" s="128"/>
      <c r="BW505" s="128"/>
      <c r="BX505" s="128"/>
      <c r="BY505" s="128"/>
      <c r="BZ505" s="128"/>
      <c r="CA505" s="128"/>
      <c r="CD505" s="128"/>
      <c r="CN505" s="128"/>
      <c r="CX505" s="128"/>
      <c r="DH505" s="128"/>
      <c r="DR505" s="128"/>
      <c r="EB505" s="128"/>
      <c r="EL505" s="128"/>
      <c r="EV505" s="128"/>
      <c r="FF505" s="128"/>
      <c r="FP505" s="128"/>
      <c r="FZ505" s="128"/>
      <c r="GJ505" s="128"/>
      <c r="GT505" s="128"/>
      <c r="HD505" s="128"/>
      <c r="HN505" s="128"/>
      <c r="HX505" s="128"/>
      <c r="IH505" s="128"/>
      <c r="IR505" s="128"/>
      <c r="JB505" s="128"/>
      <c r="JL505" s="128"/>
      <c r="JV505" s="128"/>
      <c r="KF505" s="128"/>
    </row>
    <row xmlns:x14ac="http://schemas.microsoft.com/office/spreadsheetml/2009/9/ac" r="506" s="3" customFormat="true" x14ac:dyDescent="0.25">
      <c r="A506" s="389"/>
      <c r="B506" s="128"/>
      <c r="L506" s="128"/>
      <c r="V506" s="128"/>
      <c r="AF506" s="128"/>
      <c r="AP506" s="128"/>
      <c r="AZ506" s="128"/>
      <c r="BJ506" s="128"/>
      <c r="BT506" s="128"/>
      <c r="BU506" s="128"/>
      <c r="BV506" s="128"/>
      <c r="BW506" s="128"/>
      <c r="BX506" s="128"/>
      <c r="BY506" s="128"/>
      <c r="BZ506" s="128"/>
      <c r="CA506" s="128"/>
      <c r="CD506" s="128"/>
      <c r="CN506" s="128"/>
      <c r="CX506" s="128"/>
      <c r="DH506" s="128"/>
      <c r="DR506" s="128"/>
      <c r="EB506" s="128"/>
      <c r="EL506" s="128"/>
      <c r="EV506" s="128"/>
      <c r="FF506" s="128"/>
      <c r="FP506" s="128"/>
      <c r="FZ506" s="128"/>
      <c r="GJ506" s="128"/>
      <c r="GT506" s="128"/>
      <c r="HD506" s="128"/>
      <c r="HN506" s="128"/>
      <c r="HX506" s="128"/>
      <c r="IH506" s="128"/>
      <c r="IR506" s="128"/>
      <c r="JB506" s="128"/>
      <c r="JL506" s="128"/>
      <c r="JV506" s="128"/>
      <c r="KF506" s="128"/>
    </row>
    <row xmlns:x14ac="http://schemas.microsoft.com/office/spreadsheetml/2009/9/ac" r="507" s="3" customFormat="true" x14ac:dyDescent="0.25">
      <c r="A507" s="389"/>
      <c r="B507" s="128"/>
      <c r="L507" s="128"/>
      <c r="V507" s="128"/>
      <c r="AF507" s="128"/>
      <c r="AP507" s="128"/>
      <c r="AZ507" s="128"/>
      <c r="BJ507" s="128"/>
      <c r="BT507" s="128"/>
      <c r="BU507" s="128"/>
      <c r="BV507" s="128"/>
      <c r="BW507" s="128"/>
      <c r="BX507" s="128"/>
      <c r="BY507" s="128"/>
      <c r="BZ507" s="128"/>
      <c r="CA507" s="128"/>
      <c r="CD507" s="128"/>
      <c r="CN507" s="128"/>
      <c r="CX507" s="128"/>
      <c r="DH507" s="128"/>
      <c r="DR507" s="128"/>
      <c r="EB507" s="128"/>
      <c r="EL507" s="128"/>
      <c r="EV507" s="128"/>
      <c r="FF507" s="128"/>
      <c r="FP507" s="128"/>
      <c r="FZ507" s="128"/>
      <c r="GJ507" s="128"/>
      <c r="GT507" s="128"/>
      <c r="HD507" s="128"/>
      <c r="HN507" s="128"/>
      <c r="HX507" s="128"/>
      <c r="IH507" s="128"/>
      <c r="IR507" s="128"/>
      <c r="JB507" s="128"/>
      <c r="JL507" s="128"/>
      <c r="JV507" s="128"/>
      <c r="KF507" s="128"/>
    </row>
    <row xmlns:x14ac="http://schemas.microsoft.com/office/spreadsheetml/2009/9/ac" r="508" s="3" customFormat="true" x14ac:dyDescent="0.25">
      <c r="A508" s="389"/>
      <c r="B508" s="128"/>
      <c r="L508" s="128"/>
      <c r="V508" s="128"/>
      <c r="AF508" s="128"/>
      <c r="AP508" s="128"/>
      <c r="AZ508" s="128"/>
      <c r="BJ508" s="128"/>
      <c r="BT508" s="128"/>
      <c r="BU508" s="128"/>
      <c r="BV508" s="128"/>
      <c r="BW508" s="128"/>
      <c r="BX508" s="128"/>
      <c r="BY508" s="128"/>
      <c r="BZ508" s="128"/>
      <c r="CA508" s="128"/>
      <c r="CD508" s="128"/>
      <c r="CN508" s="128"/>
      <c r="CX508" s="128"/>
      <c r="DH508" s="128"/>
      <c r="DR508" s="128"/>
      <c r="EB508" s="128"/>
      <c r="EL508" s="128"/>
      <c r="EV508" s="128"/>
      <c r="FF508" s="128"/>
      <c r="FP508" s="128"/>
      <c r="FZ508" s="128"/>
      <c r="GJ508" s="128"/>
      <c r="GT508" s="128"/>
      <c r="HD508" s="128"/>
      <c r="HN508" s="128"/>
      <c r="HX508" s="128"/>
      <c r="IH508" s="128"/>
      <c r="IR508" s="128"/>
      <c r="JB508" s="128"/>
      <c r="JL508" s="128"/>
      <c r="JV508" s="128"/>
      <c r="KF508" s="128"/>
    </row>
    <row xmlns:x14ac="http://schemas.microsoft.com/office/spreadsheetml/2009/9/ac" r="509" s="3" customFormat="true" x14ac:dyDescent="0.25">
      <c r="A509" s="389"/>
      <c r="B509" s="128"/>
      <c r="L509" s="128"/>
      <c r="V509" s="128"/>
      <c r="AF509" s="128"/>
      <c r="AP509" s="128"/>
      <c r="AZ509" s="128"/>
      <c r="BJ509" s="128"/>
      <c r="BT509" s="128"/>
      <c r="BU509" s="128"/>
      <c r="BV509" s="128"/>
      <c r="BW509" s="128"/>
      <c r="BX509" s="128"/>
      <c r="BY509" s="128"/>
      <c r="BZ509" s="128"/>
      <c r="CA509" s="128"/>
      <c r="CD509" s="128"/>
      <c r="CN509" s="128"/>
      <c r="CX509" s="128"/>
      <c r="DH509" s="128"/>
      <c r="DR509" s="128"/>
      <c r="EB509" s="128"/>
      <c r="EL509" s="128"/>
      <c r="EV509" s="128"/>
      <c r="FF509" s="128"/>
      <c r="FP509" s="128"/>
      <c r="FZ509" s="128"/>
      <c r="GJ509" s="128"/>
      <c r="GT509" s="128"/>
      <c r="HD509" s="128"/>
      <c r="HN509" s="128"/>
      <c r="HX509" s="128"/>
      <c r="IH509" s="128"/>
      <c r="IR509" s="128"/>
      <c r="JB509" s="128"/>
      <c r="JL509" s="128"/>
      <c r="JV509" s="128"/>
      <c r="KF509" s="128"/>
    </row>
    <row xmlns:x14ac="http://schemas.microsoft.com/office/spreadsheetml/2009/9/ac" r="510" s="3" customFormat="true" x14ac:dyDescent="0.25">
      <c r="A510" s="389"/>
      <c r="B510" s="128"/>
      <c r="L510" s="128"/>
      <c r="V510" s="128"/>
      <c r="AF510" s="128"/>
      <c r="AP510" s="128"/>
      <c r="AZ510" s="128"/>
      <c r="BJ510" s="128"/>
      <c r="BT510" s="128"/>
      <c r="BU510" s="128"/>
      <c r="BV510" s="128"/>
      <c r="BW510" s="128"/>
      <c r="BX510" s="128"/>
      <c r="BY510" s="128"/>
      <c r="BZ510" s="128"/>
      <c r="CA510" s="128"/>
      <c r="CD510" s="128"/>
      <c r="CN510" s="128"/>
      <c r="CX510" s="128"/>
      <c r="DH510" s="128"/>
      <c r="DR510" s="128"/>
      <c r="EB510" s="128"/>
      <c r="EL510" s="128"/>
      <c r="EV510" s="128"/>
      <c r="FF510" s="128"/>
      <c r="FP510" s="128"/>
      <c r="FZ510" s="128"/>
      <c r="GJ510" s="128"/>
      <c r="GT510" s="128"/>
      <c r="HD510" s="128"/>
      <c r="HN510" s="128"/>
      <c r="HX510" s="128"/>
      <c r="IH510" s="128"/>
      <c r="IR510" s="128"/>
      <c r="JB510" s="128"/>
      <c r="JL510" s="128"/>
      <c r="JV510" s="128"/>
      <c r="KF510" s="128"/>
    </row>
    <row xmlns:x14ac="http://schemas.microsoft.com/office/spreadsheetml/2009/9/ac" r="511" s="3" customFormat="true" x14ac:dyDescent="0.25">
      <c r="A511" s="389"/>
      <c r="B511" s="128"/>
      <c r="L511" s="128"/>
      <c r="V511" s="128"/>
      <c r="AF511" s="128"/>
      <c r="AP511" s="128"/>
      <c r="AZ511" s="128"/>
      <c r="BJ511" s="128"/>
      <c r="BT511" s="128"/>
      <c r="BU511" s="128"/>
      <c r="BV511" s="128"/>
      <c r="BW511" s="128"/>
      <c r="BX511" s="128"/>
      <c r="BY511" s="128"/>
      <c r="BZ511" s="128"/>
      <c r="CA511" s="128"/>
      <c r="CD511" s="128"/>
      <c r="CN511" s="128"/>
      <c r="CX511" s="128"/>
      <c r="DH511" s="128"/>
      <c r="DR511" s="128"/>
      <c r="EB511" s="128"/>
      <c r="EL511" s="128"/>
      <c r="EV511" s="128"/>
      <c r="FF511" s="128"/>
      <c r="FP511" s="128"/>
      <c r="FZ511" s="128"/>
      <c r="GJ511" s="128"/>
      <c r="GT511" s="128"/>
      <c r="HD511" s="128"/>
      <c r="HN511" s="128"/>
      <c r="HX511" s="128"/>
      <c r="IH511" s="128"/>
      <c r="IR511" s="128"/>
      <c r="JB511" s="128"/>
      <c r="JL511" s="128"/>
      <c r="JV511" s="128"/>
      <c r="KF511" s="128"/>
    </row>
    <row xmlns:x14ac="http://schemas.microsoft.com/office/spreadsheetml/2009/9/ac" r="512" s="3" customFormat="true" x14ac:dyDescent="0.25">
      <c r="A512" s="389"/>
      <c r="B512" s="128"/>
      <c r="L512" s="128"/>
      <c r="V512" s="128"/>
      <c r="AF512" s="128"/>
      <c r="AP512" s="128"/>
      <c r="AZ512" s="128"/>
      <c r="BJ512" s="128"/>
      <c r="BT512" s="128"/>
      <c r="BU512" s="128"/>
      <c r="BV512" s="128"/>
      <c r="BW512" s="128"/>
      <c r="BX512" s="128"/>
      <c r="BY512" s="128"/>
      <c r="BZ512" s="128"/>
      <c r="CA512" s="128"/>
      <c r="CD512" s="128"/>
      <c r="CN512" s="128"/>
      <c r="CX512" s="128"/>
      <c r="DH512" s="128"/>
      <c r="DR512" s="128"/>
      <c r="EB512" s="128"/>
      <c r="EL512" s="128"/>
      <c r="EV512" s="128"/>
      <c r="FF512" s="128"/>
      <c r="FP512" s="128"/>
      <c r="FZ512" s="128"/>
      <c r="GJ512" s="128"/>
      <c r="GT512" s="128"/>
      <c r="HD512" s="128"/>
      <c r="HN512" s="128"/>
      <c r="HX512" s="128"/>
      <c r="IH512" s="128"/>
      <c r="IR512" s="128"/>
      <c r="JB512" s="128"/>
      <c r="JL512" s="128"/>
      <c r="JV512" s="128"/>
      <c r="KF512" s="128"/>
    </row>
    <row xmlns:x14ac="http://schemas.microsoft.com/office/spreadsheetml/2009/9/ac" r="513" s="3" customFormat="true" x14ac:dyDescent="0.25">
      <c r="A513" s="389"/>
      <c r="B513" s="128"/>
      <c r="L513" s="128"/>
      <c r="V513" s="128"/>
      <c r="AF513" s="128"/>
      <c r="AP513" s="128"/>
      <c r="AZ513" s="128"/>
      <c r="BJ513" s="128"/>
      <c r="BT513" s="128"/>
      <c r="BU513" s="128"/>
      <c r="BV513" s="128"/>
      <c r="BW513" s="128"/>
      <c r="BX513" s="128"/>
      <c r="BY513" s="128"/>
      <c r="BZ513" s="128"/>
      <c r="CA513" s="128"/>
      <c r="CD513" s="128"/>
      <c r="CN513" s="128"/>
      <c r="CX513" s="128"/>
      <c r="DH513" s="128"/>
      <c r="DR513" s="128"/>
      <c r="EB513" s="128"/>
      <c r="EL513" s="128"/>
      <c r="EV513" s="128"/>
      <c r="FF513" s="128"/>
      <c r="FP513" s="128"/>
      <c r="FZ513" s="128"/>
      <c r="GJ513" s="128"/>
      <c r="GT513" s="128"/>
      <c r="HD513" s="128"/>
      <c r="HN513" s="128"/>
      <c r="HX513" s="128"/>
      <c r="IH513" s="128"/>
      <c r="IR513" s="128"/>
      <c r="JB513" s="128"/>
      <c r="JL513" s="128"/>
      <c r="JV513" s="128"/>
      <c r="KF513" s="128"/>
    </row>
    <row xmlns:x14ac="http://schemas.microsoft.com/office/spreadsheetml/2009/9/ac" r="514" s="3" customFormat="true" x14ac:dyDescent="0.25">
      <c r="A514" s="389"/>
      <c r="B514" s="128"/>
      <c r="L514" s="128"/>
      <c r="V514" s="128"/>
      <c r="AF514" s="128"/>
      <c r="AP514" s="128"/>
      <c r="AZ514" s="128"/>
      <c r="BJ514" s="128"/>
      <c r="BT514" s="128"/>
      <c r="BU514" s="128"/>
      <c r="BV514" s="128"/>
      <c r="BW514" s="128"/>
      <c r="BX514" s="128"/>
      <c r="BY514" s="128"/>
      <c r="BZ514" s="128"/>
      <c r="CA514" s="128"/>
      <c r="CD514" s="128"/>
      <c r="CN514" s="128"/>
      <c r="CX514" s="128"/>
      <c r="DH514" s="128"/>
      <c r="DR514" s="128"/>
      <c r="EB514" s="128"/>
      <c r="EL514" s="128"/>
      <c r="EV514" s="128"/>
      <c r="FF514" s="128"/>
      <c r="FP514" s="128"/>
      <c r="FZ514" s="128"/>
      <c r="GJ514" s="128"/>
      <c r="GT514" s="128"/>
      <c r="HD514" s="128"/>
      <c r="HN514" s="128"/>
      <c r="HX514" s="128"/>
      <c r="IH514" s="128"/>
      <c r="IR514" s="128"/>
      <c r="JB514" s="128"/>
      <c r="JL514" s="128"/>
      <c r="JV514" s="128"/>
      <c r="KF514" s="128"/>
    </row>
    <row xmlns:x14ac="http://schemas.microsoft.com/office/spreadsheetml/2009/9/ac" r="515" s="3" customFormat="true" x14ac:dyDescent="0.25">
      <c r="A515" s="389"/>
      <c r="B515" s="128"/>
      <c r="L515" s="128"/>
      <c r="V515" s="128"/>
      <c r="AF515" s="128"/>
      <c r="AP515" s="128"/>
      <c r="AZ515" s="128"/>
      <c r="BJ515" s="128"/>
      <c r="BT515" s="128"/>
      <c r="BU515" s="128"/>
      <c r="BV515" s="128"/>
      <c r="BW515" s="128"/>
      <c r="BX515" s="128"/>
      <c r="BY515" s="128"/>
      <c r="BZ515" s="128"/>
      <c r="CA515" s="128"/>
      <c r="CD515" s="128"/>
      <c r="CN515" s="128"/>
      <c r="CX515" s="128"/>
      <c r="DH515" s="128"/>
      <c r="DR515" s="128"/>
      <c r="EB515" s="128"/>
      <c r="EL515" s="128"/>
      <c r="EV515" s="128"/>
      <c r="FF515" s="128"/>
      <c r="FP515" s="128"/>
      <c r="FZ515" s="128"/>
      <c r="GJ515" s="128"/>
      <c r="GT515" s="128"/>
      <c r="HD515" s="128"/>
      <c r="HN515" s="128"/>
      <c r="HX515" s="128"/>
      <c r="IH515" s="128"/>
      <c r="IR515" s="128"/>
      <c r="JB515" s="128"/>
      <c r="JL515" s="128"/>
      <c r="JV515" s="128"/>
      <c r="KF515" s="128"/>
    </row>
    <row xmlns:x14ac="http://schemas.microsoft.com/office/spreadsheetml/2009/9/ac" r="516" s="3" customFormat="true" x14ac:dyDescent="0.25">
      <c r="A516" s="389"/>
      <c r="B516" s="128"/>
      <c r="L516" s="128"/>
      <c r="V516" s="128"/>
      <c r="AF516" s="128"/>
      <c r="AP516" s="128"/>
      <c r="AZ516" s="128"/>
      <c r="BJ516" s="128"/>
      <c r="BT516" s="128"/>
      <c r="BU516" s="128"/>
      <c r="BV516" s="128"/>
      <c r="BW516" s="128"/>
      <c r="BX516" s="128"/>
      <c r="BY516" s="128"/>
      <c r="BZ516" s="128"/>
      <c r="CA516" s="128"/>
      <c r="CD516" s="128"/>
      <c r="CN516" s="128"/>
      <c r="CX516" s="128"/>
      <c r="DH516" s="128"/>
      <c r="DR516" s="128"/>
      <c r="EB516" s="128"/>
      <c r="EL516" s="128"/>
      <c r="EV516" s="128"/>
      <c r="FF516" s="128"/>
      <c r="FP516" s="128"/>
      <c r="FZ516" s="128"/>
      <c r="GJ516" s="128"/>
      <c r="GT516" s="128"/>
      <c r="HD516" s="128"/>
      <c r="HN516" s="128"/>
      <c r="HX516" s="128"/>
      <c r="IH516" s="128"/>
      <c r="IR516" s="128"/>
      <c r="JB516" s="128"/>
      <c r="JL516" s="128"/>
      <c r="JV516" s="128"/>
      <c r="KF516" s="128"/>
    </row>
    <row xmlns:x14ac="http://schemas.microsoft.com/office/spreadsheetml/2009/9/ac" r="517" s="3" customFormat="true" x14ac:dyDescent="0.25">
      <c r="A517" s="389"/>
      <c r="B517" s="128"/>
      <c r="L517" s="128"/>
      <c r="V517" s="128"/>
      <c r="AF517" s="128"/>
      <c r="AP517" s="128"/>
      <c r="AZ517" s="128"/>
      <c r="BJ517" s="128"/>
      <c r="BT517" s="128"/>
      <c r="BU517" s="128"/>
      <c r="BV517" s="128"/>
      <c r="BW517" s="128"/>
      <c r="BX517" s="128"/>
      <c r="BY517" s="128"/>
      <c r="BZ517" s="128"/>
      <c r="CA517" s="128"/>
      <c r="CD517" s="128"/>
      <c r="CN517" s="128"/>
      <c r="CX517" s="128"/>
      <c r="DH517" s="128"/>
      <c r="DR517" s="128"/>
      <c r="EB517" s="128"/>
      <c r="EL517" s="128"/>
      <c r="EV517" s="128"/>
      <c r="FF517" s="128"/>
      <c r="FP517" s="128"/>
      <c r="FZ517" s="128"/>
      <c r="GJ517" s="128"/>
      <c r="GT517" s="128"/>
      <c r="HD517" s="128"/>
      <c r="HN517" s="128"/>
      <c r="HX517" s="128"/>
      <c r="IH517" s="128"/>
      <c r="IR517" s="128"/>
      <c r="JB517" s="128"/>
      <c r="JL517" s="128"/>
      <c r="JV517" s="128"/>
      <c r="KF517" s="128"/>
    </row>
    <row xmlns:x14ac="http://schemas.microsoft.com/office/spreadsheetml/2009/9/ac" r="518" s="3" customFormat="true" x14ac:dyDescent="0.25">
      <c r="A518" s="389"/>
      <c r="B518" s="128"/>
      <c r="L518" s="128"/>
      <c r="V518" s="128"/>
      <c r="AF518" s="128"/>
      <c r="AP518" s="128"/>
      <c r="AZ518" s="128"/>
      <c r="BJ518" s="128"/>
      <c r="BT518" s="128"/>
      <c r="BU518" s="128"/>
      <c r="BV518" s="128"/>
      <c r="BW518" s="128"/>
      <c r="BX518" s="128"/>
      <c r="BY518" s="128"/>
      <c r="BZ518" s="128"/>
      <c r="CA518" s="128"/>
      <c r="CD518" s="128"/>
      <c r="CN518" s="128"/>
      <c r="CX518" s="128"/>
      <c r="DH518" s="128"/>
      <c r="DR518" s="128"/>
      <c r="EB518" s="128"/>
      <c r="EL518" s="128"/>
      <c r="EV518" s="128"/>
      <c r="FF518" s="128"/>
      <c r="FP518" s="128"/>
      <c r="FZ518" s="128"/>
      <c r="GJ518" s="128"/>
      <c r="GT518" s="128"/>
      <c r="HD518" s="128"/>
      <c r="HN518" s="128"/>
      <c r="HX518" s="128"/>
      <c r="IH518" s="128"/>
      <c r="IR518" s="128"/>
      <c r="JB518" s="128"/>
      <c r="JL518" s="128"/>
      <c r="JV518" s="128"/>
      <c r="KF518" s="128"/>
    </row>
    <row xmlns:x14ac="http://schemas.microsoft.com/office/spreadsheetml/2009/9/ac" r="519" s="3" customFormat="true" x14ac:dyDescent="0.25">
      <c r="A519" s="389"/>
      <c r="B519" s="128"/>
      <c r="L519" s="128"/>
      <c r="V519" s="128"/>
      <c r="AF519" s="128"/>
      <c r="AP519" s="128"/>
      <c r="AZ519" s="128"/>
      <c r="BJ519" s="128"/>
      <c r="BT519" s="128"/>
      <c r="BU519" s="128"/>
      <c r="BV519" s="128"/>
      <c r="BW519" s="128"/>
      <c r="BX519" s="128"/>
      <c r="BY519" s="128"/>
      <c r="BZ519" s="128"/>
      <c r="CA519" s="128"/>
      <c r="CD519" s="128"/>
      <c r="CN519" s="128"/>
      <c r="CX519" s="128"/>
      <c r="DH519" s="128"/>
      <c r="DR519" s="128"/>
      <c r="EB519" s="128"/>
      <c r="EL519" s="128"/>
      <c r="EV519" s="128"/>
      <c r="FF519" s="128"/>
      <c r="FP519" s="128"/>
      <c r="FZ519" s="128"/>
      <c r="GJ519" s="128"/>
      <c r="GT519" s="128"/>
      <c r="HD519" s="128"/>
      <c r="HN519" s="128"/>
      <c r="HX519" s="128"/>
      <c r="IH519" s="128"/>
      <c r="IR519" s="128"/>
      <c r="JB519" s="128"/>
      <c r="JL519" s="128"/>
      <c r="JV519" s="128"/>
      <c r="KF519" s="128"/>
    </row>
    <row xmlns:x14ac="http://schemas.microsoft.com/office/spreadsheetml/2009/9/ac" r="520" s="3" customFormat="true" x14ac:dyDescent="0.25">
      <c r="A520" s="389"/>
      <c r="B520" s="128"/>
      <c r="L520" s="128"/>
      <c r="V520" s="128"/>
      <c r="AF520" s="128"/>
      <c r="AP520" s="128"/>
      <c r="AZ520" s="128"/>
      <c r="BJ520" s="128"/>
      <c r="BT520" s="128"/>
      <c r="BU520" s="128"/>
      <c r="BV520" s="128"/>
      <c r="BW520" s="128"/>
      <c r="BX520" s="128"/>
      <c r="BY520" s="128"/>
      <c r="BZ520" s="128"/>
      <c r="CA520" s="128"/>
      <c r="CD520" s="128"/>
      <c r="CN520" s="128"/>
      <c r="CX520" s="128"/>
      <c r="DH520" s="128"/>
      <c r="DR520" s="128"/>
      <c r="EB520" s="128"/>
      <c r="EL520" s="128"/>
      <c r="EV520" s="128"/>
      <c r="FF520" s="128"/>
      <c r="FP520" s="128"/>
      <c r="FZ520" s="128"/>
      <c r="GJ520" s="128"/>
      <c r="GT520" s="128"/>
      <c r="HD520" s="128"/>
      <c r="HN520" s="128"/>
      <c r="HX520" s="128"/>
      <c r="IH520" s="128"/>
      <c r="IR520" s="128"/>
      <c r="JB520" s="128"/>
      <c r="JL520" s="128"/>
      <c r="JV520" s="128"/>
      <c r="KF520" s="128"/>
    </row>
    <row xmlns:x14ac="http://schemas.microsoft.com/office/spreadsheetml/2009/9/ac" r="521" s="3" customFormat="true" x14ac:dyDescent="0.25">
      <c r="A521" s="389"/>
      <c r="B521" s="128"/>
      <c r="L521" s="128"/>
      <c r="V521" s="128"/>
      <c r="AF521" s="128"/>
      <c r="AP521" s="128"/>
      <c r="AZ521" s="128"/>
      <c r="BJ521" s="128"/>
      <c r="BT521" s="128"/>
      <c r="BU521" s="128"/>
      <c r="BV521" s="128"/>
      <c r="BW521" s="128"/>
      <c r="BX521" s="128"/>
      <c r="BY521" s="128"/>
      <c r="BZ521" s="128"/>
      <c r="CA521" s="128"/>
      <c r="CD521" s="128"/>
      <c r="CN521" s="128"/>
      <c r="CX521" s="128"/>
      <c r="DH521" s="128"/>
      <c r="DR521" s="128"/>
      <c r="EB521" s="128"/>
      <c r="EL521" s="128"/>
      <c r="EV521" s="128"/>
      <c r="FF521" s="128"/>
      <c r="FP521" s="128"/>
      <c r="FZ521" s="128"/>
      <c r="GJ521" s="128"/>
      <c r="GT521" s="128"/>
      <c r="HD521" s="128"/>
      <c r="HN521" s="128"/>
      <c r="HX521" s="128"/>
      <c r="IH521" s="128"/>
      <c r="IR521" s="128"/>
      <c r="JB521" s="128"/>
      <c r="JL521" s="128"/>
      <c r="JV521" s="128"/>
      <c r="KF521" s="128"/>
    </row>
    <row xmlns:x14ac="http://schemas.microsoft.com/office/spreadsheetml/2009/9/ac" r="522" s="3" customFormat="true" x14ac:dyDescent="0.25">
      <c r="A522" s="389"/>
      <c r="B522" s="128"/>
      <c r="L522" s="128"/>
      <c r="V522" s="128"/>
      <c r="AF522" s="128"/>
      <c r="AP522" s="128"/>
      <c r="AZ522" s="128"/>
      <c r="BJ522" s="128"/>
      <c r="BT522" s="128"/>
      <c r="BU522" s="128"/>
      <c r="BV522" s="128"/>
      <c r="BW522" s="128"/>
      <c r="BX522" s="128"/>
      <c r="BY522" s="128"/>
      <c r="BZ522" s="128"/>
      <c r="CA522" s="128"/>
      <c r="CD522" s="128"/>
      <c r="CN522" s="128"/>
      <c r="CX522" s="128"/>
      <c r="DH522" s="128"/>
      <c r="DR522" s="128"/>
      <c r="EB522" s="128"/>
      <c r="EL522" s="128"/>
      <c r="EV522" s="128"/>
      <c r="FF522" s="128"/>
      <c r="FP522" s="128"/>
      <c r="FZ522" s="128"/>
      <c r="GJ522" s="128"/>
      <c r="GT522" s="128"/>
      <c r="HD522" s="128"/>
      <c r="HN522" s="128"/>
      <c r="HX522" s="128"/>
      <c r="IH522" s="128"/>
      <c r="IR522" s="128"/>
      <c r="JB522" s="128"/>
      <c r="JL522" s="128"/>
      <c r="JV522" s="128"/>
      <c r="KF522" s="128"/>
    </row>
    <row xmlns:x14ac="http://schemas.microsoft.com/office/spreadsheetml/2009/9/ac" r="523" s="3" customFormat="true" x14ac:dyDescent="0.25">
      <c r="A523" s="389"/>
      <c r="B523" s="128"/>
      <c r="L523" s="128"/>
      <c r="V523" s="128"/>
      <c r="AF523" s="128"/>
      <c r="AP523" s="128"/>
      <c r="AZ523" s="128"/>
      <c r="BJ523" s="128"/>
      <c r="BT523" s="128"/>
      <c r="BU523" s="128"/>
      <c r="BV523" s="128"/>
      <c r="BW523" s="128"/>
      <c r="BX523" s="128"/>
      <c r="BY523" s="128"/>
      <c r="BZ523" s="128"/>
      <c r="CA523" s="128"/>
      <c r="CD523" s="128"/>
      <c r="CN523" s="128"/>
      <c r="CX523" s="128"/>
      <c r="DH523" s="128"/>
      <c r="DR523" s="128"/>
      <c r="EB523" s="128"/>
      <c r="EL523" s="128"/>
      <c r="EV523" s="128"/>
      <c r="FF523" s="128"/>
      <c r="FP523" s="128"/>
      <c r="FZ523" s="128"/>
      <c r="GJ523" s="128"/>
      <c r="GT523" s="128"/>
      <c r="HD523" s="128"/>
      <c r="HN523" s="128"/>
      <c r="HX523" s="128"/>
      <c r="IH523" s="128"/>
      <c r="IR523" s="128"/>
      <c r="JB523" s="128"/>
      <c r="JL523" s="128"/>
      <c r="JV523" s="128"/>
      <c r="KF523" s="128"/>
    </row>
    <row xmlns:x14ac="http://schemas.microsoft.com/office/spreadsheetml/2009/9/ac" r="524" s="3" customFormat="true" x14ac:dyDescent="0.25">
      <c r="A524" s="389"/>
      <c r="B524" s="128"/>
      <c r="L524" s="128"/>
      <c r="V524" s="128"/>
      <c r="AF524" s="128"/>
      <c r="AP524" s="128"/>
      <c r="AZ524" s="128"/>
      <c r="BJ524" s="128"/>
      <c r="BT524" s="128"/>
      <c r="BU524" s="128"/>
      <c r="BV524" s="128"/>
      <c r="BW524" s="128"/>
      <c r="BX524" s="128"/>
      <c r="BY524" s="128"/>
      <c r="BZ524" s="128"/>
      <c r="CA524" s="128"/>
      <c r="CD524" s="128"/>
      <c r="CN524" s="128"/>
      <c r="CX524" s="128"/>
      <c r="DH524" s="128"/>
      <c r="DR524" s="128"/>
      <c r="EB524" s="128"/>
      <c r="EL524" s="128"/>
      <c r="EV524" s="128"/>
      <c r="FF524" s="128"/>
      <c r="FP524" s="128"/>
      <c r="FZ524" s="128"/>
      <c r="GJ524" s="128"/>
      <c r="GT524" s="128"/>
      <c r="HD524" s="128"/>
      <c r="HN524" s="128"/>
      <c r="HX524" s="128"/>
      <c r="IH524" s="128"/>
      <c r="IR524" s="128"/>
      <c r="JB524" s="128"/>
      <c r="JL524" s="128"/>
      <c r="JV524" s="128"/>
      <c r="KF524" s="128"/>
    </row>
    <row xmlns:x14ac="http://schemas.microsoft.com/office/spreadsheetml/2009/9/ac" r="525" s="3" customFormat="true" x14ac:dyDescent="0.25">
      <c r="A525" s="389"/>
      <c r="B525" s="128"/>
      <c r="L525" s="128"/>
      <c r="V525" s="128"/>
      <c r="AF525" s="128"/>
      <c r="AP525" s="128"/>
      <c r="AZ525" s="128"/>
      <c r="BJ525" s="128"/>
      <c r="BT525" s="128"/>
      <c r="BU525" s="128"/>
      <c r="BV525" s="128"/>
      <c r="BW525" s="128"/>
      <c r="BX525" s="128"/>
      <c r="BY525" s="128"/>
      <c r="BZ525" s="128"/>
      <c r="CA525" s="128"/>
      <c r="CD525" s="128"/>
      <c r="CN525" s="128"/>
      <c r="CX525" s="128"/>
      <c r="DH525" s="128"/>
      <c r="DR525" s="128"/>
      <c r="EB525" s="128"/>
      <c r="EL525" s="128"/>
      <c r="EV525" s="128"/>
      <c r="FF525" s="128"/>
      <c r="FP525" s="128"/>
      <c r="FZ525" s="128"/>
      <c r="GJ525" s="128"/>
      <c r="GT525" s="128"/>
      <c r="HD525" s="128"/>
      <c r="HN525" s="128"/>
      <c r="HX525" s="128"/>
      <c r="IH525" s="128"/>
      <c r="IR525" s="128"/>
      <c r="JB525" s="128"/>
      <c r="JL525" s="128"/>
      <c r="JV525" s="128"/>
      <c r="KF525" s="128"/>
    </row>
    <row xmlns:x14ac="http://schemas.microsoft.com/office/spreadsheetml/2009/9/ac" r="526" s="3" customFormat="true" x14ac:dyDescent="0.25">
      <c r="A526" s="389"/>
      <c r="B526" s="128"/>
      <c r="L526" s="128"/>
      <c r="V526" s="128"/>
      <c r="AF526" s="128"/>
      <c r="AP526" s="128"/>
      <c r="AZ526" s="128"/>
      <c r="BJ526" s="128"/>
      <c r="BT526" s="128"/>
      <c r="BU526" s="128"/>
      <c r="BV526" s="128"/>
      <c r="BW526" s="128"/>
      <c r="BX526" s="128"/>
      <c r="BY526" s="128"/>
      <c r="BZ526" s="128"/>
      <c r="CA526" s="128"/>
      <c r="CD526" s="128"/>
      <c r="CN526" s="128"/>
      <c r="CX526" s="128"/>
      <c r="DH526" s="128"/>
      <c r="DR526" s="128"/>
      <c r="EB526" s="128"/>
      <c r="EL526" s="128"/>
      <c r="EV526" s="128"/>
      <c r="FF526" s="128"/>
      <c r="FP526" s="128"/>
      <c r="FZ526" s="128"/>
      <c r="GJ526" s="128"/>
      <c r="GT526" s="128"/>
      <c r="HD526" s="128"/>
      <c r="HN526" s="128"/>
      <c r="HX526" s="128"/>
      <c r="IH526" s="128"/>
      <c r="IR526" s="128"/>
      <c r="JB526" s="128"/>
      <c r="JL526" s="128"/>
      <c r="JV526" s="128"/>
      <c r="KF526" s="128"/>
    </row>
    <row xmlns:x14ac="http://schemas.microsoft.com/office/spreadsheetml/2009/9/ac" r="527" s="3" customFormat="true" x14ac:dyDescent="0.25">
      <c r="A527" s="389"/>
      <c r="B527" s="128"/>
      <c r="L527" s="128"/>
      <c r="V527" s="128"/>
      <c r="AF527" s="128"/>
      <c r="AP527" s="128"/>
      <c r="AZ527" s="128"/>
      <c r="BJ527" s="128"/>
      <c r="BT527" s="128"/>
      <c r="BU527" s="128"/>
      <c r="BV527" s="128"/>
      <c r="BW527" s="128"/>
      <c r="BX527" s="128"/>
      <c r="BY527" s="128"/>
      <c r="BZ527" s="128"/>
      <c r="CA527" s="128"/>
      <c r="CD527" s="128"/>
      <c r="CN527" s="128"/>
      <c r="CX527" s="128"/>
      <c r="DH527" s="128"/>
      <c r="DR527" s="128"/>
      <c r="EB527" s="128"/>
      <c r="EL527" s="128"/>
      <c r="EV527" s="128"/>
      <c r="FF527" s="128"/>
      <c r="FP527" s="128"/>
      <c r="FZ527" s="128"/>
      <c r="GJ527" s="128"/>
      <c r="GT527" s="128"/>
      <c r="HD527" s="128"/>
      <c r="HN527" s="128"/>
      <c r="HX527" s="128"/>
      <c r="IH527" s="128"/>
      <c r="IR527" s="128"/>
      <c r="JB527" s="128"/>
      <c r="JL527" s="128"/>
      <c r="JV527" s="128"/>
      <c r="KF527" s="128"/>
    </row>
    <row xmlns:x14ac="http://schemas.microsoft.com/office/spreadsheetml/2009/9/ac" r="528" s="3" customFormat="true" x14ac:dyDescent="0.25">
      <c r="A528" s="389"/>
      <c r="B528" s="128"/>
      <c r="L528" s="128"/>
      <c r="V528" s="128"/>
      <c r="AF528" s="128"/>
      <c r="AP528" s="128"/>
      <c r="AZ528" s="128"/>
      <c r="BJ528" s="128"/>
      <c r="BT528" s="128"/>
      <c r="BU528" s="128"/>
      <c r="BV528" s="128"/>
      <c r="BW528" s="128"/>
      <c r="BX528" s="128"/>
      <c r="BY528" s="128"/>
      <c r="BZ528" s="128"/>
      <c r="CA528" s="128"/>
      <c r="CD528" s="128"/>
      <c r="CN528" s="128"/>
      <c r="CX528" s="128"/>
      <c r="DH528" s="128"/>
      <c r="DR528" s="128"/>
      <c r="EB528" s="128"/>
      <c r="EL528" s="128"/>
      <c r="EV528" s="128"/>
      <c r="FF528" s="128"/>
      <c r="FP528" s="128"/>
      <c r="FZ528" s="128"/>
      <c r="GJ528" s="128"/>
      <c r="GT528" s="128"/>
      <c r="HD528" s="128"/>
      <c r="HN528" s="128"/>
      <c r="HX528" s="128"/>
      <c r="IH528" s="128"/>
      <c r="IR528" s="128"/>
      <c r="JB528" s="128"/>
      <c r="JL528" s="128"/>
      <c r="JV528" s="128"/>
      <c r="KF528" s="128"/>
    </row>
    <row xmlns:x14ac="http://schemas.microsoft.com/office/spreadsheetml/2009/9/ac" r="529" s="3" customFormat="true" x14ac:dyDescent="0.25">
      <c r="A529" s="389"/>
      <c r="B529" s="128"/>
      <c r="L529" s="128"/>
      <c r="V529" s="128"/>
      <c r="AF529" s="128"/>
      <c r="AP529" s="128"/>
      <c r="AZ529" s="128"/>
      <c r="BJ529" s="128"/>
      <c r="BT529" s="128"/>
      <c r="BU529" s="128"/>
      <c r="BV529" s="128"/>
      <c r="BW529" s="128"/>
      <c r="BX529" s="128"/>
      <c r="BY529" s="128"/>
      <c r="BZ529" s="128"/>
      <c r="CA529" s="128"/>
      <c r="CD529" s="128"/>
      <c r="CN529" s="128"/>
      <c r="CX529" s="128"/>
      <c r="DH529" s="128"/>
      <c r="DR529" s="128"/>
      <c r="EB529" s="128"/>
      <c r="EL529" s="128"/>
      <c r="EV529" s="128"/>
      <c r="FF529" s="128"/>
      <c r="FP529" s="128"/>
      <c r="FZ529" s="128"/>
      <c r="GJ529" s="128"/>
      <c r="GT529" s="128"/>
      <c r="HD529" s="128"/>
      <c r="HN529" s="128"/>
      <c r="HX529" s="128"/>
      <c r="IH529" s="128"/>
      <c r="IR529" s="128"/>
      <c r="JB529" s="128"/>
      <c r="JL529" s="128"/>
      <c r="JV529" s="128"/>
      <c r="KF529" s="128"/>
    </row>
    <row xmlns:x14ac="http://schemas.microsoft.com/office/spreadsheetml/2009/9/ac" r="530" s="3" customFormat="true" x14ac:dyDescent="0.25">
      <c r="A530" s="389"/>
      <c r="B530" s="128"/>
      <c r="L530" s="128"/>
      <c r="V530" s="128"/>
      <c r="AF530" s="128"/>
      <c r="AP530" s="128"/>
      <c r="AZ530" s="128"/>
      <c r="BJ530" s="128"/>
      <c r="BT530" s="128"/>
      <c r="BU530" s="128"/>
      <c r="BV530" s="128"/>
      <c r="BW530" s="128"/>
      <c r="BX530" s="128"/>
      <c r="BY530" s="128"/>
      <c r="BZ530" s="128"/>
      <c r="CA530" s="128"/>
      <c r="CD530" s="128"/>
      <c r="CN530" s="128"/>
      <c r="CX530" s="128"/>
      <c r="DH530" s="128"/>
      <c r="DR530" s="128"/>
      <c r="EB530" s="128"/>
      <c r="EL530" s="128"/>
      <c r="EV530" s="128"/>
      <c r="FF530" s="128"/>
      <c r="FP530" s="128"/>
      <c r="FZ530" s="128"/>
      <c r="GJ530" s="128"/>
      <c r="GT530" s="128"/>
      <c r="HD530" s="128"/>
      <c r="HN530" s="128"/>
      <c r="HX530" s="128"/>
      <c r="IH530" s="128"/>
      <c r="IR530" s="128"/>
      <c r="JB530" s="128"/>
      <c r="JL530" s="128"/>
      <c r="JV530" s="128"/>
      <c r="KF530" s="128"/>
    </row>
    <row xmlns:x14ac="http://schemas.microsoft.com/office/spreadsheetml/2009/9/ac" r="531" s="3" customFormat="true" x14ac:dyDescent="0.25">
      <c r="A531" s="389"/>
      <c r="B531" s="128"/>
      <c r="L531" s="128"/>
      <c r="V531" s="128"/>
      <c r="AF531" s="128"/>
      <c r="AP531" s="128"/>
      <c r="AZ531" s="128"/>
      <c r="BJ531" s="128"/>
      <c r="BT531" s="128"/>
      <c r="BU531" s="128"/>
      <c r="BV531" s="128"/>
      <c r="BW531" s="128"/>
      <c r="BX531" s="128"/>
      <c r="BY531" s="128"/>
      <c r="BZ531" s="128"/>
      <c r="CA531" s="128"/>
      <c r="CD531" s="128"/>
      <c r="CN531" s="128"/>
      <c r="CX531" s="128"/>
      <c r="DH531" s="128"/>
      <c r="DR531" s="128"/>
      <c r="EB531" s="128"/>
      <c r="EL531" s="128"/>
      <c r="EV531" s="128"/>
      <c r="FF531" s="128"/>
      <c r="FP531" s="128"/>
      <c r="FZ531" s="128"/>
      <c r="GJ531" s="128"/>
      <c r="GT531" s="128"/>
      <c r="HD531" s="128"/>
      <c r="HN531" s="128"/>
      <c r="HX531" s="128"/>
      <c r="IH531" s="128"/>
      <c r="IR531" s="128"/>
      <c r="JB531" s="128"/>
      <c r="JL531" s="128"/>
      <c r="JV531" s="128"/>
      <c r="KF531" s="128"/>
    </row>
    <row xmlns:x14ac="http://schemas.microsoft.com/office/spreadsheetml/2009/9/ac" r="532" s="3" customFormat="true" x14ac:dyDescent="0.25">
      <c r="A532" s="389"/>
      <c r="B532" s="128"/>
      <c r="L532" s="128"/>
      <c r="V532" s="128"/>
      <c r="AF532" s="128"/>
      <c r="AP532" s="128"/>
      <c r="AZ532" s="128"/>
      <c r="BJ532" s="128"/>
      <c r="BT532" s="128"/>
      <c r="BU532" s="128"/>
      <c r="BV532" s="128"/>
      <c r="BW532" s="128"/>
      <c r="BX532" s="128"/>
      <c r="BY532" s="128"/>
      <c r="BZ532" s="128"/>
      <c r="CA532" s="128"/>
      <c r="CD532" s="128"/>
      <c r="CN532" s="128"/>
      <c r="CX532" s="128"/>
      <c r="DH532" s="128"/>
      <c r="DR532" s="128"/>
      <c r="EB532" s="128"/>
      <c r="EL532" s="128"/>
      <c r="EV532" s="128"/>
      <c r="FF532" s="128"/>
      <c r="FP532" s="128"/>
      <c r="FZ532" s="128"/>
      <c r="GJ532" s="128"/>
      <c r="GT532" s="128"/>
      <c r="HD532" s="128"/>
      <c r="HN532" s="128"/>
      <c r="HX532" s="128"/>
      <c r="IH532" s="128"/>
      <c r="IR532" s="128"/>
      <c r="JB532" s="128"/>
      <c r="JL532" s="128"/>
      <c r="JV532" s="128"/>
      <c r="KF532" s="128"/>
    </row>
    <row xmlns:x14ac="http://schemas.microsoft.com/office/spreadsheetml/2009/9/ac" r="533" s="3" customFormat="true" x14ac:dyDescent="0.25">
      <c r="A533" s="389"/>
      <c r="B533" s="128"/>
      <c r="L533" s="128"/>
      <c r="V533" s="128"/>
      <c r="AF533" s="128"/>
      <c r="AP533" s="128"/>
      <c r="AZ533" s="128"/>
      <c r="BJ533" s="128"/>
      <c r="BT533" s="128"/>
      <c r="BU533" s="128"/>
      <c r="BV533" s="128"/>
      <c r="BW533" s="128"/>
      <c r="BX533" s="128"/>
      <c r="BY533" s="128"/>
      <c r="BZ533" s="128"/>
      <c r="CA533" s="128"/>
      <c r="CD533" s="128"/>
      <c r="CN533" s="128"/>
      <c r="CX533" s="128"/>
      <c r="DH533" s="128"/>
      <c r="DR533" s="128"/>
      <c r="EB533" s="128"/>
      <c r="EL533" s="128"/>
      <c r="EV533" s="128"/>
      <c r="FF533" s="128"/>
      <c r="FP533" s="128"/>
      <c r="FZ533" s="128"/>
      <c r="GJ533" s="128"/>
      <c r="GT533" s="128"/>
      <c r="HD533" s="128"/>
      <c r="HN533" s="128"/>
      <c r="HX533" s="128"/>
      <c r="IH533" s="128"/>
      <c r="IR533" s="128"/>
      <c r="JB533" s="128"/>
      <c r="JL533" s="128"/>
      <c r="JV533" s="128"/>
      <c r="KF533" s="128"/>
    </row>
    <row xmlns:x14ac="http://schemas.microsoft.com/office/spreadsheetml/2009/9/ac" r="534" s="3" customFormat="true" x14ac:dyDescent="0.25">
      <c r="A534" s="389"/>
      <c r="B534" s="128"/>
      <c r="L534" s="128"/>
      <c r="V534" s="128"/>
      <c r="AF534" s="128"/>
      <c r="AP534" s="128"/>
      <c r="AZ534" s="128"/>
      <c r="BJ534" s="128"/>
      <c r="BT534" s="128"/>
      <c r="BU534" s="128"/>
      <c r="BV534" s="128"/>
      <c r="BW534" s="128"/>
      <c r="BX534" s="128"/>
      <c r="BY534" s="128"/>
      <c r="BZ534" s="128"/>
      <c r="CA534" s="128"/>
      <c r="CD534" s="128"/>
      <c r="CN534" s="128"/>
      <c r="CX534" s="128"/>
      <c r="DH534" s="128"/>
      <c r="DR534" s="128"/>
      <c r="EB534" s="128"/>
      <c r="EL534" s="128"/>
      <c r="EV534" s="128"/>
      <c r="FF534" s="128"/>
      <c r="FP534" s="128"/>
      <c r="FZ534" s="128"/>
      <c r="GJ534" s="128"/>
      <c r="GT534" s="128"/>
      <c r="HD534" s="128"/>
      <c r="HN534" s="128"/>
      <c r="HX534" s="128"/>
      <c r="IH534" s="128"/>
      <c r="IR534" s="128"/>
      <c r="JB534" s="128"/>
      <c r="JL534" s="128"/>
      <c r="JV534" s="128"/>
      <c r="KF534" s="128"/>
    </row>
    <row xmlns:x14ac="http://schemas.microsoft.com/office/spreadsheetml/2009/9/ac" r="535" s="3" customFormat="true" x14ac:dyDescent="0.25">
      <c r="A535" s="389"/>
      <c r="B535" s="128"/>
      <c r="L535" s="128"/>
      <c r="V535" s="128"/>
      <c r="AF535" s="128"/>
      <c r="AP535" s="128"/>
      <c r="AZ535" s="128"/>
      <c r="BJ535" s="128"/>
      <c r="BT535" s="128"/>
      <c r="BU535" s="128"/>
      <c r="BV535" s="128"/>
      <c r="BW535" s="128"/>
      <c r="BX535" s="128"/>
      <c r="BY535" s="128"/>
      <c r="BZ535" s="128"/>
      <c r="CA535" s="128"/>
      <c r="CD535" s="128"/>
      <c r="CN535" s="128"/>
      <c r="CX535" s="128"/>
      <c r="DH535" s="128"/>
      <c r="DR535" s="128"/>
      <c r="EB535" s="128"/>
      <c r="EL535" s="128"/>
      <c r="EV535" s="128"/>
      <c r="FF535" s="128"/>
      <c r="FP535" s="128"/>
      <c r="FZ535" s="128"/>
      <c r="GJ535" s="128"/>
      <c r="GT535" s="128"/>
      <c r="HD535" s="128"/>
      <c r="HN535" s="128"/>
      <c r="HX535" s="128"/>
      <c r="IH535" s="128"/>
      <c r="IR535" s="128"/>
      <c r="JB535" s="128"/>
      <c r="JL535" s="128"/>
      <c r="JV535" s="128"/>
      <c r="KF535" s="128"/>
    </row>
    <row xmlns:x14ac="http://schemas.microsoft.com/office/spreadsheetml/2009/9/ac" r="536" s="3" customFormat="true" x14ac:dyDescent="0.25">
      <c r="A536" s="389"/>
      <c r="B536" s="128"/>
      <c r="L536" s="128"/>
      <c r="V536" s="128"/>
      <c r="AF536" s="128"/>
      <c r="AP536" s="128"/>
      <c r="AZ536" s="128"/>
      <c r="BJ536" s="128"/>
      <c r="BT536" s="128"/>
      <c r="BU536" s="128"/>
      <c r="BV536" s="128"/>
      <c r="BW536" s="128"/>
      <c r="BX536" s="128"/>
      <c r="BY536" s="128"/>
      <c r="BZ536" s="128"/>
      <c r="CA536" s="128"/>
      <c r="CD536" s="128"/>
      <c r="CN536" s="128"/>
      <c r="CX536" s="128"/>
      <c r="DH536" s="128"/>
      <c r="DR536" s="128"/>
      <c r="EB536" s="128"/>
      <c r="EL536" s="128"/>
      <c r="EV536" s="128"/>
      <c r="FF536" s="128"/>
      <c r="FP536" s="128"/>
      <c r="FZ536" s="128"/>
      <c r="GJ536" s="128"/>
      <c r="GT536" s="128"/>
      <c r="HD536" s="128"/>
      <c r="HN536" s="128"/>
      <c r="HX536" s="128"/>
      <c r="IH536" s="128"/>
      <c r="IR536" s="128"/>
      <c r="JB536" s="128"/>
      <c r="JL536" s="128"/>
      <c r="JV536" s="128"/>
      <c r="KF536" s="128"/>
    </row>
    <row xmlns:x14ac="http://schemas.microsoft.com/office/spreadsheetml/2009/9/ac" r="537" s="3" customFormat="true" x14ac:dyDescent="0.25">
      <c r="A537" s="389"/>
      <c r="B537" s="128"/>
      <c r="L537" s="128"/>
      <c r="V537" s="128"/>
      <c r="AF537" s="128"/>
      <c r="AP537" s="128"/>
      <c r="AZ537" s="128"/>
      <c r="BJ537" s="128"/>
      <c r="BT537" s="128"/>
      <c r="BU537" s="128"/>
      <c r="BV537" s="128"/>
      <c r="BW537" s="128"/>
      <c r="BX537" s="128"/>
      <c r="BY537" s="128"/>
      <c r="BZ537" s="128"/>
      <c r="CA537" s="128"/>
      <c r="CD537" s="128"/>
      <c r="CN537" s="128"/>
      <c r="CX537" s="128"/>
      <c r="DH537" s="128"/>
      <c r="DR537" s="128"/>
      <c r="EB537" s="128"/>
      <c r="EL537" s="128"/>
      <c r="EV537" s="128"/>
      <c r="FF537" s="128"/>
      <c r="FP537" s="128"/>
      <c r="FZ537" s="128"/>
      <c r="GJ537" s="128"/>
      <c r="GT537" s="128"/>
      <c r="HD537" s="128"/>
      <c r="HN537" s="128"/>
      <c r="HX537" s="128"/>
      <c r="IH537" s="128"/>
      <c r="IR537" s="128"/>
      <c r="JB537" s="128"/>
      <c r="JL537" s="128"/>
      <c r="JV537" s="128"/>
      <c r="KF537" s="128"/>
    </row>
    <row xmlns:x14ac="http://schemas.microsoft.com/office/spreadsheetml/2009/9/ac" r="538" s="3" customFormat="true" x14ac:dyDescent="0.25">
      <c r="A538" s="389"/>
      <c r="B538" s="128"/>
      <c r="L538" s="128"/>
      <c r="V538" s="128"/>
      <c r="AF538" s="128"/>
      <c r="AP538" s="128"/>
      <c r="AZ538" s="128"/>
      <c r="BJ538" s="128"/>
      <c r="BT538" s="128"/>
      <c r="BU538" s="128"/>
      <c r="BV538" s="128"/>
      <c r="BW538" s="128"/>
      <c r="BX538" s="128"/>
      <c r="BY538" s="128"/>
      <c r="BZ538" s="128"/>
      <c r="CA538" s="128"/>
      <c r="CD538" s="128"/>
      <c r="CN538" s="128"/>
      <c r="CX538" s="128"/>
      <c r="DH538" s="128"/>
      <c r="DR538" s="128"/>
      <c r="EB538" s="128"/>
      <c r="EL538" s="128"/>
      <c r="EV538" s="128"/>
      <c r="FF538" s="128"/>
      <c r="FP538" s="128"/>
      <c r="FZ538" s="128"/>
      <c r="GJ538" s="128"/>
      <c r="GT538" s="128"/>
      <c r="HD538" s="128"/>
      <c r="HN538" s="128"/>
      <c r="HX538" s="128"/>
      <c r="IH538" s="128"/>
      <c r="IR538" s="128"/>
      <c r="JB538" s="128"/>
      <c r="JL538" s="128"/>
      <c r="JV538" s="128"/>
      <c r="KF538" s="128"/>
    </row>
    <row xmlns:x14ac="http://schemas.microsoft.com/office/spreadsheetml/2009/9/ac" r="539" s="3" customFormat="true" x14ac:dyDescent="0.25">
      <c r="A539" s="389"/>
      <c r="B539" s="128"/>
      <c r="L539" s="128"/>
      <c r="V539" s="128"/>
      <c r="AF539" s="128"/>
      <c r="AP539" s="128"/>
      <c r="AZ539" s="128"/>
      <c r="BJ539" s="128"/>
      <c r="BT539" s="128"/>
      <c r="BU539" s="128"/>
      <c r="BV539" s="128"/>
      <c r="BW539" s="128"/>
      <c r="BX539" s="128"/>
      <c r="BY539" s="128"/>
      <c r="BZ539" s="128"/>
      <c r="CA539" s="128"/>
      <c r="CD539" s="128"/>
      <c r="CN539" s="128"/>
      <c r="CX539" s="128"/>
      <c r="DH539" s="128"/>
      <c r="DR539" s="128"/>
      <c r="EB539" s="128"/>
      <c r="EL539" s="128"/>
      <c r="EV539" s="128"/>
      <c r="FF539" s="128"/>
      <c r="FP539" s="128"/>
      <c r="FZ539" s="128"/>
      <c r="GJ539" s="128"/>
      <c r="GT539" s="128"/>
      <c r="HD539" s="128"/>
      <c r="HN539" s="128"/>
      <c r="HX539" s="128"/>
      <c r="IH539" s="128"/>
      <c r="IR539" s="128"/>
      <c r="JB539" s="128"/>
      <c r="JL539" s="128"/>
      <c r="JV539" s="128"/>
      <c r="KF539" s="128"/>
    </row>
    <row xmlns:x14ac="http://schemas.microsoft.com/office/spreadsheetml/2009/9/ac" r="540" s="3" customFormat="true" x14ac:dyDescent="0.25">
      <c r="A540" s="389"/>
      <c r="B540" s="128"/>
      <c r="L540" s="128"/>
      <c r="V540" s="128"/>
      <c r="AF540" s="128"/>
      <c r="AP540" s="128"/>
      <c r="AZ540" s="128"/>
      <c r="BJ540" s="128"/>
      <c r="BT540" s="128"/>
      <c r="BU540" s="128"/>
      <c r="BV540" s="128"/>
      <c r="BW540" s="128"/>
      <c r="BX540" s="128"/>
      <c r="BY540" s="128"/>
      <c r="BZ540" s="128"/>
      <c r="CA540" s="128"/>
      <c r="CD540" s="128"/>
      <c r="CN540" s="128"/>
      <c r="CX540" s="128"/>
      <c r="DH540" s="128"/>
      <c r="DR540" s="128"/>
      <c r="EB540" s="128"/>
      <c r="EL540" s="128"/>
      <c r="EV540" s="128"/>
      <c r="FF540" s="128"/>
      <c r="FP540" s="128"/>
      <c r="FZ540" s="128"/>
      <c r="GJ540" s="128"/>
      <c r="GT540" s="128"/>
      <c r="HD540" s="128"/>
      <c r="HN540" s="128"/>
      <c r="HX540" s="128"/>
      <c r="IH540" s="128"/>
      <c r="IR540" s="128"/>
      <c r="JB540" s="128"/>
      <c r="JL540" s="128"/>
      <c r="JV540" s="128"/>
      <c r="KF540" s="128"/>
    </row>
    <row xmlns:x14ac="http://schemas.microsoft.com/office/spreadsheetml/2009/9/ac" r="541" s="3" customFormat="true" x14ac:dyDescent="0.25">
      <c r="A541" s="389"/>
      <c r="B541" s="128"/>
      <c r="L541" s="128"/>
      <c r="V541" s="128"/>
      <c r="AF541" s="128"/>
      <c r="AP541" s="128"/>
      <c r="AZ541" s="128"/>
      <c r="BJ541" s="128"/>
      <c r="BT541" s="128"/>
      <c r="BU541" s="128"/>
      <c r="BV541" s="128"/>
      <c r="BW541" s="128"/>
      <c r="BX541" s="128"/>
      <c r="BY541" s="128"/>
      <c r="BZ541" s="128"/>
      <c r="CA541" s="128"/>
      <c r="CD541" s="128"/>
      <c r="CN541" s="128"/>
      <c r="CX541" s="128"/>
      <c r="DH541" s="128"/>
      <c r="DR541" s="128"/>
      <c r="EB541" s="128"/>
      <c r="EL541" s="128"/>
      <c r="EV541" s="128"/>
      <c r="FF541" s="128"/>
      <c r="FP541" s="128"/>
      <c r="FZ541" s="128"/>
      <c r="GJ541" s="128"/>
      <c r="GT541" s="128"/>
      <c r="HD541" s="128"/>
      <c r="HN541" s="128"/>
      <c r="HX541" s="128"/>
      <c r="IH541" s="128"/>
      <c r="IR541" s="128"/>
      <c r="JB541" s="128"/>
      <c r="JL541" s="128"/>
      <c r="JV541" s="128"/>
      <c r="KF541" s="128"/>
    </row>
    <row xmlns:x14ac="http://schemas.microsoft.com/office/spreadsheetml/2009/9/ac" r="542" s="3" customFormat="true" x14ac:dyDescent="0.25">
      <c r="A542" s="389"/>
      <c r="B542" s="128"/>
      <c r="L542" s="128"/>
      <c r="V542" s="128"/>
      <c r="AF542" s="128"/>
      <c r="AP542" s="128"/>
      <c r="AZ542" s="128"/>
      <c r="BJ542" s="128"/>
      <c r="BT542" s="128"/>
      <c r="BU542" s="128"/>
      <c r="BV542" s="128"/>
      <c r="BW542" s="128"/>
      <c r="BX542" s="128"/>
      <c r="BY542" s="128"/>
      <c r="BZ542" s="128"/>
      <c r="CA542" s="128"/>
      <c r="CD542" s="128"/>
      <c r="CN542" s="128"/>
      <c r="CX542" s="128"/>
      <c r="DH542" s="128"/>
      <c r="DR542" s="128"/>
      <c r="EB542" s="128"/>
      <c r="EL542" s="128"/>
      <c r="EV542" s="128"/>
      <c r="FF542" s="128"/>
      <c r="FP542" s="128"/>
      <c r="FZ542" s="128"/>
      <c r="GJ542" s="128"/>
      <c r="GT542" s="128"/>
      <c r="HD542" s="128"/>
      <c r="HN542" s="128"/>
      <c r="HX542" s="128"/>
      <c r="IH542" s="128"/>
      <c r="IR542" s="128"/>
      <c r="JB542" s="128"/>
      <c r="JL542" s="128"/>
      <c r="JV542" s="128"/>
      <c r="KF542" s="128"/>
    </row>
    <row xmlns:x14ac="http://schemas.microsoft.com/office/spreadsheetml/2009/9/ac" r="543" s="3" customFormat="true" x14ac:dyDescent="0.25">
      <c r="A543" s="389"/>
      <c r="B543" s="128"/>
      <c r="L543" s="128"/>
      <c r="V543" s="128"/>
      <c r="AF543" s="128"/>
      <c r="AP543" s="128"/>
      <c r="AZ543" s="128"/>
      <c r="BJ543" s="128"/>
      <c r="BT543" s="128"/>
      <c r="BU543" s="128"/>
      <c r="BV543" s="128"/>
      <c r="BW543" s="128"/>
      <c r="BX543" s="128"/>
      <c r="BY543" s="128"/>
      <c r="BZ543" s="128"/>
      <c r="CA543" s="128"/>
      <c r="CD543" s="128"/>
      <c r="CN543" s="128"/>
      <c r="CX543" s="128"/>
      <c r="DH543" s="128"/>
      <c r="DR543" s="128"/>
      <c r="EB543" s="128"/>
      <c r="EL543" s="128"/>
      <c r="EV543" s="128"/>
      <c r="FF543" s="128"/>
      <c r="FP543" s="128"/>
      <c r="FZ543" s="128"/>
      <c r="GJ543" s="128"/>
      <c r="GT543" s="128"/>
      <c r="HD543" s="128"/>
      <c r="HN543" s="128"/>
      <c r="HX543" s="128"/>
      <c r="IH543" s="128"/>
      <c r="IR543" s="128"/>
      <c r="JB543" s="128"/>
      <c r="JL543" s="128"/>
      <c r="JV543" s="128"/>
      <c r="KF543" s="128"/>
    </row>
    <row xmlns:x14ac="http://schemas.microsoft.com/office/spreadsheetml/2009/9/ac" r="544" s="3" customFormat="true" x14ac:dyDescent="0.25">
      <c r="A544" s="389"/>
      <c r="B544" s="128"/>
      <c r="L544" s="128"/>
      <c r="V544" s="128"/>
      <c r="AF544" s="128"/>
      <c r="AP544" s="128"/>
      <c r="AZ544" s="128"/>
      <c r="BJ544" s="128"/>
      <c r="BT544" s="128"/>
      <c r="BU544" s="128"/>
      <c r="BV544" s="128"/>
      <c r="BW544" s="128"/>
      <c r="BX544" s="128"/>
      <c r="BY544" s="128"/>
      <c r="BZ544" s="128"/>
      <c r="CA544" s="128"/>
      <c r="CD544" s="128"/>
      <c r="CN544" s="128"/>
      <c r="CX544" s="128"/>
      <c r="DH544" s="128"/>
      <c r="DR544" s="128"/>
      <c r="EB544" s="128"/>
      <c r="EL544" s="128"/>
      <c r="EV544" s="128"/>
      <c r="FF544" s="128"/>
      <c r="FP544" s="128"/>
      <c r="FZ544" s="128"/>
      <c r="GJ544" s="128"/>
      <c r="GT544" s="128"/>
      <c r="HD544" s="128"/>
      <c r="HN544" s="128"/>
      <c r="HX544" s="128"/>
      <c r="IH544" s="128"/>
      <c r="IR544" s="128"/>
      <c r="JB544" s="128"/>
      <c r="JL544" s="128"/>
      <c r="JV544" s="128"/>
      <c r="KF544" s="128"/>
    </row>
    <row xmlns:x14ac="http://schemas.microsoft.com/office/spreadsheetml/2009/9/ac" r="545" s="3" customFormat="true" x14ac:dyDescent="0.25">
      <c r="A545" s="389"/>
      <c r="B545" s="128"/>
      <c r="L545" s="128"/>
      <c r="V545" s="128"/>
      <c r="AF545" s="128"/>
      <c r="AP545" s="128"/>
      <c r="AZ545" s="128"/>
      <c r="BJ545" s="128"/>
      <c r="BT545" s="128"/>
      <c r="BU545" s="128"/>
      <c r="BV545" s="128"/>
      <c r="BW545" s="128"/>
      <c r="BX545" s="128"/>
      <c r="BY545" s="128"/>
      <c r="BZ545" s="128"/>
      <c r="CA545" s="128"/>
      <c r="CD545" s="128"/>
      <c r="CN545" s="128"/>
      <c r="CX545" s="128"/>
      <c r="DH545" s="128"/>
      <c r="DR545" s="128"/>
      <c r="EB545" s="128"/>
      <c r="EL545" s="128"/>
      <c r="EV545" s="128"/>
      <c r="FF545" s="128"/>
      <c r="FP545" s="128"/>
      <c r="FZ545" s="128"/>
      <c r="GJ545" s="128"/>
      <c r="GT545" s="128"/>
      <c r="HD545" s="128"/>
      <c r="HN545" s="128"/>
      <c r="HX545" s="128"/>
      <c r="IH545" s="128"/>
      <c r="IR545" s="128"/>
      <c r="JB545" s="128"/>
      <c r="JL545" s="128"/>
      <c r="JV545" s="128"/>
      <c r="KF545" s="128"/>
    </row>
    <row xmlns:x14ac="http://schemas.microsoft.com/office/spreadsheetml/2009/9/ac" r="546" s="3" customFormat="true" x14ac:dyDescent="0.25">
      <c r="A546" s="389"/>
      <c r="B546" s="128"/>
      <c r="L546" s="128"/>
      <c r="V546" s="128"/>
      <c r="AF546" s="128"/>
      <c r="AP546" s="128"/>
      <c r="AZ546" s="128"/>
      <c r="BJ546" s="128"/>
      <c r="BT546" s="128"/>
      <c r="BU546" s="128"/>
      <c r="BV546" s="128"/>
      <c r="BW546" s="128"/>
      <c r="BX546" s="128"/>
      <c r="BY546" s="128"/>
      <c r="BZ546" s="128"/>
      <c r="CA546" s="128"/>
      <c r="CD546" s="128"/>
      <c r="CN546" s="128"/>
      <c r="CX546" s="128"/>
      <c r="DH546" s="128"/>
      <c r="DR546" s="128"/>
      <c r="EB546" s="128"/>
      <c r="EL546" s="128"/>
      <c r="EV546" s="128"/>
      <c r="FF546" s="128"/>
      <c r="FP546" s="128"/>
      <c r="FZ546" s="128"/>
      <c r="GJ546" s="128"/>
      <c r="GT546" s="128"/>
      <c r="HD546" s="128"/>
      <c r="HN546" s="128"/>
      <c r="HX546" s="128"/>
      <c r="IH546" s="128"/>
      <c r="IR546" s="128"/>
      <c r="JB546" s="128"/>
      <c r="JL546" s="128"/>
      <c r="JV546" s="128"/>
      <c r="KF546" s="128"/>
    </row>
    <row xmlns:x14ac="http://schemas.microsoft.com/office/spreadsheetml/2009/9/ac" r="547" s="3" customFormat="true" x14ac:dyDescent="0.25">
      <c r="A547" s="389"/>
      <c r="B547" s="128"/>
      <c r="L547" s="128"/>
      <c r="V547" s="128"/>
      <c r="AF547" s="128"/>
      <c r="AP547" s="128"/>
      <c r="AZ547" s="128"/>
      <c r="BJ547" s="128"/>
      <c r="BT547" s="128"/>
      <c r="BU547" s="128"/>
      <c r="BV547" s="128"/>
      <c r="BW547" s="128"/>
      <c r="BX547" s="128"/>
      <c r="BY547" s="128"/>
      <c r="BZ547" s="128"/>
      <c r="CA547" s="128"/>
      <c r="CD547" s="128"/>
      <c r="CN547" s="128"/>
      <c r="CX547" s="128"/>
      <c r="DH547" s="128"/>
      <c r="DR547" s="128"/>
      <c r="EB547" s="128"/>
      <c r="EL547" s="128"/>
      <c r="EV547" s="128"/>
      <c r="FF547" s="128"/>
      <c r="FP547" s="128"/>
      <c r="FZ547" s="128"/>
      <c r="GJ547" s="128"/>
      <c r="GT547" s="128"/>
      <c r="HD547" s="128"/>
      <c r="HN547" s="128"/>
      <c r="HX547" s="128"/>
      <c r="IH547" s="128"/>
      <c r="IR547" s="128"/>
      <c r="JB547" s="128"/>
      <c r="JL547" s="128"/>
      <c r="JV547" s="128"/>
      <c r="KF547" s="128"/>
    </row>
    <row xmlns:x14ac="http://schemas.microsoft.com/office/spreadsheetml/2009/9/ac" r="548" s="3" customFormat="true" x14ac:dyDescent="0.25">
      <c r="A548" s="389"/>
      <c r="B548" s="128"/>
      <c r="L548" s="128"/>
      <c r="V548" s="128"/>
      <c r="AF548" s="128"/>
      <c r="AP548" s="128"/>
      <c r="AZ548" s="128"/>
      <c r="BJ548" s="128"/>
      <c r="BT548" s="128"/>
      <c r="BU548" s="128"/>
      <c r="BV548" s="128"/>
      <c r="BW548" s="128"/>
      <c r="BX548" s="128"/>
      <c r="BY548" s="128"/>
      <c r="BZ548" s="128"/>
      <c r="CA548" s="128"/>
      <c r="CD548" s="128"/>
      <c r="CN548" s="128"/>
      <c r="CX548" s="128"/>
      <c r="DH548" s="128"/>
      <c r="DR548" s="128"/>
      <c r="EB548" s="128"/>
      <c r="EL548" s="128"/>
      <c r="EV548" s="128"/>
      <c r="FF548" s="128"/>
      <c r="FP548" s="128"/>
      <c r="FZ548" s="128"/>
      <c r="GJ548" s="128"/>
      <c r="GT548" s="128"/>
      <c r="HD548" s="128"/>
      <c r="HN548" s="128"/>
      <c r="HX548" s="128"/>
      <c r="IH548" s="128"/>
      <c r="IR548" s="128"/>
      <c r="JB548" s="128"/>
      <c r="JL548" s="128"/>
      <c r="JV548" s="128"/>
      <c r="KF548" s="128"/>
    </row>
    <row xmlns:x14ac="http://schemas.microsoft.com/office/spreadsheetml/2009/9/ac" r="549" s="3" customFormat="true" x14ac:dyDescent="0.25">
      <c r="A549" s="389"/>
      <c r="B549" s="128"/>
      <c r="L549" s="128"/>
      <c r="V549" s="128"/>
      <c r="AF549" s="128"/>
      <c r="AP549" s="128"/>
      <c r="AZ549" s="128"/>
      <c r="BJ549" s="128"/>
      <c r="BT549" s="128"/>
      <c r="BU549" s="128"/>
      <c r="BV549" s="128"/>
      <c r="BW549" s="128"/>
      <c r="BX549" s="128"/>
      <c r="BY549" s="128"/>
      <c r="BZ549" s="128"/>
      <c r="CA549" s="128"/>
      <c r="CD549" s="128"/>
      <c r="CN549" s="128"/>
      <c r="CX549" s="128"/>
      <c r="DH549" s="128"/>
      <c r="DR549" s="128"/>
      <c r="EB549" s="128"/>
      <c r="EL549" s="128"/>
      <c r="EV549" s="128"/>
      <c r="FF549" s="128"/>
      <c r="FP549" s="128"/>
      <c r="FZ549" s="128"/>
      <c r="GJ549" s="128"/>
      <c r="GT549" s="128"/>
      <c r="HD549" s="128"/>
      <c r="HN549" s="128"/>
      <c r="HX549" s="128"/>
      <c r="IH549" s="128"/>
      <c r="IR549" s="128"/>
      <c r="JB549" s="128"/>
      <c r="JL549" s="128"/>
      <c r="JV549" s="128"/>
      <c r="KF549" s="128"/>
    </row>
    <row xmlns:x14ac="http://schemas.microsoft.com/office/spreadsheetml/2009/9/ac" r="550" s="3" customFormat="true" x14ac:dyDescent="0.25">
      <c r="A550" s="389"/>
      <c r="B550" s="128"/>
      <c r="L550" s="128"/>
      <c r="V550" s="128"/>
      <c r="AF550" s="128"/>
      <c r="AP550" s="128"/>
      <c r="AZ550" s="128"/>
      <c r="BJ550" s="128"/>
      <c r="BT550" s="128"/>
      <c r="BU550" s="128"/>
      <c r="BV550" s="128"/>
      <c r="BW550" s="128"/>
      <c r="BX550" s="128"/>
      <c r="BY550" s="128"/>
      <c r="BZ550" s="128"/>
      <c r="CA550" s="128"/>
      <c r="CD550" s="128"/>
      <c r="CN550" s="128"/>
      <c r="CX550" s="128"/>
      <c r="DH550" s="128"/>
      <c r="DR550" s="128"/>
      <c r="EB550" s="128"/>
      <c r="EL550" s="128"/>
      <c r="EV550" s="128"/>
      <c r="FF550" s="128"/>
      <c r="FP550" s="128"/>
      <c r="FZ550" s="128"/>
      <c r="GJ550" s="128"/>
      <c r="GT550" s="128"/>
      <c r="HD550" s="128"/>
      <c r="HN550" s="128"/>
      <c r="HX550" s="128"/>
      <c r="IH550" s="128"/>
      <c r="IR550" s="128"/>
      <c r="JB550" s="128"/>
      <c r="JL550" s="128"/>
      <c r="JV550" s="128"/>
      <c r="KF550" s="128"/>
    </row>
    <row xmlns:x14ac="http://schemas.microsoft.com/office/spreadsheetml/2009/9/ac" r="551" s="3" customFormat="true" x14ac:dyDescent="0.25">
      <c r="A551" s="389"/>
      <c r="B551" s="128"/>
      <c r="L551" s="128"/>
      <c r="V551" s="128"/>
      <c r="AF551" s="128"/>
      <c r="AP551" s="128"/>
      <c r="AZ551" s="128"/>
      <c r="BJ551" s="128"/>
      <c r="BT551" s="128"/>
      <c r="BU551" s="128"/>
      <c r="BV551" s="128"/>
      <c r="BW551" s="128"/>
      <c r="BX551" s="128"/>
      <c r="BY551" s="128"/>
      <c r="BZ551" s="128"/>
      <c r="CA551" s="128"/>
      <c r="CD551" s="128"/>
      <c r="CN551" s="128"/>
      <c r="CX551" s="128"/>
      <c r="DH551" s="128"/>
      <c r="DR551" s="128"/>
      <c r="EB551" s="128"/>
      <c r="EL551" s="128"/>
      <c r="EV551" s="128"/>
      <c r="FF551" s="128"/>
      <c r="FP551" s="128"/>
      <c r="FZ551" s="128"/>
      <c r="GJ551" s="128"/>
      <c r="GT551" s="128"/>
      <c r="HD551" s="128"/>
      <c r="HN551" s="128"/>
      <c r="HX551" s="128"/>
      <c r="IH551" s="128"/>
      <c r="IR551" s="128"/>
      <c r="JB551" s="128"/>
      <c r="JL551" s="128"/>
      <c r="JV551" s="128"/>
      <c r="KF551" s="128"/>
    </row>
    <row xmlns:x14ac="http://schemas.microsoft.com/office/spreadsheetml/2009/9/ac" r="552" s="3" customFormat="true" x14ac:dyDescent="0.25">
      <c r="A552" s="389"/>
      <c r="B552" s="128"/>
      <c r="L552" s="128"/>
      <c r="V552" s="128"/>
      <c r="AF552" s="128"/>
      <c r="AP552" s="128"/>
      <c r="AZ552" s="128"/>
      <c r="BJ552" s="128"/>
      <c r="BT552" s="128"/>
      <c r="BU552" s="128"/>
      <c r="BV552" s="128"/>
      <c r="BW552" s="128"/>
      <c r="BX552" s="128"/>
      <c r="BY552" s="128"/>
      <c r="BZ552" s="128"/>
      <c r="CA552" s="128"/>
      <c r="CD552" s="128"/>
      <c r="CN552" s="128"/>
      <c r="CX552" s="128"/>
      <c r="DH552" s="128"/>
      <c r="DR552" s="128"/>
      <c r="EB552" s="128"/>
      <c r="EL552" s="128"/>
      <c r="EV552" s="128"/>
      <c r="FF552" s="128"/>
      <c r="FP552" s="128"/>
      <c r="FZ552" s="128"/>
      <c r="GJ552" s="128"/>
      <c r="GT552" s="128"/>
      <c r="HD552" s="128"/>
      <c r="HN552" s="128"/>
      <c r="HX552" s="128"/>
      <c r="IH552" s="128"/>
      <c r="IR552" s="128"/>
      <c r="JB552" s="128"/>
      <c r="JL552" s="128"/>
      <c r="JV552" s="128"/>
      <c r="KF552" s="128"/>
    </row>
    <row xmlns:x14ac="http://schemas.microsoft.com/office/spreadsheetml/2009/9/ac" r="553" s="3" customFormat="true" x14ac:dyDescent="0.25">
      <c r="A553" s="389"/>
      <c r="B553" s="128"/>
      <c r="L553" s="128"/>
      <c r="V553" s="128"/>
      <c r="AF553" s="128"/>
      <c r="AP553" s="128"/>
      <c r="AZ553" s="128"/>
      <c r="BJ553" s="128"/>
      <c r="BT553" s="128"/>
      <c r="BU553" s="128"/>
      <c r="BV553" s="128"/>
      <c r="BW553" s="128"/>
      <c r="BX553" s="128"/>
      <c r="BY553" s="128"/>
      <c r="BZ553" s="128"/>
      <c r="CA553" s="128"/>
      <c r="CD553" s="128"/>
      <c r="CN553" s="128"/>
      <c r="CX553" s="128"/>
      <c r="DH553" s="128"/>
      <c r="DR553" s="128"/>
      <c r="EB553" s="128"/>
      <c r="EL553" s="128"/>
      <c r="EV553" s="128"/>
      <c r="FF553" s="128"/>
      <c r="FP553" s="128"/>
      <c r="FZ553" s="128"/>
      <c r="GJ553" s="128"/>
      <c r="GT553" s="128"/>
      <c r="HD553" s="128"/>
      <c r="HN553" s="128"/>
      <c r="HX553" s="128"/>
      <c r="IH553" s="128"/>
      <c r="IR553" s="128"/>
      <c r="JB553" s="128"/>
      <c r="JL553" s="128"/>
      <c r="JV553" s="128"/>
      <c r="KF553" s="128"/>
    </row>
    <row xmlns:x14ac="http://schemas.microsoft.com/office/spreadsheetml/2009/9/ac" r="554" s="3" customFormat="true" x14ac:dyDescent="0.25">
      <c r="A554" s="389"/>
      <c r="B554" s="128"/>
      <c r="L554" s="128"/>
      <c r="V554" s="128"/>
      <c r="AF554" s="128"/>
      <c r="AP554" s="128"/>
      <c r="AZ554" s="128"/>
      <c r="BJ554" s="128"/>
      <c r="BT554" s="128"/>
      <c r="BU554" s="128"/>
      <c r="BV554" s="128"/>
      <c r="BW554" s="128"/>
      <c r="BX554" s="128"/>
      <c r="BY554" s="128"/>
      <c r="BZ554" s="128"/>
      <c r="CA554" s="128"/>
      <c r="CD554" s="128"/>
      <c r="CN554" s="128"/>
      <c r="CX554" s="128"/>
      <c r="DH554" s="128"/>
      <c r="DR554" s="128"/>
      <c r="EB554" s="128"/>
      <c r="EL554" s="128"/>
      <c r="EV554" s="128"/>
      <c r="FF554" s="128"/>
      <c r="FP554" s="128"/>
      <c r="FZ554" s="128"/>
      <c r="GJ554" s="128"/>
      <c r="GT554" s="128"/>
      <c r="HD554" s="128"/>
      <c r="HN554" s="128"/>
      <c r="HX554" s="128"/>
      <c r="IH554" s="128"/>
      <c r="IR554" s="128"/>
      <c r="JB554" s="128"/>
      <c r="JL554" s="128"/>
      <c r="JV554" s="128"/>
      <c r="KF554" s="128"/>
    </row>
    <row xmlns:x14ac="http://schemas.microsoft.com/office/spreadsheetml/2009/9/ac" r="555" s="3" customFormat="true" x14ac:dyDescent="0.25">
      <c r="A555" s="389"/>
      <c r="B555" s="128"/>
      <c r="L555" s="128"/>
      <c r="V555" s="128"/>
      <c r="AF555" s="128"/>
      <c r="AP555" s="128"/>
      <c r="AZ555" s="128"/>
      <c r="BJ555" s="128"/>
      <c r="BT555" s="128"/>
      <c r="BU555" s="128"/>
      <c r="BV555" s="128"/>
      <c r="BW555" s="128"/>
      <c r="BX555" s="128"/>
      <c r="BY555" s="128"/>
      <c r="BZ555" s="128"/>
      <c r="CA555" s="128"/>
      <c r="CD555" s="128"/>
      <c r="CN555" s="128"/>
      <c r="CX555" s="128"/>
      <c r="DH555" s="128"/>
      <c r="DR555" s="128"/>
      <c r="EB555" s="128"/>
      <c r="EL555" s="128"/>
      <c r="EV555" s="128"/>
      <c r="FF555" s="128"/>
      <c r="FP555" s="128"/>
      <c r="FZ555" s="128"/>
      <c r="GJ555" s="128"/>
      <c r="GT555" s="128"/>
      <c r="HD555" s="128"/>
      <c r="HN555" s="128"/>
      <c r="HX555" s="128"/>
      <c r="IH555" s="128"/>
      <c r="IR555" s="128"/>
      <c r="JB555" s="128"/>
      <c r="JL555" s="128"/>
      <c r="JV555" s="128"/>
      <c r="KF555" s="128"/>
    </row>
    <row xmlns:x14ac="http://schemas.microsoft.com/office/spreadsheetml/2009/9/ac" r="556" s="3" customFormat="true" x14ac:dyDescent="0.25">
      <c r="A556" s="389"/>
      <c r="B556" s="128"/>
      <c r="L556" s="128"/>
      <c r="V556" s="128"/>
      <c r="AF556" s="128"/>
      <c r="AP556" s="128"/>
      <c r="AZ556" s="128"/>
      <c r="BJ556" s="128"/>
      <c r="BT556" s="128"/>
      <c r="BU556" s="128"/>
      <c r="BV556" s="128"/>
      <c r="BW556" s="128"/>
      <c r="BX556" s="128"/>
      <c r="BY556" s="128"/>
      <c r="BZ556" s="128"/>
      <c r="CA556" s="128"/>
      <c r="CD556" s="128"/>
      <c r="CN556" s="128"/>
      <c r="CX556" s="128"/>
      <c r="DH556" s="128"/>
      <c r="DR556" s="128"/>
      <c r="EB556" s="128"/>
      <c r="EL556" s="128"/>
      <c r="EV556" s="128"/>
      <c r="FF556" s="128"/>
      <c r="FP556" s="128"/>
      <c r="FZ556" s="128"/>
      <c r="GJ556" s="128"/>
      <c r="GT556" s="128"/>
      <c r="HD556" s="128"/>
      <c r="HN556" s="128"/>
      <c r="HX556" s="128"/>
      <c r="IH556" s="128"/>
      <c r="IR556" s="128"/>
      <c r="JB556" s="128"/>
      <c r="JL556" s="128"/>
      <c r="JV556" s="128"/>
      <c r="KF556" s="128"/>
    </row>
    <row xmlns:x14ac="http://schemas.microsoft.com/office/spreadsheetml/2009/9/ac" r="557" s="3" customFormat="true" x14ac:dyDescent="0.25">
      <c r="A557" s="389"/>
      <c r="B557" s="128"/>
      <c r="L557" s="128"/>
      <c r="V557" s="128"/>
      <c r="AF557" s="128"/>
      <c r="AP557" s="128"/>
      <c r="AZ557" s="128"/>
      <c r="BJ557" s="128"/>
      <c r="BT557" s="128"/>
      <c r="BU557" s="128"/>
      <c r="BV557" s="128"/>
      <c r="BW557" s="128"/>
      <c r="BX557" s="128"/>
      <c r="BY557" s="128"/>
      <c r="BZ557" s="128"/>
      <c r="CA557" s="128"/>
      <c r="CD557" s="128"/>
      <c r="CN557" s="128"/>
      <c r="CX557" s="128"/>
      <c r="DH557" s="128"/>
      <c r="DR557" s="128"/>
      <c r="EB557" s="128"/>
      <c r="EL557" s="128"/>
      <c r="EV557" s="128"/>
      <c r="FF557" s="128"/>
      <c r="FP557" s="128"/>
      <c r="FZ557" s="128"/>
      <c r="GJ557" s="128"/>
      <c r="GT557" s="128"/>
      <c r="HD557" s="128"/>
      <c r="HN557" s="128"/>
      <c r="HX557" s="128"/>
      <c r="IH557" s="128"/>
      <c r="IR557" s="128"/>
      <c r="JB557" s="128"/>
      <c r="JL557" s="128"/>
      <c r="JV557" s="128"/>
      <c r="KF557" s="128"/>
    </row>
    <row xmlns:x14ac="http://schemas.microsoft.com/office/spreadsheetml/2009/9/ac" r="558" s="3" customFormat="true" x14ac:dyDescent="0.25">
      <c r="A558" s="389"/>
      <c r="B558" s="128"/>
      <c r="L558" s="128"/>
      <c r="V558" s="128"/>
      <c r="AF558" s="128"/>
      <c r="AP558" s="128"/>
      <c r="AZ558" s="128"/>
      <c r="BJ558" s="128"/>
      <c r="BT558" s="128"/>
      <c r="BU558" s="128"/>
      <c r="BV558" s="128"/>
      <c r="BW558" s="128"/>
      <c r="BX558" s="128"/>
      <c r="BY558" s="128"/>
      <c r="BZ558" s="128"/>
      <c r="CA558" s="128"/>
      <c r="CD558" s="128"/>
      <c r="CN558" s="128"/>
      <c r="CX558" s="128"/>
      <c r="DH558" s="128"/>
      <c r="DR558" s="128"/>
      <c r="EB558" s="128"/>
      <c r="EL558" s="128"/>
      <c r="EV558" s="128"/>
      <c r="FF558" s="128"/>
      <c r="FP558" s="128"/>
      <c r="FZ558" s="128"/>
      <c r="GJ558" s="128"/>
      <c r="GT558" s="128"/>
      <c r="HD558" s="128"/>
      <c r="HN558" s="128"/>
      <c r="HX558" s="128"/>
      <c r="IH558" s="128"/>
      <c r="IR558" s="128"/>
      <c r="JB558" s="128"/>
      <c r="JL558" s="128"/>
      <c r="JV558" s="128"/>
      <c r="KF558" s="128"/>
    </row>
    <row xmlns:x14ac="http://schemas.microsoft.com/office/spreadsheetml/2009/9/ac" r="559" s="3" customFormat="true" x14ac:dyDescent="0.25">
      <c r="A559" s="389"/>
      <c r="B559" s="128"/>
      <c r="L559" s="128"/>
      <c r="V559" s="128"/>
      <c r="AF559" s="128"/>
      <c r="AP559" s="128"/>
      <c r="AZ559" s="128"/>
      <c r="BJ559" s="128"/>
      <c r="BT559" s="128"/>
      <c r="BU559" s="128"/>
      <c r="BV559" s="128"/>
      <c r="BW559" s="128"/>
      <c r="BX559" s="128"/>
      <c r="BY559" s="128"/>
      <c r="BZ559" s="128"/>
      <c r="CA559" s="128"/>
      <c r="CD559" s="128"/>
      <c r="CN559" s="128"/>
      <c r="CX559" s="128"/>
      <c r="DH559" s="128"/>
      <c r="DR559" s="128"/>
      <c r="EB559" s="128"/>
      <c r="EL559" s="128"/>
      <c r="EV559" s="128"/>
      <c r="FF559" s="128"/>
      <c r="FP559" s="128"/>
      <c r="FZ559" s="128"/>
      <c r="GJ559" s="128"/>
      <c r="GT559" s="128"/>
      <c r="HD559" s="128"/>
      <c r="HN559" s="128"/>
      <c r="HX559" s="128"/>
      <c r="IH559" s="128"/>
      <c r="IR559" s="128"/>
      <c r="JB559" s="128"/>
      <c r="JL559" s="128"/>
      <c r="JV559" s="128"/>
      <c r="KF559" s="128"/>
    </row>
    <row xmlns:x14ac="http://schemas.microsoft.com/office/spreadsheetml/2009/9/ac" r="560" s="3" customFormat="true" x14ac:dyDescent="0.25">
      <c r="A560" s="389"/>
      <c r="B560" s="128"/>
      <c r="L560" s="128"/>
      <c r="V560" s="128"/>
      <c r="AF560" s="128"/>
      <c r="AP560" s="128"/>
      <c r="AZ560" s="128"/>
      <c r="BJ560" s="128"/>
      <c r="BT560" s="128"/>
      <c r="BU560" s="128"/>
      <c r="BV560" s="128"/>
      <c r="BW560" s="128"/>
      <c r="BX560" s="128"/>
      <c r="BY560" s="128"/>
      <c r="BZ560" s="128"/>
      <c r="CA560" s="128"/>
      <c r="CD560" s="128"/>
      <c r="CN560" s="128"/>
      <c r="CX560" s="128"/>
      <c r="DH560" s="128"/>
      <c r="DR560" s="128"/>
      <c r="EB560" s="128"/>
      <c r="EL560" s="128"/>
      <c r="EV560" s="128"/>
      <c r="FF560" s="128"/>
      <c r="FP560" s="128"/>
      <c r="FZ560" s="128"/>
      <c r="GJ560" s="128"/>
      <c r="GT560" s="128"/>
      <c r="HD560" s="128"/>
      <c r="HN560" s="128"/>
      <c r="HX560" s="128"/>
      <c r="IH560" s="128"/>
      <c r="IR560" s="128"/>
      <c r="JB560" s="128"/>
      <c r="JL560" s="128"/>
      <c r="JV560" s="128"/>
      <c r="KF560" s="128"/>
    </row>
    <row xmlns:x14ac="http://schemas.microsoft.com/office/spreadsheetml/2009/9/ac" r="561" s="3" customFormat="true" x14ac:dyDescent="0.25">
      <c r="A561" s="389"/>
      <c r="B561" s="128"/>
      <c r="L561" s="128"/>
      <c r="V561" s="128"/>
      <c r="AF561" s="128"/>
      <c r="AP561" s="128"/>
      <c r="AZ561" s="128"/>
      <c r="BJ561" s="128"/>
      <c r="BT561" s="128"/>
      <c r="BU561" s="128"/>
      <c r="BV561" s="128"/>
      <c r="BW561" s="128"/>
      <c r="BX561" s="128"/>
      <c r="BY561" s="128"/>
      <c r="BZ561" s="128"/>
      <c r="CA561" s="128"/>
      <c r="CD561" s="128"/>
      <c r="CN561" s="128"/>
      <c r="CX561" s="128"/>
      <c r="DH561" s="128"/>
      <c r="DR561" s="128"/>
      <c r="EB561" s="128"/>
      <c r="EL561" s="128"/>
      <c r="EV561" s="128"/>
      <c r="FF561" s="128"/>
      <c r="FP561" s="128"/>
      <c r="FZ561" s="128"/>
      <c r="GJ561" s="128"/>
      <c r="GT561" s="128"/>
      <c r="HD561" s="128"/>
      <c r="HN561" s="128"/>
      <c r="HX561" s="128"/>
      <c r="IH561" s="128"/>
      <c r="IR561" s="128"/>
      <c r="JB561" s="128"/>
      <c r="JL561" s="128"/>
      <c r="JV561" s="128"/>
      <c r="KF561" s="128"/>
    </row>
    <row xmlns:x14ac="http://schemas.microsoft.com/office/spreadsheetml/2009/9/ac" r="562" s="3" customFormat="true" x14ac:dyDescent="0.25">
      <c r="A562" s="389"/>
      <c r="B562" s="128"/>
      <c r="L562" s="128"/>
      <c r="V562" s="128"/>
      <c r="AF562" s="128"/>
      <c r="AP562" s="128"/>
      <c r="AZ562" s="128"/>
      <c r="BJ562" s="128"/>
      <c r="BT562" s="128"/>
      <c r="BU562" s="128"/>
      <c r="BV562" s="128"/>
      <c r="BW562" s="128"/>
      <c r="BX562" s="128"/>
      <c r="BY562" s="128"/>
      <c r="BZ562" s="128"/>
      <c r="CA562" s="128"/>
      <c r="CD562" s="128"/>
      <c r="CN562" s="128"/>
      <c r="CX562" s="128"/>
      <c r="DH562" s="128"/>
      <c r="DR562" s="128"/>
      <c r="EB562" s="128"/>
      <c r="EL562" s="128"/>
      <c r="EV562" s="128"/>
      <c r="FF562" s="128"/>
      <c r="FP562" s="128"/>
      <c r="FZ562" s="128"/>
      <c r="GJ562" s="128"/>
      <c r="GT562" s="128"/>
      <c r="HD562" s="128"/>
      <c r="HN562" s="128"/>
      <c r="HX562" s="128"/>
      <c r="IH562" s="128"/>
      <c r="IR562" s="128"/>
      <c r="JB562" s="128"/>
      <c r="JL562" s="128"/>
      <c r="JV562" s="128"/>
      <c r="KF562" s="128"/>
    </row>
    <row xmlns:x14ac="http://schemas.microsoft.com/office/spreadsheetml/2009/9/ac" r="563" s="3" customFormat="true" x14ac:dyDescent="0.25">
      <c r="A563" s="389"/>
      <c r="B563" s="128"/>
      <c r="L563" s="128"/>
      <c r="V563" s="128"/>
      <c r="AF563" s="128"/>
      <c r="AP563" s="128"/>
      <c r="AZ563" s="128"/>
      <c r="BJ563" s="128"/>
      <c r="BT563" s="128"/>
      <c r="BU563" s="128"/>
      <c r="BV563" s="128"/>
      <c r="BW563" s="128"/>
      <c r="BX563" s="128"/>
      <c r="BY563" s="128"/>
      <c r="BZ563" s="128"/>
      <c r="CA563" s="128"/>
      <c r="CD563" s="128"/>
      <c r="CN563" s="128"/>
      <c r="CX563" s="128"/>
      <c r="DH563" s="128"/>
      <c r="DR563" s="128"/>
      <c r="EB563" s="128"/>
      <c r="EL563" s="128"/>
      <c r="EV563" s="128"/>
      <c r="FF563" s="128"/>
      <c r="FP563" s="128"/>
      <c r="FZ563" s="128"/>
      <c r="GJ563" s="128"/>
      <c r="GT563" s="128"/>
      <c r="HD563" s="128"/>
      <c r="HN563" s="128"/>
      <c r="HX563" s="128"/>
      <c r="IH563" s="128"/>
      <c r="IR563" s="128"/>
      <c r="JB563" s="128"/>
      <c r="JL563" s="128"/>
      <c r="JV563" s="128"/>
      <c r="KF563" s="128"/>
    </row>
    <row xmlns:x14ac="http://schemas.microsoft.com/office/spreadsheetml/2009/9/ac" r="564" s="3" customFormat="true" x14ac:dyDescent="0.25">
      <c r="A564" s="389"/>
      <c r="B564" s="128"/>
      <c r="L564" s="128"/>
      <c r="V564" s="128"/>
      <c r="AF564" s="128"/>
      <c r="AP564" s="128"/>
      <c r="AZ564" s="128"/>
      <c r="BJ564" s="128"/>
      <c r="BT564" s="128"/>
      <c r="BU564" s="128"/>
      <c r="BV564" s="128"/>
      <c r="BW564" s="128"/>
      <c r="BX564" s="128"/>
      <c r="BY564" s="128"/>
      <c r="BZ564" s="128"/>
      <c r="CA564" s="128"/>
      <c r="CD564" s="128"/>
      <c r="CN564" s="128"/>
      <c r="CX564" s="128"/>
      <c r="DH564" s="128"/>
      <c r="DR564" s="128"/>
      <c r="EB564" s="128"/>
      <c r="EL564" s="128"/>
      <c r="EV564" s="128"/>
      <c r="FF564" s="128"/>
      <c r="FP564" s="128"/>
      <c r="FZ564" s="128"/>
      <c r="GJ564" s="128"/>
      <c r="GT564" s="128"/>
      <c r="HD564" s="128"/>
      <c r="HN564" s="128"/>
      <c r="HX564" s="128"/>
      <c r="IH564" s="128"/>
      <c r="IR564" s="128"/>
      <c r="JB564" s="128"/>
      <c r="JL564" s="128"/>
      <c r="JV564" s="128"/>
      <c r="KF564" s="128"/>
    </row>
    <row xmlns:x14ac="http://schemas.microsoft.com/office/spreadsheetml/2009/9/ac" r="565" s="3" customFormat="true" x14ac:dyDescent="0.25">
      <c r="A565" s="389"/>
      <c r="B565" s="128"/>
      <c r="L565" s="128"/>
      <c r="V565" s="128"/>
      <c r="AF565" s="128"/>
      <c r="AP565" s="128"/>
      <c r="AZ565" s="128"/>
      <c r="BJ565" s="128"/>
      <c r="BT565" s="128"/>
      <c r="BU565" s="128"/>
      <c r="BV565" s="128"/>
      <c r="BW565" s="128"/>
      <c r="BX565" s="128"/>
      <c r="BY565" s="128"/>
      <c r="BZ565" s="128"/>
      <c r="CA565" s="128"/>
      <c r="CD565" s="128"/>
      <c r="CN565" s="128"/>
      <c r="CX565" s="128"/>
      <c r="DH565" s="128"/>
      <c r="DR565" s="128"/>
      <c r="EB565" s="128"/>
      <c r="EL565" s="128"/>
      <c r="EV565" s="128"/>
      <c r="FF565" s="128"/>
      <c r="FP565" s="128"/>
      <c r="FZ565" s="128"/>
      <c r="GJ565" s="128"/>
      <c r="GT565" s="128"/>
      <c r="HD565" s="128"/>
      <c r="HN565" s="128"/>
      <c r="HX565" s="128"/>
      <c r="IH565" s="128"/>
      <c r="IR565" s="128"/>
      <c r="JB565" s="128"/>
      <c r="JL565" s="128"/>
      <c r="JV565" s="128"/>
      <c r="KF565" s="128"/>
    </row>
    <row xmlns:x14ac="http://schemas.microsoft.com/office/spreadsheetml/2009/9/ac" r="566" s="3" customFormat="true" x14ac:dyDescent="0.25">
      <c r="A566" s="389"/>
      <c r="B566" s="128"/>
      <c r="L566" s="128"/>
      <c r="V566" s="128"/>
      <c r="AF566" s="128"/>
      <c r="AP566" s="128"/>
      <c r="AZ566" s="128"/>
      <c r="BJ566" s="128"/>
      <c r="BT566" s="128"/>
      <c r="BU566" s="128"/>
      <c r="BV566" s="128"/>
      <c r="BW566" s="128"/>
      <c r="BX566" s="128"/>
      <c r="BY566" s="128"/>
      <c r="BZ566" s="128"/>
      <c r="CA566" s="128"/>
      <c r="CD566" s="128"/>
      <c r="CN566" s="128"/>
      <c r="CX566" s="128"/>
      <c r="DH566" s="128"/>
      <c r="DR566" s="128"/>
      <c r="EB566" s="128"/>
      <c r="EL566" s="128"/>
      <c r="EV566" s="128"/>
      <c r="FF566" s="128"/>
      <c r="FP566" s="128"/>
      <c r="FZ566" s="128"/>
      <c r="GJ566" s="128"/>
      <c r="GT566" s="128"/>
      <c r="HD566" s="128"/>
      <c r="HN566" s="128"/>
      <c r="HX566" s="128"/>
      <c r="IH566" s="128"/>
      <c r="IR566" s="128"/>
      <c r="JB566" s="128"/>
      <c r="JL566" s="128"/>
      <c r="JV566" s="128"/>
      <c r="KF566" s="128"/>
    </row>
    <row xmlns:x14ac="http://schemas.microsoft.com/office/spreadsheetml/2009/9/ac" r="567" s="3" customFormat="true" x14ac:dyDescent="0.25">
      <c r="A567" s="389"/>
      <c r="B567" s="128"/>
      <c r="L567" s="128"/>
      <c r="V567" s="128"/>
      <c r="AF567" s="128"/>
      <c r="AP567" s="128"/>
      <c r="AZ567" s="128"/>
      <c r="BJ567" s="128"/>
      <c r="BT567" s="128"/>
      <c r="BU567" s="128"/>
      <c r="BV567" s="128"/>
      <c r="BW567" s="128"/>
      <c r="BX567" s="128"/>
      <c r="BY567" s="128"/>
      <c r="BZ567" s="128"/>
      <c r="CA567" s="128"/>
      <c r="CD567" s="128"/>
      <c r="CN567" s="128"/>
      <c r="CX567" s="128"/>
      <c r="DH567" s="128"/>
      <c r="DR567" s="128"/>
      <c r="EB567" s="128"/>
      <c r="EL567" s="128"/>
      <c r="EV567" s="128"/>
      <c r="FF567" s="128"/>
      <c r="FP567" s="128"/>
      <c r="FZ567" s="128"/>
      <c r="GJ567" s="128"/>
      <c r="GT567" s="128"/>
      <c r="HD567" s="128"/>
      <c r="HN567" s="128"/>
      <c r="HX567" s="128"/>
      <c r="IH567" s="128"/>
      <c r="IR567" s="128"/>
      <c r="JB567" s="128"/>
      <c r="JL567" s="128"/>
      <c r="JV567" s="128"/>
      <c r="KF567" s="128"/>
    </row>
    <row xmlns:x14ac="http://schemas.microsoft.com/office/spreadsheetml/2009/9/ac" r="568" s="3" customFormat="true" x14ac:dyDescent="0.25">
      <c r="A568" s="389"/>
      <c r="B568" s="128"/>
      <c r="L568" s="128"/>
      <c r="V568" s="128"/>
      <c r="AF568" s="128"/>
      <c r="AP568" s="128"/>
      <c r="AZ568" s="128"/>
      <c r="BJ568" s="128"/>
      <c r="BT568" s="128"/>
      <c r="BU568" s="128"/>
      <c r="BV568" s="128"/>
      <c r="BW568" s="128"/>
      <c r="BX568" s="128"/>
      <c r="BY568" s="128"/>
      <c r="BZ568" s="128"/>
      <c r="CA568" s="128"/>
      <c r="CD568" s="128"/>
      <c r="CN568" s="128"/>
      <c r="CX568" s="128"/>
      <c r="DH568" s="128"/>
      <c r="DR568" s="128"/>
      <c r="EB568" s="128"/>
      <c r="EL568" s="128"/>
      <c r="EV568" s="128"/>
      <c r="FF568" s="128"/>
      <c r="FP568" s="128"/>
      <c r="FZ568" s="128"/>
      <c r="GJ568" s="128"/>
      <c r="GT568" s="128"/>
      <c r="HD568" s="128"/>
      <c r="HN568" s="128"/>
      <c r="HX568" s="128"/>
      <c r="IH568" s="128"/>
      <c r="IR568" s="128"/>
      <c r="JB568" s="128"/>
      <c r="JL568" s="128"/>
      <c r="JV568" s="128"/>
      <c r="KF568" s="128"/>
    </row>
    <row xmlns:x14ac="http://schemas.microsoft.com/office/spreadsheetml/2009/9/ac" r="569" s="3" customFormat="true" x14ac:dyDescent="0.25">
      <c r="A569" s="389"/>
      <c r="B569" s="128"/>
      <c r="L569" s="128"/>
      <c r="V569" s="128"/>
      <c r="AF569" s="128"/>
      <c r="AP569" s="128"/>
      <c r="AZ569" s="128"/>
      <c r="BJ569" s="128"/>
      <c r="BT569" s="128"/>
      <c r="BU569" s="128"/>
      <c r="BV569" s="128"/>
      <c r="BW569" s="128"/>
      <c r="BX569" s="128"/>
      <c r="BY569" s="128"/>
      <c r="BZ569" s="128"/>
      <c r="CA569" s="128"/>
      <c r="CD569" s="128"/>
      <c r="CN569" s="128"/>
      <c r="CX569" s="128"/>
      <c r="DH569" s="128"/>
      <c r="DR569" s="128"/>
      <c r="EB569" s="128"/>
      <c r="EL569" s="128"/>
      <c r="EV569" s="128"/>
      <c r="FF569" s="128"/>
      <c r="FP569" s="128"/>
      <c r="FZ569" s="128"/>
      <c r="GJ569" s="128"/>
      <c r="GT569" s="128"/>
      <c r="HD569" s="128"/>
      <c r="HN569" s="128"/>
      <c r="HX569" s="128"/>
      <c r="IH569" s="128"/>
      <c r="IR569" s="128"/>
      <c r="JB569" s="128"/>
      <c r="JL569" s="128"/>
      <c r="JV569" s="128"/>
      <c r="KF569" s="128"/>
    </row>
    <row xmlns:x14ac="http://schemas.microsoft.com/office/spreadsheetml/2009/9/ac" r="570" s="3" customFormat="true" x14ac:dyDescent="0.25">
      <c r="A570" s="389"/>
      <c r="B570" s="128"/>
      <c r="L570" s="128"/>
      <c r="V570" s="128"/>
      <c r="AF570" s="128"/>
      <c r="AP570" s="128"/>
      <c r="AZ570" s="128"/>
      <c r="BJ570" s="128"/>
      <c r="BT570" s="128"/>
      <c r="BU570" s="128"/>
      <c r="BV570" s="128"/>
      <c r="BW570" s="128"/>
      <c r="BX570" s="128"/>
      <c r="BY570" s="128"/>
      <c r="BZ570" s="128"/>
      <c r="CA570" s="128"/>
      <c r="CD570" s="128"/>
      <c r="CN570" s="128"/>
      <c r="CX570" s="128"/>
      <c r="DH570" s="128"/>
      <c r="DR570" s="128"/>
      <c r="EB570" s="128"/>
      <c r="EL570" s="128"/>
      <c r="EV570" s="128"/>
      <c r="FF570" s="128"/>
      <c r="FP570" s="128"/>
      <c r="FZ570" s="128"/>
      <c r="GJ570" s="128"/>
      <c r="GT570" s="128"/>
      <c r="HD570" s="128"/>
      <c r="HN570" s="128"/>
      <c r="HX570" s="128"/>
      <c r="IH570" s="128"/>
      <c r="IR570" s="128"/>
      <c r="JB570" s="128"/>
      <c r="JL570" s="128"/>
      <c r="JV570" s="128"/>
      <c r="KF570" s="128"/>
    </row>
    <row xmlns:x14ac="http://schemas.microsoft.com/office/spreadsheetml/2009/9/ac" r="571" s="3" customFormat="true" x14ac:dyDescent="0.25">
      <c r="A571" s="389"/>
      <c r="B571" s="128"/>
      <c r="L571" s="128"/>
      <c r="V571" s="128"/>
      <c r="AF571" s="128"/>
      <c r="AP571" s="128"/>
      <c r="AZ571" s="128"/>
      <c r="BJ571" s="128"/>
      <c r="BT571" s="128"/>
      <c r="BU571" s="128"/>
      <c r="BV571" s="128"/>
      <c r="BW571" s="128"/>
      <c r="BX571" s="128"/>
      <c r="BY571" s="128"/>
      <c r="BZ571" s="128"/>
      <c r="CA571" s="128"/>
      <c r="CD571" s="128"/>
      <c r="CN571" s="128"/>
      <c r="CX571" s="128"/>
      <c r="DH571" s="128"/>
      <c r="DR571" s="128"/>
      <c r="EB571" s="128"/>
      <c r="EL571" s="128"/>
      <c r="EV571" s="128"/>
      <c r="FF571" s="128"/>
      <c r="FP571" s="128"/>
      <c r="FZ571" s="128"/>
      <c r="GJ571" s="128"/>
      <c r="GT571" s="128"/>
      <c r="HD571" s="128"/>
      <c r="HN571" s="128"/>
      <c r="HX571" s="128"/>
      <c r="IH571" s="128"/>
      <c r="IR571" s="128"/>
      <c r="JB571" s="128"/>
      <c r="JL571" s="128"/>
      <c r="JV571" s="128"/>
      <c r="KF571" s="128"/>
    </row>
    <row xmlns:x14ac="http://schemas.microsoft.com/office/spreadsheetml/2009/9/ac" r="572" s="3" customFormat="true" x14ac:dyDescent="0.25">
      <c r="A572" s="389"/>
      <c r="B572" s="128"/>
      <c r="L572" s="128"/>
      <c r="V572" s="128"/>
      <c r="AF572" s="128"/>
      <c r="AP572" s="128"/>
      <c r="AZ572" s="128"/>
      <c r="BJ572" s="128"/>
      <c r="BT572" s="128"/>
      <c r="BU572" s="128"/>
      <c r="BV572" s="128"/>
      <c r="BW572" s="128"/>
      <c r="BX572" s="128"/>
      <c r="BY572" s="128"/>
      <c r="BZ572" s="128"/>
      <c r="CA572" s="128"/>
      <c r="CD572" s="128"/>
      <c r="CN572" s="128"/>
      <c r="CX572" s="128"/>
      <c r="DH572" s="128"/>
      <c r="DR572" s="128"/>
      <c r="EB572" s="128"/>
      <c r="EL572" s="128"/>
      <c r="EV572" s="128"/>
      <c r="FF572" s="128"/>
      <c r="FP572" s="128"/>
      <c r="FZ572" s="128"/>
      <c r="GJ572" s="128"/>
      <c r="GT572" s="128"/>
      <c r="HD572" s="128"/>
      <c r="HN572" s="128"/>
      <c r="HX572" s="128"/>
      <c r="IH572" s="128"/>
      <c r="IR572" s="128"/>
      <c r="JB572" s="128"/>
      <c r="JL572" s="128"/>
      <c r="JV572" s="128"/>
      <c r="KF572" s="128"/>
    </row>
    <row xmlns:x14ac="http://schemas.microsoft.com/office/spreadsheetml/2009/9/ac" r="573" s="3" customFormat="true" x14ac:dyDescent="0.25">
      <c r="A573" s="389"/>
      <c r="B573" s="128"/>
      <c r="L573" s="128"/>
      <c r="V573" s="128"/>
      <c r="AF573" s="128"/>
      <c r="AP573" s="128"/>
      <c r="AZ573" s="128"/>
      <c r="BJ573" s="128"/>
      <c r="BT573" s="128"/>
      <c r="BU573" s="128"/>
      <c r="BV573" s="128"/>
      <c r="BW573" s="128"/>
      <c r="BX573" s="128"/>
      <c r="BY573" s="128"/>
      <c r="BZ573" s="128"/>
      <c r="CA573" s="128"/>
      <c r="CD573" s="128"/>
      <c r="CN573" s="128"/>
      <c r="CX573" s="128"/>
      <c r="DH573" s="128"/>
      <c r="DR573" s="128"/>
      <c r="EB573" s="128"/>
      <c r="EL573" s="128"/>
      <c r="EV573" s="128"/>
      <c r="FF573" s="128"/>
      <c r="FP573" s="128"/>
      <c r="FZ573" s="128"/>
      <c r="GJ573" s="128"/>
      <c r="GT573" s="128"/>
      <c r="HD573" s="128"/>
      <c r="HN573" s="128"/>
      <c r="HX573" s="128"/>
      <c r="IH573" s="128"/>
      <c r="IR573" s="128"/>
      <c r="JB573" s="128"/>
      <c r="JL573" s="128"/>
      <c r="JV573" s="128"/>
      <c r="KF573" s="128"/>
    </row>
    <row xmlns:x14ac="http://schemas.microsoft.com/office/spreadsheetml/2009/9/ac" r="574" s="3" customFormat="true" x14ac:dyDescent="0.25">
      <c r="A574" s="389"/>
      <c r="B574" s="128"/>
      <c r="L574" s="128"/>
      <c r="V574" s="128"/>
      <c r="AF574" s="128"/>
      <c r="AP574" s="128"/>
      <c r="AZ574" s="128"/>
      <c r="BJ574" s="128"/>
      <c r="BT574" s="128"/>
      <c r="BU574" s="128"/>
      <c r="BV574" s="128"/>
      <c r="BW574" s="128"/>
      <c r="BX574" s="128"/>
      <c r="BY574" s="128"/>
      <c r="BZ574" s="128"/>
      <c r="CA574" s="128"/>
      <c r="CD574" s="128"/>
      <c r="CN574" s="128"/>
      <c r="CX574" s="128"/>
      <c r="DH574" s="128"/>
      <c r="DR574" s="128"/>
      <c r="EB574" s="128"/>
      <c r="EL574" s="128"/>
      <c r="EV574" s="128"/>
      <c r="FF574" s="128"/>
      <c r="FP574" s="128"/>
      <c r="FZ574" s="128"/>
      <c r="GJ574" s="128"/>
      <c r="GT574" s="128"/>
      <c r="HD574" s="128"/>
      <c r="HN574" s="128"/>
      <c r="HX574" s="128"/>
      <c r="IH574" s="128"/>
      <c r="IR574" s="128"/>
      <c r="JB574" s="128"/>
      <c r="JL574" s="128"/>
      <c r="JV574" s="128"/>
      <c r="KF574" s="128"/>
    </row>
    <row xmlns:x14ac="http://schemas.microsoft.com/office/spreadsheetml/2009/9/ac" r="575" s="3" customFormat="true" x14ac:dyDescent="0.25">
      <c r="A575" s="389"/>
      <c r="B575" s="128"/>
      <c r="L575" s="128"/>
      <c r="V575" s="128"/>
      <c r="AF575" s="128"/>
      <c r="AP575" s="128"/>
      <c r="AZ575" s="128"/>
      <c r="BJ575" s="128"/>
      <c r="BT575" s="128"/>
      <c r="BU575" s="128"/>
      <c r="BV575" s="128"/>
      <c r="BW575" s="128"/>
      <c r="BX575" s="128"/>
      <c r="BY575" s="128"/>
      <c r="BZ575" s="128"/>
      <c r="CA575" s="128"/>
      <c r="CD575" s="128"/>
      <c r="CN575" s="128"/>
      <c r="CX575" s="128"/>
      <c r="DH575" s="128"/>
      <c r="DR575" s="128"/>
      <c r="EB575" s="128"/>
      <c r="EL575" s="128"/>
      <c r="EV575" s="128"/>
      <c r="FF575" s="128"/>
      <c r="FP575" s="128"/>
      <c r="FZ575" s="128"/>
      <c r="GJ575" s="128"/>
      <c r="GT575" s="128"/>
      <c r="HD575" s="128"/>
      <c r="HN575" s="128"/>
      <c r="HX575" s="128"/>
      <c r="IH575" s="128"/>
      <c r="IR575" s="128"/>
      <c r="JB575" s="128"/>
      <c r="JL575" s="128"/>
      <c r="JV575" s="128"/>
      <c r="KF575" s="128"/>
    </row>
    <row xmlns:x14ac="http://schemas.microsoft.com/office/spreadsheetml/2009/9/ac" r="576" s="3" customFormat="true" x14ac:dyDescent="0.25">
      <c r="A576" s="389"/>
      <c r="B576" s="128"/>
      <c r="L576" s="128"/>
      <c r="V576" s="128"/>
      <c r="AF576" s="128"/>
      <c r="AP576" s="128"/>
      <c r="AZ576" s="128"/>
      <c r="BJ576" s="128"/>
      <c r="BT576" s="128"/>
      <c r="BU576" s="128"/>
      <c r="BV576" s="128"/>
      <c r="BW576" s="128"/>
      <c r="BX576" s="128"/>
      <c r="BY576" s="128"/>
      <c r="BZ576" s="128"/>
      <c r="CA576" s="128"/>
      <c r="CD576" s="128"/>
      <c r="CN576" s="128"/>
      <c r="CX576" s="128"/>
      <c r="DH576" s="128"/>
      <c r="DR576" s="128"/>
      <c r="EB576" s="128"/>
      <c r="EL576" s="128"/>
      <c r="EV576" s="128"/>
      <c r="FF576" s="128"/>
      <c r="FP576" s="128"/>
      <c r="FZ576" s="128"/>
      <c r="GJ576" s="128"/>
      <c r="GT576" s="128"/>
      <c r="HD576" s="128"/>
      <c r="HN576" s="128"/>
      <c r="HX576" s="128"/>
      <c r="IH576" s="128"/>
      <c r="IR576" s="128"/>
      <c r="JB576" s="128"/>
      <c r="JL576" s="128"/>
      <c r="JV576" s="128"/>
      <c r="KF576" s="128"/>
    </row>
    <row xmlns:x14ac="http://schemas.microsoft.com/office/spreadsheetml/2009/9/ac" r="577" s="3" customFormat="true" x14ac:dyDescent="0.25">
      <c r="A577" s="389"/>
      <c r="B577" s="128"/>
      <c r="L577" s="128"/>
      <c r="V577" s="128"/>
      <c r="AF577" s="128"/>
      <c r="AP577" s="128"/>
      <c r="AZ577" s="128"/>
      <c r="BJ577" s="128"/>
      <c r="BT577" s="128"/>
      <c r="BU577" s="128"/>
      <c r="BV577" s="128"/>
      <c r="BW577" s="128"/>
      <c r="BX577" s="128"/>
      <c r="BY577" s="128"/>
      <c r="BZ577" s="128"/>
      <c r="CA577" s="128"/>
      <c r="CD577" s="128"/>
      <c r="CN577" s="128"/>
      <c r="CX577" s="128"/>
      <c r="DH577" s="128"/>
      <c r="DR577" s="128"/>
      <c r="EB577" s="128"/>
      <c r="EL577" s="128"/>
      <c r="EV577" s="128"/>
      <c r="FF577" s="128"/>
      <c r="FP577" s="128"/>
      <c r="FZ577" s="128"/>
      <c r="GJ577" s="128"/>
      <c r="GT577" s="128"/>
      <c r="HD577" s="128"/>
      <c r="HN577" s="128"/>
      <c r="HX577" s="128"/>
      <c r="IH577" s="128"/>
      <c r="IR577" s="128"/>
      <c r="JB577" s="128"/>
      <c r="JL577" s="128"/>
      <c r="JV577" s="128"/>
      <c r="KF577" s="128"/>
    </row>
    <row xmlns:x14ac="http://schemas.microsoft.com/office/spreadsheetml/2009/9/ac" r="578" s="3" customFormat="true" x14ac:dyDescent="0.25">
      <c r="A578" s="389"/>
      <c r="B578" s="128"/>
      <c r="L578" s="128"/>
      <c r="V578" s="128"/>
      <c r="AF578" s="128"/>
      <c r="AP578" s="128"/>
      <c r="AZ578" s="128"/>
      <c r="BJ578" s="128"/>
      <c r="BT578" s="128"/>
      <c r="BU578" s="128"/>
      <c r="BV578" s="128"/>
      <c r="BW578" s="128"/>
      <c r="BX578" s="128"/>
      <c r="BY578" s="128"/>
      <c r="BZ578" s="128"/>
      <c r="CA578" s="128"/>
      <c r="CD578" s="128"/>
      <c r="CN578" s="128"/>
      <c r="CX578" s="128"/>
      <c r="DH578" s="128"/>
      <c r="DR578" s="128"/>
      <c r="EB578" s="128"/>
      <c r="EL578" s="128"/>
      <c r="EV578" s="128"/>
      <c r="FF578" s="128"/>
      <c r="FP578" s="128"/>
      <c r="FZ578" s="128"/>
      <c r="GJ578" s="128"/>
      <c r="GT578" s="128"/>
      <c r="HD578" s="128"/>
      <c r="HN578" s="128"/>
      <c r="HX578" s="128"/>
      <c r="IH578" s="128"/>
      <c r="IR578" s="128"/>
      <c r="JB578" s="128"/>
      <c r="JL578" s="128"/>
      <c r="JV578" s="128"/>
      <c r="KF578" s="128"/>
    </row>
    <row xmlns:x14ac="http://schemas.microsoft.com/office/spreadsheetml/2009/9/ac" r="579" s="3" customFormat="true" x14ac:dyDescent="0.25">
      <c r="A579" s="389"/>
      <c r="B579" s="128"/>
      <c r="L579" s="128"/>
      <c r="V579" s="128"/>
      <c r="AF579" s="128"/>
      <c r="AP579" s="128"/>
      <c r="AZ579" s="128"/>
      <c r="BJ579" s="128"/>
      <c r="BT579" s="128"/>
      <c r="BU579" s="128"/>
      <c r="BV579" s="128"/>
      <c r="BW579" s="128"/>
      <c r="BX579" s="128"/>
      <c r="BY579" s="128"/>
      <c r="BZ579" s="128"/>
      <c r="CA579" s="128"/>
      <c r="CD579" s="128"/>
      <c r="CN579" s="128"/>
      <c r="CX579" s="128"/>
      <c r="DH579" s="128"/>
      <c r="DR579" s="128"/>
      <c r="EB579" s="128"/>
      <c r="EL579" s="128"/>
      <c r="EV579" s="128"/>
      <c r="FF579" s="128"/>
      <c r="FP579" s="128"/>
      <c r="FZ579" s="128"/>
      <c r="GJ579" s="128"/>
      <c r="GT579" s="128"/>
      <c r="HD579" s="128"/>
      <c r="HN579" s="128"/>
      <c r="HX579" s="128"/>
      <c r="IH579" s="128"/>
      <c r="IR579" s="128"/>
      <c r="JB579" s="128"/>
      <c r="JL579" s="128"/>
      <c r="JV579" s="128"/>
      <c r="KF579" s="128"/>
    </row>
    <row xmlns:x14ac="http://schemas.microsoft.com/office/spreadsheetml/2009/9/ac" r="580" s="3" customFormat="true" x14ac:dyDescent="0.25">
      <c r="A580" s="389"/>
      <c r="B580" s="128"/>
      <c r="L580" s="128"/>
      <c r="V580" s="128"/>
      <c r="AF580" s="128"/>
      <c r="AP580" s="128"/>
      <c r="AZ580" s="128"/>
      <c r="BJ580" s="128"/>
      <c r="BT580" s="128"/>
      <c r="BU580" s="128"/>
      <c r="BV580" s="128"/>
      <c r="BW580" s="128"/>
      <c r="BX580" s="128"/>
      <c r="BY580" s="128"/>
      <c r="BZ580" s="128"/>
      <c r="CA580" s="128"/>
      <c r="CD580" s="128"/>
      <c r="CN580" s="128"/>
      <c r="CX580" s="128"/>
      <c r="DH580" s="128"/>
      <c r="DR580" s="128"/>
      <c r="EB580" s="128"/>
      <c r="EL580" s="128"/>
      <c r="EV580" s="128"/>
      <c r="FF580" s="128"/>
      <c r="FP580" s="128"/>
      <c r="FZ580" s="128"/>
      <c r="GJ580" s="128"/>
      <c r="GT580" s="128"/>
      <c r="HD580" s="128"/>
      <c r="HN580" s="128"/>
      <c r="HX580" s="128"/>
      <c r="IH580" s="128"/>
      <c r="IR580" s="128"/>
      <c r="JB580" s="128"/>
      <c r="JL580" s="128"/>
      <c r="JV580" s="128"/>
      <c r="KF580" s="128"/>
    </row>
    <row xmlns:x14ac="http://schemas.microsoft.com/office/spreadsheetml/2009/9/ac" r="581" s="3" customFormat="true" x14ac:dyDescent="0.25">
      <c r="A581" s="389"/>
      <c r="B581" s="128"/>
      <c r="L581" s="128"/>
      <c r="V581" s="128"/>
      <c r="AF581" s="128"/>
      <c r="AP581" s="128"/>
      <c r="AZ581" s="128"/>
      <c r="BJ581" s="128"/>
      <c r="BT581" s="128"/>
      <c r="BU581" s="128"/>
      <c r="BV581" s="128"/>
      <c r="BW581" s="128"/>
      <c r="BX581" s="128"/>
      <c r="BY581" s="128"/>
      <c r="BZ581" s="128"/>
      <c r="CA581" s="128"/>
      <c r="CD581" s="128"/>
      <c r="CN581" s="128"/>
      <c r="CX581" s="128"/>
      <c r="DH581" s="128"/>
      <c r="DR581" s="128"/>
      <c r="EB581" s="128"/>
      <c r="EL581" s="128"/>
      <c r="EV581" s="128"/>
      <c r="FF581" s="128"/>
      <c r="FP581" s="128"/>
      <c r="FZ581" s="128"/>
      <c r="GJ581" s="128"/>
      <c r="GT581" s="128"/>
      <c r="HD581" s="128"/>
      <c r="HN581" s="128"/>
      <c r="HX581" s="128"/>
      <c r="IH581" s="128"/>
      <c r="IR581" s="128"/>
      <c r="JB581" s="128"/>
      <c r="JL581" s="128"/>
      <c r="JV581" s="128"/>
      <c r="KF581" s="128"/>
    </row>
    <row xmlns:x14ac="http://schemas.microsoft.com/office/spreadsheetml/2009/9/ac" r="582" s="3" customFormat="true" x14ac:dyDescent="0.25">
      <c r="A582" s="389"/>
      <c r="B582" s="128"/>
      <c r="L582" s="128"/>
      <c r="V582" s="128"/>
      <c r="AF582" s="128"/>
      <c r="AP582" s="128"/>
      <c r="AZ582" s="128"/>
      <c r="BJ582" s="128"/>
      <c r="BT582" s="128"/>
      <c r="BU582" s="128"/>
      <c r="BV582" s="128"/>
      <c r="BW582" s="128"/>
      <c r="BX582" s="128"/>
      <c r="BY582" s="128"/>
      <c r="BZ582" s="128"/>
      <c r="CA582" s="128"/>
      <c r="CD582" s="128"/>
      <c r="CN582" s="128"/>
      <c r="CX582" s="128"/>
      <c r="DH582" s="128"/>
      <c r="DR582" s="128"/>
      <c r="EB582" s="128"/>
      <c r="EL582" s="128"/>
      <c r="EV582" s="128"/>
      <c r="FF582" s="128"/>
      <c r="FP582" s="128"/>
      <c r="FZ582" s="128"/>
      <c r="GJ582" s="128"/>
      <c r="GT582" s="128"/>
      <c r="HD582" s="128"/>
      <c r="HN582" s="128"/>
      <c r="HX582" s="128"/>
      <c r="IH582" s="128"/>
      <c r="IR582" s="128"/>
      <c r="JB582" s="128"/>
      <c r="JL582" s="128"/>
      <c r="JV582" s="128"/>
      <c r="KF582" s="128"/>
    </row>
    <row xmlns:x14ac="http://schemas.microsoft.com/office/spreadsheetml/2009/9/ac" r="583" s="3" customFormat="true" x14ac:dyDescent="0.25">
      <c r="A583" s="389"/>
      <c r="B583" s="128"/>
      <c r="L583" s="128"/>
      <c r="V583" s="128"/>
      <c r="AF583" s="128"/>
      <c r="AP583" s="128"/>
      <c r="AZ583" s="128"/>
      <c r="BJ583" s="128"/>
      <c r="BT583" s="128"/>
      <c r="BU583" s="128"/>
      <c r="BV583" s="128"/>
      <c r="BW583" s="128"/>
      <c r="BX583" s="128"/>
      <c r="BY583" s="128"/>
      <c r="BZ583" s="128"/>
      <c r="CA583" s="128"/>
      <c r="CD583" s="128"/>
      <c r="CN583" s="128"/>
      <c r="CX583" s="128"/>
      <c r="DH583" s="128"/>
      <c r="DR583" s="128"/>
      <c r="EB583" s="128"/>
      <c r="EL583" s="128"/>
      <c r="EV583" s="128"/>
      <c r="FF583" s="128"/>
      <c r="FP583" s="128"/>
      <c r="FZ583" s="128"/>
      <c r="GJ583" s="128"/>
      <c r="GT583" s="128"/>
      <c r="HD583" s="128"/>
      <c r="HN583" s="128"/>
      <c r="HX583" s="128"/>
      <c r="IH583" s="128"/>
      <c r="IR583" s="128"/>
      <c r="JB583" s="128"/>
      <c r="JL583" s="128"/>
      <c r="JV583" s="128"/>
      <c r="KF583" s="128"/>
    </row>
    <row xmlns:x14ac="http://schemas.microsoft.com/office/spreadsheetml/2009/9/ac" r="584" s="3" customFormat="true" x14ac:dyDescent="0.25">
      <c r="A584" s="389"/>
      <c r="B584" s="128"/>
      <c r="L584" s="128"/>
      <c r="V584" s="128"/>
      <c r="AF584" s="128"/>
      <c r="AP584" s="128"/>
      <c r="AZ584" s="128"/>
      <c r="BJ584" s="128"/>
      <c r="BT584" s="128"/>
      <c r="BU584" s="128"/>
      <c r="BV584" s="128"/>
      <c r="BW584" s="128"/>
      <c r="BX584" s="128"/>
      <c r="BY584" s="128"/>
      <c r="BZ584" s="128"/>
      <c r="CA584" s="128"/>
      <c r="CD584" s="128"/>
      <c r="CN584" s="128"/>
      <c r="CX584" s="128"/>
      <c r="DH584" s="128"/>
      <c r="DR584" s="128"/>
      <c r="EB584" s="128"/>
      <c r="EL584" s="128"/>
      <c r="EV584" s="128"/>
      <c r="FF584" s="128"/>
      <c r="FP584" s="128"/>
      <c r="FZ584" s="128"/>
      <c r="GJ584" s="128"/>
      <c r="GT584" s="128"/>
      <c r="HD584" s="128"/>
      <c r="HN584" s="128"/>
      <c r="HX584" s="128"/>
      <c r="IH584" s="128"/>
      <c r="IR584" s="128"/>
      <c r="JB584" s="128"/>
      <c r="JL584" s="128"/>
      <c r="JV584" s="128"/>
      <c r="KF584" s="128"/>
    </row>
    <row xmlns:x14ac="http://schemas.microsoft.com/office/spreadsheetml/2009/9/ac" r="585" s="3" customFormat="true" x14ac:dyDescent="0.25">
      <c r="A585" s="389"/>
      <c r="B585" s="128"/>
      <c r="L585" s="128"/>
      <c r="V585" s="128"/>
      <c r="AF585" s="128"/>
      <c r="AP585" s="128"/>
      <c r="AZ585" s="128"/>
      <c r="BJ585" s="128"/>
      <c r="BT585" s="128"/>
      <c r="BU585" s="128"/>
      <c r="BV585" s="128"/>
      <c r="BW585" s="128"/>
      <c r="BX585" s="128"/>
      <c r="BY585" s="128"/>
      <c r="BZ585" s="128"/>
      <c r="CA585" s="128"/>
      <c r="CD585" s="128"/>
      <c r="CN585" s="128"/>
      <c r="CX585" s="128"/>
      <c r="DH585" s="128"/>
      <c r="DR585" s="128"/>
      <c r="EB585" s="128"/>
      <c r="EL585" s="128"/>
      <c r="EV585" s="128"/>
      <c r="FF585" s="128"/>
      <c r="FP585" s="128"/>
      <c r="FZ585" s="128"/>
      <c r="GJ585" s="128"/>
      <c r="GT585" s="128"/>
      <c r="HD585" s="128"/>
      <c r="HN585" s="128"/>
      <c r="HX585" s="128"/>
      <c r="IH585" s="128"/>
      <c r="IR585" s="128"/>
      <c r="JB585" s="128"/>
      <c r="JL585" s="128"/>
      <c r="JV585" s="128"/>
      <c r="KF585" s="128"/>
    </row>
    <row xmlns:x14ac="http://schemas.microsoft.com/office/spreadsheetml/2009/9/ac" r="586" s="3" customFormat="true" x14ac:dyDescent="0.25">
      <c r="A586" s="389"/>
      <c r="B586" s="128"/>
      <c r="L586" s="128"/>
      <c r="V586" s="128"/>
      <c r="AF586" s="128"/>
      <c r="AP586" s="128"/>
      <c r="AZ586" s="128"/>
      <c r="BJ586" s="128"/>
      <c r="BT586" s="128"/>
      <c r="BU586" s="128"/>
      <c r="BV586" s="128"/>
      <c r="BW586" s="128"/>
      <c r="BX586" s="128"/>
      <c r="BY586" s="128"/>
      <c r="BZ586" s="128"/>
      <c r="CA586" s="128"/>
      <c r="CD586" s="128"/>
      <c r="CN586" s="128"/>
      <c r="CX586" s="128"/>
      <c r="DH586" s="128"/>
      <c r="DR586" s="128"/>
      <c r="EB586" s="128"/>
      <c r="EL586" s="128"/>
      <c r="EV586" s="128"/>
      <c r="FF586" s="128"/>
      <c r="FP586" s="128"/>
      <c r="FZ586" s="128"/>
      <c r="GJ586" s="128"/>
      <c r="GT586" s="128"/>
      <c r="HD586" s="128"/>
      <c r="HN586" s="128"/>
      <c r="HX586" s="128"/>
      <c r="IH586" s="128"/>
      <c r="IR586" s="128"/>
      <c r="JB586" s="128"/>
      <c r="JL586" s="128"/>
      <c r="JV586" s="128"/>
      <c r="KF586" s="128"/>
    </row>
    <row xmlns:x14ac="http://schemas.microsoft.com/office/spreadsheetml/2009/9/ac" r="587" s="3" customFormat="true" x14ac:dyDescent="0.25">
      <c r="A587" s="389"/>
      <c r="B587" s="128"/>
      <c r="L587" s="128"/>
      <c r="V587" s="128"/>
      <c r="AF587" s="128"/>
      <c r="AP587" s="128"/>
      <c r="AZ587" s="128"/>
      <c r="BJ587" s="128"/>
      <c r="BT587" s="128"/>
      <c r="BU587" s="128"/>
      <c r="BV587" s="128"/>
      <c r="BW587" s="128"/>
      <c r="BX587" s="128"/>
      <c r="BY587" s="128"/>
      <c r="BZ587" s="128"/>
      <c r="CA587" s="128"/>
      <c r="CD587" s="128"/>
      <c r="CN587" s="128"/>
      <c r="CX587" s="128"/>
      <c r="DH587" s="128"/>
      <c r="DR587" s="128"/>
      <c r="EB587" s="128"/>
      <c r="EL587" s="128"/>
      <c r="EV587" s="128"/>
      <c r="FF587" s="128"/>
      <c r="FP587" s="128"/>
      <c r="FZ587" s="128"/>
      <c r="GJ587" s="128"/>
      <c r="GT587" s="128"/>
      <c r="HD587" s="128"/>
      <c r="HN587" s="128"/>
      <c r="HX587" s="128"/>
      <c r="IH587" s="128"/>
      <c r="IR587" s="128"/>
      <c r="JB587" s="128"/>
      <c r="JL587" s="128"/>
      <c r="JV587" s="128"/>
      <c r="KF587" s="128"/>
    </row>
    <row xmlns:x14ac="http://schemas.microsoft.com/office/spreadsheetml/2009/9/ac" r="588" s="3" customFormat="true" x14ac:dyDescent="0.25">
      <c r="A588" s="389"/>
      <c r="B588" s="128"/>
      <c r="L588" s="128"/>
      <c r="V588" s="128"/>
      <c r="AF588" s="128"/>
      <c r="AP588" s="128"/>
      <c r="AZ588" s="128"/>
      <c r="BJ588" s="128"/>
      <c r="BT588" s="128"/>
      <c r="BU588" s="128"/>
      <c r="BV588" s="128"/>
      <c r="BW588" s="128"/>
      <c r="BX588" s="128"/>
      <c r="BY588" s="128"/>
      <c r="BZ588" s="128"/>
      <c r="CA588" s="128"/>
      <c r="CD588" s="128"/>
      <c r="CN588" s="128"/>
      <c r="CX588" s="128"/>
      <c r="DH588" s="128"/>
      <c r="DR588" s="128"/>
      <c r="EB588" s="128"/>
      <c r="EL588" s="128"/>
      <c r="EV588" s="128"/>
      <c r="FF588" s="128"/>
      <c r="FP588" s="128"/>
      <c r="FZ588" s="128"/>
      <c r="GJ588" s="128"/>
      <c r="GT588" s="128"/>
      <c r="HD588" s="128"/>
      <c r="HN588" s="128"/>
      <c r="HX588" s="128"/>
      <c r="IH588" s="128"/>
      <c r="IR588" s="128"/>
      <c r="JB588" s="128"/>
      <c r="JL588" s="128"/>
      <c r="JV588" s="128"/>
      <c r="KF588" s="128"/>
    </row>
    <row xmlns:x14ac="http://schemas.microsoft.com/office/spreadsheetml/2009/9/ac" r="589" s="3" customFormat="true" x14ac:dyDescent="0.25">
      <c r="A589" s="389"/>
      <c r="B589" s="128"/>
      <c r="L589" s="128"/>
      <c r="V589" s="128"/>
      <c r="AF589" s="128"/>
      <c r="AP589" s="128"/>
      <c r="AZ589" s="128"/>
      <c r="BJ589" s="128"/>
      <c r="BT589" s="128"/>
      <c r="BU589" s="128"/>
      <c r="BV589" s="128"/>
      <c r="BW589" s="128"/>
      <c r="BX589" s="128"/>
      <c r="BY589" s="128"/>
      <c r="BZ589" s="128"/>
      <c r="CA589" s="128"/>
      <c r="CD589" s="128"/>
      <c r="CN589" s="128"/>
      <c r="CX589" s="128"/>
      <c r="DH589" s="128"/>
      <c r="DR589" s="128"/>
      <c r="EB589" s="128"/>
      <c r="EL589" s="128"/>
      <c r="EV589" s="128"/>
      <c r="FF589" s="128"/>
      <c r="FP589" s="128"/>
      <c r="FZ589" s="128"/>
      <c r="GJ589" s="128"/>
      <c r="GT589" s="128"/>
      <c r="HD589" s="128"/>
      <c r="HN589" s="128"/>
      <c r="HX589" s="128"/>
      <c r="IH589" s="128"/>
      <c r="IR589" s="128"/>
      <c r="JB589" s="128"/>
      <c r="JL589" s="128"/>
      <c r="JV589" s="128"/>
      <c r="KF589" s="128"/>
    </row>
    <row xmlns:x14ac="http://schemas.microsoft.com/office/spreadsheetml/2009/9/ac" r="590" s="3" customFormat="true" x14ac:dyDescent="0.25">
      <c r="A590" s="389"/>
      <c r="B590" s="128"/>
      <c r="L590" s="128"/>
      <c r="V590" s="128"/>
      <c r="AF590" s="128"/>
      <c r="AP590" s="128"/>
      <c r="AZ590" s="128"/>
      <c r="BJ590" s="128"/>
      <c r="BT590" s="128"/>
      <c r="BU590" s="128"/>
      <c r="BV590" s="128"/>
      <c r="BW590" s="128"/>
      <c r="BX590" s="128"/>
      <c r="BY590" s="128"/>
      <c r="BZ590" s="128"/>
      <c r="CA590" s="128"/>
      <c r="CD590" s="128"/>
      <c r="CN590" s="128"/>
      <c r="CX590" s="128"/>
      <c r="DH590" s="128"/>
      <c r="DR590" s="128"/>
      <c r="EB590" s="128"/>
      <c r="EL590" s="128"/>
      <c r="EV590" s="128"/>
      <c r="FF590" s="128"/>
      <c r="FP590" s="128"/>
      <c r="FZ590" s="128"/>
      <c r="GJ590" s="128"/>
      <c r="GT590" s="128"/>
      <c r="HD590" s="128"/>
      <c r="HN590" s="128"/>
      <c r="HX590" s="128"/>
      <c r="IH590" s="128"/>
      <c r="IR590" s="128"/>
      <c r="JB590" s="128"/>
      <c r="JL590" s="128"/>
      <c r="JV590" s="128"/>
      <c r="KF590" s="128"/>
    </row>
    <row xmlns:x14ac="http://schemas.microsoft.com/office/spreadsheetml/2009/9/ac" r="591" s="3" customFormat="true" x14ac:dyDescent="0.25">
      <c r="A591" s="389"/>
      <c r="B591" s="128"/>
      <c r="L591" s="128"/>
      <c r="V591" s="128"/>
      <c r="AF591" s="128"/>
      <c r="AP591" s="128"/>
      <c r="AZ591" s="128"/>
      <c r="BJ591" s="128"/>
      <c r="BT591" s="128"/>
      <c r="BU591" s="128"/>
      <c r="BV591" s="128"/>
      <c r="BW591" s="128"/>
      <c r="BX591" s="128"/>
      <c r="BY591" s="128"/>
      <c r="BZ591" s="128"/>
      <c r="CA591" s="128"/>
      <c r="CD591" s="128"/>
      <c r="CN591" s="128"/>
      <c r="CX591" s="128"/>
      <c r="DH591" s="128"/>
      <c r="DR591" s="128"/>
      <c r="EB591" s="128"/>
      <c r="EL591" s="128"/>
      <c r="EV591" s="128"/>
      <c r="FF591" s="128"/>
      <c r="FP591" s="128"/>
      <c r="FZ591" s="128"/>
      <c r="GJ591" s="128"/>
      <c r="GT591" s="128"/>
      <c r="HD591" s="128"/>
      <c r="HN591" s="128"/>
      <c r="HX591" s="128"/>
      <c r="IH591" s="128"/>
      <c r="IR591" s="128"/>
      <c r="JB591" s="128"/>
      <c r="JL591" s="128"/>
      <c r="JV591" s="128"/>
      <c r="KF591" s="128"/>
    </row>
    <row xmlns:x14ac="http://schemas.microsoft.com/office/spreadsheetml/2009/9/ac" r="592" s="3" customFormat="true" x14ac:dyDescent="0.25">
      <c r="A592" s="389"/>
      <c r="B592" s="128"/>
      <c r="L592" s="128"/>
      <c r="V592" s="128"/>
      <c r="AF592" s="128"/>
      <c r="AP592" s="128"/>
      <c r="AZ592" s="128"/>
      <c r="BJ592" s="128"/>
      <c r="BT592" s="128"/>
      <c r="BU592" s="128"/>
      <c r="BV592" s="128"/>
      <c r="BW592" s="128"/>
      <c r="BX592" s="128"/>
      <c r="BY592" s="128"/>
      <c r="BZ592" s="128"/>
      <c r="CA592" s="128"/>
      <c r="CD592" s="128"/>
      <c r="CN592" s="128"/>
      <c r="CX592" s="128"/>
      <c r="DH592" s="128"/>
      <c r="DR592" s="128"/>
      <c r="EB592" s="128"/>
      <c r="EL592" s="128"/>
      <c r="EV592" s="128"/>
      <c r="FF592" s="128"/>
      <c r="FP592" s="128"/>
      <c r="FZ592" s="128"/>
      <c r="GJ592" s="128"/>
      <c r="GT592" s="128"/>
      <c r="HD592" s="128"/>
      <c r="HN592" s="128"/>
      <c r="HX592" s="128"/>
      <c r="IH592" s="128"/>
      <c r="IR592" s="128"/>
      <c r="JB592" s="128"/>
      <c r="JL592" s="128"/>
      <c r="JV592" s="128"/>
      <c r="KF592" s="128"/>
    </row>
    <row xmlns:x14ac="http://schemas.microsoft.com/office/spreadsheetml/2009/9/ac" r="593" s="3" customFormat="true" x14ac:dyDescent="0.25">
      <c r="A593" s="389"/>
      <c r="B593" s="128"/>
      <c r="L593" s="128"/>
      <c r="V593" s="128"/>
      <c r="AF593" s="128"/>
      <c r="AP593" s="128"/>
      <c r="AZ593" s="128"/>
      <c r="BJ593" s="128"/>
      <c r="BT593" s="128"/>
      <c r="BU593" s="128"/>
      <c r="BV593" s="128"/>
      <c r="BW593" s="128"/>
      <c r="BX593" s="128"/>
      <c r="BY593" s="128"/>
      <c r="BZ593" s="128"/>
      <c r="CA593" s="128"/>
      <c r="CD593" s="128"/>
      <c r="CN593" s="128"/>
      <c r="CX593" s="128"/>
      <c r="DH593" s="128"/>
      <c r="DR593" s="128"/>
      <c r="EB593" s="128"/>
      <c r="EL593" s="128"/>
      <c r="EV593" s="128"/>
      <c r="FF593" s="128"/>
      <c r="FP593" s="128"/>
      <c r="FZ593" s="128"/>
      <c r="GJ593" s="128"/>
      <c r="GT593" s="128"/>
      <c r="HD593" s="128"/>
      <c r="HN593" s="128"/>
      <c r="HX593" s="128"/>
      <c r="IH593" s="128"/>
      <c r="IR593" s="128"/>
      <c r="JB593" s="128"/>
      <c r="JL593" s="128"/>
      <c r="JV593" s="128"/>
      <c r="KF593" s="128"/>
    </row>
    <row xmlns:x14ac="http://schemas.microsoft.com/office/spreadsheetml/2009/9/ac" r="594" s="3" customFormat="true" x14ac:dyDescent="0.25">
      <c r="A594" s="389"/>
      <c r="B594" s="128"/>
      <c r="L594" s="128"/>
      <c r="V594" s="128"/>
      <c r="AF594" s="128"/>
      <c r="AP594" s="128"/>
      <c r="AZ594" s="128"/>
      <c r="BJ594" s="128"/>
      <c r="BT594" s="128"/>
      <c r="BU594" s="128"/>
      <c r="BV594" s="128"/>
      <c r="BW594" s="128"/>
      <c r="BX594" s="128"/>
      <c r="BY594" s="128"/>
      <c r="BZ594" s="128"/>
      <c r="CA594" s="128"/>
      <c r="CD594" s="128"/>
      <c r="CN594" s="128"/>
      <c r="CX594" s="128"/>
      <c r="DH594" s="128"/>
      <c r="DR594" s="128"/>
      <c r="EB594" s="128"/>
      <c r="EL594" s="128"/>
      <c r="EV594" s="128"/>
      <c r="FF594" s="128"/>
      <c r="FP594" s="128"/>
      <c r="FZ594" s="128"/>
      <c r="GJ594" s="128"/>
      <c r="GT594" s="128"/>
      <c r="HD594" s="128"/>
      <c r="HN594" s="128"/>
      <c r="HX594" s="128"/>
      <c r="IH594" s="128"/>
      <c r="IR594" s="128"/>
      <c r="JB594" s="128"/>
      <c r="JL594" s="128"/>
      <c r="JV594" s="128"/>
      <c r="KF594" s="128"/>
    </row>
    <row xmlns:x14ac="http://schemas.microsoft.com/office/spreadsheetml/2009/9/ac" r="595" s="3" customFormat="true" x14ac:dyDescent="0.25">
      <c r="A595" s="389"/>
      <c r="B595" s="128"/>
      <c r="L595" s="128"/>
      <c r="V595" s="128"/>
      <c r="AF595" s="128"/>
      <c r="AP595" s="128"/>
      <c r="AZ595" s="128"/>
      <c r="BJ595" s="128"/>
      <c r="BT595" s="128"/>
      <c r="BU595" s="128"/>
      <c r="BV595" s="128"/>
      <c r="BW595" s="128"/>
      <c r="BX595" s="128"/>
      <c r="BY595" s="128"/>
      <c r="BZ595" s="128"/>
      <c r="CA595" s="128"/>
      <c r="CD595" s="128"/>
      <c r="CN595" s="128"/>
      <c r="CX595" s="128"/>
      <c r="DH595" s="128"/>
      <c r="DR595" s="128"/>
      <c r="EB595" s="128"/>
      <c r="EL595" s="128"/>
      <c r="EV595" s="128"/>
      <c r="FF595" s="128"/>
      <c r="FP595" s="128"/>
      <c r="FZ595" s="128"/>
      <c r="GJ595" s="128"/>
      <c r="GT595" s="128"/>
      <c r="HD595" s="128"/>
      <c r="HN595" s="128"/>
      <c r="HX595" s="128"/>
      <c r="IH595" s="128"/>
      <c r="IR595" s="128"/>
      <c r="JB595" s="128"/>
      <c r="JL595" s="128"/>
      <c r="JV595" s="128"/>
      <c r="KF595" s="128"/>
    </row>
    <row xmlns:x14ac="http://schemas.microsoft.com/office/spreadsheetml/2009/9/ac" r="596" s="3" customFormat="true" x14ac:dyDescent="0.25">
      <c r="A596" s="389"/>
      <c r="B596" s="128"/>
      <c r="L596" s="128"/>
      <c r="V596" s="128"/>
      <c r="AF596" s="128"/>
      <c r="AP596" s="128"/>
      <c r="AZ596" s="128"/>
      <c r="BJ596" s="128"/>
      <c r="BT596" s="128"/>
      <c r="BU596" s="128"/>
      <c r="BV596" s="128"/>
      <c r="BW596" s="128"/>
      <c r="BX596" s="128"/>
      <c r="BY596" s="128"/>
      <c r="BZ596" s="128"/>
      <c r="CA596" s="128"/>
      <c r="CD596" s="128"/>
      <c r="CN596" s="128"/>
      <c r="CX596" s="128"/>
      <c r="DH596" s="128"/>
      <c r="DR596" s="128"/>
      <c r="EB596" s="128"/>
      <c r="EL596" s="128"/>
      <c r="EV596" s="128"/>
      <c r="FF596" s="128"/>
      <c r="FP596" s="128"/>
      <c r="FZ596" s="128"/>
      <c r="GJ596" s="128"/>
      <c r="GT596" s="128"/>
      <c r="HD596" s="128"/>
      <c r="HN596" s="128"/>
      <c r="HX596" s="128"/>
      <c r="IH596" s="128"/>
      <c r="IR596" s="128"/>
      <c r="JB596" s="128"/>
      <c r="JL596" s="128"/>
      <c r="JV596" s="128"/>
      <c r="KF596" s="128"/>
    </row>
    <row xmlns:x14ac="http://schemas.microsoft.com/office/spreadsheetml/2009/9/ac" r="597" s="3" customFormat="true" x14ac:dyDescent="0.25">
      <c r="A597" s="389"/>
      <c r="B597" s="128"/>
      <c r="L597" s="128"/>
      <c r="V597" s="128"/>
      <c r="AF597" s="128"/>
      <c r="AP597" s="128"/>
      <c r="AZ597" s="128"/>
      <c r="BJ597" s="128"/>
      <c r="BT597" s="128"/>
      <c r="BU597" s="128"/>
      <c r="BV597" s="128"/>
      <c r="BW597" s="128"/>
      <c r="BX597" s="128"/>
      <c r="BY597" s="128"/>
      <c r="BZ597" s="128"/>
      <c r="CA597" s="128"/>
      <c r="CD597" s="128"/>
      <c r="CN597" s="128"/>
      <c r="CX597" s="128"/>
      <c r="DH597" s="128"/>
      <c r="DR597" s="128"/>
      <c r="EB597" s="128"/>
      <c r="EL597" s="128"/>
      <c r="EV597" s="128"/>
      <c r="FF597" s="128"/>
      <c r="FP597" s="128"/>
      <c r="FZ597" s="128"/>
      <c r="GJ597" s="128"/>
      <c r="GT597" s="128"/>
      <c r="HD597" s="128"/>
      <c r="HN597" s="128"/>
      <c r="HX597" s="128"/>
      <c r="IH597" s="128"/>
      <c r="IR597" s="128"/>
      <c r="JB597" s="128"/>
      <c r="JL597" s="128"/>
      <c r="JV597" s="128"/>
      <c r="KF597" s="128"/>
    </row>
    <row xmlns:x14ac="http://schemas.microsoft.com/office/spreadsheetml/2009/9/ac" r="598" s="3" customFormat="true" x14ac:dyDescent="0.25">
      <c r="A598" s="389"/>
      <c r="B598" s="128"/>
      <c r="L598" s="128"/>
      <c r="V598" s="128"/>
      <c r="AF598" s="128"/>
      <c r="AP598" s="128"/>
      <c r="AZ598" s="128"/>
      <c r="BJ598" s="128"/>
      <c r="BT598" s="128"/>
      <c r="BU598" s="128"/>
      <c r="BV598" s="128"/>
      <c r="BW598" s="128"/>
      <c r="BX598" s="128"/>
      <c r="BY598" s="128"/>
      <c r="BZ598" s="128"/>
      <c r="CA598" s="128"/>
      <c r="CD598" s="128"/>
      <c r="CN598" s="128"/>
      <c r="CX598" s="128"/>
      <c r="DH598" s="128"/>
      <c r="DR598" s="128"/>
      <c r="EB598" s="128"/>
      <c r="EL598" s="128"/>
      <c r="EV598" s="128"/>
      <c r="FF598" s="128"/>
      <c r="FP598" s="128"/>
      <c r="FZ598" s="128"/>
      <c r="GJ598" s="128"/>
      <c r="GT598" s="128"/>
      <c r="HD598" s="128"/>
      <c r="HN598" s="128"/>
      <c r="HX598" s="128"/>
      <c r="IH598" s="128"/>
      <c r="IR598" s="128"/>
      <c r="JB598" s="128"/>
      <c r="JL598" s="128"/>
      <c r="JV598" s="128"/>
      <c r="KF598" s="128"/>
    </row>
    <row xmlns:x14ac="http://schemas.microsoft.com/office/spreadsheetml/2009/9/ac" r="599" s="3" customFormat="true" x14ac:dyDescent="0.25">
      <c r="A599" s="389"/>
      <c r="B599" s="128"/>
      <c r="L599" s="128"/>
      <c r="V599" s="128"/>
      <c r="AF599" s="128"/>
      <c r="AP599" s="128"/>
      <c r="AZ599" s="128"/>
      <c r="BJ599" s="128"/>
      <c r="BT599" s="128"/>
      <c r="BU599" s="128"/>
      <c r="BV599" s="128"/>
      <c r="BW599" s="128"/>
      <c r="BX599" s="128"/>
      <c r="BY599" s="128"/>
      <c r="BZ599" s="128"/>
      <c r="CA599" s="128"/>
      <c r="CD599" s="128"/>
      <c r="CN599" s="128"/>
      <c r="CX599" s="128"/>
      <c r="DH599" s="128"/>
      <c r="DR599" s="128"/>
      <c r="EB599" s="128"/>
      <c r="EL599" s="128"/>
      <c r="EV599" s="128"/>
      <c r="FF599" s="128"/>
      <c r="FP599" s="128"/>
      <c r="FZ599" s="128"/>
      <c r="GJ599" s="128"/>
      <c r="GT599" s="128"/>
      <c r="HD599" s="128"/>
      <c r="HN599" s="128"/>
      <c r="HX599" s="128"/>
      <c r="IH599" s="128"/>
      <c r="IR599" s="128"/>
      <c r="JB599" s="128"/>
      <c r="JL599" s="128"/>
      <c r="JV599" s="128"/>
      <c r="KF599" s="128"/>
    </row>
    <row xmlns:x14ac="http://schemas.microsoft.com/office/spreadsheetml/2009/9/ac" r="600" s="3" customFormat="true" x14ac:dyDescent="0.25">
      <c r="A600" s="389"/>
      <c r="B600" s="128"/>
      <c r="L600" s="128"/>
      <c r="V600" s="128"/>
      <c r="AF600" s="128"/>
      <c r="AP600" s="128"/>
      <c r="AZ600" s="128"/>
      <c r="BJ600" s="128"/>
      <c r="BT600" s="128"/>
      <c r="BU600" s="128"/>
      <c r="BV600" s="128"/>
      <c r="BW600" s="128"/>
      <c r="BX600" s="128"/>
      <c r="BY600" s="128"/>
      <c r="BZ600" s="128"/>
      <c r="CA600" s="128"/>
      <c r="CD600" s="128"/>
      <c r="CN600" s="128"/>
      <c r="CX600" s="128"/>
      <c r="DH600" s="128"/>
      <c r="DR600" s="128"/>
      <c r="EB600" s="128"/>
      <c r="EL600" s="128"/>
      <c r="EV600" s="128"/>
      <c r="FF600" s="128"/>
      <c r="FP600" s="128"/>
      <c r="FZ600" s="128"/>
      <c r="GJ600" s="128"/>
      <c r="GT600" s="128"/>
      <c r="HD600" s="128"/>
      <c r="HN600" s="128"/>
      <c r="HX600" s="128"/>
      <c r="IH600" s="128"/>
      <c r="IR600" s="128"/>
      <c r="JB600" s="128"/>
      <c r="JL600" s="128"/>
      <c r="JV600" s="128"/>
      <c r="KF600" s="128"/>
    </row>
    <row xmlns:x14ac="http://schemas.microsoft.com/office/spreadsheetml/2009/9/ac" r="601" s="3" customFormat="true" x14ac:dyDescent="0.25">
      <c r="A601" s="389"/>
      <c r="B601" s="128"/>
      <c r="L601" s="128"/>
      <c r="V601" s="128"/>
      <c r="AF601" s="128"/>
      <c r="AP601" s="128"/>
      <c r="AZ601" s="128"/>
      <c r="BJ601" s="128"/>
      <c r="BT601" s="128"/>
      <c r="BU601" s="128"/>
      <c r="BV601" s="128"/>
      <c r="BW601" s="128"/>
      <c r="BX601" s="128"/>
      <c r="BY601" s="128"/>
      <c r="BZ601" s="128"/>
      <c r="CA601" s="128"/>
      <c r="CD601" s="128"/>
      <c r="CN601" s="128"/>
      <c r="CX601" s="128"/>
      <c r="DH601" s="128"/>
      <c r="DR601" s="128"/>
      <c r="EB601" s="128"/>
      <c r="EL601" s="128"/>
      <c r="EV601" s="128"/>
      <c r="FF601" s="128"/>
      <c r="FP601" s="128"/>
      <c r="FZ601" s="128"/>
      <c r="GJ601" s="128"/>
      <c r="GT601" s="128"/>
      <c r="HD601" s="128"/>
      <c r="HN601" s="128"/>
      <c r="HX601" s="128"/>
      <c r="IH601" s="128"/>
      <c r="IR601" s="128"/>
      <c r="JB601" s="128"/>
      <c r="JL601" s="128"/>
      <c r="JV601" s="128"/>
      <c r="KF601" s="128"/>
    </row>
    <row xmlns:x14ac="http://schemas.microsoft.com/office/spreadsheetml/2009/9/ac" r="602" s="3" customFormat="true" x14ac:dyDescent="0.25">
      <c r="A602" s="389"/>
      <c r="B602" s="128"/>
      <c r="L602" s="128"/>
      <c r="V602" s="128"/>
      <c r="AF602" s="128"/>
      <c r="AP602" s="128"/>
      <c r="AZ602" s="128"/>
      <c r="BJ602" s="128"/>
      <c r="BT602" s="128"/>
      <c r="BU602" s="128"/>
      <c r="BV602" s="128"/>
      <c r="BW602" s="128"/>
      <c r="BX602" s="128"/>
      <c r="BY602" s="128"/>
      <c r="BZ602" s="128"/>
      <c r="CA602" s="128"/>
      <c r="CD602" s="128"/>
      <c r="CN602" s="128"/>
      <c r="CX602" s="128"/>
      <c r="DH602" s="128"/>
      <c r="DR602" s="128"/>
      <c r="EB602" s="128"/>
      <c r="EL602" s="128"/>
      <c r="EV602" s="128"/>
      <c r="FF602" s="128"/>
      <c r="FP602" s="128"/>
      <c r="FZ602" s="128"/>
      <c r="GJ602" s="128"/>
      <c r="GT602" s="128"/>
      <c r="HD602" s="128"/>
      <c r="HN602" s="128"/>
      <c r="HX602" s="128"/>
      <c r="IH602" s="128"/>
      <c r="IR602" s="128"/>
      <c r="JB602" s="128"/>
      <c r="JL602" s="128"/>
      <c r="JV602" s="128"/>
      <c r="KF602" s="128"/>
    </row>
    <row xmlns:x14ac="http://schemas.microsoft.com/office/spreadsheetml/2009/9/ac" r="603" s="3" customFormat="true" x14ac:dyDescent="0.25">
      <c r="A603" s="389"/>
      <c r="B603" s="128"/>
      <c r="L603" s="128"/>
      <c r="V603" s="128"/>
      <c r="AF603" s="128"/>
      <c r="AP603" s="128"/>
      <c r="AZ603" s="128"/>
      <c r="BJ603" s="128"/>
      <c r="BT603" s="128"/>
      <c r="BU603" s="128"/>
      <c r="BV603" s="128"/>
      <c r="BW603" s="128"/>
      <c r="BX603" s="128"/>
      <c r="BY603" s="128"/>
      <c r="BZ603" s="128"/>
      <c r="CA603" s="128"/>
      <c r="CD603" s="128"/>
      <c r="CN603" s="128"/>
      <c r="CX603" s="128"/>
      <c r="DH603" s="128"/>
      <c r="DR603" s="128"/>
      <c r="EB603" s="128"/>
      <c r="EL603" s="128"/>
      <c r="EV603" s="128"/>
      <c r="FF603" s="128"/>
      <c r="FP603" s="128"/>
      <c r="FZ603" s="128"/>
      <c r="GJ603" s="128"/>
      <c r="GT603" s="128"/>
      <c r="HD603" s="128"/>
      <c r="HN603" s="128"/>
      <c r="HX603" s="128"/>
      <c r="IH603" s="128"/>
      <c r="IR603" s="128"/>
      <c r="JB603" s="128"/>
      <c r="JL603" s="128"/>
      <c r="JV603" s="128"/>
      <c r="KF603" s="128"/>
    </row>
    <row xmlns:x14ac="http://schemas.microsoft.com/office/spreadsheetml/2009/9/ac" r="604" s="3" customFormat="true" x14ac:dyDescent="0.25">
      <c r="A604" s="389"/>
      <c r="B604" s="128"/>
      <c r="L604" s="128"/>
      <c r="V604" s="128"/>
      <c r="AF604" s="128"/>
      <c r="AP604" s="128"/>
      <c r="AZ604" s="128"/>
      <c r="BJ604" s="128"/>
      <c r="BT604" s="128"/>
      <c r="BU604" s="128"/>
      <c r="BV604" s="128"/>
      <c r="BW604" s="128"/>
      <c r="BX604" s="128"/>
      <c r="BY604" s="128"/>
      <c r="BZ604" s="128"/>
      <c r="CA604" s="128"/>
      <c r="CD604" s="128"/>
      <c r="CN604" s="128"/>
      <c r="CX604" s="128"/>
      <c r="DH604" s="128"/>
      <c r="DR604" s="128"/>
      <c r="EB604" s="128"/>
      <c r="EL604" s="128"/>
      <c r="EV604" s="128"/>
      <c r="FF604" s="128"/>
      <c r="FP604" s="128"/>
      <c r="FZ604" s="128"/>
      <c r="GJ604" s="128"/>
      <c r="GT604" s="128"/>
      <c r="HD604" s="128"/>
      <c r="HN604" s="128"/>
      <c r="HX604" s="128"/>
      <c r="IH604" s="128"/>
      <c r="IR604" s="128"/>
      <c r="JB604" s="128"/>
      <c r="JL604" s="128"/>
      <c r="JV604" s="128"/>
      <c r="KF604" s="128"/>
    </row>
    <row xmlns:x14ac="http://schemas.microsoft.com/office/spreadsheetml/2009/9/ac" r="605" s="3" customFormat="true" x14ac:dyDescent="0.25">
      <c r="A605" s="389"/>
      <c r="B605" s="128"/>
      <c r="L605" s="128"/>
      <c r="V605" s="128"/>
      <c r="AF605" s="128"/>
      <c r="AP605" s="128"/>
      <c r="AZ605" s="128"/>
      <c r="BJ605" s="128"/>
      <c r="BT605" s="128"/>
      <c r="BU605" s="128"/>
      <c r="BV605" s="128"/>
      <c r="BW605" s="128"/>
      <c r="BX605" s="128"/>
      <c r="BY605" s="128"/>
      <c r="BZ605" s="128"/>
      <c r="CA605" s="128"/>
      <c r="CD605" s="128"/>
      <c r="CN605" s="128"/>
      <c r="CX605" s="128"/>
      <c r="DH605" s="128"/>
      <c r="DR605" s="128"/>
      <c r="EB605" s="128"/>
      <c r="EL605" s="128"/>
      <c r="EV605" s="128"/>
      <c r="FF605" s="128"/>
      <c r="FP605" s="128"/>
      <c r="FZ605" s="128"/>
      <c r="GJ605" s="128"/>
      <c r="GT605" s="128"/>
      <c r="HD605" s="128"/>
      <c r="HN605" s="128"/>
      <c r="HX605" s="128"/>
      <c r="IH605" s="128"/>
      <c r="IR605" s="128"/>
      <c r="JB605" s="128"/>
      <c r="JL605" s="128"/>
      <c r="JV605" s="128"/>
      <c r="KF605" s="128"/>
    </row>
    <row xmlns:x14ac="http://schemas.microsoft.com/office/spreadsheetml/2009/9/ac" r="606" s="3" customFormat="true" x14ac:dyDescent="0.25">
      <c r="A606" s="389"/>
      <c r="B606" s="128"/>
      <c r="L606" s="128"/>
      <c r="V606" s="128"/>
      <c r="AF606" s="128"/>
      <c r="AP606" s="128"/>
      <c r="AZ606" s="128"/>
      <c r="BJ606" s="128"/>
      <c r="BT606" s="128"/>
      <c r="BU606" s="128"/>
      <c r="BV606" s="128"/>
      <c r="BW606" s="128"/>
      <c r="BX606" s="128"/>
      <c r="BY606" s="128"/>
      <c r="BZ606" s="128"/>
      <c r="CA606" s="128"/>
      <c r="CD606" s="128"/>
      <c r="CN606" s="128"/>
      <c r="CX606" s="128"/>
      <c r="DH606" s="128"/>
      <c r="DR606" s="128"/>
      <c r="EB606" s="128"/>
      <c r="EL606" s="128"/>
      <c r="EV606" s="128"/>
      <c r="FF606" s="128"/>
      <c r="FP606" s="128"/>
      <c r="FZ606" s="128"/>
      <c r="GJ606" s="128"/>
      <c r="GT606" s="128"/>
      <c r="HD606" s="128"/>
      <c r="HN606" s="128"/>
      <c r="HX606" s="128"/>
      <c r="IH606" s="128"/>
      <c r="IR606" s="128"/>
      <c r="JB606" s="128"/>
      <c r="JL606" s="128"/>
      <c r="JV606" s="128"/>
      <c r="KF606" s="128"/>
    </row>
    <row xmlns:x14ac="http://schemas.microsoft.com/office/spreadsheetml/2009/9/ac" r="607" s="3" customFormat="true" x14ac:dyDescent="0.25">
      <c r="A607" s="389"/>
      <c r="B607" s="128"/>
      <c r="L607" s="128"/>
      <c r="V607" s="128"/>
      <c r="AF607" s="128"/>
      <c r="AP607" s="128"/>
      <c r="AZ607" s="128"/>
      <c r="BJ607" s="128"/>
      <c r="BT607" s="128"/>
      <c r="BU607" s="128"/>
      <c r="BV607" s="128"/>
      <c r="BW607" s="128"/>
      <c r="BX607" s="128"/>
      <c r="BY607" s="128"/>
      <c r="BZ607" s="128"/>
      <c r="CA607" s="128"/>
      <c r="CD607" s="128"/>
      <c r="CN607" s="128"/>
      <c r="CX607" s="128"/>
      <c r="DH607" s="128"/>
      <c r="DR607" s="128"/>
      <c r="EB607" s="128"/>
      <c r="EL607" s="128"/>
      <c r="EV607" s="128"/>
      <c r="FF607" s="128"/>
      <c r="FP607" s="128"/>
      <c r="FZ607" s="128"/>
      <c r="GJ607" s="128"/>
      <c r="GT607" s="128"/>
      <c r="HD607" s="128"/>
      <c r="HN607" s="128"/>
      <c r="HX607" s="128"/>
      <c r="IH607" s="128"/>
      <c r="IR607" s="128"/>
      <c r="JB607" s="128"/>
      <c r="JL607" s="128"/>
      <c r="JV607" s="128"/>
      <c r="KF607" s="128"/>
    </row>
    <row xmlns:x14ac="http://schemas.microsoft.com/office/spreadsheetml/2009/9/ac" r="608" s="3" customFormat="true" x14ac:dyDescent="0.25">
      <c r="A608" s="389"/>
      <c r="B608" s="128"/>
      <c r="L608" s="128"/>
      <c r="V608" s="128"/>
      <c r="AF608" s="128"/>
      <c r="AP608" s="128"/>
      <c r="AZ608" s="128"/>
      <c r="BJ608" s="128"/>
      <c r="BT608" s="128"/>
      <c r="BU608" s="128"/>
      <c r="BV608" s="128"/>
      <c r="BW608" s="128"/>
      <c r="BX608" s="128"/>
      <c r="BY608" s="128"/>
      <c r="BZ608" s="128"/>
      <c r="CA608" s="128"/>
      <c r="CD608" s="128"/>
      <c r="CN608" s="128"/>
      <c r="CX608" s="128"/>
      <c r="DH608" s="128"/>
      <c r="DR608" s="128"/>
      <c r="EB608" s="128"/>
      <c r="EL608" s="128"/>
      <c r="EV608" s="128"/>
      <c r="FF608" s="128"/>
      <c r="FP608" s="128"/>
      <c r="FZ608" s="128"/>
      <c r="GJ608" s="128"/>
      <c r="GT608" s="128"/>
      <c r="HD608" s="128"/>
      <c r="HN608" s="128"/>
      <c r="HX608" s="128"/>
      <c r="IH608" s="128"/>
      <c r="IR608" s="128"/>
      <c r="JB608" s="128"/>
      <c r="JL608" s="128"/>
      <c r="JV608" s="128"/>
      <c r="KF608" s="128"/>
    </row>
    <row xmlns:x14ac="http://schemas.microsoft.com/office/spreadsheetml/2009/9/ac" r="609" s="3" customFormat="true" x14ac:dyDescent="0.25">
      <c r="A609" s="389"/>
      <c r="B609" s="128"/>
      <c r="L609" s="128"/>
      <c r="V609" s="128"/>
      <c r="AF609" s="128"/>
      <c r="AP609" s="128"/>
      <c r="AZ609" s="128"/>
      <c r="BJ609" s="128"/>
      <c r="BT609" s="128"/>
      <c r="BU609" s="128"/>
      <c r="BV609" s="128"/>
      <c r="BW609" s="128"/>
      <c r="BX609" s="128"/>
      <c r="BY609" s="128"/>
      <c r="BZ609" s="128"/>
      <c r="CA609" s="128"/>
      <c r="CD609" s="128"/>
      <c r="CN609" s="128"/>
      <c r="CX609" s="128"/>
      <c r="DH609" s="128"/>
      <c r="DR609" s="128"/>
      <c r="EB609" s="128"/>
      <c r="EL609" s="128"/>
      <c r="EV609" s="128"/>
      <c r="FF609" s="128"/>
      <c r="FP609" s="128"/>
      <c r="FZ609" s="128"/>
      <c r="GJ609" s="128"/>
      <c r="GT609" s="128"/>
      <c r="HD609" s="128"/>
      <c r="HN609" s="128"/>
      <c r="HX609" s="128"/>
      <c r="IH609" s="128"/>
      <c r="IR609" s="128"/>
      <c r="JB609" s="128"/>
      <c r="JL609" s="128"/>
      <c r="JV609" s="128"/>
      <c r="KF609" s="128"/>
    </row>
    <row xmlns:x14ac="http://schemas.microsoft.com/office/spreadsheetml/2009/9/ac" r="610" s="3" customFormat="true" x14ac:dyDescent="0.25">
      <c r="A610" s="389"/>
      <c r="B610" s="128"/>
      <c r="L610" s="128"/>
      <c r="V610" s="128"/>
      <c r="AF610" s="128"/>
      <c r="AP610" s="128"/>
      <c r="AZ610" s="128"/>
      <c r="BJ610" s="128"/>
      <c r="BT610" s="128"/>
      <c r="BU610" s="128"/>
      <c r="BV610" s="128"/>
      <c r="BW610" s="128"/>
      <c r="BX610" s="128"/>
      <c r="BY610" s="128"/>
      <c r="BZ610" s="128"/>
      <c r="CA610" s="128"/>
      <c r="CD610" s="128"/>
      <c r="CN610" s="128"/>
      <c r="CX610" s="128"/>
      <c r="DH610" s="128"/>
      <c r="DR610" s="128"/>
      <c r="EB610" s="128"/>
      <c r="EL610" s="128"/>
      <c r="EV610" s="128"/>
      <c r="FF610" s="128"/>
      <c r="FP610" s="128"/>
      <c r="FZ610" s="128"/>
      <c r="GJ610" s="128"/>
      <c r="GT610" s="128"/>
      <c r="HD610" s="128"/>
      <c r="HN610" s="128"/>
      <c r="HX610" s="128"/>
      <c r="IH610" s="128"/>
      <c r="IR610" s="128"/>
      <c r="JB610" s="128"/>
      <c r="JL610" s="128"/>
      <c r="JV610" s="128"/>
      <c r="KF610" s="128"/>
    </row>
    <row xmlns:x14ac="http://schemas.microsoft.com/office/spreadsheetml/2009/9/ac" r="611" s="3" customFormat="true" x14ac:dyDescent="0.25">
      <c r="A611" s="389"/>
      <c r="B611" s="128"/>
      <c r="L611" s="128"/>
      <c r="V611" s="128"/>
      <c r="AF611" s="128"/>
      <c r="AP611" s="128"/>
      <c r="AZ611" s="128"/>
      <c r="BJ611" s="128"/>
      <c r="BT611" s="128"/>
      <c r="BU611" s="128"/>
      <c r="BV611" s="128"/>
      <c r="BW611" s="128"/>
      <c r="BX611" s="128"/>
      <c r="BY611" s="128"/>
      <c r="BZ611" s="128"/>
      <c r="CA611" s="128"/>
      <c r="CD611" s="128"/>
      <c r="CN611" s="128"/>
      <c r="CX611" s="128"/>
      <c r="DH611" s="128"/>
      <c r="DR611" s="128"/>
      <c r="EB611" s="128"/>
      <c r="EL611" s="128"/>
      <c r="EV611" s="128"/>
      <c r="FF611" s="128"/>
      <c r="FP611" s="128"/>
      <c r="FZ611" s="128"/>
      <c r="GJ611" s="128"/>
      <c r="GT611" s="128"/>
      <c r="HD611" s="128"/>
      <c r="HN611" s="128"/>
      <c r="HX611" s="128"/>
      <c r="IH611" s="128"/>
      <c r="IR611" s="128"/>
      <c r="JB611" s="128"/>
      <c r="JL611" s="128"/>
      <c r="JV611" s="128"/>
      <c r="KF611" s="128"/>
    </row>
    <row xmlns:x14ac="http://schemas.microsoft.com/office/spreadsheetml/2009/9/ac" r="612" s="3" customFormat="true" x14ac:dyDescent="0.25">
      <c r="A612" s="389"/>
      <c r="B612" s="128"/>
      <c r="L612" s="128"/>
      <c r="V612" s="128"/>
      <c r="AF612" s="128"/>
      <c r="AP612" s="128"/>
      <c r="AZ612" s="128"/>
      <c r="BJ612" s="128"/>
      <c r="BT612" s="128"/>
      <c r="BU612" s="128"/>
      <c r="BV612" s="128"/>
      <c r="BW612" s="128"/>
      <c r="BX612" s="128"/>
      <c r="BY612" s="128"/>
      <c r="BZ612" s="128"/>
      <c r="CA612" s="128"/>
      <c r="CD612" s="128"/>
      <c r="CN612" s="128"/>
      <c r="CX612" s="128"/>
      <c r="DH612" s="128"/>
      <c r="DR612" s="128"/>
      <c r="EB612" s="128"/>
      <c r="EL612" s="128"/>
      <c r="EV612" s="128"/>
      <c r="FF612" s="128"/>
      <c r="FP612" s="128"/>
      <c r="FZ612" s="128"/>
      <c r="GJ612" s="128"/>
      <c r="GT612" s="128"/>
      <c r="HD612" s="128"/>
      <c r="HN612" s="128"/>
      <c r="HX612" s="128"/>
      <c r="IH612" s="128"/>
      <c r="IR612" s="128"/>
      <c r="JB612" s="128"/>
      <c r="JL612" s="128"/>
      <c r="JV612" s="128"/>
      <c r="KF612" s="128"/>
    </row>
    <row xmlns:x14ac="http://schemas.microsoft.com/office/spreadsheetml/2009/9/ac" r="613" s="3" customFormat="true" x14ac:dyDescent="0.25">
      <c r="A613" s="389"/>
      <c r="B613" s="128"/>
      <c r="L613" s="128"/>
      <c r="V613" s="128"/>
      <c r="AF613" s="128"/>
      <c r="AP613" s="128"/>
      <c r="AZ613" s="128"/>
      <c r="BJ613" s="128"/>
      <c r="BT613" s="128"/>
      <c r="BU613" s="128"/>
      <c r="BV613" s="128"/>
      <c r="BW613" s="128"/>
      <c r="BX613" s="128"/>
      <c r="BY613" s="128"/>
      <c r="BZ613" s="128"/>
      <c r="CA613" s="128"/>
      <c r="CD613" s="128"/>
      <c r="CN613" s="128"/>
      <c r="CX613" s="128"/>
      <c r="DH613" s="128"/>
      <c r="DR613" s="128"/>
      <c r="EB613" s="128"/>
      <c r="EL613" s="128"/>
      <c r="EV613" s="128"/>
      <c r="FF613" s="128"/>
      <c r="FP613" s="128"/>
      <c r="FZ613" s="128"/>
      <c r="GJ613" s="128"/>
      <c r="GT613" s="128"/>
      <c r="HD613" s="128"/>
      <c r="HN613" s="128"/>
      <c r="HX613" s="128"/>
      <c r="IH613" s="128"/>
      <c r="IR613" s="128"/>
      <c r="JB613" s="128"/>
      <c r="JL613" s="128"/>
      <c r="JV613" s="128"/>
      <c r="KF613" s="128"/>
    </row>
    <row xmlns:x14ac="http://schemas.microsoft.com/office/spreadsheetml/2009/9/ac" r="614" s="3" customFormat="true" x14ac:dyDescent="0.25">
      <c r="A614" s="389"/>
      <c r="B614" s="128"/>
      <c r="L614" s="128"/>
      <c r="V614" s="128"/>
      <c r="AF614" s="128"/>
      <c r="AP614" s="128"/>
      <c r="AZ614" s="128"/>
      <c r="BJ614" s="128"/>
      <c r="BT614" s="128"/>
      <c r="BU614" s="128"/>
      <c r="BV614" s="128"/>
      <c r="BW614" s="128"/>
      <c r="BX614" s="128"/>
      <c r="BY614" s="128"/>
      <c r="BZ614" s="128"/>
      <c r="CA614" s="128"/>
      <c r="CD614" s="128"/>
      <c r="CN614" s="128"/>
      <c r="CX614" s="128"/>
      <c r="DH614" s="128"/>
      <c r="DR614" s="128"/>
      <c r="EB614" s="128"/>
      <c r="EL614" s="128"/>
      <c r="EV614" s="128"/>
      <c r="FF614" s="128"/>
      <c r="FP614" s="128"/>
      <c r="FZ614" s="128"/>
      <c r="GJ614" s="128"/>
      <c r="GT614" s="128"/>
      <c r="HD614" s="128"/>
      <c r="HN614" s="128"/>
      <c r="HX614" s="128"/>
      <c r="IH614" s="128"/>
      <c r="IR614" s="128"/>
      <c r="JB614" s="128"/>
      <c r="JL614" s="128"/>
      <c r="JV614" s="128"/>
      <c r="KF614" s="128"/>
    </row>
    <row xmlns:x14ac="http://schemas.microsoft.com/office/spreadsheetml/2009/9/ac" r="615" s="3" customFormat="true" x14ac:dyDescent="0.25">
      <c r="A615" s="389"/>
      <c r="B615" s="128"/>
      <c r="L615" s="128"/>
      <c r="V615" s="128"/>
      <c r="AF615" s="128"/>
      <c r="AP615" s="128"/>
      <c r="AZ615" s="128"/>
      <c r="BJ615" s="128"/>
      <c r="BT615" s="128"/>
      <c r="BU615" s="128"/>
      <c r="BV615" s="128"/>
      <c r="BW615" s="128"/>
      <c r="BX615" s="128"/>
      <c r="BY615" s="128"/>
      <c r="BZ615" s="128"/>
      <c r="CA615" s="128"/>
      <c r="CD615" s="128"/>
      <c r="CN615" s="128"/>
      <c r="CX615" s="128"/>
      <c r="DH615" s="128"/>
      <c r="DR615" s="128"/>
      <c r="EB615" s="128"/>
      <c r="EL615" s="128"/>
      <c r="EV615" s="128"/>
      <c r="FF615" s="128"/>
      <c r="FP615" s="128"/>
      <c r="FZ615" s="128"/>
      <c r="GJ615" s="128"/>
      <c r="GT615" s="128"/>
      <c r="HD615" s="128"/>
      <c r="HN615" s="128"/>
      <c r="HX615" s="128"/>
      <c r="IH615" s="128"/>
      <c r="IR615" s="128"/>
      <c r="JB615" s="128"/>
      <c r="JL615" s="128"/>
      <c r="JV615" s="128"/>
      <c r="KF615" s="128"/>
    </row>
    <row xmlns:x14ac="http://schemas.microsoft.com/office/spreadsheetml/2009/9/ac" r="616" s="3" customFormat="true" x14ac:dyDescent="0.25">
      <c r="A616" s="389"/>
      <c r="B616" s="128"/>
      <c r="L616" s="128"/>
      <c r="V616" s="128"/>
      <c r="AF616" s="128"/>
      <c r="AP616" s="128"/>
      <c r="AZ616" s="128"/>
      <c r="BJ616" s="128"/>
      <c r="BT616" s="128"/>
      <c r="BU616" s="128"/>
      <c r="BV616" s="128"/>
      <c r="BW616" s="128"/>
      <c r="BX616" s="128"/>
      <c r="BY616" s="128"/>
      <c r="BZ616" s="128"/>
      <c r="CA616" s="128"/>
      <c r="CD616" s="128"/>
      <c r="CN616" s="128"/>
      <c r="CX616" s="128"/>
      <c r="DH616" s="128"/>
      <c r="DR616" s="128"/>
      <c r="EB616" s="128"/>
      <c r="EL616" s="128"/>
      <c r="EV616" s="128"/>
      <c r="FF616" s="128"/>
      <c r="FP616" s="128"/>
      <c r="FZ616" s="128"/>
      <c r="GJ616" s="128"/>
      <c r="GT616" s="128"/>
      <c r="HD616" s="128"/>
      <c r="HN616" s="128"/>
      <c r="HX616" s="128"/>
      <c r="IH616" s="128"/>
      <c r="IR616" s="128"/>
      <c r="JB616" s="128"/>
      <c r="JL616" s="128"/>
      <c r="JV616" s="128"/>
      <c r="KF616" s="128"/>
    </row>
    <row xmlns:x14ac="http://schemas.microsoft.com/office/spreadsheetml/2009/9/ac" r="617" s="3" customFormat="true" x14ac:dyDescent="0.25">
      <c r="A617" s="389"/>
      <c r="B617" s="128"/>
      <c r="L617" s="128"/>
      <c r="V617" s="128"/>
      <c r="AF617" s="128"/>
      <c r="AP617" s="128"/>
      <c r="AZ617" s="128"/>
      <c r="BJ617" s="128"/>
      <c r="BT617" s="128"/>
      <c r="BU617" s="128"/>
      <c r="BV617" s="128"/>
      <c r="BW617" s="128"/>
      <c r="BX617" s="128"/>
      <c r="BY617" s="128"/>
      <c r="BZ617" s="128"/>
      <c r="CA617" s="128"/>
      <c r="CD617" s="128"/>
      <c r="CN617" s="128"/>
      <c r="CX617" s="128"/>
      <c r="DH617" s="128"/>
      <c r="DR617" s="128"/>
      <c r="EB617" s="128"/>
      <c r="EL617" s="128"/>
      <c r="EV617" s="128"/>
      <c r="FF617" s="128"/>
      <c r="FP617" s="128"/>
      <c r="FZ617" s="128"/>
      <c r="GJ617" s="128"/>
      <c r="GT617" s="128"/>
      <c r="HD617" s="128"/>
      <c r="HN617" s="128"/>
      <c r="HX617" s="128"/>
      <c r="IH617" s="128"/>
      <c r="IR617" s="128"/>
      <c r="JB617" s="128"/>
      <c r="JL617" s="128"/>
      <c r="JV617" s="128"/>
      <c r="KF617" s="128"/>
    </row>
    <row xmlns:x14ac="http://schemas.microsoft.com/office/spreadsheetml/2009/9/ac" r="618" s="3" customFormat="true" x14ac:dyDescent="0.25">
      <c r="A618" s="389"/>
      <c r="B618" s="128"/>
      <c r="L618" s="128"/>
      <c r="V618" s="128"/>
      <c r="AF618" s="128"/>
      <c r="AP618" s="128"/>
      <c r="AZ618" s="128"/>
      <c r="BJ618" s="128"/>
      <c r="BT618" s="128"/>
      <c r="BU618" s="128"/>
      <c r="BV618" s="128"/>
      <c r="BW618" s="128"/>
      <c r="BX618" s="128"/>
      <c r="BY618" s="128"/>
      <c r="BZ618" s="128"/>
      <c r="CA618" s="128"/>
      <c r="CD618" s="128"/>
      <c r="CN618" s="128"/>
      <c r="CX618" s="128"/>
      <c r="DH618" s="128"/>
      <c r="DR618" s="128"/>
      <c r="EB618" s="128"/>
      <c r="EL618" s="128"/>
      <c r="EV618" s="128"/>
      <c r="FF618" s="128"/>
      <c r="FP618" s="128"/>
      <c r="FZ618" s="128"/>
      <c r="GJ618" s="128"/>
      <c r="GT618" s="128"/>
      <c r="HD618" s="128"/>
      <c r="HN618" s="128"/>
      <c r="HX618" s="128"/>
      <c r="IH618" s="128"/>
      <c r="IR618" s="128"/>
      <c r="JB618" s="128"/>
      <c r="JL618" s="128"/>
      <c r="JV618" s="128"/>
      <c r="KF618" s="128"/>
    </row>
    <row xmlns:x14ac="http://schemas.microsoft.com/office/spreadsheetml/2009/9/ac" r="619" s="3" customFormat="true" x14ac:dyDescent="0.25">
      <c r="A619" s="389"/>
      <c r="B619" s="128"/>
      <c r="L619" s="128"/>
      <c r="V619" s="128"/>
      <c r="AF619" s="128"/>
      <c r="AP619" s="128"/>
      <c r="AZ619" s="128"/>
      <c r="BJ619" s="128"/>
      <c r="BT619" s="128"/>
      <c r="BU619" s="128"/>
      <c r="BV619" s="128"/>
      <c r="BW619" s="128"/>
      <c r="BX619" s="128"/>
      <c r="BY619" s="128"/>
      <c r="BZ619" s="128"/>
      <c r="CA619" s="128"/>
      <c r="CD619" s="128"/>
      <c r="CN619" s="128"/>
      <c r="CX619" s="128"/>
      <c r="DH619" s="128"/>
      <c r="DR619" s="128"/>
      <c r="EB619" s="128"/>
      <c r="EL619" s="128"/>
      <c r="EV619" s="128"/>
      <c r="FF619" s="128"/>
      <c r="FP619" s="128"/>
      <c r="FZ619" s="128"/>
      <c r="GJ619" s="128"/>
      <c r="GT619" s="128"/>
      <c r="HD619" s="128"/>
      <c r="HN619" s="128"/>
      <c r="HX619" s="128"/>
      <c r="IH619" s="128"/>
      <c r="IR619" s="128"/>
      <c r="JB619" s="128"/>
      <c r="JL619" s="128"/>
      <c r="JV619" s="128"/>
      <c r="KF619" s="128"/>
    </row>
    <row xmlns:x14ac="http://schemas.microsoft.com/office/spreadsheetml/2009/9/ac" r="620" s="3" customFormat="true" x14ac:dyDescent="0.25">
      <c r="A620" s="389"/>
      <c r="B620" s="128"/>
      <c r="L620" s="128"/>
      <c r="V620" s="128"/>
      <c r="AF620" s="128"/>
      <c r="AP620" s="128"/>
      <c r="AZ620" s="128"/>
      <c r="BJ620" s="128"/>
      <c r="BT620" s="128"/>
      <c r="BU620" s="128"/>
      <c r="BV620" s="128"/>
      <c r="BW620" s="128"/>
      <c r="BX620" s="128"/>
      <c r="BY620" s="128"/>
      <c r="BZ620" s="128"/>
      <c r="CA620" s="128"/>
      <c r="CD620" s="128"/>
      <c r="CN620" s="128"/>
      <c r="CX620" s="128"/>
      <c r="DH620" s="128"/>
      <c r="DR620" s="128"/>
      <c r="EB620" s="128"/>
      <c r="EL620" s="128"/>
      <c r="EV620" s="128"/>
      <c r="FF620" s="128"/>
      <c r="FP620" s="128"/>
      <c r="FZ620" s="128"/>
      <c r="GJ620" s="128"/>
      <c r="GT620" s="128"/>
      <c r="HD620" s="128"/>
      <c r="HN620" s="128"/>
      <c r="HX620" s="128"/>
      <c r="IH620" s="128"/>
      <c r="IR620" s="128"/>
      <c r="JB620" s="128"/>
      <c r="JL620" s="128"/>
      <c r="JV620" s="128"/>
      <c r="KF620" s="128"/>
    </row>
    <row xmlns:x14ac="http://schemas.microsoft.com/office/spreadsheetml/2009/9/ac" r="621" s="3" customFormat="true" x14ac:dyDescent="0.25">
      <c r="A621" s="389"/>
      <c r="B621" s="128"/>
      <c r="L621" s="128"/>
      <c r="V621" s="128"/>
      <c r="AF621" s="128"/>
      <c r="AP621" s="128"/>
      <c r="AZ621" s="128"/>
      <c r="BJ621" s="128"/>
      <c r="BT621" s="128"/>
      <c r="BU621" s="128"/>
      <c r="BV621" s="128"/>
      <c r="BW621" s="128"/>
      <c r="BX621" s="128"/>
      <c r="BY621" s="128"/>
      <c r="BZ621" s="128"/>
      <c r="CA621" s="128"/>
      <c r="CD621" s="128"/>
      <c r="CN621" s="128"/>
      <c r="CX621" s="128"/>
      <c r="DH621" s="128"/>
      <c r="DR621" s="128"/>
      <c r="EB621" s="128"/>
      <c r="EL621" s="128"/>
      <c r="EV621" s="128"/>
      <c r="FF621" s="128"/>
      <c r="FP621" s="128"/>
      <c r="FZ621" s="128"/>
      <c r="GJ621" s="128"/>
      <c r="GT621" s="128"/>
      <c r="HD621" s="128"/>
      <c r="HN621" s="128"/>
      <c r="HX621" s="128"/>
      <c r="IH621" s="128"/>
      <c r="IR621" s="128"/>
      <c r="JB621" s="128"/>
      <c r="JL621" s="128"/>
      <c r="JV621" s="128"/>
      <c r="KF621" s="128"/>
    </row>
    <row xmlns:x14ac="http://schemas.microsoft.com/office/spreadsheetml/2009/9/ac" r="622" s="3" customFormat="true" x14ac:dyDescent="0.25">
      <c r="A622" s="389"/>
      <c r="B622" s="128"/>
      <c r="L622" s="128"/>
      <c r="V622" s="128"/>
      <c r="AF622" s="128"/>
      <c r="AP622" s="128"/>
      <c r="AZ622" s="128"/>
      <c r="BJ622" s="128"/>
      <c r="BT622" s="128"/>
      <c r="BU622" s="128"/>
      <c r="BV622" s="128"/>
      <c r="BW622" s="128"/>
      <c r="BX622" s="128"/>
      <c r="BY622" s="128"/>
      <c r="BZ622" s="128"/>
      <c r="CA622" s="128"/>
      <c r="CD622" s="128"/>
      <c r="CN622" s="128"/>
      <c r="CX622" s="128"/>
      <c r="DH622" s="128"/>
      <c r="DR622" s="128"/>
      <c r="EB622" s="128"/>
      <c r="EL622" s="128"/>
      <c r="EV622" s="128"/>
      <c r="FF622" s="128"/>
      <c r="FP622" s="128"/>
      <c r="FZ622" s="128"/>
      <c r="GJ622" s="128"/>
      <c r="GT622" s="128"/>
      <c r="HD622" s="128"/>
      <c r="HN622" s="128"/>
      <c r="HX622" s="128"/>
      <c r="IH622" s="128"/>
      <c r="IR622" s="128"/>
      <c r="JB622" s="128"/>
      <c r="JL622" s="128"/>
      <c r="JV622" s="128"/>
      <c r="KF622" s="128"/>
    </row>
    <row xmlns:x14ac="http://schemas.microsoft.com/office/spreadsheetml/2009/9/ac" r="623" s="3" customFormat="true" x14ac:dyDescent="0.25">
      <c r="A623" s="389"/>
      <c r="B623" s="128"/>
      <c r="L623" s="128"/>
      <c r="V623" s="128"/>
      <c r="AF623" s="128"/>
      <c r="AP623" s="128"/>
      <c r="AZ623" s="128"/>
      <c r="BJ623" s="128"/>
      <c r="BT623" s="128"/>
      <c r="BU623" s="128"/>
      <c r="BV623" s="128"/>
      <c r="BW623" s="128"/>
      <c r="BX623" s="128"/>
      <c r="BY623" s="128"/>
      <c r="BZ623" s="128"/>
      <c r="CA623" s="128"/>
      <c r="CD623" s="128"/>
      <c r="CN623" s="128"/>
      <c r="CX623" s="128"/>
      <c r="DH623" s="128"/>
      <c r="DR623" s="128"/>
      <c r="EB623" s="128"/>
      <c r="EL623" s="128"/>
      <c r="EV623" s="128"/>
      <c r="FF623" s="128"/>
      <c r="FP623" s="128"/>
      <c r="FZ623" s="128"/>
      <c r="GJ623" s="128"/>
      <c r="GT623" s="128"/>
      <c r="HD623" s="128"/>
      <c r="HN623" s="128"/>
      <c r="HX623" s="128"/>
      <c r="IH623" s="128"/>
      <c r="IR623" s="128"/>
      <c r="JB623" s="128"/>
      <c r="JL623" s="128"/>
      <c r="JV623" s="128"/>
      <c r="KF623" s="128"/>
    </row>
    <row xmlns:x14ac="http://schemas.microsoft.com/office/spreadsheetml/2009/9/ac" r="624" s="3" customFormat="true" x14ac:dyDescent="0.25">
      <c r="A624" s="389"/>
      <c r="B624" s="128"/>
      <c r="L624" s="128"/>
      <c r="V624" s="128"/>
      <c r="AF624" s="128"/>
      <c r="AP624" s="128"/>
      <c r="AZ624" s="128"/>
      <c r="BJ624" s="128"/>
      <c r="BT624" s="128"/>
      <c r="BU624" s="128"/>
      <c r="BV624" s="128"/>
      <c r="BW624" s="128"/>
      <c r="BX624" s="128"/>
      <c r="BY624" s="128"/>
      <c r="BZ624" s="128"/>
      <c r="CA624" s="128"/>
      <c r="CD624" s="128"/>
      <c r="CN624" s="128"/>
      <c r="CX624" s="128"/>
      <c r="DH624" s="128"/>
      <c r="DR624" s="128"/>
      <c r="EB624" s="128"/>
      <c r="EL624" s="128"/>
      <c r="EV624" s="128"/>
      <c r="FF624" s="128"/>
      <c r="FP624" s="128"/>
      <c r="FZ624" s="128"/>
      <c r="GJ624" s="128"/>
      <c r="GT624" s="128"/>
      <c r="HD624" s="128"/>
      <c r="HN624" s="128"/>
      <c r="HX624" s="128"/>
      <c r="IH624" s="128"/>
      <c r="IR624" s="128"/>
      <c r="JB624" s="128"/>
      <c r="JL624" s="128"/>
      <c r="JV624" s="128"/>
      <c r="KF624" s="128"/>
    </row>
    <row xmlns:x14ac="http://schemas.microsoft.com/office/spreadsheetml/2009/9/ac" r="625" s="3" customFormat="true" x14ac:dyDescent="0.25">
      <c r="A625" s="389"/>
      <c r="B625" s="128"/>
      <c r="L625" s="128"/>
      <c r="V625" s="128"/>
      <c r="AF625" s="128"/>
      <c r="AP625" s="128"/>
      <c r="AZ625" s="128"/>
      <c r="BJ625" s="128"/>
      <c r="BT625" s="128"/>
      <c r="BU625" s="128"/>
      <c r="BV625" s="128"/>
      <c r="BW625" s="128"/>
      <c r="BX625" s="128"/>
      <c r="BY625" s="128"/>
      <c r="BZ625" s="128"/>
      <c r="CA625" s="128"/>
      <c r="CD625" s="128"/>
      <c r="CN625" s="128"/>
      <c r="CX625" s="128"/>
      <c r="DH625" s="128"/>
      <c r="DR625" s="128"/>
      <c r="EB625" s="128"/>
      <c r="EL625" s="128"/>
      <c r="EV625" s="128"/>
      <c r="FF625" s="128"/>
      <c r="FP625" s="128"/>
      <c r="FZ625" s="128"/>
      <c r="GJ625" s="128"/>
      <c r="GT625" s="128"/>
      <c r="HD625" s="128"/>
      <c r="HN625" s="128"/>
      <c r="HX625" s="128"/>
      <c r="IH625" s="128"/>
      <c r="IR625" s="128"/>
      <c r="JB625" s="128"/>
      <c r="JL625" s="128"/>
      <c r="JV625" s="128"/>
      <c r="KF625" s="128"/>
    </row>
    <row xmlns:x14ac="http://schemas.microsoft.com/office/spreadsheetml/2009/9/ac" r="626" s="3" customFormat="true" x14ac:dyDescent="0.25">
      <c r="A626" s="389"/>
      <c r="B626" s="128"/>
      <c r="L626" s="128"/>
      <c r="V626" s="128"/>
      <c r="AF626" s="128"/>
      <c r="AP626" s="128"/>
      <c r="AZ626" s="128"/>
      <c r="BJ626" s="128"/>
      <c r="BT626" s="128"/>
      <c r="BU626" s="128"/>
      <c r="BV626" s="128"/>
      <c r="BW626" s="128"/>
      <c r="BX626" s="128"/>
      <c r="BY626" s="128"/>
      <c r="BZ626" s="128"/>
      <c r="CA626" s="128"/>
      <c r="CD626" s="128"/>
      <c r="CN626" s="128"/>
      <c r="CX626" s="128"/>
      <c r="DH626" s="128"/>
      <c r="DR626" s="128"/>
      <c r="EB626" s="128"/>
      <c r="EL626" s="128"/>
      <c r="EV626" s="128"/>
      <c r="FF626" s="128"/>
      <c r="FP626" s="128"/>
      <c r="FZ626" s="128"/>
      <c r="GJ626" s="128"/>
      <c r="GT626" s="128"/>
      <c r="HD626" s="128"/>
      <c r="HN626" s="128"/>
      <c r="HX626" s="128"/>
      <c r="IH626" s="128"/>
      <c r="IR626" s="128"/>
      <c r="JB626" s="128"/>
      <c r="JL626" s="128"/>
      <c r="JV626" s="128"/>
      <c r="KF626" s="128"/>
    </row>
    <row xmlns:x14ac="http://schemas.microsoft.com/office/spreadsheetml/2009/9/ac" r="627" s="3" customFormat="true" x14ac:dyDescent="0.25">
      <c r="A627" s="389"/>
      <c r="B627" s="128"/>
      <c r="L627" s="128"/>
      <c r="V627" s="128"/>
      <c r="AF627" s="128"/>
      <c r="AP627" s="128"/>
      <c r="AZ627" s="128"/>
      <c r="BJ627" s="128"/>
      <c r="BT627" s="128"/>
      <c r="BU627" s="128"/>
      <c r="BV627" s="128"/>
      <c r="BW627" s="128"/>
      <c r="BX627" s="128"/>
      <c r="BY627" s="128"/>
      <c r="BZ627" s="128"/>
      <c r="CA627" s="128"/>
      <c r="CD627" s="128"/>
      <c r="CN627" s="128"/>
      <c r="CX627" s="128"/>
      <c r="DH627" s="128"/>
      <c r="DR627" s="128"/>
      <c r="EB627" s="128"/>
      <c r="EL627" s="128"/>
      <c r="EV627" s="128"/>
      <c r="FF627" s="128"/>
      <c r="FP627" s="128"/>
      <c r="FZ627" s="128"/>
      <c r="GJ627" s="128"/>
      <c r="GT627" s="128"/>
      <c r="HD627" s="128"/>
      <c r="HN627" s="128"/>
      <c r="HX627" s="128"/>
      <c r="IH627" s="128"/>
      <c r="IR627" s="128"/>
      <c r="JB627" s="128"/>
      <c r="JL627" s="128"/>
      <c r="JV627" s="128"/>
      <c r="KF627" s="128"/>
    </row>
    <row xmlns:x14ac="http://schemas.microsoft.com/office/spreadsheetml/2009/9/ac" r="628" s="3" customFormat="true" x14ac:dyDescent="0.25">
      <c r="A628" s="389"/>
      <c r="B628" s="128"/>
      <c r="L628" s="128"/>
      <c r="V628" s="128"/>
      <c r="AF628" s="128"/>
      <c r="AP628" s="128"/>
      <c r="AZ628" s="128"/>
      <c r="BJ628" s="128"/>
      <c r="BT628" s="128"/>
      <c r="BU628" s="128"/>
      <c r="BV628" s="128"/>
      <c r="BW628" s="128"/>
      <c r="BX628" s="128"/>
      <c r="BY628" s="128"/>
      <c r="BZ628" s="128"/>
      <c r="CA628" s="128"/>
      <c r="CD628" s="128"/>
      <c r="CN628" s="128"/>
      <c r="CX628" s="128"/>
      <c r="DH628" s="128"/>
      <c r="DR628" s="128"/>
      <c r="EB628" s="128"/>
      <c r="EL628" s="128"/>
      <c r="EV628" s="128"/>
      <c r="FF628" s="128"/>
      <c r="FP628" s="128"/>
      <c r="FZ628" s="128"/>
      <c r="GJ628" s="128"/>
      <c r="GT628" s="128"/>
      <c r="HD628" s="128"/>
      <c r="HN628" s="128"/>
      <c r="HX628" s="128"/>
      <c r="IH628" s="128"/>
      <c r="IR628" s="128"/>
      <c r="JB628" s="128"/>
      <c r="JL628" s="128"/>
      <c r="JV628" s="128"/>
      <c r="KF628" s="128"/>
    </row>
    <row xmlns:x14ac="http://schemas.microsoft.com/office/spreadsheetml/2009/9/ac" r="629" s="3" customFormat="true" x14ac:dyDescent="0.25">
      <c r="A629" s="389"/>
      <c r="B629" s="128"/>
      <c r="L629" s="128"/>
      <c r="V629" s="128"/>
      <c r="AF629" s="128"/>
      <c r="AP629" s="128"/>
      <c r="AZ629" s="128"/>
      <c r="BJ629" s="128"/>
      <c r="BT629" s="128"/>
      <c r="BU629" s="128"/>
      <c r="BV629" s="128"/>
      <c r="BW629" s="128"/>
      <c r="BX629" s="128"/>
      <c r="BY629" s="128"/>
      <c r="BZ629" s="128"/>
      <c r="CA629" s="128"/>
      <c r="CD629" s="128"/>
      <c r="CN629" s="128"/>
      <c r="CX629" s="128"/>
      <c r="DH629" s="128"/>
      <c r="DR629" s="128"/>
      <c r="EB629" s="128"/>
      <c r="EL629" s="128"/>
      <c r="EV629" s="128"/>
      <c r="FF629" s="128"/>
      <c r="FP629" s="128"/>
      <c r="FZ629" s="128"/>
      <c r="GJ629" s="128"/>
      <c r="GT629" s="128"/>
      <c r="HD629" s="128"/>
      <c r="HN629" s="128"/>
      <c r="HX629" s="128"/>
      <c r="IH629" s="128"/>
      <c r="IR629" s="128"/>
      <c r="JB629" s="128"/>
      <c r="JL629" s="128"/>
      <c r="JV629" s="128"/>
      <c r="KF629" s="128"/>
    </row>
    <row xmlns:x14ac="http://schemas.microsoft.com/office/spreadsheetml/2009/9/ac" r="630" s="3" customFormat="true" x14ac:dyDescent="0.25">
      <c r="A630" s="389"/>
      <c r="B630" s="128"/>
      <c r="L630" s="128"/>
      <c r="V630" s="128"/>
      <c r="AF630" s="128"/>
      <c r="AP630" s="128"/>
      <c r="AZ630" s="128"/>
      <c r="BJ630" s="128"/>
      <c r="BT630" s="128"/>
      <c r="BU630" s="128"/>
      <c r="BV630" s="128"/>
      <c r="BW630" s="128"/>
      <c r="BX630" s="128"/>
      <c r="BY630" s="128"/>
      <c r="BZ630" s="128"/>
      <c r="CA630" s="128"/>
      <c r="CD630" s="128"/>
      <c r="CN630" s="128"/>
      <c r="CX630" s="128"/>
      <c r="DH630" s="128"/>
      <c r="DR630" s="128"/>
      <c r="EB630" s="128"/>
      <c r="EL630" s="128"/>
      <c r="EV630" s="128"/>
      <c r="FF630" s="128"/>
      <c r="FP630" s="128"/>
      <c r="FZ630" s="128"/>
      <c r="GJ630" s="128"/>
      <c r="GT630" s="128"/>
      <c r="HD630" s="128"/>
      <c r="HN630" s="128"/>
      <c r="HX630" s="128"/>
      <c r="IH630" s="128"/>
      <c r="IR630" s="128"/>
      <c r="JB630" s="128"/>
      <c r="JL630" s="128"/>
      <c r="JV630" s="128"/>
      <c r="KF630" s="128"/>
    </row>
    <row xmlns:x14ac="http://schemas.microsoft.com/office/spreadsheetml/2009/9/ac" r="631" s="3" customFormat="true" x14ac:dyDescent="0.25">
      <c r="A631" s="389"/>
      <c r="B631" s="128"/>
      <c r="L631" s="128"/>
      <c r="V631" s="128"/>
      <c r="AF631" s="128"/>
      <c r="AP631" s="128"/>
      <c r="AZ631" s="128"/>
      <c r="BJ631" s="128"/>
      <c r="BT631" s="128"/>
      <c r="BU631" s="128"/>
      <c r="BV631" s="128"/>
      <c r="BW631" s="128"/>
      <c r="BX631" s="128"/>
      <c r="BY631" s="128"/>
      <c r="BZ631" s="128"/>
      <c r="CA631" s="128"/>
      <c r="CD631" s="128"/>
      <c r="CN631" s="128"/>
      <c r="CX631" s="128"/>
      <c r="DH631" s="128"/>
      <c r="DR631" s="128"/>
      <c r="EB631" s="128"/>
      <c r="EL631" s="128"/>
      <c r="EV631" s="128"/>
      <c r="FF631" s="128"/>
      <c r="FP631" s="128"/>
      <c r="FZ631" s="128"/>
      <c r="GJ631" s="128"/>
      <c r="GT631" s="128"/>
      <c r="HD631" s="128"/>
      <c r="HN631" s="128"/>
      <c r="HX631" s="128"/>
      <c r="IH631" s="128"/>
      <c r="IR631" s="128"/>
      <c r="JB631" s="128"/>
      <c r="JL631" s="128"/>
      <c r="JV631" s="128"/>
      <c r="KF631" s="128"/>
    </row>
    <row xmlns:x14ac="http://schemas.microsoft.com/office/spreadsheetml/2009/9/ac" r="632" s="3" customFormat="true" x14ac:dyDescent="0.25">
      <c r="A632" s="389"/>
      <c r="B632" s="128"/>
      <c r="L632" s="128"/>
      <c r="V632" s="128"/>
      <c r="AF632" s="128"/>
      <c r="AP632" s="128"/>
      <c r="AZ632" s="128"/>
      <c r="BJ632" s="128"/>
      <c r="BT632" s="128"/>
      <c r="BU632" s="128"/>
      <c r="BV632" s="128"/>
      <c r="BW632" s="128"/>
      <c r="BX632" s="128"/>
      <c r="BY632" s="128"/>
      <c r="BZ632" s="128"/>
      <c r="CA632" s="128"/>
      <c r="CD632" s="128"/>
      <c r="CN632" s="128"/>
      <c r="CX632" s="128"/>
      <c r="DH632" s="128"/>
      <c r="DR632" s="128"/>
      <c r="EB632" s="128"/>
      <c r="EL632" s="128"/>
      <c r="EV632" s="128"/>
      <c r="FF632" s="128"/>
      <c r="FP632" s="128"/>
      <c r="FZ632" s="128"/>
      <c r="GJ632" s="128"/>
      <c r="GT632" s="128"/>
      <c r="HD632" s="128"/>
      <c r="HN632" s="128"/>
      <c r="HX632" s="128"/>
      <c r="IH632" s="128"/>
      <c r="IR632" s="128"/>
      <c r="JB632" s="128"/>
      <c r="JL632" s="128"/>
      <c r="JV632" s="128"/>
      <c r="KF632" s="128"/>
    </row>
    <row xmlns:x14ac="http://schemas.microsoft.com/office/spreadsheetml/2009/9/ac" r="633" s="3" customFormat="true" x14ac:dyDescent="0.25">
      <c r="A633" s="389"/>
      <c r="B633" s="128"/>
      <c r="L633" s="128"/>
      <c r="V633" s="128"/>
      <c r="AF633" s="128"/>
      <c r="AP633" s="128"/>
      <c r="AZ633" s="128"/>
      <c r="BJ633" s="128"/>
      <c r="BT633" s="128"/>
      <c r="BU633" s="128"/>
      <c r="BV633" s="128"/>
      <c r="BW633" s="128"/>
      <c r="BX633" s="128"/>
      <c r="BY633" s="128"/>
      <c r="BZ633" s="128"/>
      <c r="CA633" s="128"/>
      <c r="CD633" s="128"/>
      <c r="CN633" s="128"/>
      <c r="CX633" s="128"/>
      <c r="DH633" s="128"/>
      <c r="DR633" s="128"/>
      <c r="EB633" s="128"/>
      <c r="EL633" s="128"/>
      <c r="EV633" s="128"/>
      <c r="FF633" s="128"/>
      <c r="FP633" s="128"/>
      <c r="FZ633" s="128"/>
      <c r="GJ633" s="128"/>
      <c r="GT633" s="128"/>
      <c r="HD633" s="128"/>
      <c r="HN633" s="128"/>
      <c r="HX633" s="128"/>
      <c r="IH633" s="128"/>
      <c r="IR633" s="128"/>
      <c r="JB633" s="128"/>
      <c r="JL633" s="128"/>
      <c r="JV633" s="128"/>
      <c r="KF633" s="128"/>
    </row>
    <row xmlns:x14ac="http://schemas.microsoft.com/office/spreadsheetml/2009/9/ac" r="634" s="3" customFormat="true" x14ac:dyDescent="0.25">
      <c r="A634" s="389"/>
      <c r="B634" s="128"/>
      <c r="L634" s="128"/>
      <c r="V634" s="128"/>
      <c r="AF634" s="128"/>
      <c r="AP634" s="128"/>
      <c r="AZ634" s="128"/>
      <c r="BJ634" s="128"/>
      <c r="BT634" s="128"/>
      <c r="BU634" s="128"/>
      <c r="BV634" s="128"/>
      <c r="BW634" s="128"/>
      <c r="BX634" s="128"/>
      <c r="BY634" s="128"/>
      <c r="BZ634" s="128"/>
      <c r="CA634" s="128"/>
      <c r="CD634" s="128"/>
      <c r="CN634" s="128"/>
      <c r="CX634" s="128"/>
      <c r="DH634" s="128"/>
      <c r="DR634" s="128"/>
      <c r="EB634" s="128"/>
      <c r="EL634" s="128"/>
      <c r="EV634" s="128"/>
      <c r="FF634" s="128"/>
      <c r="FP634" s="128"/>
      <c r="FZ634" s="128"/>
      <c r="GJ634" s="128"/>
      <c r="GT634" s="128"/>
      <c r="HD634" s="128"/>
      <c r="HN634" s="128"/>
      <c r="HX634" s="128"/>
      <c r="IH634" s="128"/>
      <c r="IR634" s="128"/>
      <c r="JB634" s="128"/>
      <c r="JL634" s="128"/>
      <c r="JV634" s="128"/>
      <c r="KF634" s="128"/>
    </row>
    <row xmlns:x14ac="http://schemas.microsoft.com/office/spreadsheetml/2009/9/ac" r="635" s="3" customFormat="true" x14ac:dyDescent="0.25">
      <c r="A635" s="389"/>
      <c r="B635" s="128"/>
      <c r="L635" s="128"/>
      <c r="V635" s="128"/>
      <c r="AF635" s="128"/>
      <c r="AP635" s="128"/>
      <c r="AZ635" s="128"/>
      <c r="BJ635" s="128"/>
      <c r="BT635" s="128"/>
      <c r="BU635" s="128"/>
      <c r="BV635" s="128"/>
      <c r="BW635" s="128"/>
      <c r="BX635" s="128"/>
      <c r="BY635" s="128"/>
      <c r="BZ635" s="128"/>
      <c r="CA635" s="128"/>
      <c r="CD635" s="128"/>
      <c r="CN635" s="128"/>
      <c r="CX635" s="128"/>
      <c r="DH635" s="128"/>
      <c r="DR635" s="128"/>
      <c r="EB635" s="128"/>
      <c r="EL635" s="128"/>
      <c r="EV635" s="128"/>
      <c r="FF635" s="128"/>
      <c r="FP635" s="128"/>
      <c r="FZ635" s="128"/>
      <c r="GJ635" s="128"/>
      <c r="GT635" s="128"/>
      <c r="HD635" s="128"/>
      <c r="HN635" s="128"/>
      <c r="HX635" s="128"/>
      <c r="IH635" s="128"/>
      <c r="IR635" s="128"/>
      <c r="JB635" s="128"/>
      <c r="JL635" s="128"/>
      <c r="JV635" s="128"/>
      <c r="KF635" s="128"/>
    </row>
    <row xmlns:x14ac="http://schemas.microsoft.com/office/spreadsheetml/2009/9/ac" r="636" s="3" customFormat="true" x14ac:dyDescent="0.25">
      <c r="A636" s="389"/>
      <c r="B636" s="128"/>
      <c r="L636" s="128"/>
      <c r="V636" s="128"/>
      <c r="AF636" s="128"/>
      <c r="AP636" s="128"/>
      <c r="AZ636" s="128"/>
      <c r="BJ636" s="128"/>
      <c r="BT636" s="128"/>
      <c r="BU636" s="128"/>
      <c r="BV636" s="128"/>
      <c r="BW636" s="128"/>
      <c r="BX636" s="128"/>
      <c r="BY636" s="128"/>
      <c r="BZ636" s="128"/>
      <c r="CA636" s="128"/>
      <c r="CD636" s="128"/>
      <c r="CN636" s="128"/>
      <c r="CX636" s="128"/>
      <c r="DH636" s="128"/>
      <c r="DR636" s="128"/>
      <c r="EB636" s="128"/>
      <c r="EL636" s="128"/>
      <c r="EV636" s="128"/>
      <c r="FF636" s="128"/>
      <c r="FP636" s="128"/>
      <c r="FZ636" s="128"/>
      <c r="GJ636" s="128"/>
      <c r="GT636" s="128"/>
      <c r="HD636" s="128"/>
      <c r="HN636" s="128"/>
      <c r="HX636" s="128"/>
      <c r="IH636" s="128"/>
      <c r="IR636" s="128"/>
      <c r="JB636" s="128"/>
      <c r="JL636" s="128"/>
      <c r="JV636" s="128"/>
      <c r="KF636" s="128"/>
    </row>
    <row xmlns:x14ac="http://schemas.microsoft.com/office/spreadsheetml/2009/9/ac" r="637" s="3" customFormat="true" x14ac:dyDescent="0.25">
      <c r="A637" s="389"/>
      <c r="B637" s="128"/>
      <c r="L637" s="128"/>
      <c r="V637" s="128"/>
      <c r="AF637" s="128"/>
      <c r="AP637" s="128"/>
      <c r="AZ637" s="128"/>
      <c r="BJ637" s="128"/>
      <c r="BT637" s="128"/>
      <c r="BU637" s="128"/>
      <c r="BV637" s="128"/>
      <c r="BW637" s="128"/>
      <c r="BX637" s="128"/>
      <c r="BY637" s="128"/>
      <c r="BZ637" s="128"/>
      <c r="CA637" s="128"/>
      <c r="CD637" s="128"/>
      <c r="CN637" s="128"/>
      <c r="CX637" s="128"/>
      <c r="DH637" s="128"/>
      <c r="DR637" s="128"/>
      <c r="EB637" s="128"/>
      <c r="EL637" s="128"/>
      <c r="EV637" s="128"/>
      <c r="FF637" s="128"/>
      <c r="FP637" s="128"/>
      <c r="FZ637" s="128"/>
      <c r="GJ637" s="128"/>
      <c r="GT637" s="128"/>
      <c r="HD637" s="128"/>
      <c r="HN637" s="128"/>
      <c r="HX637" s="128"/>
      <c r="IH637" s="128"/>
      <c r="IR637" s="128"/>
      <c r="JB637" s="128"/>
      <c r="JL637" s="128"/>
      <c r="JV637" s="128"/>
      <c r="KF637" s="128"/>
    </row>
    <row xmlns:x14ac="http://schemas.microsoft.com/office/spreadsheetml/2009/9/ac" r="638" s="3" customFormat="true" x14ac:dyDescent="0.25">
      <c r="A638" s="389"/>
      <c r="B638" s="128"/>
      <c r="L638" s="128"/>
      <c r="V638" s="128"/>
      <c r="AF638" s="128"/>
      <c r="AP638" s="128"/>
      <c r="AZ638" s="128"/>
      <c r="BJ638" s="128"/>
      <c r="BT638" s="128"/>
      <c r="BU638" s="128"/>
      <c r="BV638" s="128"/>
      <c r="BW638" s="128"/>
      <c r="BX638" s="128"/>
      <c r="BY638" s="128"/>
      <c r="BZ638" s="128"/>
      <c r="CA638" s="128"/>
      <c r="CD638" s="128"/>
      <c r="CN638" s="128"/>
      <c r="CX638" s="128"/>
      <c r="DH638" s="128"/>
      <c r="DR638" s="128"/>
      <c r="EB638" s="128"/>
      <c r="EL638" s="128"/>
      <c r="EV638" s="128"/>
      <c r="FF638" s="128"/>
      <c r="FP638" s="128"/>
      <c r="FZ638" s="128"/>
      <c r="GJ638" s="128"/>
      <c r="GT638" s="128"/>
      <c r="HD638" s="128"/>
      <c r="HN638" s="128"/>
      <c r="HX638" s="128"/>
      <c r="IH638" s="128"/>
      <c r="IR638" s="128"/>
      <c r="JB638" s="128"/>
      <c r="JL638" s="128"/>
      <c r="JV638" s="128"/>
      <c r="KF638" s="128"/>
    </row>
    <row xmlns:x14ac="http://schemas.microsoft.com/office/spreadsheetml/2009/9/ac" r="639" s="3" customFormat="true" x14ac:dyDescent="0.25">
      <c r="A639" s="389"/>
      <c r="B639" s="128"/>
      <c r="L639" s="128"/>
      <c r="V639" s="128"/>
      <c r="AF639" s="128"/>
      <c r="AP639" s="128"/>
      <c r="AZ639" s="128"/>
      <c r="BJ639" s="128"/>
      <c r="BT639" s="128"/>
      <c r="BU639" s="128"/>
      <c r="BV639" s="128"/>
      <c r="BW639" s="128"/>
      <c r="BX639" s="128"/>
      <c r="BY639" s="128"/>
      <c r="BZ639" s="128"/>
      <c r="CA639" s="128"/>
      <c r="CD639" s="128"/>
      <c r="CN639" s="128"/>
      <c r="CX639" s="128"/>
      <c r="DH639" s="128"/>
      <c r="DR639" s="128"/>
      <c r="EB639" s="128"/>
      <c r="EL639" s="128"/>
      <c r="EV639" s="128"/>
      <c r="FF639" s="128"/>
      <c r="FP639" s="128"/>
      <c r="FZ639" s="128"/>
      <c r="GJ639" s="128"/>
      <c r="GT639" s="128"/>
      <c r="HD639" s="128"/>
      <c r="HN639" s="128"/>
      <c r="HX639" s="128"/>
      <c r="IH639" s="128"/>
      <c r="IR639" s="128"/>
      <c r="JB639" s="128"/>
      <c r="JL639" s="128"/>
      <c r="JV639" s="128"/>
      <c r="KF639" s="128"/>
    </row>
    <row xmlns:x14ac="http://schemas.microsoft.com/office/spreadsheetml/2009/9/ac" r="640" s="3" customFormat="true" x14ac:dyDescent="0.25">
      <c r="A640" s="389"/>
      <c r="B640" s="128"/>
      <c r="L640" s="128"/>
      <c r="V640" s="128"/>
      <c r="AF640" s="128"/>
      <c r="AP640" s="128"/>
      <c r="AZ640" s="128"/>
      <c r="BJ640" s="128"/>
      <c r="BT640" s="128"/>
      <c r="BU640" s="128"/>
      <c r="BV640" s="128"/>
      <c r="BW640" s="128"/>
      <c r="BX640" s="128"/>
      <c r="BY640" s="128"/>
      <c r="BZ640" s="128"/>
      <c r="CA640" s="128"/>
      <c r="CD640" s="128"/>
      <c r="CN640" s="128"/>
      <c r="CX640" s="128"/>
      <c r="DH640" s="128"/>
      <c r="DR640" s="128"/>
      <c r="EB640" s="128"/>
      <c r="EL640" s="128"/>
      <c r="EV640" s="128"/>
      <c r="FF640" s="128"/>
      <c r="FP640" s="128"/>
      <c r="FZ640" s="128"/>
      <c r="GJ640" s="128"/>
      <c r="GT640" s="128"/>
      <c r="HD640" s="128"/>
      <c r="HN640" s="128"/>
      <c r="HX640" s="128"/>
      <c r="IH640" s="128"/>
      <c r="IR640" s="128"/>
      <c r="JB640" s="128"/>
      <c r="JL640" s="128"/>
      <c r="JV640" s="128"/>
      <c r="KF640" s="128"/>
    </row>
  </sheetData>
  <mergeCells count="21">
    <mergeCell ref="FQ27:FW27"/>
    <mergeCell ref="GA27:GG27"/>
    <mergeCell ref="GK27:GQ27"/>
    <mergeCell ref="EM27:ES27"/>
    <mergeCell ref="EW27:FC27"/>
    <mergeCell ref="AQ27:AW27"/>
    <mergeCell ref="BA27:BG27"/>
    <mergeCell ref="CE27:CK27"/>
    <mergeCell ref="CO27:CU27"/>
    <mergeCell ref="FG27:FM27"/>
    <mergeCell ref="DS27:DY27"/>
    <mergeCell ref="EC27:EI27"/>
    <mergeCell ref="DI27:DO27"/>
    <mergeCell ref="BK27:BQ27"/>
    <mergeCell ref="CY27:DE27"/>
    <mergeCell ref="BU27:CA27"/>
    <mergeCell ref="A2:A3"/>
    <mergeCell ref="W27:AC27"/>
    <mergeCell ref="AG27:AM27"/>
    <mergeCell ref="C27:I27"/>
    <mergeCell ref="M27:S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60</vt:i4>
      </vt:variant>
    </vt:vector>
  </HeadingPairs>
  <TitlesOfParts>
    <vt:vector size="7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2024-04-24T06:19:04Z</dcterms:modified>
</cp:coreProperties>
</file>